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il\Desktop\nuevos formatos\Modelo PEI\operativo\1\"/>
    </mc:Choice>
  </mc:AlternateContent>
  <xr:revisionPtr revIDLastSave="0" documentId="13_ncr:1_{681B4E86-822A-4783-AEEB-BBADD574FB5C}" xr6:coauthVersionLast="47" xr6:coauthVersionMax="47" xr10:uidLastSave="{00000000-0000-0000-0000-000000000000}"/>
  <bookViews>
    <workbookView xWindow="-120" yWindow="-120" windowWidth="29040" windowHeight="15720" xr2:uid="{A4AA1DEF-F60F-4818-A336-48933C8AA0D7}"/>
  </bookViews>
  <sheets>
    <sheet name="SCI" sheetId="1" r:id="rId1"/>
  </sheets>
  <externalReferences>
    <externalReference r:id="rId2"/>
  </externalReferences>
  <definedNames>
    <definedName name="_xlnm.Print_Area" localSheetId="0">SCI!#REF!</definedName>
    <definedName name="AS2DocOpenMode" hidden="1">"AS2DocumentEdit"</definedName>
    <definedName name="CONTROL">[1]OBJETIVOS!#REF!</definedName>
    <definedName name="TextRefCopy1">[1]OBJETIVOS!#REF!</definedName>
    <definedName name="TextRefCopy2">[1]OBJETIVOS!#REF!</definedName>
    <definedName name="TextRefCopy3">[1]OBJETIVOS!#REF!</definedName>
    <definedName name="TextRefCopy4">[1]OBJETIVOS!#REF!</definedName>
    <definedName name="TextRefCopyRangeCount" hidden="1">4</definedName>
    <definedName name="_xlnm.Print_Titles" localSheetId="0">SCI!#REF!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3" i="1" l="1"/>
  <c r="F153" i="1"/>
  <c r="E153" i="1"/>
  <c r="G152" i="1"/>
  <c r="F152" i="1"/>
  <c r="E152" i="1"/>
  <c r="G151" i="1"/>
  <c r="F151" i="1"/>
  <c r="E151" i="1"/>
  <c r="G150" i="1"/>
  <c r="F150" i="1"/>
  <c r="E150" i="1"/>
  <c r="G149" i="1"/>
  <c r="F149" i="1"/>
  <c r="E149" i="1"/>
  <c r="E175" i="1" s="1"/>
  <c r="E179" i="1" l="1"/>
  <c r="F154" i="1"/>
  <c r="E176" i="1"/>
  <c r="E178" i="1"/>
  <c r="E180" i="1" s="1"/>
  <c r="G154" i="1"/>
  <c r="H152" i="1"/>
  <c r="H149" i="1"/>
  <c r="H153" i="1"/>
  <c r="H150" i="1"/>
  <c r="E154" i="1"/>
  <c r="H154" i="1" s="1"/>
  <c r="E177" i="1"/>
  <c r="H151" i="1"/>
</calcChain>
</file>

<file path=xl/sharedStrings.xml><?xml version="1.0" encoding="utf-8"?>
<sst xmlns="http://schemas.openxmlformats.org/spreadsheetml/2006/main" count="604" uniqueCount="308">
  <si>
    <t>EVALUACION CONTROL INTERNO</t>
  </si>
  <si>
    <t>Versión: 1</t>
  </si>
  <si>
    <t>NOMBRE EMPRESA</t>
  </si>
  <si>
    <t>FECHA</t>
  </si>
  <si>
    <t>ELEMENTOS DEL CONTROL INTERNO</t>
  </si>
  <si>
    <t>RESPUESTA</t>
  </si>
  <si>
    <t>#</t>
  </si>
  <si>
    <t>COMPONENTES DEL CONTROL INTERNO</t>
  </si>
  <si>
    <t>PRINCIPIOS DE CONTROL INTERNO</t>
  </si>
  <si>
    <t>SUBELEMENTOS DE CONTROL INTERNO</t>
  </si>
  <si>
    <t>SI</t>
  </si>
  <si>
    <t>NO</t>
  </si>
  <si>
    <t>N/A</t>
  </si>
  <si>
    <t>DOCUMENTACIÓN DE LA EVIDENCIA</t>
  </si>
  <si>
    <t>EVIDENCIA</t>
  </si>
  <si>
    <t>OBSERVACIONES</t>
  </si>
  <si>
    <t>I. ENTORNO DE CONTROL</t>
  </si>
  <si>
    <t>Demuestra compromiso con la entidad y los valores eticos.</t>
  </si>
  <si>
    <t>Cuenta la entidad con principios y valores que fomenten el control en la compañía?</t>
  </si>
  <si>
    <t>El Código de ética presenta los principios que son integridad, responsabilidad y confianza?</t>
  </si>
  <si>
    <t>Existe un Código de Conducta divulgado e implementado en la compañía</t>
  </si>
  <si>
    <t>Se divulga en la capacitación de ingreso y se firma un acta de conocimiento del código?</t>
  </si>
  <si>
    <t>El Código de Etica define los valores y prácticas para el manejo de conflictos y mecanismos que controlan el uso de información privilegiada.</t>
  </si>
  <si>
    <t>De que manera se definen?</t>
  </si>
  <si>
    <t>Hace cumplir con la responsabilidad.</t>
  </si>
  <si>
    <t xml:space="preserve">Existe un procedimiento para reportar los incumplimientos a las normas del Código de Conducta? </t>
  </si>
  <si>
    <t>En que parte del procedimiento y como se encuentra documentado?</t>
  </si>
  <si>
    <t>Establece estructura, autoridad y responsabilidad.</t>
  </si>
  <si>
    <t>Existe un procedimiento para evaluar el conocimiento de las normas del Código de Conducta y el compromiso para su aplicación?</t>
  </si>
  <si>
    <t>Cual es y como se realiza seguimiento del cumplimiento del mismo?</t>
  </si>
  <si>
    <t>Se controlan condiciones tales como fuertes incentivos o situaciones que puedan tentar en forma innecesaria e injusta a las personas a abandonar los valores eticos?</t>
  </si>
  <si>
    <t>De que manera?</t>
  </si>
  <si>
    <t>Demuestra compromiso con la competencia</t>
  </si>
  <si>
    <t xml:space="preserve">Se asegura la administración de que los tratos diarios con clientes, proveedores, empleados y otras partes esten basados en la honestidad y en la imparcialidad? </t>
  </si>
  <si>
    <t>La gerencia comunica su compromiso con la integridad y la etica efectivamente a toda la organización a través de palabras y de hechos?</t>
  </si>
  <si>
    <t>Como se deja documentado?</t>
  </si>
  <si>
    <t xml:space="preserve">Están definidos los perfiles de los cargos para garantizar que el personal tenga la competencia necesaria para su nivel de responsabilidades y asignación de tareas? </t>
  </si>
  <si>
    <t>En donde se encuentran documentados? Los mismos incluye temporales y aprendices?</t>
  </si>
  <si>
    <t>Existen planes de capacitación y entrenamiento sobre las funciones asignadas?</t>
  </si>
  <si>
    <t>Están establecidos en el plan de capacitaciones del entidad?</t>
  </si>
  <si>
    <t>Ejerce responsabilidad de supervisión.</t>
  </si>
  <si>
    <t xml:space="preserve">El personal de supervisión se reune  con los empleados para repasar los objetivos de su trabajo y sugerir planes de accion? </t>
  </si>
  <si>
    <t>Los mismos quedan documentados?</t>
  </si>
  <si>
    <t>La integridad y los valores eticos son tomados en cuenta en la evauacion de desempeño?</t>
  </si>
  <si>
    <t>Cuenta la entidad con Código de Buen Gobierno, donde se especifiquen las funciones de la Junta Directiva, Comité de Auditoría y Representante Legal, respecto al control interno?</t>
  </si>
  <si>
    <t>El cumplimiento de las mismas es verificado por algun departamento?</t>
  </si>
  <si>
    <t>Se brinda el conocimiento suficiente a los nuevos empleados de sus responsabilidades y de las expectativas de la gerencia con relacion a ellos?</t>
  </si>
  <si>
    <t>Existen políticas para la selección y  contratación de personal acordes con las funciones del cargo y la actividad de la empresa?</t>
  </si>
  <si>
    <t>Donde se encuentran documentadas?</t>
  </si>
  <si>
    <t>Existe un Comité de Auditoría en la organización?</t>
  </si>
  <si>
    <t>Este esta conformado por personal competente y responsable para la toma de decisiones en la entidad? Quienes son?</t>
  </si>
  <si>
    <t>El Comité de Auditoría cuenta con actas, donde se deja la evidencia de sus gestiones?</t>
  </si>
  <si>
    <t>Donde se enceuntran archivadas?</t>
  </si>
  <si>
    <t>El Comité de Auditoría tiene un reglamento establecido?</t>
  </si>
  <si>
    <t>Donde se encuentra documentado?</t>
  </si>
  <si>
    <t>Se realizan reuniones de Junta Directiva?</t>
  </si>
  <si>
    <t>Se deja registro de dichas reuniones? Donde se encuentran guardadas?</t>
  </si>
  <si>
    <t>Realiza la Junta Directiva seguimiento a los informes que presenta el Comité de Auditoría, sobre la gestión de riesgos de la entidad y las medidas adoptadas?</t>
  </si>
  <si>
    <t>La entidad cuenta con politicas establecidas para la emision de informes a la Junta Directiva?</t>
  </si>
  <si>
    <t xml:space="preserve">Tiene la Empresa su propio Departamento de Auditoría Interna? </t>
  </si>
  <si>
    <t>La misma se encuentra incluida dentro del organigrama?</t>
  </si>
  <si>
    <t>La Auditoría Interna reporta los resultados a la junta directiva?</t>
  </si>
  <si>
    <t>En el organigrama bajo una estructura funcional depende presidencia</t>
  </si>
  <si>
    <t>¿La entidad cuenta con políticas de selección de personal?</t>
  </si>
  <si>
    <t>Las mismas son acorde de acuerdo a las necesidades del personal?</t>
  </si>
  <si>
    <t>Son las políticas de la Compañía conocidas y de fácil acceso para los empleados?</t>
  </si>
  <si>
    <t>En donde se encuentran documentadas?</t>
  </si>
  <si>
    <t>Dentro de las politicas de RRHH se detalla claramente la promoción y el aumento en los salarios para que los empleados conozcan las expectativas de la dirección en la promoción o ascensos?</t>
  </si>
  <si>
    <t>Estas estan aprobadas por la dirección? Por medio de que documento fueron autprizadas?</t>
  </si>
  <si>
    <t>La entidad asigna a los perfiles de cada cargo las responsabilidades y las acciones tendientes al desarrollo de su cargo?</t>
  </si>
  <si>
    <t>Como se hace seguimiento al cumplimiento de las mismas?</t>
  </si>
  <si>
    <t>Existen lineamientos que describen las actividades para cada proceso?</t>
  </si>
  <si>
    <t>La entidad establece las relaciones jerarquicas y funcionales para el desarrollo de la operación?</t>
  </si>
  <si>
    <t xml:space="preserve">La responsabilidad en las decisiones esta relacionada con la asignación de autoridad y responsabilidad?  </t>
  </si>
  <si>
    <t>Existen politicas preventivas a fin de establecer  o indicar las posibles tentaciones que puedan llevar  a sus empleados a comprometersen en actos deshonestos, ilegales o no eticos?</t>
  </si>
  <si>
    <t>Cuenta la entidad con misión, visión y objetivos alineados a la estrategia de la entidad?</t>
  </si>
  <si>
    <t>Los mismos son dados a conocer a los funcionarios de la entidad? De que manera?</t>
  </si>
  <si>
    <t>Se actualizan  los objetivos estratégicos de la entidad ?</t>
  </si>
  <si>
    <t>Con que periodicidad y como se deja evidencia de la aprobación?</t>
  </si>
  <si>
    <t>II. EVALUACIÓN DE RIESGOS</t>
  </si>
  <si>
    <t>Especifica objetivos relevantes</t>
  </si>
  <si>
    <t xml:space="preserve">Existe una política para definir los criterios de un Plan Estratégico? </t>
  </si>
  <si>
    <t>Donde se encuentra documentada?</t>
  </si>
  <si>
    <t>Identifica y analiza los riesgos</t>
  </si>
  <si>
    <t>La planeacion estrategica se encuentra documentada?</t>
  </si>
  <si>
    <t>Los directivos y enlaces de la organización,  participan en el establecimiento de los objetivos de las actividades de la cual son responsables?</t>
  </si>
  <si>
    <t>Se han definido los riesgos en función de los objetivos generales y estratégicos?</t>
  </si>
  <si>
    <t>Cuales son y como se documentan?</t>
  </si>
  <si>
    <t>Se ha constituido un comité de evaluación de riesgos?</t>
  </si>
  <si>
    <t>Quienes son sus integrantes?</t>
  </si>
  <si>
    <t>Los objetivos estratégicos son conocidos por todos los miembros de la Entidad?</t>
  </si>
  <si>
    <t>De que manera se divulgan?</t>
  </si>
  <si>
    <t>Está formalmente asignado a algún departamento o cargo la evaluación de los riesgos?</t>
  </si>
  <si>
    <t>Cual es y quienes lo conforman?</t>
  </si>
  <si>
    <t>La administración de los riesgos, está basada en un análisis estratégico?</t>
  </si>
  <si>
    <t>El mismo esta documentado?</t>
  </si>
  <si>
    <t>Existen sistemas para la administración y gestión  de riesgos?</t>
  </si>
  <si>
    <t>Cuales son?</t>
  </si>
  <si>
    <t>Existen matrices que permitan administrar los riesgos de la organización?</t>
  </si>
  <si>
    <t xml:space="preserve">Existe alguna metodologia para la evaluacion de los riesgos? </t>
  </si>
  <si>
    <t>Cual es?</t>
  </si>
  <si>
    <t>Identifica y analiza cambios importantes</t>
  </si>
  <si>
    <t>Han sido considerados los riesgos que afectan el cumplimiento de los objetivos de la organización?</t>
  </si>
  <si>
    <t>Se identifican controles relacionados con cambios en los procesos y procedimientos de la organización?</t>
  </si>
  <si>
    <t>Existe un proceso para hacer seguimiento sobre las deficiencias de control?</t>
  </si>
  <si>
    <t>Existen algun procedimiento de divulgación de los mapas y las políticas de riesgos?</t>
  </si>
  <si>
    <t>Se realizan capacitación de los sistemas de riesgos?</t>
  </si>
  <si>
    <t>Con que periodicidad?</t>
  </si>
  <si>
    <t>Los sistemas de riesgos, cuentan con reportes permanentes a la Junta Directiva y al Comité de Auditoría?</t>
  </si>
  <si>
    <t xml:space="preserve">Donde se encuentran documentados? </t>
  </si>
  <si>
    <t>Existe un monitoreo sobre matrices de riesgos y controles?</t>
  </si>
  <si>
    <t>Como se realiza?</t>
  </si>
  <si>
    <t>Evalua el riesgo de fraude</t>
  </si>
  <si>
    <t>La gerencia tiene conocimiento de casos de fraude en al entidad?</t>
  </si>
  <si>
    <t>Se elaboran memorandos a partir de casos especiales</t>
  </si>
  <si>
    <t xml:space="preserve">La entidad identifica facilmente las  transacciones, saldos o lugares particulares que tengan mas posibilidades de que ocurra fraude? </t>
  </si>
  <si>
    <t>Existe un miembro de la alta direccion como responsable de la gestion de todos los riesgos de fraude?</t>
  </si>
  <si>
    <t>Quien es y que cargo ocupa?</t>
  </si>
  <si>
    <t>La entidad ha implementado un proceso continuo de identificacion regular de los riesgos de fraude?</t>
  </si>
  <si>
    <t>Que proceso es?</t>
  </si>
  <si>
    <t>La organización ha identificado una politica de como se va a gestionar sus riesgos de fraude?</t>
  </si>
  <si>
    <t>La entidad ha establecido un procedimiento de supervisión de los riesgos de fraude por parte de la junta directiva u otros encargados de la dirección?</t>
  </si>
  <si>
    <t>La organización ha implementado medidas para eliminar o reducir procesos de reingenieria de cada uno de los riesgos de fraude significativos identificados en la evaluación del riesgo?</t>
  </si>
  <si>
    <t>La entidad cuenta con un proceso para detectar, investigar y resolver fraudes potencialmente siginificativos?</t>
  </si>
  <si>
    <t>III. ACTIVIDADES DE CONTROL</t>
  </si>
  <si>
    <t>Selecciona y desarrolla actividades de control</t>
  </si>
  <si>
    <t xml:space="preserve">La entidad fomenta una cultura de autocontrol al interior de la organización? </t>
  </si>
  <si>
    <t>Cuáles son las actividades realizadas por la Alta Gerencia, para fomentar la cultura de autocontrol?</t>
  </si>
  <si>
    <t>Evalua el comité de auditoría los informes de control interno practicados por órganos de control (interno o externos)?</t>
  </si>
  <si>
    <t>Como se documenta?</t>
  </si>
  <si>
    <t>Se implementa a través de politicas y procedimientos</t>
  </si>
  <si>
    <t xml:space="preserve">Se verifica a través de las actas de Junta Directiva y del Comité de Auditoría, la evaluación periódica realizada por los encargados de la entidad respecto del cumplimiento de las políticas establecidas para la administración y gestión de los riesgos del negocio? </t>
  </si>
  <si>
    <t>Como se verifican las acciones correctivas necesarias para suplir las deficiencias de control detectadas?</t>
  </si>
  <si>
    <t>Cuenta la entidad con una actividad de control (análisis) a la información que se suministra a la JD?</t>
  </si>
  <si>
    <t>Donde se encuentra documentados (logro de objetivo, detección de problemas, deficiencias de control, errores en los informes financieros, actividades fraudulentas)?</t>
  </si>
  <si>
    <t>Usa información relevante</t>
  </si>
  <si>
    <t>La Junta Directiva y el Comité de Auditoría reciben información financiera actualizada que permita obtener un entendimiento general de la situación financiera de la organización, asi como situaciones que pueden afectar la continuidad del negocio?</t>
  </si>
  <si>
    <t>A través de que mecanismos se aseguran de que la información se encuentre actualizada?</t>
  </si>
  <si>
    <t>Existen politicas para la elaboración de los presupuestos?</t>
  </si>
  <si>
    <t xml:space="preserve">Existe presupuesto  estructurado y sobre el cual se realiza un  seguimiento en cuanto a su ejecución ? </t>
  </si>
  <si>
    <t>Como se realiza el seguimiento?</t>
  </si>
  <si>
    <t>La Junta Directiva y el Comité de Auditoría reciben información oportuna acerca del cumplimiento de las leyes y regulaciones y los requerimientos de las entidades de vigilancia y control?</t>
  </si>
  <si>
    <t>La administración tiene establecidos procedimientos de control para asegurar el conocimiento de los acuerdos de confidencialidad por parte de todos y cada uno de los funcionarios de la entidad?</t>
  </si>
  <si>
    <t>Cuales son los procedimientos y donde se encuentran ubicados?</t>
  </si>
  <si>
    <t>Selecciona y desarrolla controles generales sobre tecnología</t>
  </si>
  <si>
    <t>Cuenta la entidad con limitaciones de acceso a los sistemas de información?</t>
  </si>
  <si>
    <t>Cuales son y quien es el responsable de hacerle seguimiento?</t>
  </si>
  <si>
    <t>Existe un procedimiento para el acompañamiento a los visitantes de la entidad?</t>
  </si>
  <si>
    <t>Quien es el responsable de su ejecución?</t>
  </si>
  <si>
    <t>La entidad cuenta con controles  para salvaguadar las instalaciones y su personal?</t>
  </si>
  <si>
    <t xml:space="preserve"> Cuales son?</t>
  </si>
  <si>
    <t xml:space="preserve">Cuenta la entidad con indicadores para medir su rendimiento? </t>
  </si>
  <si>
    <t>Donde están documentados y quien los controla?</t>
  </si>
  <si>
    <t>Todos los procesos cuentan con procedimientos y actividades de control documentadas?</t>
  </si>
  <si>
    <t>Como se documentan y como se verifica el cumplimiento de los mismos?</t>
  </si>
  <si>
    <t>Existe una metodología de difusión de las actividades de control?</t>
  </si>
  <si>
    <t>Como se  encuentra documentada?</t>
  </si>
  <si>
    <t>Existe un método estructurado para documentar, almacenar y recuperar eficientemente las políticas y procedimientos de la compañía ?</t>
  </si>
  <si>
    <t>Quien es el responsable, este se encuentra documentado?</t>
  </si>
  <si>
    <t xml:space="preserve">Revisa la compañía sus políticas y procedimientos periódicamente para determinar si aún son adecuadas para las actividades de la organización ? </t>
  </si>
  <si>
    <t>Existen políticas y procedimientos para la autorización y aprobación de operaciones?</t>
  </si>
  <si>
    <t xml:space="preserve"> Cuales son sus límites?</t>
  </si>
  <si>
    <t>Existe una metodología para la autorización y control de documentos?</t>
  </si>
  <si>
    <t>Cuál es y como se encuentra documentada?</t>
  </si>
  <si>
    <t>Existen indicadores para la función de cada proceso?</t>
  </si>
  <si>
    <t>Que tipo de indicadores?</t>
  </si>
  <si>
    <t xml:space="preserve">Existe una metodología para asegurar la existencia de controles en los procesos? </t>
  </si>
  <si>
    <t>Cuál es?</t>
  </si>
  <si>
    <t>En la estructura de la organizaciòn se tiene concebida una segregaciòn de funciones?</t>
  </si>
  <si>
    <t>Incluye el informe de gestión, la evaluación sobre el desempeño de los sistemas de revelación y control de los estados financieros?</t>
  </si>
  <si>
    <t>Es verificado por algún organo de control al interior de la compañía antes de ser enviado a la asamblea y/o terceros?</t>
  </si>
  <si>
    <t>Están documentadas las políticas y procedimientos contables?</t>
  </si>
  <si>
    <t>En que fecha fueron aprobados por la JD?  Estos incluyen como minimo: 
* Supervisión de los procesos contables
* Evaluaciones y supervisión a los aplicativos, acceso a la información y archivo.
* Informes de seguimiento
* Validación de la calidad de la información (medición y reconocimiento)</t>
  </si>
  <si>
    <t xml:space="preserve">Existe un sistema de inventario para todos los activos? </t>
  </si>
  <si>
    <t xml:space="preserve">Existe supervisión a los sistemas de información contable? </t>
  </si>
  <si>
    <t>Por parte de quien?</t>
  </si>
  <si>
    <t>Se definen las responsabilidades para el personal de Sistemas y demas funcionarios como usuarios del servicio de tecnologia?</t>
  </si>
  <si>
    <t>Donde se encuentran definidas?</t>
  </si>
  <si>
    <t>La entidad cumple con los requerimientos legales para derechos de autor, privacidad y comercio electrónico?</t>
  </si>
  <si>
    <t>Existe una estructura organizacional del Departamento de Sistemas  documentada y divulgada entre sus miembros?</t>
  </si>
  <si>
    <t>En donde se puede evidenciar?</t>
  </si>
  <si>
    <t>Existe un plan estratégico de tecnología?</t>
  </si>
  <si>
    <t xml:space="preserve">Cada cuanto se actualiza? </t>
  </si>
  <si>
    <t>Se encuentra alineado al plan estratégico de tecnología con el plan institucional?</t>
  </si>
  <si>
    <t>Donde se encuentra documentado y quien lo supervisa?</t>
  </si>
  <si>
    <t>El administrador de seguridad “AS” es independiente de la administración del Departamento de Sistemas?</t>
  </si>
  <si>
    <t>Cuales son sus funciones?</t>
  </si>
  <si>
    <t xml:space="preserve">La entidad cuenta con planes de calidad de tecnología? </t>
  </si>
  <si>
    <t>La entidad cuenta con un departamento que asegura la calidad de la tecnología y continuidad de los servicios?</t>
  </si>
  <si>
    <t>Como esta definido?</t>
  </si>
  <si>
    <t xml:space="preserve">La entidad cuenta con procedimientos para la capacitación de usuarios finales y del personal de aseguramiento de la calidad? </t>
  </si>
  <si>
    <t>Cual es la metodologia?</t>
  </si>
  <si>
    <t xml:space="preserve">Se cuenta con plan de contigencia y continuidad del negocio? </t>
  </si>
  <si>
    <t>Donde se encuentra documentado y Fecha de última actualización?</t>
  </si>
  <si>
    <t>IV. SISTEMAS DE INFORMACIÓN</t>
  </si>
  <si>
    <t>Comunica internamente</t>
  </si>
  <si>
    <t xml:space="preserve">Cuenta la entidad con una política de seguridad de la información? </t>
  </si>
  <si>
    <t>Fecha y acta de JD de aprobación?</t>
  </si>
  <si>
    <t>Cuenta la entidad con un estatuto debidamente actualizado y alineado con las decisiones tomadas por la asamblea y la junta directiva?</t>
  </si>
  <si>
    <t>Donde se puede verificar (Fecha y acta de JD y/o Asamblea de aprobación)?</t>
  </si>
  <si>
    <t>La entidad cuenta con un reglamento interno de trabajo y de higiene y seguridad industrial debidamente actualizado y ajustado a la legislación laboral en Colombia?</t>
  </si>
  <si>
    <t>Donde se enceuntra públicado?</t>
  </si>
  <si>
    <t>La entidad cuenta con documentos formalizados  para evidenciar los controles generales y especificos para la entrada, procesamiento y salida de la información?</t>
  </si>
  <si>
    <t>Cada cuanto se actualizan?, quien los controla?</t>
  </si>
  <si>
    <t>La entidad cuenta un sistema o politica donde se defina los responsables de la información y las personas que pueden tener acceso a la misma?</t>
  </si>
  <si>
    <t>Como se encuentra documentado?</t>
  </si>
  <si>
    <t>Cuenta la entidad con procedimientos donde se establezcan los parametros para la entrega de copias (papel, medio magnetico, entre otros)?</t>
  </si>
  <si>
    <t>Que seguimiento se realiza al mismo?</t>
  </si>
  <si>
    <t>Cuenta la entidad con procedimiento para retener o reproducir los documentos fuentes originales, para facilitar la recuperación y reconstrucción. (backup)?</t>
  </si>
  <si>
    <t>Que seguimiento se realiza al mismo? Y cómo se encuentra documentado?+H111</t>
  </si>
  <si>
    <t>La información de la entidad se encuenta clasificada y rotulada?</t>
  </si>
  <si>
    <t>Dentro de que proceso se encuentra definido y que tipo de información esta incluida?</t>
  </si>
  <si>
    <t>Cuenta la entidad con procedimiento de custodia de información?</t>
  </si>
  <si>
    <t>Comunica externamente</t>
  </si>
  <si>
    <t>Cuenta la entidad con mecanismos para evitar el uso de información privilegiada en beneficio propio o de terceros?</t>
  </si>
  <si>
    <t>Que mecanismos se utilizan?</t>
  </si>
  <si>
    <t>Cuenta la entidad con un programa de administración de la seguridad de la información que incluye implantación, divulgación y educación?</t>
  </si>
  <si>
    <t xml:space="preserve">Cuenta la entidad con procedimientos para el manejo de la información y canales de comunicación? </t>
  </si>
  <si>
    <t>En los mismos se definen canales de comunicación, responsable en su manejo, requisitos de la información que se divulga, frecuencia de la comunicación, responsables, destinatarios y controles al proceso de comunicación?</t>
  </si>
  <si>
    <t xml:space="preserve">Se ofrece entrenamiento a los nuevos empleados o a los empleados que empiezan en un nuevo cargo, para explicarles su papel, sus responsabilidades y sus funciones ? </t>
  </si>
  <si>
    <t>Incluye este entrenamiento una lista de los controles específicos por los cuales deben  cumplir?</t>
  </si>
  <si>
    <t>Existe un proceso por medio del cual los empleados pueden comunicar cualquier incidente de seguridad?</t>
  </si>
  <si>
    <t xml:space="preserve">Cuál es? </t>
  </si>
  <si>
    <t>Se revisan, investigan y resuelven oportunamente todos los incidentes de seguridad que son reportados?</t>
  </si>
  <si>
    <t>Existe algún mecanismo para recibir quejas o sugerencias de clientes / proveedores / empleados de una manera estructurada para poder identificar los posibles indicadores de mal funcionamiento y oportunidades de mejoramiento?</t>
  </si>
  <si>
    <t>Existe un proceso para hacer seguimiento a las comunicaciones de los clientes, proveedores, y otros terceros externos ?</t>
  </si>
  <si>
    <t>por medio de que proceso?</t>
  </si>
  <si>
    <t>Fluye la información entre los niveles correspondientes de la Organización?</t>
  </si>
  <si>
    <t>A través de que canales?</t>
  </si>
  <si>
    <t>La entidad dispone de politicas escritas sobre el licenciamiento de software?</t>
  </si>
  <si>
    <t>Los equipos se encuentran asignados por escrito mediante un acta de entrega de recepción a las personas que los utilizan?</t>
  </si>
  <si>
    <t>Donde se resguarda dicha información?</t>
  </si>
  <si>
    <t>Se elabora un presupuesto para el área de sistemas?</t>
  </si>
  <si>
    <t>Como se le da seguimiento al mismo y como se encuentra documentado?</t>
  </si>
  <si>
    <t>V. MONITOREO</t>
  </si>
  <si>
    <t>Conduce evaluaciones continuas y/o independientes</t>
  </si>
  <si>
    <t>Cuenta la entidad con una política de monitoreo,  aprobada por la alta direccion?</t>
  </si>
  <si>
    <t>Existe el acta donde se aprobo esta politica?</t>
  </si>
  <si>
    <t>Cuenta la entidad con procedimientos, donde se definan las actividades de monitoreo realizadas por los jefes de área?</t>
  </si>
  <si>
    <t>Existe en el manual de procesos las actividades de monitoreo realizadas por los jefes?</t>
  </si>
  <si>
    <t>Se efectúa anualmente una evaluación del control interno por parte de la auditoria interna?</t>
  </si>
  <si>
    <t>Hace parte del plan de auditoria y se encuentra documentado en este?</t>
  </si>
  <si>
    <t>Evalúa y comunica deficiencias</t>
  </si>
  <si>
    <t>Realiza la administración acciones que corrijan oportunamente las deficiencias informadas por el departamento de Auditoría Interna?</t>
  </si>
  <si>
    <t>En el informe de auditoria se evalúan las recomendaciones de auditorias anteriores?</t>
  </si>
  <si>
    <t>Realiza la administración acciones responder oportunamente a los hallazgos y recomendaciones del Revisor Fiscal?</t>
  </si>
  <si>
    <t>En el informe de auditoria se evalúan las recomendaciones de auditorias internas y externas anteriores?</t>
  </si>
  <si>
    <t>Es el Departamento de Auditoría Interna independiente de las actividades que él mismo audita?</t>
  </si>
  <si>
    <t>Están las funciones del departamento de auditoria claras en el tema de independencia?</t>
  </si>
  <si>
    <t>Se les prohíbe a los miembros del Departamento de Auditoría Interna tener responsabilidades operativas que puedan entrar en conflicto con sus funciones de control?</t>
  </si>
  <si>
    <t>Tiene el Departamento de Auditoría Interna acceso directo al órgano directivo, al comité de riesgos y/o al comité de auditoría?</t>
  </si>
  <si>
    <t>Existen actas de reunión entre el departamento de auditoria y los órganos de dirección?</t>
  </si>
  <si>
    <t>Realiza la Alta Dirección una revisión anual de la calidad y alcance de cobertura del trabajo de Auditoría Interna?</t>
  </si>
  <si>
    <t>Existe el acta donde se evidencia la evaluación del plan de auditoria?</t>
  </si>
  <si>
    <t>Teniendo en cuenta la naturaleza y el tamaño del negocio, el alcance del trabajo de Auditoría Interna es apropiado para realizar seguimiento a los riesgos con que cuenta la compañía?</t>
  </si>
  <si>
    <t>Existe el plan de auditoria, con sus alcances?</t>
  </si>
  <si>
    <t>Prepara el Departamento de Auditoría Interna un plan anual?</t>
  </si>
  <si>
    <t>Se reportan el alcance del trabajo planeado y los resultados al órgano directivo?</t>
  </si>
  <si>
    <t>Existe un acta donde se evidencia la rendición de cuentas del departamento de auditoria?</t>
  </si>
  <si>
    <t>Tienen los auditores internos autoridad para examinar cualquier aspecto de las operaciones de la Empresa ?</t>
  </si>
  <si>
    <t>La junta directiva y/o comité de auditoria conocen y discuten las comunicaciones emitidas por la revisoria fiscal y/o auditoria interna?</t>
  </si>
  <si>
    <t>Existe un acta donde se pueda ver que se hizo una análisis de los dictamenes de la revisoria fiscal y los informes de auditoria?</t>
  </si>
  <si>
    <t>Evalúa la Junta Directiva las recomendaciones sobre el SCI que formula el Comité de Auditoría?</t>
  </si>
  <si>
    <t>Existen actas donde se evidencie la evaluación de las recomendaciones de la JD sobre el SCI?</t>
  </si>
  <si>
    <t>Presenta la Junta Directiva a la Asamblea un informe sobre el resultado de la evaluación de SCI, basado en las recomendaciones del comité de auditoría?</t>
  </si>
  <si>
    <t>En las actas de asamblea se evidencia la presentación de este informe?</t>
  </si>
  <si>
    <t>El Comité de Auditoría, realiza seguimiento a las instrucciones de Junta Directiva, relativas al sistema de control interno?</t>
  </si>
  <si>
    <t>Se encuentra en un acta la revisión del sistema de control interno?</t>
  </si>
  <si>
    <t>Realiza el representante legal o comité de auditoria la revisión periódica al Código de Ética?</t>
  </si>
  <si>
    <t>Existe un acta donde se evidencia la revisión y cambio del código de ética?</t>
  </si>
  <si>
    <t>La junta directiva cuenta con personas que tengas conocimientos y/o experiencia en el sector?</t>
  </si>
  <si>
    <t>Están los perfiles de los miembro de junta acordes con la necesidad de planeación del negocio?</t>
  </si>
  <si>
    <t>Las PQR (Peticiones, quejas y reclamos) son atendidas de acuerdo a los tiempos establecidos y cumplen con la necesidad expresada por el cliente?</t>
  </si>
  <si>
    <t>Existen indicadores de satisfacción del cliente y respuestas de PQR?</t>
  </si>
  <si>
    <t>MADUREZ DEL SISTEMA DE CONTROL INTERNO POR COMPONENTE</t>
  </si>
  <si>
    <t>RESULTADOS</t>
  </si>
  <si>
    <t>I</t>
  </si>
  <si>
    <t>Entorno de Control</t>
  </si>
  <si>
    <t>II</t>
  </si>
  <si>
    <t>Evaluación de riesgos</t>
  </si>
  <si>
    <t xml:space="preserve">III </t>
  </si>
  <si>
    <t>Actividades de control</t>
  </si>
  <si>
    <t xml:space="preserve">IV </t>
  </si>
  <si>
    <t>Sistemas de información</t>
  </si>
  <si>
    <t xml:space="preserve">V </t>
  </si>
  <si>
    <t xml:space="preserve">Monitoreo </t>
  </si>
  <si>
    <t>MADUREZ DE SISTEMA DE CONTROL INTERNO GENERAL</t>
  </si>
  <si>
    <t>CALIFICACIÓN MADUREZ SISTEMA DE CONTROL INTERNO</t>
  </si>
  <si>
    <t>Optimizado</t>
  </si>
  <si>
    <t>Los componentes del elemento evaluado cuentan con esquemas de sostenibilidad</t>
  </si>
  <si>
    <t>Administrado</t>
  </si>
  <si>
    <t>Los componentes del elemento evaluado cuentan con esquemas de monitoreo  para determinar su gestión.</t>
  </si>
  <si>
    <t>Definido</t>
  </si>
  <si>
    <t>Los componente del elemento evaluado se encuentran documentados, formalizados, divulgados y operando.</t>
  </si>
  <si>
    <t>Repetible</t>
  </si>
  <si>
    <t>Los componentes del elemento evaluado no cuentan con las variables  establecidas (documentado, formalizado, divulgado y operando)</t>
  </si>
  <si>
    <t>Incial</t>
  </si>
  <si>
    <t>Existen  iniciativas al interior de la entidad para desarrollar el elemento.</t>
  </si>
  <si>
    <t>No existe</t>
  </si>
  <si>
    <t>TOTALES</t>
  </si>
  <si>
    <t>IV</t>
  </si>
  <si>
    <t>VI</t>
  </si>
  <si>
    <t>VII</t>
  </si>
  <si>
    <t>VIII</t>
  </si>
  <si>
    <t>PORCENTAJE DE COBERTURA DE ELEMENTOS DEL CONTROL INTERNO</t>
  </si>
  <si>
    <t>RECOMENDACIONES GENERALES PARA EL SISTEMA DE CONTROL INTERNO</t>
  </si>
  <si>
    <t>Codigo: OPE P01 F28</t>
  </si>
  <si>
    <t>Versión: 12/01/2022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</si>
</sst>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b/>
      <sz val="10"/>
      <color theme="0"/>
      <name val="Arial"/>
      <family val="2"/>
    </font>
    <font>
      <b/>
      <i/>
      <sz val="12"/>
      <name val="Arial"/>
      <family val="2"/>
    </font>
    <font>
      <b/>
      <sz val="1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CC99"/>
      </patternFill>
    </fill>
    <fill>
      <patternFill patternType="solid">
        <fgColor rgb="FF66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indexed="56"/>
      </patternFill>
    </fill>
    <fill>
      <patternFill patternType="solid">
        <fgColor theme="4" tint="0.39997558519241921"/>
        <bgColor indexed="56"/>
      </patternFill>
    </fill>
    <fill>
      <patternFill patternType="solid">
        <fgColor theme="7" tint="0.79998168889431442"/>
        <bgColor indexed="5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56"/>
      </patternFill>
    </fill>
    <fill>
      <patternFill patternType="solid">
        <fgColor theme="8"/>
        <bgColor indexed="56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2"/>
      </left>
      <right style="double">
        <color indexed="62"/>
      </right>
      <top/>
      <bottom style="double">
        <color indexed="62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double">
        <color indexed="62"/>
      </left>
      <right/>
      <top style="double">
        <color indexed="62"/>
      </top>
      <bottom style="double">
        <color indexed="62"/>
      </bottom>
      <diagonal/>
    </border>
    <border>
      <left/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double">
        <color indexed="62"/>
      </left>
      <right/>
      <top/>
      <bottom style="double">
        <color indexed="62"/>
      </bottom>
      <diagonal/>
    </border>
    <border>
      <left/>
      <right style="double">
        <color indexed="62"/>
      </right>
      <top/>
      <bottom style="double">
        <color indexed="62"/>
      </bottom>
      <diagonal/>
    </border>
    <border>
      <left/>
      <right/>
      <top/>
      <bottom style="double">
        <color indexed="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/>
      <diagonal/>
    </border>
    <border>
      <left style="double">
        <color indexed="62"/>
      </left>
      <right/>
      <top style="double">
        <color indexed="62"/>
      </top>
      <bottom/>
      <diagonal/>
    </border>
    <border>
      <left/>
      <right style="double">
        <color indexed="62"/>
      </right>
      <top style="double">
        <color indexed="6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9" fillId="0" borderId="0" applyBorder="0" applyProtection="0"/>
    <xf numFmtId="9" fontId="2" fillId="0" borderId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1"/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2" fillId="0" borderId="0" xfId="1" applyAlignment="1">
      <alignment horizontal="justify" vertical="center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>
      <alignment horizontal="center" vertical="center" wrapText="1"/>
    </xf>
    <xf numFmtId="0" fontId="7" fillId="8" borderId="3" xfId="1" applyFont="1" applyFill="1" applyBorder="1" applyAlignment="1" applyProtection="1">
      <alignment horizontal="center" vertical="center" wrapText="1"/>
      <protection locked="0"/>
    </xf>
    <xf numFmtId="1" fontId="6" fillId="9" borderId="3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10" xfId="1" applyFill="1" applyBorder="1" applyAlignment="1" applyProtection="1">
      <alignment horizontal="left" vertical="center" wrapText="1"/>
      <protection locked="0"/>
    </xf>
    <xf numFmtId="0" fontId="2" fillId="2" borderId="10" xfId="1" applyFill="1" applyBorder="1" applyAlignment="1" applyProtection="1">
      <alignment horizontal="justify" vertical="center" wrapText="1"/>
      <protection locked="0"/>
    </xf>
    <xf numFmtId="0" fontId="8" fillId="2" borderId="10" xfId="1" applyFont="1" applyFill="1" applyBorder="1" applyAlignment="1" applyProtection="1">
      <alignment horizontal="justify" vertical="center" wrapText="1"/>
      <protection locked="0"/>
    </xf>
    <xf numFmtId="0" fontId="7" fillId="3" borderId="10" xfId="1" applyFont="1" applyFill="1" applyBorder="1" applyAlignment="1" applyProtection="1">
      <alignment horizontal="center" vertical="center" wrapText="1"/>
      <protection locked="0"/>
    </xf>
    <xf numFmtId="0" fontId="2" fillId="3" borderId="10" xfId="1" applyFill="1" applyBorder="1" applyAlignment="1" applyProtection="1">
      <alignment horizontal="left" vertical="center" wrapText="1"/>
      <protection locked="0"/>
    </xf>
    <xf numFmtId="0" fontId="2" fillId="3" borderId="10" xfId="1" applyFill="1" applyBorder="1" applyAlignment="1" applyProtection="1">
      <alignment horizontal="justify" vertical="center" wrapText="1"/>
      <protection locked="0"/>
    </xf>
    <xf numFmtId="0" fontId="7" fillId="3" borderId="10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 applyProtection="1">
      <alignment horizontal="center" vertical="center" wrapText="1"/>
      <protection locked="0"/>
    </xf>
    <xf numFmtId="0" fontId="2" fillId="4" borderId="10" xfId="1" applyFill="1" applyBorder="1" applyAlignment="1" applyProtection="1">
      <alignment horizontal="left" vertical="center" wrapText="1"/>
      <protection locked="0"/>
    </xf>
    <xf numFmtId="0" fontId="2" fillId="4" borderId="10" xfId="1" applyFill="1" applyBorder="1" applyAlignment="1" applyProtection="1">
      <alignment horizontal="justify" vertical="center" wrapText="1"/>
      <protection locked="0"/>
    </xf>
    <xf numFmtId="0" fontId="7" fillId="4" borderId="10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 applyProtection="1">
      <alignment horizontal="justify" vertical="center" wrapText="1"/>
      <protection locked="0"/>
    </xf>
    <xf numFmtId="0" fontId="7" fillId="5" borderId="10" xfId="1" applyFont="1" applyFill="1" applyBorder="1" applyAlignment="1" applyProtection="1">
      <alignment horizontal="center" vertical="center" wrapText="1"/>
      <protection locked="0"/>
    </xf>
    <xf numFmtId="0" fontId="2" fillId="5" borderId="10" xfId="1" applyFill="1" applyBorder="1" applyAlignment="1" applyProtection="1">
      <alignment horizontal="left" vertical="center" wrapText="1"/>
      <protection locked="0"/>
    </xf>
    <xf numFmtId="0" fontId="2" fillId="5" borderId="10" xfId="1" applyFill="1" applyBorder="1" applyAlignment="1" applyProtection="1">
      <alignment horizontal="justify" vertical="center" wrapText="1"/>
      <protection locked="0"/>
    </xf>
    <xf numFmtId="0" fontId="7" fillId="5" borderId="10" xfId="1" applyFont="1" applyFill="1" applyBorder="1" applyAlignment="1">
      <alignment horizontal="center" vertical="center" wrapText="1"/>
    </xf>
    <xf numFmtId="0" fontId="2" fillId="6" borderId="10" xfId="2" applyNumberFormat="1" applyFont="1" applyFill="1" applyBorder="1" applyAlignment="1" applyProtection="1">
      <alignment horizontal="justify" vertical="center" wrapText="1"/>
      <protection locked="0"/>
    </xf>
    <xf numFmtId="0" fontId="2" fillId="6" borderId="10" xfId="2" applyNumberFormat="1" applyFont="1" applyFill="1" applyBorder="1" applyAlignment="1" applyProtection="1">
      <alignment horizontal="left" vertical="center" wrapText="1"/>
      <protection locked="0"/>
    </xf>
    <xf numFmtId="0" fontId="7" fillId="7" borderId="10" xfId="1" applyFont="1" applyFill="1" applyBorder="1" applyAlignment="1" applyProtection="1">
      <alignment horizontal="center" vertical="center" wrapText="1"/>
      <protection locked="0"/>
    </xf>
    <xf numFmtId="0" fontId="7" fillId="7" borderId="10" xfId="2" applyNumberFormat="1" applyFont="1" applyFill="1" applyBorder="1" applyAlignment="1" applyProtection="1">
      <alignment horizontal="center" vertical="center" wrapText="1"/>
      <protection locked="0"/>
    </xf>
    <xf numFmtId="0" fontId="2" fillId="7" borderId="10" xfId="2" applyNumberFormat="1" applyFont="1" applyFill="1" applyBorder="1" applyAlignment="1" applyProtection="1">
      <alignment horizontal="left" vertical="center" wrapText="1"/>
      <protection locked="0"/>
    </xf>
    <xf numFmtId="0" fontId="2" fillId="7" borderId="10" xfId="2" applyNumberFormat="1" applyFont="1" applyFill="1" applyBorder="1" applyAlignment="1" applyProtection="1">
      <alignment horizontal="justify" vertical="center" wrapText="1"/>
      <protection locked="0"/>
    </xf>
    <xf numFmtId="0" fontId="7" fillId="7" borderId="10" xfId="1" applyFont="1" applyFill="1" applyBorder="1" applyAlignment="1">
      <alignment horizontal="center" vertical="center" wrapText="1"/>
    </xf>
    <xf numFmtId="0" fontId="2" fillId="7" borderId="10" xfId="1" applyFill="1" applyBorder="1" applyAlignment="1" applyProtection="1">
      <alignment horizontal="justify" vertical="center" wrapText="1"/>
      <protection locked="0"/>
    </xf>
    <xf numFmtId="0" fontId="7" fillId="11" borderId="10" xfId="1" applyFont="1" applyFill="1" applyBorder="1" applyAlignment="1" applyProtection="1">
      <alignment horizontal="center" vertical="center" wrapText="1"/>
      <protection locked="0"/>
    </xf>
    <xf numFmtId="0" fontId="7" fillId="7" borderId="12" xfId="1" applyFont="1" applyFill="1" applyBorder="1" applyAlignment="1" applyProtection="1">
      <alignment horizontal="center" vertical="center" wrapText="1"/>
      <protection locked="0"/>
    </xf>
    <xf numFmtId="0" fontId="7" fillId="7" borderId="12" xfId="2" applyNumberFormat="1" applyFont="1" applyFill="1" applyBorder="1" applyAlignment="1" applyProtection="1">
      <alignment horizontal="center" vertical="center" wrapText="1"/>
      <protection locked="0"/>
    </xf>
    <xf numFmtId="0" fontId="2" fillId="7" borderId="12" xfId="2" applyNumberFormat="1" applyFont="1" applyFill="1" applyBorder="1" applyAlignment="1" applyProtection="1">
      <alignment horizontal="left" vertical="center" wrapText="1"/>
      <protection locked="0"/>
    </xf>
    <xf numFmtId="0" fontId="2" fillId="7" borderId="12" xfId="2" applyNumberFormat="1" applyFont="1" applyFill="1" applyBorder="1" applyAlignment="1" applyProtection="1">
      <alignment horizontal="justify" vertical="center" wrapText="1"/>
      <protection locked="0"/>
    </xf>
    <xf numFmtId="0" fontId="7" fillId="7" borderId="12" xfId="1" applyFont="1" applyFill="1" applyBorder="1" applyAlignment="1">
      <alignment horizontal="center" vertical="center" wrapText="1"/>
    </xf>
    <xf numFmtId="0" fontId="2" fillId="7" borderId="12" xfId="1" applyFill="1" applyBorder="1" applyAlignment="1" applyProtection="1">
      <alignment horizontal="justify" vertical="center" wrapText="1"/>
      <protection locked="0"/>
    </xf>
    <xf numFmtId="0" fontId="7" fillId="0" borderId="2" xfId="1" applyFont="1" applyBorder="1" applyAlignment="1">
      <alignment horizontal="center" vertical="center" wrapText="1"/>
    </xf>
    <xf numFmtId="0" fontId="2" fillId="12" borderId="11" xfId="1" applyFill="1" applyBorder="1" applyAlignment="1" applyProtection="1">
      <alignment horizontal="center" vertical="top" wrapText="1"/>
      <protection locked="0"/>
    </xf>
    <xf numFmtId="0" fontId="7" fillId="10" borderId="11" xfId="1" applyFont="1" applyFill="1" applyBorder="1" applyAlignment="1" applyProtection="1">
      <alignment horizontal="center" vertical="center" wrapText="1"/>
      <protection locked="0"/>
    </xf>
    <xf numFmtId="0" fontId="7" fillId="13" borderId="13" xfId="1" applyFont="1" applyFill="1" applyBorder="1" applyAlignment="1" applyProtection="1">
      <alignment vertical="center" wrapText="1"/>
      <protection locked="0"/>
    </xf>
    <xf numFmtId="0" fontId="7" fillId="0" borderId="14" xfId="1" applyFont="1" applyBorder="1" applyAlignment="1" applyProtection="1">
      <alignment horizontal="center" vertical="center" wrapText="1"/>
      <protection locked="0"/>
    </xf>
    <xf numFmtId="0" fontId="2" fillId="0" borderId="0" xfId="1" applyAlignment="1">
      <alignment horizontal="center" vertical="center"/>
    </xf>
    <xf numFmtId="0" fontId="7" fillId="13" borderId="13" xfId="1" applyFont="1" applyFill="1" applyBorder="1" applyAlignment="1" applyProtection="1">
      <alignment horizontal="center" vertical="center" wrapText="1"/>
      <protection locked="0"/>
    </xf>
    <xf numFmtId="9" fontId="7" fillId="13" borderId="13" xfId="3" applyFont="1" applyFill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9" fontId="2" fillId="0" borderId="4" xfId="3" applyBorder="1" applyAlignment="1" applyProtection="1">
      <alignment horizontal="center" vertical="top" wrapText="1"/>
      <protection locked="0"/>
    </xf>
    <xf numFmtId="9" fontId="2" fillId="0" borderId="5" xfId="3" applyBorder="1" applyAlignment="1" applyProtection="1">
      <alignment horizontal="center" vertical="top" wrapText="1"/>
      <protection locked="0"/>
    </xf>
    <xf numFmtId="0" fontId="7" fillId="0" borderId="15" xfId="1" applyFont="1" applyBorder="1" applyAlignment="1" applyProtection="1">
      <alignment horizontal="center" vertical="center" wrapText="1"/>
      <protection locked="0"/>
    </xf>
    <xf numFmtId="0" fontId="7" fillId="0" borderId="16" xfId="1" applyFont="1" applyBorder="1" applyAlignment="1" applyProtection="1">
      <alignment horizontal="center" vertical="center" wrapText="1"/>
      <protection locked="0"/>
    </xf>
    <xf numFmtId="9" fontId="2" fillId="0" borderId="15" xfId="3" applyBorder="1" applyAlignment="1" applyProtection="1">
      <alignment horizontal="center" vertical="top" wrapText="1"/>
      <protection locked="0"/>
    </xf>
    <xf numFmtId="9" fontId="2" fillId="0" borderId="16" xfId="3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9" fontId="2" fillId="0" borderId="7" xfId="3" applyBorder="1" applyAlignment="1" applyProtection="1">
      <alignment horizontal="center" vertical="top" wrapText="1"/>
      <protection locked="0"/>
    </xf>
    <xf numFmtId="9" fontId="2" fillId="0" borderId="8" xfId="3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left" vertical="center" wrapText="1"/>
      <protection locked="0"/>
    </xf>
    <xf numFmtId="0" fontId="7" fillId="0" borderId="5" xfId="1" applyFont="1" applyBorder="1" applyAlignment="1" applyProtection="1">
      <alignment horizontal="left" vertical="center" wrapText="1"/>
      <protection locked="0"/>
    </xf>
    <xf numFmtId="164" fontId="10" fillId="0" borderId="4" xfId="3" applyNumberFormat="1" applyFont="1" applyFill="1" applyBorder="1" applyAlignment="1" applyProtection="1">
      <alignment horizontal="center" vertical="center" wrapText="1"/>
    </xf>
    <xf numFmtId="164" fontId="10" fillId="0" borderId="6" xfId="3" applyNumberFormat="1" applyFont="1" applyFill="1" applyBorder="1" applyAlignment="1" applyProtection="1">
      <alignment horizontal="center" vertical="center" wrapText="1"/>
    </xf>
    <xf numFmtId="164" fontId="10" fillId="0" borderId="5" xfId="3" applyNumberFormat="1" applyFont="1" applyFill="1" applyBorder="1" applyAlignment="1" applyProtection="1">
      <alignment horizontal="center" vertical="center" wrapText="1"/>
    </xf>
    <xf numFmtId="0" fontId="6" fillId="9" borderId="4" xfId="1" applyFont="1" applyFill="1" applyBorder="1" applyAlignment="1" applyProtection="1">
      <alignment horizontal="center" vertical="center" wrapText="1"/>
      <protection locked="0"/>
    </xf>
    <xf numFmtId="0" fontId="6" fillId="9" borderId="6" xfId="1" applyFont="1" applyFill="1" applyBorder="1" applyAlignment="1" applyProtection="1">
      <alignment horizontal="center" vertical="center" wrapText="1"/>
      <protection locked="0"/>
    </xf>
    <xf numFmtId="0" fontId="6" fillId="9" borderId="5" xfId="1" applyFont="1" applyFill="1" applyBorder="1" applyAlignment="1" applyProtection="1">
      <alignment horizontal="center" vertical="center" wrapText="1"/>
      <protection locked="0"/>
    </xf>
    <xf numFmtId="164" fontId="7" fillId="14" borderId="17" xfId="3" applyNumberFormat="1" applyFont="1" applyFill="1" applyBorder="1" applyAlignment="1" applyProtection="1">
      <alignment horizontal="center" vertical="center" wrapText="1"/>
      <protection locked="0"/>
    </xf>
    <xf numFmtId="164" fontId="7" fillId="14" borderId="18" xfId="3" applyNumberFormat="1" applyFont="1" applyFill="1" applyBorder="1" applyAlignment="1" applyProtection="1">
      <alignment horizontal="center" vertical="center" wrapText="1"/>
      <protection locked="0"/>
    </xf>
    <xf numFmtId="164" fontId="7" fillId="14" borderId="19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left" vertical="center" wrapText="1"/>
      <protection locked="0"/>
    </xf>
    <xf numFmtId="0" fontId="7" fillId="0" borderId="8" xfId="1" applyFont="1" applyBorder="1" applyAlignment="1" applyProtection="1">
      <alignment horizontal="left" vertical="center" wrapText="1"/>
      <protection locked="0"/>
    </xf>
    <xf numFmtId="164" fontId="10" fillId="0" borderId="7" xfId="3" applyNumberFormat="1" applyFont="1" applyFill="1" applyBorder="1" applyAlignment="1" applyProtection="1">
      <alignment horizontal="center" vertical="center" wrapText="1"/>
    </xf>
    <xf numFmtId="164" fontId="10" fillId="0" borderId="9" xfId="3" applyNumberFormat="1" applyFont="1" applyFill="1" applyBorder="1" applyAlignment="1" applyProtection="1">
      <alignment horizontal="center" vertical="center" wrapText="1"/>
    </xf>
    <xf numFmtId="164" fontId="10" fillId="0" borderId="8" xfId="3" applyNumberFormat="1" applyFont="1" applyFill="1" applyBorder="1" applyAlignment="1" applyProtection="1">
      <alignment horizontal="center" vertical="center" wrapText="1"/>
    </xf>
    <xf numFmtId="0" fontId="7" fillId="10" borderId="11" xfId="1" applyFont="1" applyFill="1" applyBorder="1" applyAlignment="1" applyProtection="1">
      <alignment horizontal="center" vertical="center" wrapText="1"/>
      <protection locked="0"/>
    </xf>
    <xf numFmtId="0" fontId="7" fillId="10" borderId="10" xfId="1" applyFont="1" applyFill="1" applyBorder="1" applyAlignment="1" applyProtection="1">
      <alignment horizontal="center" vertical="center" wrapText="1"/>
      <protection locked="0"/>
    </xf>
    <xf numFmtId="0" fontId="7" fillId="10" borderId="10" xfId="1" applyFont="1" applyFill="1" applyBorder="1" applyAlignment="1">
      <alignment horizontal="center" vertical="center" wrapText="1"/>
    </xf>
    <xf numFmtId="0" fontId="2" fillId="15" borderId="20" xfId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</cellXfs>
  <cellStyles count="4">
    <cellStyle name="Normal" xfId="0" builtinId="0"/>
    <cellStyle name="Normal 2" xfId="1" xr:uid="{EFF050AE-95E6-417A-828D-B57365F37CA2}"/>
    <cellStyle name="Porcentaje 2" xfId="3" xr:uid="{20F1B86D-4D0B-4111-A79D-D1F2B34F36D3}"/>
    <cellStyle name="TableStyleLight1" xfId="2" xr:uid="{1CE13554-3AE1-4606-A123-9D200776C754}"/>
  </cellStyles>
  <dxfs count="12">
    <dxf>
      <fill>
        <patternFill>
          <bgColor theme="7"/>
        </patternFill>
      </fill>
    </dxf>
    <dxf>
      <fill>
        <patternFill>
          <bgColor theme="5" tint="-0.24994659260841701"/>
        </patternFill>
      </fill>
    </dxf>
    <dxf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ndense val="0"/>
        <extend val="0"/>
        <color indexed="56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  <color indexed="1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  <color indexed="1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SISTEMA DE CONTROL INTERNO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6536570428696415"/>
          <c:y val="0.23463728492271799"/>
          <c:w val="0.41868525809273843"/>
          <c:h val="0.69780876348789733"/>
        </c:manualLayout>
      </c:layout>
      <c:radarChart>
        <c:radarStyle val="marker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SCI!$C$175:$C$179</c:f>
              <c:strCache>
                <c:ptCount val="5"/>
                <c:pt idx="0">
                  <c:v>Entorno de Control</c:v>
                </c:pt>
                <c:pt idx="1">
                  <c:v>Evaluación de riesgos</c:v>
                </c:pt>
                <c:pt idx="2">
                  <c:v>Actividades de control</c:v>
                </c:pt>
                <c:pt idx="3">
                  <c:v>Sistemas de información</c:v>
                </c:pt>
                <c:pt idx="4">
                  <c:v>Monitoreo </c:v>
                </c:pt>
              </c:strCache>
            </c:strRef>
          </c:cat>
          <c:val>
            <c:numRef>
              <c:f>SCI!$E$175:$E$179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D-4DED-A3B8-C3EB810C3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3422912"/>
        <c:axId val="1773422080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SCI!$C$175:$C$179</c15:sqref>
                        </c15:formulaRef>
                      </c:ext>
                    </c:extLst>
                    <c:strCache>
                      <c:ptCount val="5"/>
                      <c:pt idx="0">
                        <c:v>Entorno de Control</c:v>
                      </c:pt>
                      <c:pt idx="1">
                        <c:v>Evaluación de riesgos</c:v>
                      </c:pt>
                      <c:pt idx="2">
                        <c:v>Actividades de control</c:v>
                      </c:pt>
                      <c:pt idx="3">
                        <c:v>Sistemas de información</c:v>
                      </c:pt>
                      <c:pt idx="4">
                        <c:v>Monitoreo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SCI!$D$175:$D$179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3CD-4DED-A3B8-C3EB810C3E72}"/>
                  </c:ext>
                </c:extLst>
              </c15:ser>
            </c15:filteredRadarSeries>
            <c15:filteredRadar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SCI!$C$175:$C$179</c15:sqref>
                        </c15:formulaRef>
                      </c:ext>
                    </c:extLst>
                    <c:strCache>
                      <c:ptCount val="5"/>
                      <c:pt idx="0">
                        <c:v>Entorno de Control</c:v>
                      </c:pt>
                      <c:pt idx="1">
                        <c:v>Evaluación de riesgos</c:v>
                      </c:pt>
                      <c:pt idx="2">
                        <c:v>Actividades de control</c:v>
                      </c:pt>
                      <c:pt idx="3">
                        <c:v>Sistemas de información</c:v>
                      </c:pt>
                      <c:pt idx="4">
                        <c:v>Monitoreo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SCI!$F$175:$F$179</c15:sqref>
                        </c15:formulaRef>
                      </c:ext>
                    </c:extLst>
                    <c:numCache>
                      <c:formatCode>0%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3CD-4DED-A3B8-C3EB810C3E72}"/>
                  </c:ext>
                </c:extLst>
              </c15:ser>
            </c15:filteredRadarSeries>
          </c:ext>
        </c:extLst>
      </c:radarChart>
      <c:catAx>
        <c:axId val="17734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73422080"/>
        <c:crosses val="autoZero"/>
        <c:auto val="1"/>
        <c:lblAlgn val="ctr"/>
        <c:lblOffset val="100"/>
        <c:noMultiLvlLbl val="0"/>
      </c:catAx>
      <c:valAx>
        <c:axId val="177342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7342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259013</xdr:colOff>
      <xdr:row>163</xdr:row>
      <xdr:rowOff>133349</xdr:rowOff>
    </xdr:from>
    <xdr:to>
      <xdr:col>9</xdr:col>
      <xdr:colOff>2205038</xdr:colOff>
      <xdr:row>165</xdr:row>
      <xdr:rowOff>133349</xdr:rowOff>
    </xdr:to>
    <xdr:sp macro="" textlink="">
      <xdr:nvSpPr>
        <xdr:cNvPr id="3" name="AutoShape 11">
          <a:extLst>
            <a:ext uri="{FF2B5EF4-FFF2-40B4-BE49-F238E27FC236}">
              <a16:creationId xmlns:a16="http://schemas.microsoft.com/office/drawing/2014/main" id="{E4254D46-4A24-400A-90DB-49673B8763CF}"/>
            </a:ext>
          </a:extLst>
        </xdr:cNvPr>
        <xdr:cNvSpPr>
          <a:spLocks noChangeArrowheads="1"/>
        </xdr:cNvSpPr>
      </xdr:nvSpPr>
      <xdr:spPr bwMode="gray">
        <a:xfrm flipV="1">
          <a:off x="7021763" y="71323199"/>
          <a:ext cx="6479925" cy="361950"/>
        </a:xfrm>
        <a:custGeom>
          <a:avLst/>
          <a:gdLst>
            <a:gd name="T0" fmla="*/ 2902744 w 21600"/>
            <a:gd name="T1" fmla="*/ 292100 h 21600"/>
            <a:gd name="T2" fmla="*/ 1504156 w 21600"/>
            <a:gd name="T3" fmla="*/ 584200 h 21600"/>
            <a:gd name="T4" fmla="*/ 105569 w 21600"/>
            <a:gd name="T5" fmla="*/ 292100 h 21600"/>
            <a:gd name="T6" fmla="*/ 1504156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2558 w 21600"/>
            <a:gd name="T13" fmla="*/ 2558 h 21600"/>
            <a:gd name="T14" fmla="*/ 19042 w 21600"/>
            <a:gd name="T15" fmla="*/ 1904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1515" y="21600"/>
              </a:lnTo>
              <a:lnTo>
                <a:pt x="20085" y="21600"/>
              </a:lnTo>
              <a:lnTo>
                <a:pt x="21600" y="0"/>
              </a:lnTo>
              <a:close/>
            </a:path>
          </a:pathLst>
        </a:custGeom>
        <a:solidFill>
          <a:srgbClr val="FFD200"/>
        </a:solidFill>
        <a:ln w="28575" algn="ctr">
          <a:solidFill>
            <a:schemeClr val="bg1"/>
          </a:solidFill>
          <a:miter lim="800000"/>
          <a:headEnd/>
          <a:tailEnd/>
        </a:ln>
      </xdr:spPr>
      <xdr:txBody>
        <a:bodyPr rot="10800000" wrap="square" lIns="90000" tIns="46800" rIns="90000" bIns="46800" anchor="ctr"/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defRPr/>
          </a:pPr>
          <a:r>
            <a:rPr lang="es-CO" sz="1600" b="1">
              <a:solidFill>
                <a:srgbClr val="000000"/>
              </a:solidFill>
              <a:latin typeface="+mj-lt"/>
            </a:rPr>
            <a:t>Inicial</a:t>
          </a:r>
        </a:p>
      </xdr:txBody>
    </xdr:sp>
    <xdr:clientData/>
  </xdr:twoCellAnchor>
  <xdr:twoCellAnchor>
    <xdr:from>
      <xdr:col>6</xdr:col>
      <xdr:colOff>107950</xdr:colOff>
      <xdr:row>161</xdr:row>
      <xdr:rowOff>142873</xdr:rowOff>
    </xdr:from>
    <xdr:to>
      <xdr:col>9</xdr:col>
      <xdr:colOff>1981200</xdr:colOff>
      <xdr:row>163</xdr:row>
      <xdr:rowOff>123824</xdr:rowOff>
    </xdr:to>
    <xdr:sp macro="" textlink="">
      <xdr:nvSpPr>
        <xdr:cNvPr id="4" name="AutoShape 12">
          <a:extLst>
            <a:ext uri="{FF2B5EF4-FFF2-40B4-BE49-F238E27FC236}">
              <a16:creationId xmlns:a16="http://schemas.microsoft.com/office/drawing/2014/main" id="{C0AA2C0A-1A16-4C95-BE55-D87B3F1D63A5}"/>
            </a:ext>
          </a:extLst>
        </xdr:cNvPr>
        <xdr:cNvSpPr>
          <a:spLocks noChangeArrowheads="1"/>
        </xdr:cNvSpPr>
      </xdr:nvSpPr>
      <xdr:spPr bwMode="gray">
        <a:xfrm flipV="1">
          <a:off x="7299325" y="70970773"/>
          <a:ext cx="5978525" cy="342901"/>
        </a:xfrm>
        <a:custGeom>
          <a:avLst/>
          <a:gdLst>
            <a:gd name="T0" fmla="*/ 2507541 w 21600"/>
            <a:gd name="T1" fmla="*/ 290513 h 21600"/>
            <a:gd name="T2" fmla="*/ 1299369 w 21600"/>
            <a:gd name="T3" fmla="*/ 581025 h 21600"/>
            <a:gd name="T4" fmla="*/ 91196 w 21600"/>
            <a:gd name="T5" fmla="*/ 290513 h 21600"/>
            <a:gd name="T6" fmla="*/ 1299369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2558 w 21600"/>
            <a:gd name="T13" fmla="*/ 2558 h 21600"/>
            <a:gd name="T14" fmla="*/ 19042 w 21600"/>
            <a:gd name="T15" fmla="*/ 1904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1515" y="21600"/>
              </a:lnTo>
              <a:lnTo>
                <a:pt x="20085" y="21600"/>
              </a:lnTo>
              <a:lnTo>
                <a:pt x="21600" y="0"/>
              </a:lnTo>
              <a:close/>
            </a:path>
          </a:pathLst>
        </a:custGeom>
        <a:solidFill>
          <a:srgbClr val="FF6600"/>
        </a:solidFill>
        <a:ln w="28575" algn="ctr">
          <a:solidFill>
            <a:schemeClr val="bg1"/>
          </a:solidFill>
          <a:miter lim="800000"/>
          <a:headEnd/>
          <a:tailEnd/>
        </a:ln>
      </xdr:spPr>
      <xdr:txBody>
        <a:bodyPr rot="10800000" wrap="square" lIns="90000" tIns="46800" rIns="90000" bIns="46800" anchor="ctr"/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defRPr/>
          </a:pPr>
          <a:r>
            <a:rPr lang="es-CO" sz="1600" b="1">
              <a:solidFill>
                <a:srgbClr val="000000"/>
              </a:solidFill>
              <a:latin typeface="+mj-lt"/>
            </a:rPr>
            <a:t>Repetible</a:t>
          </a:r>
        </a:p>
      </xdr:txBody>
    </xdr:sp>
    <xdr:clientData/>
  </xdr:twoCellAnchor>
  <xdr:twoCellAnchor>
    <xdr:from>
      <xdr:col>6</xdr:col>
      <xdr:colOff>315913</xdr:colOff>
      <xdr:row>160</xdr:row>
      <xdr:rowOff>9522</xdr:rowOff>
    </xdr:from>
    <xdr:to>
      <xdr:col>9</xdr:col>
      <xdr:colOff>1792288</xdr:colOff>
      <xdr:row>161</xdr:row>
      <xdr:rowOff>152399</xdr:rowOff>
    </xdr:to>
    <xdr:sp macro="" textlink="">
      <xdr:nvSpPr>
        <xdr:cNvPr id="5" name="AutoShape 13">
          <a:extLst>
            <a:ext uri="{FF2B5EF4-FFF2-40B4-BE49-F238E27FC236}">
              <a16:creationId xmlns:a16="http://schemas.microsoft.com/office/drawing/2014/main" id="{D96180CE-1625-4C44-BB4B-5E9011FDED12}"/>
            </a:ext>
          </a:extLst>
        </xdr:cNvPr>
        <xdr:cNvSpPr>
          <a:spLocks noChangeArrowheads="1"/>
        </xdr:cNvSpPr>
      </xdr:nvSpPr>
      <xdr:spPr bwMode="gray">
        <a:xfrm flipV="1">
          <a:off x="7507288" y="70656447"/>
          <a:ext cx="5581650" cy="323852"/>
        </a:xfrm>
        <a:custGeom>
          <a:avLst/>
          <a:gdLst>
            <a:gd name="T0" fmla="*/ 2142975 w 21600"/>
            <a:gd name="T1" fmla="*/ 292100 h 21600"/>
            <a:gd name="T2" fmla="*/ 1110457 w 21600"/>
            <a:gd name="T3" fmla="*/ 584200 h 21600"/>
            <a:gd name="T4" fmla="*/ 77938 w 21600"/>
            <a:gd name="T5" fmla="*/ 292100 h 21600"/>
            <a:gd name="T6" fmla="*/ 1110457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2558 w 21600"/>
            <a:gd name="T13" fmla="*/ 2558 h 21600"/>
            <a:gd name="T14" fmla="*/ 19042 w 21600"/>
            <a:gd name="T15" fmla="*/ 1904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1515" y="21600"/>
              </a:lnTo>
              <a:lnTo>
                <a:pt x="20085" y="21600"/>
              </a:lnTo>
              <a:lnTo>
                <a:pt x="21600" y="0"/>
              </a:lnTo>
              <a:close/>
            </a:path>
          </a:pathLst>
        </a:custGeom>
        <a:solidFill>
          <a:srgbClr val="0000FF"/>
        </a:solidFill>
        <a:ln w="28575" algn="ctr">
          <a:solidFill>
            <a:schemeClr val="bg1"/>
          </a:solidFill>
          <a:miter lim="800000"/>
          <a:headEnd/>
          <a:tailEnd/>
        </a:ln>
      </xdr:spPr>
      <xdr:txBody>
        <a:bodyPr rot="10800000" wrap="square" lIns="90000" tIns="46800" rIns="90000" bIns="46800" anchor="ctr"/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defRPr/>
          </a:pPr>
          <a:r>
            <a:rPr lang="es-CO" sz="1600" b="1">
              <a:solidFill>
                <a:schemeClr val="bg1"/>
              </a:solidFill>
              <a:latin typeface="+mj-lt"/>
            </a:rPr>
            <a:t>Definido</a:t>
          </a:r>
        </a:p>
      </xdr:txBody>
    </xdr:sp>
    <xdr:clientData/>
  </xdr:twoCellAnchor>
  <xdr:twoCellAnchor>
    <xdr:from>
      <xdr:col>7</xdr:col>
      <xdr:colOff>116973</xdr:colOff>
      <xdr:row>158</xdr:row>
      <xdr:rowOff>9524</xdr:rowOff>
    </xdr:from>
    <xdr:to>
      <xdr:col>9</xdr:col>
      <xdr:colOff>1609725</xdr:colOff>
      <xdr:row>159</xdr:row>
      <xdr:rowOff>173037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id="{27463940-3B01-4DF3-8289-3F3A7F38D545}"/>
            </a:ext>
          </a:extLst>
        </xdr:cNvPr>
        <xdr:cNvSpPr>
          <a:spLocks noChangeArrowheads="1"/>
        </xdr:cNvSpPr>
      </xdr:nvSpPr>
      <xdr:spPr bwMode="gray">
        <a:xfrm flipV="1">
          <a:off x="7736973" y="70294499"/>
          <a:ext cx="5169402" cy="344488"/>
        </a:xfrm>
        <a:custGeom>
          <a:avLst/>
          <a:gdLst>
            <a:gd name="T0" fmla="*/ 1845807 w 21600"/>
            <a:gd name="T1" fmla="*/ 292100 h 21600"/>
            <a:gd name="T2" fmla="*/ 956469 w 21600"/>
            <a:gd name="T3" fmla="*/ 584200 h 21600"/>
            <a:gd name="T4" fmla="*/ 67130 w 21600"/>
            <a:gd name="T5" fmla="*/ 292100 h 21600"/>
            <a:gd name="T6" fmla="*/ 956469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2558 w 21600"/>
            <a:gd name="T13" fmla="*/ 2558 h 21600"/>
            <a:gd name="T14" fmla="*/ 19042 w 21600"/>
            <a:gd name="T15" fmla="*/ 1904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1515" y="21600"/>
              </a:lnTo>
              <a:lnTo>
                <a:pt x="20085" y="21600"/>
              </a:lnTo>
              <a:lnTo>
                <a:pt x="21600" y="0"/>
              </a:lnTo>
              <a:close/>
            </a:path>
          </a:pathLst>
        </a:custGeom>
        <a:solidFill>
          <a:srgbClr val="FFFF00"/>
        </a:solidFill>
        <a:ln w="28575" algn="ctr">
          <a:solidFill>
            <a:schemeClr val="bg1"/>
          </a:solidFill>
          <a:miter lim="800000"/>
          <a:headEnd/>
          <a:tailEnd/>
        </a:ln>
      </xdr:spPr>
      <xdr:txBody>
        <a:bodyPr rot="10800000" wrap="square" lIns="90000" tIns="46800" rIns="90000" bIns="46800" anchor="ctr"/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defRPr/>
          </a:pPr>
          <a:r>
            <a:rPr lang="es-CO" sz="1600" b="1">
              <a:latin typeface="+mj-lt"/>
            </a:rPr>
            <a:t>Administrado</a:t>
          </a:r>
        </a:p>
      </xdr:txBody>
    </xdr:sp>
    <xdr:clientData/>
  </xdr:twoCellAnchor>
  <xdr:twoCellAnchor>
    <xdr:from>
      <xdr:col>7</xdr:col>
      <xdr:colOff>300789</xdr:colOff>
      <xdr:row>156</xdr:row>
      <xdr:rowOff>9524</xdr:rowOff>
    </xdr:from>
    <xdr:to>
      <xdr:col>9</xdr:col>
      <xdr:colOff>1463675</xdr:colOff>
      <xdr:row>157</xdr:row>
      <xdr:rowOff>177799</xdr:rowOff>
    </xdr:to>
    <xdr:sp macro="" textlink="">
      <xdr:nvSpPr>
        <xdr:cNvPr id="7" name="AutoShape 15">
          <a:extLst>
            <a:ext uri="{FF2B5EF4-FFF2-40B4-BE49-F238E27FC236}">
              <a16:creationId xmlns:a16="http://schemas.microsoft.com/office/drawing/2014/main" id="{F5042216-9DAD-4ED1-BA25-66F38AB73BC5}"/>
            </a:ext>
          </a:extLst>
        </xdr:cNvPr>
        <xdr:cNvSpPr>
          <a:spLocks noChangeArrowheads="1"/>
        </xdr:cNvSpPr>
      </xdr:nvSpPr>
      <xdr:spPr bwMode="gray">
        <a:xfrm flipV="1">
          <a:off x="7920789" y="69932549"/>
          <a:ext cx="4839536" cy="349250"/>
        </a:xfrm>
        <a:custGeom>
          <a:avLst/>
          <a:gdLst>
            <a:gd name="T0" fmla="*/ 1580808 w 21600"/>
            <a:gd name="T1" fmla="*/ 292100 h 21600"/>
            <a:gd name="T2" fmla="*/ 819150 w 21600"/>
            <a:gd name="T3" fmla="*/ 584200 h 21600"/>
            <a:gd name="T4" fmla="*/ 57492 w 21600"/>
            <a:gd name="T5" fmla="*/ 292100 h 21600"/>
            <a:gd name="T6" fmla="*/ 81915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2558 w 21600"/>
            <a:gd name="T13" fmla="*/ 2558 h 21600"/>
            <a:gd name="T14" fmla="*/ 19042 w 21600"/>
            <a:gd name="T15" fmla="*/ 1904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1515" y="21600"/>
              </a:lnTo>
              <a:lnTo>
                <a:pt x="20085" y="21600"/>
              </a:lnTo>
              <a:lnTo>
                <a:pt x="21600" y="0"/>
              </a:lnTo>
              <a:close/>
            </a:path>
          </a:pathLst>
        </a:custGeom>
        <a:solidFill>
          <a:srgbClr val="99FF66"/>
        </a:solidFill>
        <a:ln w="28575" algn="ctr">
          <a:solidFill>
            <a:schemeClr val="bg1"/>
          </a:solidFill>
          <a:miter lim="800000"/>
          <a:headEnd/>
          <a:tailEnd/>
        </a:ln>
      </xdr:spPr>
      <xdr:txBody>
        <a:bodyPr rot="10800000" wrap="square" lIns="90000" tIns="46800" rIns="90000" bIns="46800" anchor="ctr"/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defRPr/>
          </a:pPr>
          <a:r>
            <a:rPr lang="es-CO" sz="1600" b="1">
              <a:latin typeface="+mj-lt"/>
            </a:rPr>
            <a:t>Optimizado</a:t>
          </a:r>
        </a:p>
      </xdr:txBody>
    </xdr:sp>
    <xdr:clientData/>
  </xdr:twoCellAnchor>
  <xdr:twoCellAnchor>
    <xdr:from>
      <xdr:col>4</xdr:col>
      <xdr:colOff>375988</xdr:colOff>
      <xdr:row>166</xdr:row>
      <xdr:rowOff>8355</xdr:rowOff>
    </xdr:from>
    <xdr:to>
      <xdr:col>9</xdr:col>
      <xdr:colOff>2500815</xdr:colOff>
      <xdr:row>167</xdr:row>
      <xdr:rowOff>176630</xdr:rowOff>
    </xdr:to>
    <xdr:sp macro="" textlink="">
      <xdr:nvSpPr>
        <xdr:cNvPr id="8" name="AutoShape 16">
          <a:extLst>
            <a:ext uri="{FF2B5EF4-FFF2-40B4-BE49-F238E27FC236}">
              <a16:creationId xmlns:a16="http://schemas.microsoft.com/office/drawing/2014/main" id="{9A85EEB7-7492-40EF-AB75-AB4A2AD82D99}"/>
            </a:ext>
          </a:extLst>
        </xdr:cNvPr>
        <xdr:cNvSpPr>
          <a:spLocks noChangeArrowheads="1"/>
        </xdr:cNvSpPr>
      </xdr:nvSpPr>
      <xdr:spPr bwMode="gray">
        <a:xfrm flipV="1">
          <a:off x="6710113" y="71741130"/>
          <a:ext cx="7087352" cy="377825"/>
        </a:xfrm>
        <a:custGeom>
          <a:avLst/>
          <a:gdLst>
            <a:gd name="T0" fmla="*/ 3334708 w 21600"/>
            <a:gd name="T1" fmla="*/ 292100 h 21600"/>
            <a:gd name="T2" fmla="*/ 1727994 w 21600"/>
            <a:gd name="T3" fmla="*/ 584200 h 21600"/>
            <a:gd name="T4" fmla="*/ 121280 w 21600"/>
            <a:gd name="T5" fmla="*/ 292100 h 21600"/>
            <a:gd name="T6" fmla="*/ 1727994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2558 w 21600"/>
            <a:gd name="T13" fmla="*/ 2558 h 21600"/>
            <a:gd name="T14" fmla="*/ 19042 w 21600"/>
            <a:gd name="T15" fmla="*/ 1904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1515" y="21600"/>
              </a:lnTo>
              <a:lnTo>
                <a:pt x="20085" y="21600"/>
              </a:lnTo>
              <a:lnTo>
                <a:pt x="21600" y="0"/>
              </a:lnTo>
              <a:close/>
            </a:path>
          </a:pathLst>
        </a:custGeom>
        <a:solidFill>
          <a:schemeClr val="bg1"/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rot="10800000" wrap="square" lIns="90000" tIns="46800" rIns="90000" bIns="46800" anchor="ctr"/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defRPr/>
          </a:pPr>
          <a:r>
            <a:rPr lang="es-CO" sz="1600" b="1">
              <a:solidFill>
                <a:srgbClr val="000000"/>
              </a:solidFill>
              <a:latin typeface="+mj-lt"/>
            </a:rPr>
            <a:t>Ad hoc</a:t>
          </a:r>
        </a:p>
      </xdr:txBody>
    </xdr:sp>
    <xdr:clientData/>
  </xdr:twoCellAnchor>
  <xdr:twoCellAnchor>
    <xdr:from>
      <xdr:col>7</xdr:col>
      <xdr:colOff>40820</xdr:colOff>
      <xdr:row>169</xdr:row>
      <xdr:rowOff>50346</xdr:rowOff>
    </xdr:from>
    <xdr:to>
      <xdr:col>9</xdr:col>
      <xdr:colOff>2013856</xdr:colOff>
      <xdr:row>183</xdr:row>
      <xdr:rowOff>99331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1AB6E3E-E58D-4D61-B28B-07F87181B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7-%20Programa%20de%20auditor&#237;a/P7-%20D%20Programa%20de%20Invent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"/>
      <sheetName val="PROCEDIMIENTOS SUSTANTIVOS 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5F7C-E7E7-43D9-98E8-404E75C28D5A}">
  <dimension ref="A1:J191"/>
  <sheetViews>
    <sheetView showGridLines="0" tabSelected="1" view="pageBreakPreview" zoomScale="70" zoomScaleNormal="70" zoomScaleSheetLayoutView="70" workbookViewId="0">
      <pane ySplit="1" topLeftCell="A2" activePane="bottomLeft" state="frozen"/>
      <selection pane="bottomLeft" activeCell="C6" sqref="C6:I6"/>
    </sheetView>
  </sheetViews>
  <sheetFormatPr baseColWidth="10" defaultColWidth="11.42578125" defaultRowHeight="12.75" x14ac:dyDescent="0.2"/>
  <cols>
    <col min="1" max="1" width="4.5703125" style="7" customWidth="1"/>
    <col min="2" max="2" width="22.85546875" style="7" customWidth="1"/>
    <col min="3" max="3" width="26.42578125" style="8" customWidth="1"/>
    <col min="4" max="4" width="45.5703125" style="9" customWidth="1"/>
    <col min="5" max="5" width="6.42578125" style="4" customWidth="1"/>
    <col min="6" max="6" width="6.42578125" style="7" customWidth="1"/>
    <col min="7" max="7" width="6.42578125" style="4" customWidth="1"/>
    <col min="8" max="8" width="40.5703125" style="4" customWidth="1"/>
    <col min="9" max="9" width="14.5703125" style="4" customWidth="1"/>
    <col min="10" max="10" width="38.5703125" style="4" customWidth="1"/>
    <col min="11" max="11" width="5.7109375" style="4" customWidth="1"/>
    <col min="12" max="16384" width="11.42578125" style="4"/>
  </cols>
  <sheetData>
    <row r="1" spans="1:10" ht="15" x14ac:dyDescent="0.2">
      <c r="A1" s="1"/>
      <c r="B1" s="2"/>
      <c r="C1" s="3"/>
      <c r="D1" s="3"/>
      <c r="E1" s="2"/>
      <c r="F1" s="2"/>
      <c r="G1" s="2"/>
      <c r="H1" s="1"/>
    </row>
    <row r="2" spans="1:10" ht="25.5" customHeight="1" x14ac:dyDescent="0.2">
      <c r="A2" s="99" t="s">
        <v>0</v>
      </c>
      <c r="B2" s="100"/>
      <c r="C2" s="100"/>
      <c r="D2" s="100"/>
      <c r="E2" s="100"/>
      <c r="F2" s="100"/>
      <c r="G2" s="100"/>
      <c r="H2" s="100"/>
      <c r="I2" s="101"/>
      <c r="J2" s="95" t="s">
        <v>306</v>
      </c>
    </row>
    <row r="3" spans="1:10" ht="25.5" customHeight="1" x14ac:dyDescent="0.2">
      <c r="A3" s="102"/>
      <c r="B3" s="97"/>
      <c r="C3" s="97"/>
      <c r="D3" s="97"/>
      <c r="E3" s="97"/>
      <c r="F3" s="97"/>
      <c r="G3" s="97"/>
      <c r="H3" s="97"/>
      <c r="I3" s="98"/>
      <c r="J3" s="96" t="s">
        <v>1</v>
      </c>
    </row>
    <row r="4" spans="1:10" ht="25.5" customHeight="1" x14ac:dyDescent="0.2">
      <c r="A4" s="103"/>
      <c r="B4" s="104"/>
      <c r="C4" s="104"/>
      <c r="D4" s="104"/>
      <c r="E4" s="104"/>
      <c r="F4" s="104"/>
      <c r="G4" s="104"/>
      <c r="H4" s="104"/>
      <c r="I4" s="105"/>
      <c r="J4" s="96" t="s">
        <v>307</v>
      </c>
    </row>
    <row r="5" spans="1:10" ht="21" customHeight="1" x14ac:dyDescent="0.2">
      <c r="A5" s="1"/>
      <c r="B5" s="2"/>
      <c r="C5" s="3"/>
      <c r="D5" s="3"/>
      <c r="E5" s="2"/>
      <c r="F5" s="2"/>
      <c r="G5" s="2"/>
      <c r="J5" s="1"/>
    </row>
    <row r="6" spans="1:10" ht="28.5" customHeight="1" x14ac:dyDescent="0.25">
      <c r="A6" s="93" t="s">
        <v>2</v>
      </c>
      <c r="B6" s="93"/>
      <c r="C6" s="92"/>
      <c r="D6" s="92"/>
      <c r="E6" s="92"/>
      <c r="F6" s="92"/>
      <c r="G6" s="92"/>
      <c r="H6" s="92"/>
      <c r="I6" s="92"/>
      <c r="J6" s="6"/>
    </row>
    <row r="7" spans="1:10" ht="15" customHeight="1" x14ac:dyDescent="0.25">
      <c r="A7" s="1"/>
      <c r="B7" s="5"/>
      <c r="C7" s="56"/>
      <c r="D7" s="56"/>
      <c r="E7" s="56"/>
      <c r="F7" s="56"/>
      <c r="G7" s="56"/>
      <c r="H7" s="56"/>
      <c r="I7" s="56"/>
      <c r="J7" s="6"/>
    </row>
    <row r="8" spans="1:10" ht="25.5" customHeight="1" x14ac:dyDescent="0.25">
      <c r="A8" s="94" t="s">
        <v>3</v>
      </c>
      <c r="B8" s="94"/>
      <c r="C8" s="92"/>
      <c r="D8" s="92"/>
      <c r="E8" s="92"/>
      <c r="F8" s="92"/>
      <c r="G8" s="92"/>
      <c r="H8" s="92"/>
      <c r="I8" s="92"/>
    </row>
    <row r="9" spans="1:10" ht="23.25" customHeight="1" x14ac:dyDescent="0.2"/>
    <row r="10" spans="1:10" ht="14.25" customHeight="1" x14ac:dyDescent="0.2">
      <c r="A10" s="90" t="s">
        <v>4</v>
      </c>
      <c r="B10" s="90"/>
      <c r="C10" s="90"/>
      <c r="D10" s="90"/>
      <c r="E10" s="91" t="s">
        <v>5</v>
      </c>
      <c r="F10" s="91"/>
      <c r="G10" s="91"/>
      <c r="H10" s="91"/>
      <c r="I10" s="91"/>
      <c r="J10" s="91"/>
    </row>
    <row r="11" spans="1:10" ht="45" customHeight="1" x14ac:dyDescent="0.2">
      <c r="A11" s="44" t="s">
        <v>6</v>
      </c>
      <c r="B11" s="44" t="s">
        <v>7</v>
      </c>
      <c r="C11" s="44" t="s">
        <v>8</v>
      </c>
      <c r="D11" s="44" t="s">
        <v>9</v>
      </c>
      <c r="E11" s="44" t="s">
        <v>10</v>
      </c>
      <c r="F11" s="44" t="s">
        <v>11</v>
      </c>
      <c r="G11" s="44" t="s">
        <v>12</v>
      </c>
      <c r="H11" s="44" t="s">
        <v>13</v>
      </c>
      <c r="I11" s="44" t="s">
        <v>14</v>
      </c>
      <c r="J11" s="44" t="s">
        <v>15</v>
      </c>
    </row>
    <row r="12" spans="1:10" ht="38.25" x14ac:dyDescent="0.2">
      <c r="A12" s="19">
        <v>1</v>
      </c>
      <c r="B12" s="19" t="s">
        <v>16</v>
      </c>
      <c r="C12" s="20" t="s">
        <v>17</v>
      </c>
      <c r="D12" s="21" t="s">
        <v>18</v>
      </c>
      <c r="E12" s="19"/>
      <c r="F12" s="19"/>
      <c r="G12" s="19"/>
      <c r="H12" s="21" t="s">
        <v>19</v>
      </c>
      <c r="I12" s="19"/>
      <c r="J12" s="21"/>
    </row>
    <row r="13" spans="1:10" ht="38.25" x14ac:dyDescent="0.2">
      <c r="A13" s="19">
        <v>2</v>
      </c>
      <c r="B13" s="19" t="s">
        <v>16</v>
      </c>
      <c r="C13" s="20" t="s">
        <v>17</v>
      </c>
      <c r="D13" s="21" t="s">
        <v>20</v>
      </c>
      <c r="E13" s="19"/>
      <c r="F13" s="19"/>
      <c r="G13" s="19"/>
      <c r="H13" s="21" t="s">
        <v>21</v>
      </c>
      <c r="I13" s="19"/>
      <c r="J13" s="21"/>
    </row>
    <row r="14" spans="1:10" ht="38.25" x14ac:dyDescent="0.2">
      <c r="A14" s="19">
        <v>3</v>
      </c>
      <c r="B14" s="19" t="s">
        <v>16</v>
      </c>
      <c r="C14" s="20" t="s">
        <v>17</v>
      </c>
      <c r="D14" s="21" t="s">
        <v>22</v>
      </c>
      <c r="E14" s="19"/>
      <c r="F14" s="19"/>
      <c r="G14" s="19"/>
      <c r="H14" s="21" t="s">
        <v>23</v>
      </c>
      <c r="I14" s="19"/>
      <c r="J14" s="21"/>
    </row>
    <row r="15" spans="1:10" ht="40.5" customHeight="1" x14ac:dyDescent="0.2">
      <c r="A15" s="19">
        <v>4</v>
      </c>
      <c r="B15" s="19" t="s">
        <v>16</v>
      </c>
      <c r="C15" s="20" t="s">
        <v>24</v>
      </c>
      <c r="D15" s="21" t="s">
        <v>25</v>
      </c>
      <c r="E15" s="19"/>
      <c r="F15" s="19"/>
      <c r="G15" s="19"/>
      <c r="H15" s="21" t="s">
        <v>26</v>
      </c>
      <c r="I15" s="19"/>
      <c r="J15" s="21"/>
    </row>
    <row r="16" spans="1:10" ht="38.25" x14ac:dyDescent="0.2">
      <c r="A16" s="19">
        <v>5</v>
      </c>
      <c r="B16" s="19" t="s">
        <v>16</v>
      </c>
      <c r="C16" s="20" t="s">
        <v>27</v>
      </c>
      <c r="D16" s="21" t="s">
        <v>28</v>
      </c>
      <c r="E16" s="19"/>
      <c r="F16" s="19"/>
      <c r="G16" s="19"/>
      <c r="H16" s="21" t="s">
        <v>29</v>
      </c>
      <c r="I16" s="19"/>
      <c r="J16" s="21"/>
    </row>
    <row r="17" spans="1:10" ht="51" x14ac:dyDescent="0.2">
      <c r="A17" s="19">
        <v>6</v>
      </c>
      <c r="B17" s="19" t="s">
        <v>16</v>
      </c>
      <c r="C17" s="20" t="s">
        <v>17</v>
      </c>
      <c r="D17" s="21" t="s">
        <v>30</v>
      </c>
      <c r="E17" s="19"/>
      <c r="F17" s="19"/>
      <c r="G17" s="19"/>
      <c r="H17" s="21" t="s">
        <v>31</v>
      </c>
      <c r="I17" s="19"/>
      <c r="J17" s="21"/>
    </row>
    <row r="18" spans="1:10" ht="51" x14ac:dyDescent="0.2">
      <c r="A18" s="19">
        <v>7</v>
      </c>
      <c r="B18" s="19" t="s">
        <v>16</v>
      </c>
      <c r="C18" s="20" t="s">
        <v>32</v>
      </c>
      <c r="D18" s="21" t="s">
        <v>33</v>
      </c>
      <c r="E18" s="19"/>
      <c r="F18" s="19"/>
      <c r="G18" s="19"/>
      <c r="H18" s="21" t="s">
        <v>31</v>
      </c>
      <c r="I18" s="19"/>
      <c r="J18" s="21"/>
    </row>
    <row r="19" spans="1:10" ht="38.25" x14ac:dyDescent="0.2">
      <c r="A19" s="19">
        <v>8</v>
      </c>
      <c r="B19" s="19" t="s">
        <v>16</v>
      </c>
      <c r="C19" s="20" t="s">
        <v>17</v>
      </c>
      <c r="D19" s="21" t="s">
        <v>34</v>
      </c>
      <c r="E19" s="19"/>
      <c r="F19" s="19"/>
      <c r="G19" s="19"/>
      <c r="H19" s="21" t="s">
        <v>35</v>
      </c>
      <c r="I19" s="19"/>
      <c r="J19" s="21"/>
    </row>
    <row r="20" spans="1:10" ht="51" x14ac:dyDescent="0.2">
      <c r="A20" s="19">
        <v>9</v>
      </c>
      <c r="B20" s="19" t="s">
        <v>16</v>
      </c>
      <c r="C20" s="20" t="s">
        <v>27</v>
      </c>
      <c r="D20" s="21" t="s">
        <v>36</v>
      </c>
      <c r="E20" s="19"/>
      <c r="F20" s="19"/>
      <c r="G20" s="19"/>
      <c r="H20" s="21" t="s">
        <v>37</v>
      </c>
      <c r="I20" s="19"/>
      <c r="J20" s="21"/>
    </row>
    <row r="21" spans="1:10" ht="25.5" x14ac:dyDescent="0.2">
      <c r="A21" s="19">
        <v>10</v>
      </c>
      <c r="B21" s="19" t="s">
        <v>16</v>
      </c>
      <c r="C21" s="20" t="s">
        <v>24</v>
      </c>
      <c r="D21" s="21" t="s">
        <v>38</v>
      </c>
      <c r="E21" s="19"/>
      <c r="F21" s="19"/>
      <c r="G21" s="19"/>
      <c r="H21" s="21" t="s">
        <v>39</v>
      </c>
      <c r="I21" s="19"/>
      <c r="J21" s="21"/>
    </row>
    <row r="22" spans="1:10" ht="38.25" x14ac:dyDescent="0.2">
      <c r="A22" s="19">
        <v>11</v>
      </c>
      <c r="B22" s="19" t="s">
        <v>16</v>
      </c>
      <c r="C22" s="20" t="s">
        <v>40</v>
      </c>
      <c r="D22" s="21" t="s">
        <v>41</v>
      </c>
      <c r="E22" s="19"/>
      <c r="F22" s="19"/>
      <c r="G22" s="19"/>
      <c r="H22" s="21" t="s">
        <v>42</v>
      </c>
      <c r="I22" s="19"/>
      <c r="J22" s="21"/>
    </row>
    <row r="23" spans="1:10" ht="25.5" x14ac:dyDescent="0.2">
      <c r="A23" s="19">
        <v>12</v>
      </c>
      <c r="B23" s="19" t="s">
        <v>16</v>
      </c>
      <c r="C23" s="20" t="s">
        <v>32</v>
      </c>
      <c r="D23" s="21" t="s">
        <v>43</v>
      </c>
      <c r="E23" s="19"/>
      <c r="F23" s="19"/>
      <c r="G23" s="19"/>
      <c r="H23" s="21" t="s">
        <v>31</v>
      </c>
      <c r="I23" s="19"/>
      <c r="J23" s="21"/>
    </row>
    <row r="24" spans="1:10" ht="51" x14ac:dyDescent="0.2">
      <c r="A24" s="19">
        <v>13</v>
      </c>
      <c r="B24" s="19" t="s">
        <v>16</v>
      </c>
      <c r="C24" s="20" t="s">
        <v>17</v>
      </c>
      <c r="D24" s="21" t="s">
        <v>44</v>
      </c>
      <c r="E24" s="19"/>
      <c r="F24" s="19"/>
      <c r="G24" s="19"/>
      <c r="H24" s="21" t="s">
        <v>45</v>
      </c>
      <c r="I24" s="19"/>
      <c r="J24" s="21"/>
    </row>
    <row r="25" spans="1:10" ht="38.25" x14ac:dyDescent="0.2">
      <c r="A25" s="19">
        <v>14</v>
      </c>
      <c r="B25" s="19" t="s">
        <v>16</v>
      </c>
      <c r="C25" s="20" t="s">
        <v>24</v>
      </c>
      <c r="D25" s="21" t="s">
        <v>46</v>
      </c>
      <c r="E25" s="19"/>
      <c r="F25" s="19"/>
      <c r="G25" s="19"/>
      <c r="H25" s="21" t="s">
        <v>31</v>
      </c>
      <c r="I25" s="19"/>
      <c r="J25" s="21"/>
    </row>
    <row r="26" spans="1:10" ht="38.25" x14ac:dyDescent="0.2">
      <c r="A26" s="19">
        <v>15</v>
      </c>
      <c r="B26" s="19" t="s">
        <v>16</v>
      </c>
      <c r="C26" s="20" t="s">
        <v>27</v>
      </c>
      <c r="D26" s="21" t="s">
        <v>47</v>
      </c>
      <c r="E26" s="19"/>
      <c r="F26" s="19"/>
      <c r="G26" s="19"/>
      <c r="H26" s="21" t="s">
        <v>48</v>
      </c>
      <c r="I26" s="19"/>
      <c r="J26" s="21"/>
    </row>
    <row r="27" spans="1:10" ht="38.25" x14ac:dyDescent="0.2">
      <c r="A27" s="19">
        <v>16</v>
      </c>
      <c r="B27" s="19" t="s">
        <v>16</v>
      </c>
      <c r="C27" s="20" t="s">
        <v>27</v>
      </c>
      <c r="D27" s="21" t="s">
        <v>49</v>
      </c>
      <c r="E27" s="19"/>
      <c r="F27" s="19"/>
      <c r="G27" s="19"/>
      <c r="H27" s="21" t="s">
        <v>50</v>
      </c>
      <c r="I27" s="19"/>
      <c r="J27" s="21"/>
    </row>
    <row r="28" spans="1:10" ht="25.5" x14ac:dyDescent="0.2">
      <c r="A28" s="19">
        <v>17</v>
      </c>
      <c r="B28" s="19" t="s">
        <v>16</v>
      </c>
      <c r="C28" s="20" t="s">
        <v>27</v>
      </c>
      <c r="D28" s="21" t="s">
        <v>51</v>
      </c>
      <c r="E28" s="19"/>
      <c r="F28" s="19"/>
      <c r="G28" s="19"/>
      <c r="H28" s="21" t="s">
        <v>52</v>
      </c>
      <c r="I28" s="19"/>
      <c r="J28" s="21"/>
    </row>
    <row r="29" spans="1:10" ht="25.5" x14ac:dyDescent="0.2">
      <c r="A29" s="19">
        <v>18</v>
      </c>
      <c r="B29" s="19" t="s">
        <v>16</v>
      </c>
      <c r="C29" s="20" t="s">
        <v>27</v>
      </c>
      <c r="D29" s="21" t="s">
        <v>53</v>
      </c>
      <c r="E29" s="19"/>
      <c r="F29" s="19"/>
      <c r="G29" s="19"/>
      <c r="H29" s="21" t="s">
        <v>54</v>
      </c>
      <c r="I29" s="19"/>
      <c r="J29" s="21"/>
    </row>
    <row r="30" spans="1:10" ht="25.5" x14ac:dyDescent="0.2">
      <c r="A30" s="19">
        <v>19</v>
      </c>
      <c r="B30" s="19" t="s">
        <v>16</v>
      </c>
      <c r="C30" s="20" t="s">
        <v>40</v>
      </c>
      <c r="D30" s="21" t="s">
        <v>55</v>
      </c>
      <c r="E30" s="19"/>
      <c r="F30" s="19"/>
      <c r="G30" s="19"/>
      <c r="H30" s="21" t="s">
        <v>56</v>
      </c>
      <c r="I30" s="19"/>
      <c r="J30" s="21"/>
    </row>
    <row r="31" spans="1:10" ht="51" x14ac:dyDescent="0.2">
      <c r="A31" s="19">
        <v>20</v>
      </c>
      <c r="B31" s="19" t="s">
        <v>16</v>
      </c>
      <c r="C31" s="20" t="s">
        <v>40</v>
      </c>
      <c r="D31" s="21" t="s">
        <v>57</v>
      </c>
      <c r="E31" s="19"/>
      <c r="F31" s="19"/>
      <c r="G31" s="19"/>
      <c r="H31" s="21" t="s">
        <v>31</v>
      </c>
      <c r="I31" s="19"/>
      <c r="J31" s="21"/>
    </row>
    <row r="32" spans="1:10" ht="25.5" x14ac:dyDescent="0.2">
      <c r="A32" s="19">
        <v>21</v>
      </c>
      <c r="B32" s="19" t="s">
        <v>16</v>
      </c>
      <c r="C32" s="20" t="s">
        <v>27</v>
      </c>
      <c r="D32" s="21" t="s">
        <v>58</v>
      </c>
      <c r="E32" s="19"/>
      <c r="F32" s="19"/>
      <c r="G32" s="19"/>
      <c r="H32" s="21" t="s">
        <v>48</v>
      </c>
      <c r="I32" s="19"/>
      <c r="J32" s="22"/>
    </row>
    <row r="33" spans="1:10" ht="25.5" x14ac:dyDescent="0.2">
      <c r="A33" s="19">
        <v>22</v>
      </c>
      <c r="B33" s="19" t="s">
        <v>16</v>
      </c>
      <c r="C33" s="20" t="s">
        <v>24</v>
      </c>
      <c r="D33" s="21" t="s">
        <v>59</v>
      </c>
      <c r="E33" s="19"/>
      <c r="F33" s="19"/>
      <c r="G33" s="19"/>
      <c r="H33" s="21" t="s">
        <v>60</v>
      </c>
      <c r="I33" s="19"/>
      <c r="J33" s="21"/>
    </row>
    <row r="34" spans="1:10" ht="25.5" x14ac:dyDescent="0.2">
      <c r="A34" s="19">
        <v>23</v>
      </c>
      <c r="B34" s="19" t="s">
        <v>16</v>
      </c>
      <c r="C34" s="20" t="s">
        <v>27</v>
      </c>
      <c r="D34" s="21" t="s">
        <v>61</v>
      </c>
      <c r="E34" s="19"/>
      <c r="F34" s="19"/>
      <c r="G34" s="19"/>
      <c r="H34" s="21" t="s">
        <v>62</v>
      </c>
      <c r="I34" s="19"/>
      <c r="J34" s="21"/>
    </row>
    <row r="35" spans="1:10" ht="25.5" x14ac:dyDescent="0.2">
      <c r="A35" s="19">
        <v>24</v>
      </c>
      <c r="B35" s="19" t="s">
        <v>16</v>
      </c>
      <c r="C35" s="20" t="s">
        <v>27</v>
      </c>
      <c r="D35" s="21" t="s">
        <v>63</v>
      </c>
      <c r="E35" s="19"/>
      <c r="F35" s="19"/>
      <c r="G35" s="19"/>
      <c r="H35" s="21" t="s">
        <v>64</v>
      </c>
      <c r="I35" s="19"/>
      <c r="J35" s="21"/>
    </row>
    <row r="36" spans="1:10" ht="25.5" x14ac:dyDescent="0.2">
      <c r="A36" s="19">
        <v>25</v>
      </c>
      <c r="B36" s="19" t="s">
        <v>16</v>
      </c>
      <c r="C36" s="20" t="s">
        <v>24</v>
      </c>
      <c r="D36" s="21" t="s">
        <v>65</v>
      </c>
      <c r="E36" s="19"/>
      <c r="F36" s="19"/>
      <c r="G36" s="19"/>
      <c r="H36" s="21" t="s">
        <v>66</v>
      </c>
      <c r="I36" s="19"/>
      <c r="J36" s="21"/>
    </row>
    <row r="37" spans="1:10" ht="63.75" x14ac:dyDescent="0.2">
      <c r="A37" s="19">
        <v>26</v>
      </c>
      <c r="B37" s="19" t="s">
        <v>16</v>
      </c>
      <c r="C37" s="20" t="s">
        <v>32</v>
      </c>
      <c r="D37" s="21" t="s">
        <v>67</v>
      </c>
      <c r="E37" s="19"/>
      <c r="F37" s="19"/>
      <c r="G37" s="19"/>
      <c r="H37" s="21" t="s">
        <v>68</v>
      </c>
      <c r="I37" s="19"/>
      <c r="J37" s="21"/>
    </row>
    <row r="38" spans="1:10" ht="38.25" x14ac:dyDescent="0.2">
      <c r="A38" s="19">
        <v>27</v>
      </c>
      <c r="B38" s="19" t="s">
        <v>16</v>
      </c>
      <c r="C38" s="20" t="s">
        <v>24</v>
      </c>
      <c r="D38" s="21" t="s">
        <v>69</v>
      </c>
      <c r="E38" s="19"/>
      <c r="F38" s="19"/>
      <c r="G38" s="19"/>
      <c r="H38" s="21" t="s">
        <v>70</v>
      </c>
      <c r="I38" s="19"/>
      <c r="J38" s="21"/>
    </row>
    <row r="39" spans="1:10" ht="25.5" x14ac:dyDescent="0.2">
      <c r="A39" s="19">
        <v>28</v>
      </c>
      <c r="B39" s="19" t="s">
        <v>16</v>
      </c>
      <c r="C39" s="20" t="s">
        <v>32</v>
      </c>
      <c r="D39" s="21" t="s">
        <v>71</v>
      </c>
      <c r="E39" s="19"/>
      <c r="F39" s="19"/>
      <c r="G39" s="19"/>
      <c r="H39" s="21" t="s">
        <v>48</v>
      </c>
      <c r="I39" s="19"/>
      <c r="J39" s="21"/>
    </row>
    <row r="40" spans="1:10" ht="25.5" x14ac:dyDescent="0.2">
      <c r="A40" s="19">
        <v>29</v>
      </c>
      <c r="B40" s="19" t="s">
        <v>16</v>
      </c>
      <c r="C40" s="20" t="s">
        <v>27</v>
      </c>
      <c r="D40" s="21" t="s">
        <v>72</v>
      </c>
      <c r="E40" s="19"/>
      <c r="F40" s="19"/>
      <c r="G40" s="19"/>
      <c r="H40" s="21" t="s">
        <v>48</v>
      </c>
      <c r="I40" s="19"/>
      <c r="J40" s="21"/>
    </row>
    <row r="41" spans="1:10" ht="38.25" x14ac:dyDescent="0.2">
      <c r="A41" s="19">
        <v>30</v>
      </c>
      <c r="B41" s="19" t="s">
        <v>16</v>
      </c>
      <c r="C41" s="20" t="s">
        <v>40</v>
      </c>
      <c r="D41" s="21" t="s">
        <v>73</v>
      </c>
      <c r="E41" s="19"/>
      <c r="F41" s="19"/>
      <c r="G41" s="19"/>
      <c r="H41" s="21" t="s">
        <v>48</v>
      </c>
      <c r="I41" s="19"/>
      <c r="J41" s="21"/>
    </row>
    <row r="42" spans="1:10" ht="59.25" customHeight="1" x14ac:dyDescent="0.2">
      <c r="A42" s="19">
        <v>31</v>
      </c>
      <c r="B42" s="19" t="s">
        <v>16</v>
      </c>
      <c r="C42" s="20" t="s">
        <v>27</v>
      </c>
      <c r="D42" s="21" t="s">
        <v>74</v>
      </c>
      <c r="E42" s="19"/>
      <c r="F42" s="19"/>
      <c r="G42" s="19"/>
      <c r="H42" s="21" t="s">
        <v>48</v>
      </c>
      <c r="I42" s="19"/>
      <c r="J42" s="21"/>
    </row>
    <row r="43" spans="1:10" ht="25.5" x14ac:dyDescent="0.2">
      <c r="A43" s="19">
        <v>32</v>
      </c>
      <c r="B43" s="19" t="s">
        <v>16</v>
      </c>
      <c r="C43" s="20" t="s">
        <v>27</v>
      </c>
      <c r="D43" s="21" t="s">
        <v>75</v>
      </c>
      <c r="E43" s="19"/>
      <c r="F43" s="19"/>
      <c r="G43" s="19"/>
      <c r="H43" s="21" t="s">
        <v>76</v>
      </c>
      <c r="I43" s="19"/>
      <c r="J43" s="21"/>
    </row>
    <row r="44" spans="1:10" ht="25.5" x14ac:dyDescent="0.2">
      <c r="A44" s="19">
        <v>33</v>
      </c>
      <c r="B44" s="19" t="s">
        <v>16</v>
      </c>
      <c r="C44" s="20" t="s">
        <v>27</v>
      </c>
      <c r="D44" s="21" t="s">
        <v>77</v>
      </c>
      <c r="E44" s="19"/>
      <c r="F44" s="19"/>
      <c r="G44" s="19"/>
      <c r="H44" s="21" t="s">
        <v>78</v>
      </c>
      <c r="I44" s="19"/>
      <c r="J44" s="21"/>
    </row>
    <row r="45" spans="1:10" ht="25.5" x14ac:dyDescent="0.2">
      <c r="A45" s="23">
        <v>34</v>
      </c>
      <c r="B45" s="23" t="s">
        <v>79</v>
      </c>
      <c r="C45" s="24" t="s">
        <v>80</v>
      </c>
      <c r="D45" s="25" t="s">
        <v>81</v>
      </c>
      <c r="E45" s="26"/>
      <c r="F45" s="26"/>
      <c r="G45" s="26"/>
      <c r="H45" s="25" t="s">
        <v>82</v>
      </c>
      <c r="I45" s="26"/>
      <c r="J45" s="25"/>
    </row>
    <row r="46" spans="1:10" ht="25.5" x14ac:dyDescent="0.2">
      <c r="A46" s="23">
        <v>35</v>
      </c>
      <c r="B46" s="23" t="s">
        <v>79</v>
      </c>
      <c r="C46" s="24" t="s">
        <v>83</v>
      </c>
      <c r="D46" s="25" t="s">
        <v>84</v>
      </c>
      <c r="E46" s="26"/>
      <c r="F46" s="26"/>
      <c r="G46" s="26"/>
      <c r="H46" s="25" t="s">
        <v>82</v>
      </c>
      <c r="I46" s="26"/>
      <c r="J46" s="25"/>
    </row>
    <row r="47" spans="1:10" ht="38.25" x14ac:dyDescent="0.2">
      <c r="A47" s="23">
        <v>36</v>
      </c>
      <c r="B47" s="23" t="s">
        <v>79</v>
      </c>
      <c r="C47" s="24" t="s">
        <v>83</v>
      </c>
      <c r="D47" s="25" t="s">
        <v>85</v>
      </c>
      <c r="E47" s="26"/>
      <c r="F47" s="26"/>
      <c r="G47" s="26"/>
      <c r="H47" s="25" t="s">
        <v>31</v>
      </c>
      <c r="I47" s="26"/>
      <c r="J47" s="25"/>
    </row>
    <row r="48" spans="1:10" ht="25.5" x14ac:dyDescent="0.2">
      <c r="A48" s="23">
        <v>37</v>
      </c>
      <c r="B48" s="23" t="s">
        <v>79</v>
      </c>
      <c r="C48" s="24" t="s">
        <v>80</v>
      </c>
      <c r="D48" s="25" t="s">
        <v>86</v>
      </c>
      <c r="E48" s="26"/>
      <c r="F48" s="26"/>
      <c r="G48" s="26"/>
      <c r="H48" s="25" t="s">
        <v>87</v>
      </c>
      <c r="I48" s="26"/>
      <c r="J48" s="25"/>
    </row>
    <row r="49" spans="1:10" ht="25.5" x14ac:dyDescent="0.2">
      <c r="A49" s="23">
        <v>38</v>
      </c>
      <c r="B49" s="23" t="s">
        <v>79</v>
      </c>
      <c r="C49" s="24" t="s">
        <v>83</v>
      </c>
      <c r="D49" s="25" t="s">
        <v>88</v>
      </c>
      <c r="E49" s="26"/>
      <c r="F49" s="26"/>
      <c r="G49" s="26"/>
      <c r="H49" s="25" t="s">
        <v>89</v>
      </c>
      <c r="I49" s="26"/>
      <c r="J49" s="25"/>
    </row>
    <row r="50" spans="1:10" ht="25.5" x14ac:dyDescent="0.2">
      <c r="A50" s="23">
        <v>39</v>
      </c>
      <c r="B50" s="23" t="s">
        <v>79</v>
      </c>
      <c r="C50" s="24" t="s">
        <v>80</v>
      </c>
      <c r="D50" s="25" t="s">
        <v>90</v>
      </c>
      <c r="E50" s="26"/>
      <c r="F50" s="26"/>
      <c r="G50" s="26"/>
      <c r="H50" s="25" t="s">
        <v>91</v>
      </c>
      <c r="I50" s="26"/>
      <c r="J50" s="25"/>
    </row>
    <row r="51" spans="1:10" ht="25.5" x14ac:dyDescent="0.2">
      <c r="A51" s="23">
        <v>40</v>
      </c>
      <c r="B51" s="23" t="s">
        <v>79</v>
      </c>
      <c r="C51" s="24" t="s">
        <v>83</v>
      </c>
      <c r="D51" s="25" t="s">
        <v>92</v>
      </c>
      <c r="E51" s="26"/>
      <c r="F51" s="26"/>
      <c r="G51" s="26"/>
      <c r="H51" s="25" t="s">
        <v>93</v>
      </c>
      <c r="I51" s="26"/>
      <c r="J51" s="25"/>
    </row>
    <row r="52" spans="1:10" ht="25.5" x14ac:dyDescent="0.2">
      <c r="A52" s="23">
        <v>41</v>
      </c>
      <c r="B52" s="23" t="s">
        <v>79</v>
      </c>
      <c r="C52" s="24" t="s">
        <v>83</v>
      </c>
      <c r="D52" s="25" t="s">
        <v>94</v>
      </c>
      <c r="E52" s="26"/>
      <c r="F52" s="26"/>
      <c r="G52" s="26"/>
      <c r="H52" s="25" t="s">
        <v>95</v>
      </c>
      <c r="I52" s="26"/>
      <c r="J52" s="25"/>
    </row>
    <row r="53" spans="1:10" ht="25.5" x14ac:dyDescent="0.2">
      <c r="A53" s="23">
        <v>42</v>
      </c>
      <c r="B53" s="23" t="s">
        <v>79</v>
      </c>
      <c r="C53" s="24" t="s">
        <v>83</v>
      </c>
      <c r="D53" s="25" t="s">
        <v>96</v>
      </c>
      <c r="E53" s="26"/>
      <c r="F53" s="26"/>
      <c r="G53" s="26"/>
      <c r="H53" s="25" t="s">
        <v>97</v>
      </c>
      <c r="I53" s="26"/>
      <c r="J53" s="25"/>
    </row>
    <row r="54" spans="1:10" ht="25.5" x14ac:dyDescent="0.2">
      <c r="A54" s="23">
        <v>43</v>
      </c>
      <c r="B54" s="23" t="s">
        <v>79</v>
      </c>
      <c r="C54" s="24" t="s">
        <v>83</v>
      </c>
      <c r="D54" s="25" t="s">
        <v>98</v>
      </c>
      <c r="E54" s="26"/>
      <c r="F54" s="26"/>
      <c r="G54" s="26"/>
      <c r="H54" s="25" t="s">
        <v>48</v>
      </c>
      <c r="I54" s="26"/>
      <c r="J54" s="25"/>
    </row>
    <row r="55" spans="1:10" ht="25.5" x14ac:dyDescent="0.2">
      <c r="A55" s="23">
        <v>44</v>
      </c>
      <c r="B55" s="23" t="s">
        <v>79</v>
      </c>
      <c r="C55" s="24" t="s">
        <v>83</v>
      </c>
      <c r="D55" s="25" t="s">
        <v>99</v>
      </c>
      <c r="E55" s="26"/>
      <c r="F55" s="26"/>
      <c r="G55" s="26"/>
      <c r="H55" s="25" t="s">
        <v>100</v>
      </c>
      <c r="I55" s="26"/>
      <c r="J55" s="25"/>
    </row>
    <row r="56" spans="1:10" ht="25.5" x14ac:dyDescent="0.2">
      <c r="A56" s="23">
        <v>45</v>
      </c>
      <c r="B56" s="23" t="s">
        <v>79</v>
      </c>
      <c r="C56" s="24" t="s">
        <v>101</v>
      </c>
      <c r="D56" s="25" t="s">
        <v>102</v>
      </c>
      <c r="E56" s="26"/>
      <c r="F56" s="26"/>
      <c r="G56" s="26"/>
      <c r="H56" s="25" t="s">
        <v>31</v>
      </c>
      <c r="I56" s="26"/>
      <c r="J56" s="25"/>
    </row>
    <row r="57" spans="1:10" ht="38.25" x14ac:dyDescent="0.2">
      <c r="A57" s="23">
        <v>46</v>
      </c>
      <c r="B57" s="23" t="s">
        <v>79</v>
      </c>
      <c r="C57" s="24" t="s">
        <v>101</v>
      </c>
      <c r="D57" s="25" t="s">
        <v>103</v>
      </c>
      <c r="E57" s="26"/>
      <c r="F57" s="26"/>
      <c r="G57" s="26"/>
      <c r="H57" s="25" t="s">
        <v>48</v>
      </c>
      <c r="I57" s="26"/>
      <c r="J57" s="25"/>
    </row>
    <row r="58" spans="1:10" ht="25.5" x14ac:dyDescent="0.2">
      <c r="A58" s="23">
        <v>47</v>
      </c>
      <c r="B58" s="23" t="s">
        <v>79</v>
      </c>
      <c r="C58" s="24" t="s">
        <v>83</v>
      </c>
      <c r="D58" s="25" t="s">
        <v>104</v>
      </c>
      <c r="E58" s="26"/>
      <c r="F58" s="26"/>
      <c r="G58" s="26"/>
      <c r="H58" s="25" t="s">
        <v>100</v>
      </c>
      <c r="I58" s="26"/>
      <c r="J58" s="25"/>
    </row>
    <row r="59" spans="1:10" ht="25.5" x14ac:dyDescent="0.2">
      <c r="A59" s="23">
        <v>48</v>
      </c>
      <c r="B59" s="23" t="s">
        <v>79</v>
      </c>
      <c r="C59" s="24" t="s">
        <v>80</v>
      </c>
      <c r="D59" s="25" t="s">
        <v>105</v>
      </c>
      <c r="E59" s="26"/>
      <c r="F59" s="26"/>
      <c r="G59" s="26"/>
      <c r="H59" s="25" t="s">
        <v>100</v>
      </c>
      <c r="I59" s="26"/>
      <c r="J59" s="25"/>
    </row>
    <row r="60" spans="1:10" ht="25.5" x14ac:dyDescent="0.2">
      <c r="A60" s="23">
        <v>49</v>
      </c>
      <c r="B60" s="23" t="s">
        <v>79</v>
      </c>
      <c r="C60" s="24" t="s">
        <v>101</v>
      </c>
      <c r="D60" s="25" t="s">
        <v>106</v>
      </c>
      <c r="E60" s="26"/>
      <c r="F60" s="26"/>
      <c r="G60" s="26"/>
      <c r="H60" s="25" t="s">
        <v>107</v>
      </c>
      <c r="I60" s="26"/>
      <c r="J60" s="25"/>
    </row>
    <row r="61" spans="1:10" ht="38.25" x14ac:dyDescent="0.2">
      <c r="A61" s="23">
        <v>50</v>
      </c>
      <c r="B61" s="23" t="s">
        <v>79</v>
      </c>
      <c r="C61" s="24" t="s">
        <v>83</v>
      </c>
      <c r="D61" s="25" t="s">
        <v>108</v>
      </c>
      <c r="E61" s="26"/>
      <c r="F61" s="26"/>
      <c r="G61" s="26"/>
      <c r="H61" s="25" t="s">
        <v>109</v>
      </c>
      <c r="I61" s="26"/>
      <c r="J61" s="25"/>
    </row>
    <row r="62" spans="1:10" ht="25.5" x14ac:dyDescent="0.2">
      <c r="A62" s="23">
        <v>51</v>
      </c>
      <c r="B62" s="23" t="s">
        <v>79</v>
      </c>
      <c r="C62" s="24" t="s">
        <v>83</v>
      </c>
      <c r="D62" s="25" t="s">
        <v>110</v>
      </c>
      <c r="E62" s="26"/>
      <c r="F62" s="26"/>
      <c r="G62" s="26"/>
      <c r="H62" s="25" t="s">
        <v>111</v>
      </c>
      <c r="I62" s="26"/>
      <c r="J62" s="25"/>
    </row>
    <row r="63" spans="1:10" ht="25.5" x14ac:dyDescent="0.2">
      <c r="A63" s="23">
        <v>52</v>
      </c>
      <c r="B63" s="23" t="s">
        <v>79</v>
      </c>
      <c r="C63" s="24" t="s">
        <v>112</v>
      </c>
      <c r="D63" s="25" t="s">
        <v>113</v>
      </c>
      <c r="E63" s="26"/>
      <c r="F63" s="26"/>
      <c r="G63" s="26"/>
      <c r="H63" s="25" t="s">
        <v>114</v>
      </c>
      <c r="I63" s="26"/>
      <c r="J63" s="25"/>
    </row>
    <row r="64" spans="1:10" ht="38.25" x14ac:dyDescent="0.2">
      <c r="A64" s="23">
        <v>53</v>
      </c>
      <c r="B64" s="23" t="s">
        <v>79</v>
      </c>
      <c r="C64" s="24" t="s">
        <v>112</v>
      </c>
      <c r="D64" s="25" t="s">
        <v>115</v>
      </c>
      <c r="E64" s="26"/>
      <c r="F64" s="26"/>
      <c r="G64" s="26"/>
      <c r="H64" s="25" t="s">
        <v>31</v>
      </c>
      <c r="I64" s="26"/>
      <c r="J64" s="25"/>
    </row>
    <row r="65" spans="1:10" ht="38.25" x14ac:dyDescent="0.2">
      <c r="A65" s="23">
        <v>54</v>
      </c>
      <c r="B65" s="23" t="s">
        <v>79</v>
      </c>
      <c r="C65" s="24" t="s">
        <v>112</v>
      </c>
      <c r="D65" s="25" t="s">
        <v>116</v>
      </c>
      <c r="E65" s="26"/>
      <c r="F65" s="26"/>
      <c r="G65" s="26"/>
      <c r="H65" s="25" t="s">
        <v>117</v>
      </c>
      <c r="I65" s="26"/>
      <c r="J65" s="25"/>
    </row>
    <row r="66" spans="1:10" ht="25.5" x14ac:dyDescent="0.2">
      <c r="A66" s="23">
        <v>55</v>
      </c>
      <c r="B66" s="23" t="s">
        <v>79</v>
      </c>
      <c r="C66" s="24" t="s">
        <v>112</v>
      </c>
      <c r="D66" s="25" t="s">
        <v>118</v>
      </c>
      <c r="E66" s="26"/>
      <c r="F66" s="26"/>
      <c r="G66" s="26"/>
      <c r="H66" s="25" t="s">
        <v>119</v>
      </c>
      <c r="I66" s="26"/>
      <c r="J66" s="25"/>
    </row>
    <row r="67" spans="1:10" ht="25.5" x14ac:dyDescent="0.2">
      <c r="A67" s="23">
        <v>56</v>
      </c>
      <c r="B67" s="23" t="s">
        <v>79</v>
      </c>
      <c r="C67" s="24" t="s">
        <v>112</v>
      </c>
      <c r="D67" s="25" t="s">
        <v>120</v>
      </c>
      <c r="E67" s="26"/>
      <c r="F67" s="26"/>
      <c r="G67" s="26"/>
      <c r="H67" s="25" t="s">
        <v>82</v>
      </c>
      <c r="I67" s="26"/>
      <c r="J67" s="25"/>
    </row>
    <row r="68" spans="1:10" ht="38.25" x14ac:dyDescent="0.2">
      <c r="A68" s="23">
        <v>57</v>
      </c>
      <c r="B68" s="23" t="s">
        <v>79</v>
      </c>
      <c r="C68" s="24" t="s">
        <v>83</v>
      </c>
      <c r="D68" s="25" t="s">
        <v>121</v>
      </c>
      <c r="E68" s="26"/>
      <c r="F68" s="26"/>
      <c r="G68" s="26"/>
      <c r="H68" s="25" t="s">
        <v>95</v>
      </c>
      <c r="I68" s="26"/>
      <c r="J68" s="25"/>
    </row>
    <row r="69" spans="1:10" ht="51" x14ac:dyDescent="0.2">
      <c r="A69" s="23">
        <v>58</v>
      </c>
      <c r="B69" s="23" t="s">
        <v>79</v>
      </c>
      <c r="C69" s="24" t="s">
        <v>101</v>
      </c>
      <c r="D69" s="25" t="s">
        <v>122</v>
      </c>
      <c r="E69" s="26"/>
      <c r="F69" s="26"/>
      <c r="G69" s="26"/>
      <c r="H69" s="25" t="s">
        <v>97</v>
      </c>
      <c r="I69" s="26"/>
      <c r="J69" s="25"/>
    </row>
    <row r="70" spans="1:10" ht="38.25" x14ac:dyDescent="0.2">
      <c r="A70" s="23">
        <v>59</v>
      </c>
      <c r="B70" s="23" t="s">
        <v>79</v>
      </c>
      <c r="C70" s="24" t="s">
        <v>112</v>
      </c>
      <c r="D70" s="25" t="s">
        <v>123</v>
      </c>
      <c r="E70" s="26"/>
      <c r="F70" s="26"/>
      <c r="G70" s="26"/>
      <c r="H70" s="25" t="s">
        <v>97</v>
      </c>
      <c r="I70" s="26"/>
      <c r="J70" s="25"/>
    </row>
    <row r="71" spans="1:10" ht="38.25" x14ac:dyDescent="0.2">
      <c r="A71" s="27">
        <v>60</v>
      </c>
      <c r="B71" s="27" t="s">
        <v>124</v>
      </c>
      <c r="C71" s="28" t="s">
        <v>125</v>
      </c>
      <c r="D71" s="29" t="s">
        <v>126</v>
      </c>
      <c r="E71" s="30"/>
      <c r="F71" s="30"/>
      <c r="G71" s="30"/>
      <c r="H71" s="29" t="s">
        <v>127</v>
      </c>
      <c r="I71" s="30"/>
      <c r="J71" s="29"/>
    </row>
    <row r="72" spans="1:10" ht="38.25" x14ac:dyDescent="0.2">
      <c r="A72" s="27">
        <v>61</v>
      </c>
      <c r="B72" s="27" t="s">
        <v>124</v>
      </c>
      <c r="C72" s="28" t="s">
        <v>125</v>
      </c>
      <c r="D72" s="29" t="s">
        <v>128</v>
      </c>
      <c r="E72" s="30"/>
      <c r="F72" s="30"/>
      <c r="G72" s="30"/>
      <c r="H72" s="29" t="s">
        <v>129</v>
      </c>
      <c r="I72" s="30"/>
      <c r="J72" s="29"/>
    </row>
    <row r="73" spans="1:10" ht="76.5" x14ac:dyDescent="0.2">
      <c r="A73" s="27">
        <v>62</v>
      </c>
      <c r="B73" s="27" t="s">
        <v>124</v>
      </c>
      <c r="C73" s="28" t="s">
        <v>130</v>
      </c>
      <c r="D73" s="29" t="s">
        <v>131</v>
      </c>
      <c r="E73" s="30"/>
      <c r="F73" s="30"/>
      <c r="G73" s="30"/>
      <c r="H73" s="29" t="s">
        <v>132</v>
      </c>
      <c r="I73" s="30"/>
      <c r="J73" s="29"/>
    </row>
    <row r="74" spans="1:10" ht="51" x14ac:dyDescent="0.2">
      <c r="A74" s="27">
        <v>63</v>
      </c>
      <c r="B74" s="27" t="s">
        <v>124</v>
      </c>
      <c r="C74" s="28" t="s">
        <v>125</v>
      </c>
      <c r="D74" s="29" t="s">
        <v>133</v>
      </c>
      <c r="E74" s="30"/>
      <c r="F74" s="30"/>
      <c r="G74" s="30"/>
      <c r="H74" s="29" t="s">
        <v>134</v>
      </c>
      <c r="I74" s="30"/>
      <c r="J74" s="29"/>
    </row>
    <row r="75" spans="1:10" ht="63.75" x14ac:dyDescent="0.2">
      <c r="A75" s="27">
        <v>64</v>
      </c>
      <c r="B75" s="27" t="s">
        <v>124</v>
      </c>
      <c r="C75" s="28" t="s">
        <v>135</v>
      </c>
      <c r="D75" s="29" t="s">
        <v>136</v>
      </c>
      <c r="E75" s="30"/>
      <c r="F75" s="30"/>
      <c r="G75" s="30"/>
      <c r="H75" s="29" t="s">
        <v>137</v>
      </c>
      <c r="I75" s="30"/>
      <c r="J75" s="29"/>
    </row>
    <row r="76" spans="1:10" ht="25.5" x14ac:dyDescent="0.2">
      <c r="A76" s="27">
        <v>65</v>
      </c>
      <c r="B76" s="27" t="s">
        <v>124</v>
      </c>
      <c r="C76" s="28" t="s">
        <v>135</v>
      </c>
      <c r="D76" s="29" t="s">
        <v>138</v>
      </c>
      <c r="E76" s="30"/>
      <c r="F76" s="30"/>
      <c r="G76" s="30"/>
      <c r="H76" s="29" t="s">
        <v>48</v>
      </c>
      <c r="I76" s="30"/>
      <c r="J76" s="29"/>
    </row>
    <row r="77" spans="1:10" ht="25.5" x14ac:dyDescent="0.2">
      <c r="A77" s="27">
        <v>66</v>
      </c>
      <c r="B77" s="27" t="s">
        <v>124</v>
      </c>
      <c r="C77" s="28" t="s">
        <v>135</v>
      </c>
      <c r="D77" s="29" t="s">
        <v>139</v>
      </c>
      <c r="E77" s="30"/>
      <c r="F77" s="30"/>
      <c r="G77" s="30"/>
      <c r="H77" s="29" t="s">
        <v>140</v>
      </c>
      <c r="I77" s="30"/>
      <c r="J77" s="29"/>
    </row>
    <row r="78" spans="1:10" ht="51" x14ac:dyDescent="0.2">
      <c r="A78" s="27">
        <v>67</v>
      </c>
      <c r="B78" s="27" t="s">
        <v>124</v>
      </c>
      <c r="C78" s="28" t="s">
        <v>135</v>
      </c>
      <c r="D78" s="29" t="s">
        <v>141</v>
      </c>
      <c r="E78" s="30"/>
      <c r="F78" s="30"/>
      <c r="G78" s="30"/>
      <c r="H78" s="29" t="s">
        <v>31</v>
      </c>
      <c r="I78" s="30"/>
      <c r="J78" s="29"/>
    </row>
    <row r="79" spans="1:10" ht="63.75" x14ac:dyDescent="0.2">
      <c r="A79" s="27">
        <v>68</v>
      </c>
      <c r="B79" s="27" t="s">
        <v>124</v>
      </c>
      <c r="C79" s="28" t="s">
        <v>130</v>
      </c>
      <c r="D79" s="29" t="s">
        <v>142</v>
      </c>
      <c r="E79" s="30"/>
      <c r="F79" s="30"/>
      <c r="G79" s="30"/>
      <c r="H79" s="29" t="s">
        <v>143</v>
      </c>
      <c r="I79" s="30"/>
      <c r="J79" s="29"/>
    </row>
    <row r="80" spans="1:10" ht="38.25" x14ac:dyDescent="0.2">
      <c r="A80" s="27">
        <v>69</v>
      </c>
      <c r="B80" s="27" t="s">
        <v>124</v>
      </c>
      <c r="C80" s="28" t="s">
        <v>144</v>
      </c>
      <c r="D80" s="29" t="s">
        <v>145</v>
      </c>
      <c r="E80" s="30"/>
      <c r="F80" s="30"/>
      <c r="G80" s="30"/>
      <c r="H80" s="29" t="s">
        <v>146</v>
      </c>
      <c r="I80" s="30"/>
      <c r="J80" s="29"/>
    </row>
    <row r="81" spans="1:10" ht="51.75" customHeight="1" x14ac:dyDescent="0.2">
      <c r="A81" s="27">
        <v>70</v>
      </c>
      <c r="B81" s="27" t="s">
        <v>124</v>
      </c>
      <c r="C81" s="28" t="s">
        <v>130</v>
      </c>
      <c r="D81" s="31" t="s">
        <v>147</v>
      </c>
      <c r="E81" s="30"/>
      <c r="F81" s="30"/>
      <c r="G81" s="30"/>
      <c r="H81" s="31" t="s">
        <v>148</v>
      </c>
      <c r="I81" s="30"/>
      <c r="J81" s="29"/>
    </row>
    <row r="82" spans="1:10" ht="25.5" x14ac:dyDescent="0.2">
      <c r="A82" s="27">
        <v>71</v>
      </c>
      <c r="B82" s="27" t="s">
        <v>124</v>
      </c>
      <c r="C82" s="28" t="s">
        <v>125</v>
      </c>
      <c r="D82" s="29" t="s">
        <v>149</v>
      </c>
      <c r="E82" s="30"/>
      <c r="F82" s="30"/>
      <c r="G82" s="30"/>
      <c r="H82" s="29" t="s">
        <v>150</v>
      </c>
      <c r="I82" s="30"/>
      <c r="J82" s="29"/>
    </row>
    <row r="83" spans="1:10" ht="25.5" x14ac:dyDescent="0.2">
      <c r="A83" s="27">
        <v>72</v>
      </c>
      <c r="B83" s="27" t="s">
        <v>124</v>
      </c>
      <c r="C83" s="28" t="s">
        <v>130</v>
      </c>
      <c r="D83" s="29" t="s">
        <v>151</v>
      </c>
      <c r="E83" s="30"/>
      <c r="F83" s="30"/>
      <c r="G83" s="30"/>
      <c r="H83" s="29" t="s">
        <v>152</v>
      </c>
      <c r="I83" s="30"/>
      <c r="J83" s="29"/>
    </row>
    <row r="84" spans="1:10" ht="38.25" customHeight="1" x14ac:dyDescent="0.2">
      <c r="A84" s="27">
        <v>73</v>
      </c>
      <c r="B84" s="27" t="s">
        <v>124</v>
      </c>
      <c r="C84" s="28" t="s">
        <v>130</v>
      </c>
      <c r="D84" s="29" t="s">
        <v>153</v>
      </c>
      <c r="E84" s="30"/>
      <c r="F84" s="30"/>
      <c r="G84" s="30"/>
      <c r="H84" s="29" t="s">
        <v>154</v>
      </c>
      <c r="I84" s="30"/>
      <c r="J84" s="29"/>
    </row>
    <row r="85" spans="1:10" ht="25.5" x14ac:dyDescent="0.2">
      <c r="A85" s="27">
        <v>74</v>
      </c>
      <c r="B85" s="27" t="s">
        <v>124</v>
      </c>
      <c r="C85" s="28" t="s">
        <v>125</v>
      </c>
      <c r="D85" s="29" t="s">
        <v>155</v>
      </c>
      <c r="E85" s="30"/>
      <c r="F85" s="30"/>
      <c r="G85" s="30"/>
      <c r="H85" s="29" t="s">
        <v>156</v>
      </c>
      <c r="I85" s="30"/>
      <c r="J85" s="29"/>
    </row>
    <row r="86" spans="1:10" ht="38.25" x14ac:dyDescent="0.2">
      <c r="A86" s="27">
        <v>75</v>
      </c>
      <c r="B86" s="27" t="s">
        <v>124</v>
      </c>
      <c r="C86" s="28" t="s">
        <v>144</v>
      </c>
      <c r="D86" s="29" t="s">
        <v>157</v>
      </c>
      <c r="E86" s="30"/>
      <c r="F86" s="30"/>
      <c r="G86" s="30"/>
      <c r="H86" s="29" t="s">
        <v>158</v>
      </c>
      <c r="I86" s="30"/>
      <c r="J86" s="29"/>
    </row>
    <row r="87" spans="1:10" ht="38.25" x14ac:dyDescent="0.2">
      <c r="A87" s="27">
        <v>76</v>
      </c>
      <c r="B87" s="27" t="s">
        <v>124</v>
      </c>
      <c r="C87" s="28" t="s">
        <v>135</v>
      </c>
      <c r="D87" s="29" t="s">
        <v>159</v>
      </c>
      <c r="E87" s="30"/>
      <c r="F87" s="30"/>
      <c r="G87" s="30"/>
      <c r="H87" s="29" t="s">
        <v>158</v>
      </c>
      <c r="I87" s="30"/>
      <c r="J87" s="29"/>
    </row>
    <row r="88" spans="1:10" ht="25.5" x14ac:dyDescent="0.2">
      <c r="A88" s="27">
        <v>77</v>
      </c>
      <c r="B88" s="27" t="s">
        <v>124</v>
      </c>
      <c r="C88" s="28" t="s">
        <v>130</v>
      </c>
      <c r="D88" s="29" t="s">
        <v>160</v>
      </c>
      <c r="E88" s="30"/>
      <c r="F88" s="30"/>
      <c r="G88" s="30"/>
      <c r="H88" s="29" t="s">
        <v>161</v>
      </c>
      <c r="I88" s="30"/>
      <c r="J88" s="29"/>
    </row>
    <row r="89" spans="1:10" ht="25.5" x14ac:dyDescent="0.2">
      <c r="A89" s="27">
        <v>78</v>
      </c>
      <c r="B89" s="27" t="s">
        <v>124</v>
      </c>
      <c r="C89" s="28" t="s">
        <v>125</v>
      </c>
      <c r="D89" s="29" t="s">
        <v>162</v>
      </c>
      <c r="E89" s="30"/>
      <c r="F89" s="30"/>
      <c r="G89" s="30"/>
      <c r="H89" s="29" t="s">
        <v>163</v>
      </c>
      <c r="I89" s="30"/>
      <c r="J89" s="29"/>
    </row>
    <row r="90" spans="1:10" ht="25.5" x14ac:dyDescent="0.2">
      <c r="A90" s="27">
        <v>79</v>
      </c>
      <c r="B90" s="27" t="s">
        <v>124</v>
      </c>
      <c r="C90" s="28" t="s">
        <v>135</v>
      </c>
      <c r="D90" s="29" t="s">
        <v>164</v>
      </c>
      <c r="E90" s="30"/>
      <c r="F90" s="30"/>
      <c r="G90" s="30"/>
      <c r="H90" s="29" t="s">
        <v>165</v>
      </c>
      <c r="I90" s="30"/>
      <c r="J90" s="29"/>
    </row>
    <row r="91" spans="1:10" ht="25.5" x14ac:dyDescent="0.2">
      <c r="A91" s="27">
        <v>80</v>
      </c>
      <c r="B91" s="27" t="s">
        <v>124</v>
      </c>
      <c r="C91" s="28" t="s">
        <v>130</v>
      </c>
      <c r="D91" s="29" t="s">
        <v>166</v>
      </c>
      <c r="E91" s="30"/>
      <c r="F91" s="30"/>
      <c r="G91" s="30"/>
      <c r="H91" s="29" t="s">
        <v>167</v>
      </c>
      <c r="I91" s="30"/>
      <c r="J91" s="29"/>
    </row>
    <row r="92" spans="1:10" ht="25.5" x14ac:dyDescent="0.2">
      <c r="A92" s="27">
        <v>81</v>
      </c>
      <c r="B92" s="27" t="s">
        <v>124</v>
      </c>
      <c r="C92" s="28" t="s">
        <v>130</v>
      </c>
      <c r="D92" s="29" t="s">
        <v>168</v>
      </c>
      <c r="E92" s="30"/>
      <c r="F92" s="30"/>
      <c r="G92" s="30"/>
      <c r="H92" s="29" t="s">
        <v>82</v>
      </c>
      <c r="I92" s="30"/>
      <c r="J92" s="29"/>
    </row>
    <row r="93" spans="1:10" ht="38.25" x14ac:dyDescent="0.2">
      <c r="A93" s="27">
        <v>82</v>
      </c>
      <c r="B93" s="27" t="s">
        <v>124</v>
      </c>
      <c r="C93" s="28" t="s">
        <v>135</v>
      </c>
      <c r="D93" s="29" t="s">
        <v>169</v>
      </c>
      <c r="E93" s="30"/>
      <c r="F93" s="30"/>
      <c r="G93" s="30"/>
      <c r="H93" s="29" t="s">
        <v>170</v>
      </c>
      <c r="I93" s="30"/>
      <c r="J93" s="29"/>
    </row>
    <row r="94" spans="1:10" ht="102" x14ac:dyDescent="0.2">
      <c r="A94" s="27">
        <v>83</v>
      </c>
      <c r="B94" s="27" t="s">
        <v>124</v>
      </c>
      <c r="C94" s="28" t="s">
        <v>130</v>
      </c>
      <c r="D94" s="29" t="s">
        <v>171</v>
      </c>
      <c r="E94" s="30"/>
      <c r="F94" s="30"/>
      <c r="G94" s="30"/>
      <c r="H94" s="29" t="s">
        <v>172</v>
      </c>
      <c r="I94" s="30"/>
      <c r="J94" s="29"/>
    </row>
    <row r="95" spans="1:10" ht="38.25" x14ac:dyDescent="0.2">
      <c r="A95" s="27">
        <v>84</v>
      </c>
      <c r="B95" s="27" t="s">
        <v>124</v>
      </c>
      <c r="C95" s="28" t="s">
        <v>144</v>
      </c>
      <c r="D95" s="29" t="s">
        <v>173</v>
      </c>
      <c r="E95" s="30"/>
      <c r="F95" s="30"/>
      <c r="G95" s="30"/>
      <c r="H95" s="29" t="s">
        <v>97</v>
      </c>
      <c r="I95" s="30"/>
      <c r="J95" s="29"/>
    </row>
    <row r="96" spans="1:10" ht="38.25" x14ac:dyDescent="0.2">
      <c r="A96" s="27">
        <v>85</v>
      </c>
      <c r="B96" s="27" t="s">
        <v>124</v>
      </c>
      <c r="C96" s="28" t="s">
        <v>144</v>
      </c>
      <c r="D96" s="29" t="s">
        <v>174</v>
      </c>
      <c r="E96" s="30"/>
      <c r="F96" s="30"/>
      <c r="G96" s="30"/>
      <c r="H96" s="29" t="s">
        <v>175</v>
      </c>
      <c r="I96" s="30"/>
      <c r="J96" s="29"/>
    </row>
    <row r="97" spans="1:10" ht="38.25" x14ac:dyDescent="0.2">
      <c r="A97" s="27">
        <v>86</v>
      </c>
      <c r="B97" s="27" t="s">
        <v>124</v>
      </c>
      <c r="C97" s="28" t="s">
        <v>130</v>
      </c>
      <c r="D97" s="29" t="s">
        <v>176</v>
      </c>
      <c r="E97" s="30"/>
      <c r="F97" s="30"/>
      <c r="G97" s="30"/>
      <c r="H97" s="29" t="s">
        <v>177</v>
      </c>
      <c r="I97" s="30"/>
      <c r="J97" s="29"/>
    </row>
    <row r="98" spans="1:10" ht="43.5" customHeight="1" x14ac:dyDescent="0.2">
      <c r="A98" s="27">
        <v>87</v>
      </c>
      <c r="B98" s="27" t="s">
        <v>124</v>
      </c>
      <c r="C98" s="28" t="s">
        <v>144</v>
      </c>
      <c r="D98" s="29" t="s">
        <v>178</v>
      </c>
      <c r="E98" s="30"/>
      <c r="F98" s="30"/>
      <c r="G98" s="30"/>
      <c r="H98" s="29" t="s">
        <v>48</v>
      </c>
      <c r="I98" s="30"/>
      <c r="J98" s="29"/>
    </row>
    <row r="99" spans="1:10" ht="38.25" x14ac:dyDescent="0.2">
      <c r="A99" s="27">
        <v>88</v>
      </c>
      <c r="B99" s="27" t="s">
        <v>124</v>
      </c>
      <c r="C99" s="28" t="s">
        <v>125</v>
      </c>
      <c r="D99" s="29" t="s">
        <v>179</v>
      </c>
      <c r="E99" s="30"/>
      <c r="F99" s="30"/>
      <c r="G99" s="30"/>
      <c r="H99" s="29" t="s">
        <v>180</v>
      </c>
      <c r="I99" s="30"/>
      <c r="J99" s="29"/>
    </row>
    <row r="100" spans="1:10" ht="38.25" x14ac:dyDescent="0.2">
      <c r="A100" s="27">
        <v>89</v>
      </c>
      <c r="B100" s="27" t="s">
        <v>124</v>
      </c>
      <c r="C100" s="28" t="s">
        <v>144</v>
      </c>
      <c r="D100" s="29" t="s">
        <v>181</v>
      </c>
      <c r="E100" s="30"/>
      <c r="F100" s="30"/>
      <c r="G100" s="30"/>
      <c r="H100" s="29" t="s">
        <v>182</v>
      </c>
      <c r="I100" s="30"/>
      <c r="J100" s="29"/>
    </row>
    <row r="101" spans="1:10" ht="38.25" x14ac:dyDescent="0.2">
      <c r="A101" s="27">
        <v>90</v>
      </c>
      <c r="B101" s="27" t="s">
        <v>124</v>
      </c>
      <c r="C101" s="28" t="s">
        <v>144</v>
      </c>
      <c r="D101" s="29" t="s">
        <v>183</v>
      </c>
      <c r="E101" s="30"/>
      <c r="F101" s="30"/>
      <c r="G101" s="30"/>
      <c r="H101" s="29" t="s">
        <v>184</v>
      </c>
      <c r="I101" s="30"/>
      <c r="J101" s="29"/>
    </row>
    <row r="102" spans="1:10" ht="38.25" x14ac:dyDescent="0.2">
      <c r="A102" s="27">
        <v>91</v>
      </c>
      <c r="B102" s="27" t="s">
        <v>124</v>
      </c>
      <c r="C102" s="28" t="s">
        <v>125</v>
      </c>
      <c r="D102" s="29" t="s">
        <v>185</v>
      </c>
      <c r="E102" s="30"/>
      <c r="F102" s="30"/>
      <c r="G102" s="30"/>
      <c r="H102" s="29" t="s">
        <v>186</v>
      </c>
      <c r="I102" s="30"/>
      <c r="J102" s="29"/>
    </row>
    <row r="103" spans="1:10" ht="25.5" x14ac:dyDescent="0.2">
      <c r="A103" s="27">
        <v>92</v>
      </c>
      <c r="B103" s="27" t="s">
        <v>124</v>
      </c>
      <c r="C103" s="28" t="s">
        <v>130</v>
      </c>
      <c r="D103" s="29" t="s">
        <v>187</v>
      </c>
      <c r="E103" s="30"/>
      <c r="F103" s="30"/>
      <c r="G103" s="30"/>
      <c r="H103" s="29" t="s">
        <v>87</v>
      </c>
      <c r="I103" s="30"/>
      <c r="J103" s="29"/>
    </row>
    <row r="104" spans="1:10" ht="38.25" x14ac:dyDescent="0.2">
      <c r="A104" s="27">
        <v>93</v>
      </c>
      <c r="B104" s="27" t="s">
        <v>124</v>
      </c>
      <c r="C104" s="28" t="s">
        <v>130</v>
      </c>
      <c r="D104" s="29" t="s">
        <v>188</v>
      </c>
      <c r="E104" s="30"/>
      <c r="F104" s="30"/>
      <c r="G104" s="30"/>
      <c r="H104" s="29" t="s">
        <v>189</v>
      </c>
      <c r="I104" s="30"/>
      <c r="J104" s="29"/>
    </row>
    <row r="105" spans="1:10" ht="38.25" x14ac:dyDescent="0.2">
      <c r="A105" s="27">
        <v>94</v>
      </c>
      <c r="B105" s="27" t="s">
        <v>124</v>
      </c>
      <c r="C105" s="28" t="s">
        <v>130</v>
      </c>
      <c r="D105" s="29" t="s">
        <v>190</v>
      </c>
      <c r="E105" s="30"/>
      <c r="F105" s="30"/>
      <c r="G105" s="30"/>
      <c r="H105" s="29" t="s">
        <v>191</v>
      </c>
      <c r="I105" s="30"/>
      <c r="J105" s="29"/>
    </row>
    <row r="106" spans="1:10" ht="48" customHeight="1" x14ac:dyDescent="0.2">
      <c r="A106" s="27">
        <v>95</v>
      </c>
      <c r="B106" s="27" t="s">
        <v>124</v>
      </c>
      <c r="C106" s="28" t="s">
        <v>130</v>
      </c>
      <c r="D106" s="29" t="s">
        <v>192</v>
      </c>
      <c r="E106" s="30"/>
      <c r="F106" s="30"/>
      <c r="G106" s="30"/>
      <c r="H106" s="29" t="s">
        <v>193</v>
      </c>
      <c r="I106" s="30"/>
      <c r="J106" s="29"/>
    </row>
    <row r="107" spans="1:10" ht="25.5" x14ac:dyDescent="0.2">
      <c r="A107" s="32">
        <v>96</v>
      </c>
      <c r="B107" s="32" t="s">
        <v>194</v>
      </c>
      <c r="C107" s="33" t="s">
        <v>195</v>
      </c>
      <c r="D107" s="34" t="s">
        <v>196</v>
      </c>
      <c r="E107" s="35"/>
      <c r="F107" s="35"/>
      <c r="G107" s="35"/>
      <c r="H107" s="34" t="s">
        <v>197</v>
      </c>
      <c r="I107" s="35"/>
      <c r="J107" s="34"/>
    </row>
    <row r="108" spans="1:10" ht="38.25" x14ac:dyDescent="0.2">
      <c r="A108" s="32">
        <v>97</v>
      </c>
      <c r="B108" s="32" t="s">
        <v>194</v>
      </c>
      <c r="C108" s="33" t="s">
        <v>195</v>
      </c>
      <c r="D108" s="36" t="s">
        <v>198</v>
      </c>
      <c r="E108" s="35"/>
      <c r="F108" s="35"/>
      <c r="G108" s="35"/>
      <c r="H108" s="34" t="s">
        <v>199</v>
      </c>
      <c r="I108" s="35"/>
      <c r="J108" s="34"/>
    </row>
    <row r="109" spans="1:10" ht="51" x14ac:dyDescent="0.2">
      <c r="A109" s="32">
        <v>98</v>
      </c>
      <c r="B109" s="32" t="s">
        <v>194</v>
      </c>
      <c r="C109" s="33" t="s">
        <v>195</v>
      </c>
      <c r="D109" s="36" t="s">
        <v>200</v>
      </c>
      <c r="E109" s="35"/>
      <c r="F109" s="35"/>
      <c r="G109" s="35"/>
      <c r="H109" s="36" t="s">
        <v>201</v>
      </c>
      <c r="I109" s="35"/>
      <c r="J109" s="34"/>
    </row>
    <row r="110" spans="1:10" ht="51" x14ac:dyDescent="0.2">
      <c r="A110" s="32">
        <v>99</v>
      </c>
      <c r="B110" s="32" t="s">
        <v>194</v>
      </c>
      <c r="C110" s="33" t="s">
        <v>195</v>
      </c>
      <c r="D110" s="34" t="s">
        <v>202</v>
      </c>
      <c r="E110" s="35"/>
      <c r="F110" s="35"/>
      <c r="G110" s="35"/>
      <c r="H110" s="34" t="s">
        <v>203</v>
      </c>
      <c r="I110" s="35"/>
      <c r="J110" s="34"/>
    </row>
    <row r="111" spans="1:10" ht="38.25" x14ac:dyDescent="0.2">
      <c r="A111" s="32">
        <v>100</v>
      </c>
      <c r="B111" s="32" t="s">
        <v>194</v>
      </c>
      <c r="C111" s="33" t="s">
        <v>195</v>
      </c>
      <c r="D111" s="34" t="s">
        <v>204</v>
      </c>
      <c r="E111" s="35"/>
      <c r="F111" s="35"/>
      <c r="G111" s="35"/>
      <c r="H111" s="34" t="s">
        <v>205</v>
      </c>
      <c r="I111" s="35"/>
      <c r="J111" s="34"/>
    </row>
    <row r="112" spans="1:10" ht="38.25" x14ac:dyDescent="0.2">
      <c r="A112" s="32">
        <v>101</v>
      </c>
      <c r="B112" s="32" t="s">
        <v>194</v>
      </c>
      <c r="C112" s="33" t="s">
        <v>195</v>
      </c>
      <c r="D112" s="34" t="s">
        <v>206</v>
      </c>
      <c r="E112" s="35"/>
      <c r="F112" s="35"/>
      <c r="G112" s="35"/>
      <c r="H112" s="34" t="s">
        <v>207</v>
      </c>
      <c r="I112" s="35"/>
      <c r="J112" s="34"/>
    </row>
    <row r="113" spans="1:10" ht="38.25" x14ac:dyDescent="0.2">
      <c r="A113" s="32">
        <v>102</v>
      </c>
      <c r="B113" s="32" t="s">
        <v>194</v>
      </c>
      <c r="C113" s="33" t="s">
        <v>195</v>
      </c>
      <c r="D113" s="34" t="s">
        <v>208</v>
      </c>
      <c r="E113" s="35"/>
      <c r="F113" s="35"/>
      <c r="G113" s="35"/>
      <c r="H113" s="34" t="s">
        <v>209</v>
      </c>
      <c r="I113" s="35"/>
      <c r="J113" s="34"/>
    </row>
    <row r="114" spans="1:10" ht="25.5" x14ac:dyDescent="0.2">
      <c r="A114" s="32">
        <v>103</v>
      </c>
      <c r="B114" s="32" t="s">
        <v>194</v>
      </c>
      <c r="C114" s="33" t="s">
        <v>195</v>
      </c>
      <c r="D114" s="34" t="s">
        <v>210</v>
      </c>
      <c r="E114" s="35"/>
      <c r="F114" s="35"/>
      <c r="G114" s="35"/>
      <c r="H114" s="34" t="s">
        <v>211</v>
      </c>
      <c r="I114" s="35"/>
      <c r="J114" s="34"/>
    </row>
    <row r="115" spans="1:10" ht="25.5" x14ac:dyDescent="0.2">
      <c r="A115" s="32">
        <v>104</v>
      </c>
      <c r="B115" s="32" t="s">
        <v>194</v>
      </c>
      <c r="C115" s="33" t="s">
        <v>195</v>
      </c>
      <c r="D115" s="34" t="s">
        <v>212</v>
      </c>
      <c r="E115" s="35"/>
      <c r="F115" s="35"/>
      <c r="G115" s="35"/>
      <c r="H115" s="34" t="s">
        <v>211</v>
      </c>
      <c r="I115" s="35"/>
      <c r="J115" s="34"/>
    </row>
    <row r="116" spans="1:10" ht="38.25" x14ac:dyDescent="0.2">
      <c r="A116" s="32">
        <v>105</v>
      </c>
      <c r="B116" s="32" t="s">
        <v>194</v>
      </c>
      <c r="C116" s="37" t="s">
        <v>213</v>
      </c>
      <c r="D116" s="36" t="s">
        <v>214</v>
      </c>
      <c r="E116" s="35"/>
      <c r="F116" s="35"/>
      <c r="G116" s="35"/>
      <c r="H116" s="36" t="s">
        <v>215</v>
      </c>
      <c r="I116" s="35"/>
      <c r="J116" s="34"/>
    </row>
    <row r="117" spans="1:10" ht="38.25" x14ac:dyDescent="0.2">
      <c r="A117" s="32">
        <v>106</v>
      </c>
      <c r="B117" s="32" t="s">
        <v>194</v>
      </c>
      <c r="C117" s="37" t="s">
        <v>195</v>
      </c>
      <c r="D117" s="36" t="s">
        <v>216</v>
      </c>
      <c r="E117" s="35"/>
      <c r="F117" s="35"/>
      <c r="G117" s="35"/>
      <c r="H117" s="36" t="s">
        <v>54</v>
      </c>
      <c r="I117" s="35"/>
      <c r="J117" s="34"/>
    </row>
    <row r="118" spans="1:10" ht="76.5" x14ac:dyDescent="0.2">
      <c r="A118" s="32">
        <v>107</v>
      </c>
      <c r="B118" s="32" t="s">
        <v>194</v>
      </c>
      <c r="C118" s="37" t="s">
        <v>195</v>
      </c>
      <c r="D118" s="36" t="s">
        <v>217</v>
      </c>
      <c r="E118" s="35"/>
      <c r="F118" s="35"/>
      <c r="G118" s="35"/>
      <c r="H118" s="36" t="s">
        <v>218</v>
      </c>
      <c r="I118" s="35"/>
      <c r="J118" s="34"/>
    </row>
    <row r="119" spans="1:10" ht="83.25" customHeight="1" x14ac:dyDescent="0.2">
      <c r="A119" s="32">
        <v>108</v>
      </c>
      <c r="B119" s="32" t="s">
        <v>194</v>
      </c>
      <c r="C119" s="37" t="s">
        <v>195</v>
      </c>
      <c r="D119" s="36" t="s">
        <v>219</v>
      </c>
      <c r="E119" s="35"/>
      <c r="F119" s="35"/>
      <c r="G119" s="35"/>
      <c r="H119" s="36" t="s">
        <v>220</v>
      </c>
      <c r="I119" s="35"/>
      <c r="J119" s="34"/>
    </row>
    <row r="120" spans="1:10" ht="38.25" x14ac:dyDescent="0.2">
      <c r="A120" s="32">
        <v>109</v>
      </c>
      <c r="B120" s="32" t="s">
        <v>194</v>
      </c>
      <c r="C120" s="37" t="s">
        <v>195</v>
      </c>
      <c r="D120" s="36" t="s">
        <v>221</v>
      </c>
      <c r="E120" s="35"/>
      <c r="F120" s="35"/>
      <c r="G120" s="35"/>
      <c r="H120" s="36" t="s">
        <v>222</v>
      </c>
      <c r="I120" s="35"/>
      <c r="J120" s="34"/>
    </row>
    <row r="121" spans="1:10" ht="39.75" customHeight="1" x14ac:dyDescent="0.2">
      <c r="A121" s="32">
        <v>110</v>
      </c>
      <c r="B121" s="32" t="s">
        <v>194</v>
      </c>
      <c r="C121" s="37" t="s">
        <v>195</v>
      </c>
      <c r="D121" s="36" t="s">
        <v>223</v>
      </c>
      <c r="E121" s="35"/>
      <c r="F121" s="35"/>
      <c r="G121" s="35"/>
      <c r="H121" s="36" t="s">
        <v>31</v>
      </c>
      <c r="I121" s="35"/>
      <c r="J121" s="34"/>
    </row>
    <row r="122" spans="1:10" ht="63.75" x14ac:dyDescent="0.2">
      <c r="A122" s="32">
        <v>111</v>
      </c>
      <c r="B122" s="32" t="s">
        <v>194</v>
      </c>
      <c r="C122" s="37" t="s">
        <v>213</v>
      </c>
      <c r="D122" s="36" t="s">
        <v>224</v>
      </c>
      <c r="E122" s="35"/>
      <c r="F122" s="35"/>
      <c r="G122" s="35"/>
      <c r="H122" s="36" t="s">
        <v>97</v>
      </c>
      <c r="I122" s="35"/>
      <c r="J122" s="34"/>
    </row>
    <row r="123" spans="1:10" ht="38.25" x14ac:dyDescent="0.2">
      <c r="A123" s="32">
        <v>112</v>
      </c>
      <c r="B123" s="32" t="s">
        <v>194</v>
      </c>
      <c r="C123" s="37" t="s">
        <v>213</v>
      </c>
      <c r="D123" s="36" t="s">
        <v>225</v>
      </c>
      <c r="E123" s="35"/>
      <c r="F123" s="35"/>
      <c r="G123" s="35"/>
      <c r="H123" s="36" t="s">
        <v>226</v>
      </c>
      <c r="I123" s="35"/>
      <c r="J123" s="34"/>
    </row>
    <row r="124" spans="1:10" ht="25.5" x14ac:dyDescent="0.2">
      <c r="A124" s="32">
        <v>113</v>
      </c>
      <c r="B124" s="32" t="s">
        <v>194</v>
      </c>
      <c r="C124" s="37" t="s">
        <v>195</v>
      </c>
      <c r="D124" s="36" t="s">
        <v>227</v>
      </c>
      <c r="E124" s="35"/>
      <c r="F124" s="35"/>
      <c r="G124" s="35"/>
      <c r="H124" s="36" t="s">
        <v>228</v>
      </c>
      <c r="I124" s="35"/>
      <c r="J124" s="34"/>
    </row>
    <row r="125" spans="1:10" ht="25.5" x14ac:dyDescent="0.2">
      <c r="A125" s="32">
        <v>114</v>
      </c>
      <c r="B125" s="32" t="s">
        <v>194</v>
      </c>
      <c r="C125" s="33" t="s">
        <v>195</v>
      </c>
      <c r="D125" s="36" t="s">
        <v>229</v>
      </c>
      <c r="E125" s="35"/>
      <c r="F125" s="35"/>
      <c r="G125" s="35"/>
      <c r="H125" s="36" t="s">
        <v>48</v>
      </c>
      <c r="I125" s="35"/>
      <c r="J125" s="34"/>
    </row>
    <row r="126" spans="1:10" ht="38.25" x14ac:dyDescent="0.2">
      <c r="A126" s="32">
        <v>115</v>
      </c>
      <c r="B126" s="32" t="s">
        <v>194</v>
      </c>
      <c r="C126" s="33" t="s">
        <v>195</v>
      </c>
      <c r="D126" s="36" t="s">
        <v>230</v>
      </c>
      <c r="E126" s="35"/>
      <c r="F126" s="35"/>
      <c r="G126" s="35"/>
      <c r="H126" s="36" t="s">
        <v>231</v>
      </c>
      <c r="I126" s="35"/>
      <c r="J126" s="34"/>
    </row>
    <row r="127" spans="1:10" ht="25.5" x14ac:dyDescent="0.2">
      <c r="A127" s="32">
        <v>116</v>
      </c>
      <c r="B127" s="32" t="s">
        <v>194</v>
      </c>
      <c r="C127" s="33" t="s">
        <v>195</v>
      </c>
      <c r="D127" s="36" t="s">
        <v>232</v>
      </c>
      <c r="E127" s="35"/>
      <c r="F127" s="35"/>
      <c r="G127" s="35"/>
      <c r="H127" s="36" t="s">
        <v>233</v>
      </c>
      <c r="I127" s="35"/>
      <c r="J127" s="34"/>
    </row>
    <row r="128" spans="1:10" ht="25.5" x14ac:dyDescent="0.2">
      <c r="A128" s="38">
        <v>117</v>
      </c>
      <c r="B128" s="39" t="s">
        <v>234</v>
      </c>
      <c r="C128" s="40" t="s">
        <v>235</v>
      </c>
      <c r="D128" s="41" t="s">
        <v>236</v>
      </c>
      <c r="E128" s="42"/>
      <c r="F128" s="42"/>
      <c r="G128" s="42"/>
      <c r="H128" s="41" t="s">
        <v>237</v>
      </c>
      <c r="I128" s="42"/>
      <c r="J128" s="43"/>
    </row>
    <row r="129" spans="1:10" ht="38.25" x14ac:dyDescent="0.2">
      <c r="A129" s="38">
        <v>118</v>
      </c>
      <c r="B129" s="39" t="s">
        <v>234</v>
      </c>
      <c r="C129" s="40" t="s">
        <v>235</v>
      </c>
      <c r="D129" s="41" t="s">
        <v>238</v>
      </c>
      <c r="E129" s="42"/>
      <c r="F129" s="42"/>
      <c r="G129" s="42"/>
      <c r="H129" s="41" t="s">
        <v>239</v>
      </c>
      <c r="I129" s="42"/>
      <c r="J129" s="43"/>
    </row>
    <row r="130" spans="1:10" ht="25.5" x14ac:dyDescent="0.2">
      <c r="A130" s="38">
        <v>119</v>
      </c>
      <c r="B130" s="39" t="s">
        <v>234</v>
      </c>
      <c r="C130" s="40" t="s">
        <v>235</v>
      </c>
      <c r="D130" s="41" t="s">
        <v>240</v>
      </c>
      <c r="E130" s="42"/>
      <c r="F130" s="42"/>
      <c r="G130" s="42"/>
      <c r="H130" s="41" t="s">
        <v>241</v>
      </c>
      <c r="I130" s="42"/>
      <c r="J130" s="43"/>
    </row>
    <row r="131" spans="1:10" ht="38.25" x14ac:dyDescent="0.2">
      <c r="A131" s="38">
        <v>120</v>
      </c>
      <c r="B131" s="39" t="s">
        <v>234</v>
      </c>
      <c r="C131" s="40" t="s">
        <v>242</v>
      </c>
      <c r="D131" s="41" t="s">
        <v>243</v>
      </c>
      <c r="E131" s="42"/>
      <c r="F131" s="42"/>
      <c r="G131" s="42"/>
      <c r="H131" s="41" t="s">
        <v>244</v>
      </c>
      <c r="I131" s="42"/>
      <c r="J131" s="43"/>
    </row>
    <row r="132" spans="1:10" ht="38.25" x14ac:dyDescent="0.2">
      <c r="A132" s="38">
        <v>121</v>
      </c>
      <c r="B132" s="39" t="s">
        <v>234</v>
      </c>
      <c r="C132" s="40" t="s">
        <v>242</v>
      </c>
      <c r="D132" s="41" t="s">
        <v>245</v>
      </c>
      <c r="E132" s="42"/>
      <c r="F132" s="42"/>
      <c r="G132" s="42"/>
      <c r="H132" s="41" t="s">
        <v>246</v>
      </c>
      <c r="I132" s="42"/>
      <c r="J132" s="43"/>
    </row>
    <row r="133" spans="1:10" ht="38.25" x14ac:dyDescent="0.2">
      <c r="A133" s="38">
        <v>122</v>
      </c>
      <c r="B133" s="39" t="s">
        <v>234</v>
      </c>
      <c r="C133" s="40" t="s">
        <v>235</v>
      </c>
      <c r="D133" s="41" t="s">
        <v>247</v>
      </c>
      <c r="E133" s="42"/>
      <c r="F133" s="42"/>
      <c r="G133" s="42"/>
      <c r="H133" s="41" t="s">
        <v>248</v>
      </c>
      <c r="I133" s="42"/>
      <c r="J133" s="43"/>
    </row>
    <row r="134" spans="1:10" ht="40.5" customHeight="1" x14ac:dyDescent="0.2">
      <c r="A134" s="38">
        <v>123</v>
      </c>
      <c r="B134" s="39" t="s">
        <v>234</v>
      </c>
      <c r="C134" s="40" t="s">
        <v>235</v>
      </c>
      <c r="D134" s="41" t="s">
        <v>249</v>
      </c>
      <c r="E134" s="42"/>
      <c r="F134" s="42"/>
      <c r="G134" s="42"/>
      <c r="H134" s="41" t="s">
        <v>248</v>
      </c>
      <c r="I134" s="42"/>
      <c r="J134" s="43"/>
    </row>
    <row r="135" spans="1:10" ht="38.25" x14ac:dyDescent="0.2">
      <c r="A135" s="38">
        <v>124</v>
      </c>
      <c r="B135" s="39" t="s">
        <v>234</v>
      </c>
      <c r="C135" s="40" t="s">
        <v>242</v>
      </c>
      <c r="D135" s="41" t="s">
        <v>250</v>
      </c>
      <c r="E135" s="42"/>
      <c r="F135" s="42"/>
      <c r="G135" s="42"/>
      <c r="H135" s="41" t="s">
        <v>251</v>
      </c>
      <c r="I135" s="42"/>
      <c r="J135" s="43"/>
    </row>
    <row r="136" spans="1:10" ht="49.5" customHeight="1" x14ac:dyDescent="0.2">
      <c r="A136" s="38">
        <v>125</v>
      </c>
      <c r="B136" s="39" t="s">
        <v>234</v>
      </c>
      <c r="C136" s="40" t="s">
        <v>242</v>
      </c>
      <c r="D136" s="41" t="s">
        <v>252</v>
      </c>
      <c r="E136" s="42"/>
      <c r="F136" s="42"/>
      <c r="G136" s="42"/>
      <c r="H136" s="41" t="s">
        <v>253</v>
      </c>
      <c r="I136" s="42"/>
      <c r="J136" s="43"/>
    </row>
    <row r="137" spans="1:10" ht="51" x14ac:dyDescent="0.2">
      <c r="A137" s="38">
        <v>126</v>
      </c>
      <c r="B137" s="39" t="s">
        <v>234</v>
      </c>
      <c r="C137" s="40" t="s">
        <v>235</v>
      </c>
      <c r="D137" s="41" t="s">
        <v>254</v>
      </c>
      <c r="E137" s="42"/>
      <c r="F137" s="42"/>
      <c r="G137" s="42"/>
      <c r="H137" s="41" t="s">
        <v>255</v>
      </c>
      <c r="I137" s="42"/>
      <c r="J137" s="43"/>
    </row>
    <row r="138" spans="1:10" ht="44.25" customHeight="1" x14ac:dyDescent="0.2">
      <c r="A138" s="38">
        <v>127</v>
      </c>
      <c r="B138" s="39" t="s">
        <v>234</v>
      </c>
      <c r="C138" s="40" t="s">
        <v>235</v>
      </c>
      <c r="D138" s="41" t="s">
        <v>256</v>
      </c>
      <c r="E138" s="42"/>
      <c r="F138" s="42"/>
      <c r="G138" s="42"/>
      <c r="H138" s="41" t="s">
        <v>255</v>
      </c>
      <c r="I138" s="42"/>
      <c r="J138" s="43"/>
    </row>
    <row r="139" spans="1:10" ht="25.5" x14ac:dyDescent="0.2">
      <c r="A139" s="38">
        <v>128</v>
      </c>
      <c r="B139" s="39" t="s">
        <v>234</v>
      </c>
      <c r="C139" s="40" t="s">
        <v>242</v>
      </c>
      <c r="D139" s="41" t="s">
        <v>257</v>
      </c>
      <c r="E139" s="42"/>
      <c r="F139" s="42"/>
      <c r="G139" s="42"/>
      <c r="H139" s="41" t="s">
        <v>258</v>
      </c>
      <c r="I139" s="42"/>
      <c r="J139" s="43"/>
    </row>
    <row r="140" spans="1:10" ht="38.25" x14ac:dyDescent="0.2">
      <c r="A140" s="38">
        <v>129</v>
      </c>
      <c r="B140" s="39" t="s">
        <v>234</v>
      </c>
      <c r="C140" s="40" t="s">
        <v>235</v>
      </c>
      <c r="D140" s="41" t="s">
        <v>259</v>
      </c>
      <c r="E140" s="42"/>
      <c r="F140" s="42"/>
      <c r="G140" s="42"/>
      <c r="H140" s="41" t="s">
        <v>87</v>
      </c>
      <c r="I140" s="42"/>
      <c r="J140" s="43"/>
    </row>
    <row r="141" spans="1:10" ht="38.25" x14ac:dyDescent="0.2">
      <c r="A141" s="38">
        <v>130</v>
      </c>
      <c r="B141" s="39" t="s">
        <v>234</v>
      </c>
      <c r="C141" s="40" t="s">
        <v>235</v>
      </c>
      <c r="D141" s="41" t="s">
        <v>260</v>
      </c>
      <c r="E141" s="42"/>
      <c r="F141" s="42"/>
      <c r="G141" s="42"/>
      <c r="H141" s="41" t="s">
        <v>261</v>
      </c>
      <c r="I141" s="42"/>
      <c r="J141" s="43"/>
    </row>
    <row r="142" spans="1:10" ht="38.25" x14ac:dyDescent="0.2">
      <c r="A142" s="38">
        <v>131</v>
      </c>
      <c r="B142" s="39" t="s">
        <v>234</v>
      </c>
      <c r="C142" s="40" t="s">
        <v>242</v>
      </c>
      <c r="D142" s="41" t="s">
        <v>262</v>
      </c>
      <c r="E142" s="42"/>
      <c r="F142" s="42"/>
      <c r="G142" s="42"/>
      <c r="H142" s="41" t="s">
        <v>263</v>
      </c>
      <c r="I142" s="42"/>
      <c r="J142" s="43"/>
    </row>
    <row r="143" spans="1:10" ht="51" x14ac:dyDescent="0.2">
      <c r="A143" s="38">
        <v>132</v>
      </c>
      <c r="B143" s="39" t="s">
        <v>234</v>
      </c>
      <c r="C143" s="40" t="s">
        <v>242</v>
      </c>
      <c r="D143" s="41" t="s">
        <v>264</v>
      </c>
      <c r="E143" s="42"/>
      <c r="F143" s="42"/>
      <c r="G143" s="42"/>
      <c r="H143" s="41" t="s">
        <v>265</v>
      </c>
      <c r="I143" s="42"/>
      <c r="J143" s="43"/>
    </row>
    <row r="144" spans="1:10" ht="38.25" x14ac:dyDescent="0.2">
      <c r="A144" s="38">
        <v>133</v>
      </c>
      <c r="B144" s="39" t="s">
        <v>234</v>
      </c>
      <c r="C144" s="40" t="s">
        <v>235</v>
      </c>
      <c r="D144" s="41" t="s">
        <v>266</v>
      </c>
      <c r="E144" s="42"/>
      <c r="F144" s="42"/>
      <c r="G144" s="42"/>
      <c r="H144" s="41" t="s">
        <v>267</v>
      </c>
      <c r="I144" s="42"/>
      <c r="J144" s="43"/>
    </row>
    <row r="145" spans="1:10" ht="25.5" x14ac:dyDescent="0.2">
      <c r="A145" s="38">
        <v>134</v>
      </c>
      <c r="B145" s="39" t="s">
        <v>234</v>
      </c>
      <c r="C145" s="40" t="s">
        <v>235</v>
      </c>
      <c r="D145" s="41" t="s">
        <v>268</v>
      </c>
      <c r="E145" s="42"/>
      <c r="F145" s="42"/>
      <c r="G145" s="42"/>
      <c r="H145" s="41" t="s">
        <v>269</v>
      </c>
      <c r="I145" s="42"/>
      <c r="J145" s="43"/>
    </row>
    <row r="146" spans="1:10" ht="38.25" x14ac:dyDescent="0.2">
      <c r="A146" s="38">
        <v>135</v>
      </c>
      <c r="B146" s="39" t="s">
        <v>234</v>
      </c>
      <c r="C146" s="40" t="s">
        <v>235</v>
      </c>
      <c r="D146" s="41" t="s">
        <v>270</v>
      </c>
      <c r="E146" s="42"/>
      <c r="F146" s="42"/>
      <c r="G146" s="42"/>
      <c r="H146" s="41" t="s">
        <v>271</v>
      </c>
      <c r="I146" s="42"/>
      <c r="J146" s="43"/>
    </row>
    <row r="147" spans="1:10" ht="38.25" x14ac:dyDescent="0.2">
      <c r="A147" s="45">
        <v>136</v>
      </c>
      <c r="B147" s="46" t="s">
        <v>234</v>
      </c>
      <c r="C147" s="47" t="s">
        <v>242</v>
      </c>
      <c r="D147" s="48" t="s">
        <v>272</v>
      </c>
      <c r="E147" s="49"/>
      <c r="F147" s="49"/>
      <c r="G147" s="49"/>
      <c r="H147" s="48" t="s">
        <v>273</v>
      </c>
      <c r="I147" s="49"/>
      <c r="J147" s="50"/>
    </row>
    <row r="148" spans="1:10" ht="27" customHeight="1" x14ac:dyDescent="0.2">
      <c r="A148" s="52"/>
      <c r="B148" s="52"/>
      <c r="C148" s="89" t="s">
        <v>274</v>
      </c>
      <c r="D148" s="89"/>
      <c r="E148" s="53" t="s">
        <v>10</v>
      </c>
      <c r="F148" s="53" t="s">
        <v>11</v>
      </c>
      <c r="G148" s="53" t="s">
        <v>12</v>
      </c>
      <c r="H148" s="89" t="s">
        <v>275</v>
      </c>
      <c r="I148" s="89"/>
      <c r="J148" s="89"/>
    </row>
    <row r="149" spans="1:10" ht="16.5" customHeight="1" thickBot="1" x14ac:dyDescent="0.25">
      <c r="A149" s="16"/>
      <c r="B149" s="16" t="s">
        <v>276</v>
      </c>
      <c r="C149" s="84" t="s">
        <v>277</v>
      </c>
      <c r="D149" s="85"/>
      <c r="E149" s="51">
        <f>+SUM(E12:E44)</f>
        <v>0</v>
      </c>
      <c r="F149" s="51">
        <f>+SUM(F12:F44)</f>
        <v>0</v>
      </c>
      <c r="G149" s="51">
        <f>+SUM(G12:G44)</f>
        <v>0</v>
      </c>
      <c r="H149" s="86" t="str">
        <f>IF(E149&lt;=6,"Inicial",IF(AND(E149&gt;=7,E149&lt;=13),"Repetible",IF(AND(E149&gt;=14,E149&lt;=21),"Definido",IF(AND(E149&gt;=22,E149&lt;=28),"Administrado","Optimizado"))))</f>
        <v>Inicial</v>
      </c>
      <c r="I149" s="87"/>
      <c r="J149" s="88"/>
    </row>
    <row r="150" spans="1:10" ht="16.5" customHeight="1" thickTop="1" thickBot="1" x14ac:dyDescent="0.25">
      <c r="A150" s="10"/>
      <c r="B150" s="10" t="s">
        <v>278</v>
      </c>
      <c r="C150" s="72" t="s">
        <v>279</v>
      </c>
      <c r="D150" s="73"/>
      <c r="E150" s="11">
        <f>+SUM(E45:E70)</f>
        <v>0</v>
      </c>
      <c r="F150" s="11">
        <f>+SUM(F45:F70)</f>
        <v>0</v>
      </c>
      <c r="G150" s="11">
        <f>+SUM(G45:G70)</f>
        <v>0</v>
      </c>
      <c r="H150" s="74" t="str">
        <f>IF(E150&lt;=5,"Inicial",IF(AND(E150&gt;=6,E150&lt;=10),"Repetible",IF(AND(E150&gt;=11,E150&lt;=15),"Definido",IF(AND(E150&gt;=16,E150&lt;=20),"Administrado","Optimizado"))))</f>
        <v>Inicial</v>
      </c>
      <c r="I150" s="75"/>
      <c r="J150" s="76"/>
    </row>
    <row r="151" spans="1:10" ht="14.25" thickTop="1" thickBot="1" x14ac:dyDescent="0.25">
      <c r="A151" s="10"/>
      <c r="B151" s="10" t="s">
        <v>280</v>
      </c>
      <c r="C151" s="72" t="s">
        <v>281</v>
      </c>
      <c r="D151" s="73"/>
      <c r="E151" s="11">
        <f>+SUM(E71:E106)</f>
        <v>0</v>
      </c>
      <c r="F151" s="11">
        <f>+SUM(F71:F106)</f>
        <v>0</v>
      </c>
      <c r="G151" s="11">
        <f>+SUM(G71:G106)</f>
        <v>0</v>
      </c>
      <c r="H151" s="74" t="str">
        <f>IF(E151&lt;=7,"Inicial",IF(AND(E151&gt;=8,E151&lt;=14),"Repetible",IF(AND(E151&gt;=15,E151&lt;=21),"Definido",IF(AND(E151&gt;=22,E151&lt;=27),"Administrado","Optimizado"))))</f>
        <v>Inicial</v>
      </c>
      <c r="I151" s="75"/>
      <c r="J151" s="76"/>
    </row>
    <row r="152" spans="1:10" ht="16.5" customHeight="1" thickTop="1" thickBot="1" x14ac:dyDescent="0.25">
      <c r="A152" s="10"/>
      <c r="B152" s="10" t="s">
        <v>282</v>
      </c>
      <c r="C152" s="72" t="s">
        <v>283</v>
      </c>
      <c r="D152" s="73"/>
      <c r="E152" s="11">
        <f>+SUM(E107:E127)</f>
        <v>0</v>
      </c>
      <c r="F152" s="11">
        <f>+SUM(F107:F127)</f>
        <v>0</v>
      </c>
      <c r="G152" s="11">
        <f>+SUM(G107:G127)</f>
        <v>0</v>
      </c>
      <c r="H152" s="74" t="str">
        <f>IF(E152&lt;=4,"Inicial",IF(AND(E152&gt;=5,E152&lt;=8),"Repetible",IF(AND(E152&gt;=9,E152&lt;=12),"Definido",IF(AND(E152&gt;=13,E152&lt;=16),"Administrado","Optimizado"))))</f>
        <v>Inicial</v>
      </c>
      <c r="I152" s="75"/>
      <c r="J152" s="76"/>
    </row>
    <row r="153" spans="1:10" ht="14.25" thickTop="1" thickBot="1" x14ac:dyDescent="0.25">
      <c r="A153" s="10"/>
      <c r="B153" s="10" t="s">
        <v>284</v>
      </c>
      <c r="C153" s="72" t="s">
        <v>285</v>
      </c>
      <c r="D153" s="73"/>
      <c r="E153" s="11">
        <f>+SUM(E128:E147)</f>
        <v>0</v>
      </c>
      <c r="F153" s="11">
        <f>+SUM(F128:F147)</f>
        <v>0</v>
      </c>
      <c r="G153" s="11">
        <f>+SUM(G128:G147)</f>
        <v>0</v>
      </c>
      <c r="H153" s="74" t="str">
        <f>IF(E153&lt;=4,"Inicial",IF(AND(E153&gt;=5,E153&lt;=8),"Repetible",IF(AND(E153&gt;=9,E153&lt;=12),"Definido",IF(AND(E153&gt;=13,E153&lt;=16),"Administrado","Optimizado"))))</f>
        <v>Inicial</v>
      </c>
      <c r="I153" s="75"/>
      <c r="J153" s="76"/>
    </row>
    <row r="154" spans="1:10" ht="14.25" thickTop="1" thickBot="1" x14ac:dyDescent="0.25">
      <c r="A154" s="12"/>
      <c r="B154" s="77" t="s">
        <v>286</v>
      </c>
      <c r="C154" s="78"/>
      <c r="D154" s="79"/>
      <c r="E154" s="13">
        <f t="shared" ref="E154:G154" si="0">SUM(E149:E153)</f>
        <v>0</v>
      </c>
      <c r="F154" s="13">
        <f t="shared" si="0"/>
        <v>0</v>
      </c>
      <c r="G154" s="13">
        <f t="shared" si="0"/>
        <v>0</v>
      </c>
      <c r="H154" s="74" t="str">
        <f>IF(E154&lt;=27,"Inicial",IF(AND(E154&gt;=28,E154&lt;=54),"Repetible",IF(AND(E154&gt;=55,E154&lt;=81),"Definido",IF(AND(E154&gt;=82,E154&lt;=109),"Administrado","Optimizado"))))</f>
        <v>Inicial</v>
      </c>
      <c r="I154" s="75"/>
      <c r="J154" s="76"/>
    </row>
    <row r="155" spans="1:10" ht="13.5" thickTop="1" x14ac:dyDescent="0.2"/>
    <row r="156" spans="1:10" ht="14.25" customHeight="1" x14ac:dyDescent="0.2">
      <c r="B156" s="80" t="s">
        <v>287</v>
      </c>
      <c r="C156" s="81"/>
      <c r="D156" s="82"/>
    </row>
    <row r="157" spans="1:10" ht="14.25" customHeight="1" thickBot="1" x14ac:dyDescent="0.25">
      <c r="B157" s="83" t="s">
        <v>288</v>
      </c>
      <c r="C157" s="83" t="s">
        <v>289</v>
      </c>
      <c r="D157" s="83"/>
    </row>
    <row r="158" spans="1:10" ht="14.25" thickTop="1" thickBot="1" x14ac:dyDescent="0.25">
      <c r="B158" s="71"/>
      <c r="C158" s="71"/>
      <c r="D158" s="71"/>
    </row>
    <row r="159" spans="1:10" ht="14.25" customHeight="1" thickTop="1" thickBot="1" x14ac:dyDescent="0.25">
      <c r="B159" s="71" t="s">
        <v>290</v>
      </c>
      <c r="C159" s="71" t="s">
        <v>291</v>
      </c>
      <c r="D159" s="71"/>
    </row>
    <row r="160" spans="1:10" ht="14.25" customHeight="1" thickTop="1" thickBot="1" x14ac:dyDescent="0.25">
      <c r="B160" s="71"/>
      <c r="C160" s="71"/>
      <c r="D160" s="71"/>
    </row>
    <row r="161" spans="2:10" ht="14.25" customHeight="1" thickTop="1" thickBot="1" x14ac:dyDescent="0.25">
      <c r="B161" s="71" t="s">
        <v>292</v>
      </c>
      <c r="C161" s="71" t="s">
        <v>293</v>
      </c>
      <c r="D161" s="71"/>
    </row>
    <row r="162" spans="2:10" ht="14.25" thickTop="1" thickBot="1" x14ac:dyDescent="0.25">
      <c r="B162" s="71"/>
      <c r="C162" s="71"/>
      <c r="D162" s="71"/>
    </row>
    <row r="163" spans="2:10" ht="14.25" customHeight="1" thickTop="1" thickBot="1" x14ac:dyDescent="0.25">
      <c r="B163" s="71" t="s">
        <v>294</v>
      </c>
      <c r="C163" s="71" t="s">
        <v>295</v>
      </c>
      <c r="D163" s="71"/>
    </row>
    <row r="164" spans="2:10" ht="14.25" thickTop="1" thickBot="1" x14ac:dyDescent="0.25">
      <c r="B164" s="71"/>
      <c r="C164" s="71"/>
      <c r="D164" s="71"/>
    </row>
    <row r="165" spans="2:10" ht="14.25" customHeight="1" thickTop="1" thickBot="1" x14ac:dyDescent="0.25">
      <c r="B165" s="71" t="s">
        <v>296</v>
      </c>
      <c r="C165" s="71" t="s">
        <v>297</v>
      </c>
      <c r="D165" s="71"/>
    </row>
    <row r="166" spans="2:10" ht="14.25" thickTop="1" thickBot="1" x14ac:dyDescent="0.25">
      <c r="B166" s="71"/>
      <c r="C166" s="71"/>
      <c r="D166" s="71"/>
    </row>
    <row r="167" spans="2:10" ht="16.5" customHeight="1" thickTop="1" thickBot="1" x14ac:dyDescent="0.25">
      <c r="B167" s="71">
        <v>0</v>
      </c>
      <c r="C167" s="71" t="s">
        <v>298</v>
      </c>
      <c r="D167" s="71"/>
      <c r="J167" s="14"/>
    </row>
    <row r="168" spans="2:10" ht="14.25" thickTop="1" thickBot="1" x14ac:dyDescent="0.25">
      <c r="B168" s="71"/>
      <c r="C168" s="71"/>
      <c r="D168" s="71"/>
      <c r="J168" s="15"/>
    </row>
    <row r="169" spans="2:10" ht="13.5" thickTop="1" x14ac:dyDescent="0.2">
      <c r="B169" s="4"/>
      <c r="C169" s="4"/>
      <c r="D169" s="4"/>
      <c r="J169" s="15"/>
    </row>
    <row r="170" spans="2:10" x14ac:dyDescent="0.2">
      <c r="B170" s="4"/>
      <c r="C170" s="4"/>
      <c r="D170" s="4"/>
      <c r="J170" s="15"/>
    </row>
    <row r="174" spans="2:10" ht="39.75" customHeight="1" x14ac:dyDescent="0.2">
      <c r="B174" s="54"/>
      <c r="C174" s="57" t="s">
        <v>299</v>
      </c>
      <c r="D174" s="57"/>
      <c r="E174" s="57" t="s">
        <v>275</v>
      </c>
      <c r="F174" s="57"/>
    </row>
    <row r="175" spans="2:10" ht="13.5" thickBot="1" x14ac:dyDescent="0.25">
      <c r="B175" s="16" t="s">
        <v>276</v>
      </c>
      <c r="C175" s="67" t="s">
        <v>277</v>
      </c>
      <c r="D175" s="68"/>
      <c r="E175" s="69" t="e">
        <f>+E149/(E149+F149+G149)</f>
        <v>#DIV/0!</v>
      </c>
      <c r="F175" s="70"/>
    </row>
    <row r="176" spans="2:10" ht="14.25" thickTop="1" thickBot="1" x14ac:dyDescent="0.25">
      <c r="B176" s="10" t="s">
        <v>300</v>
      </c>
      <c r="C176" s="59" t="s">
        <v>279</v>
      </c>
      <c r="D176" s="60"/>
      <c r="E176" s="61" t="e">
        <f t="shared" ref="E176:E179" si="1">+E150/(E150+F150+G150)</f>
        <v>#DIV/0!</v>
      </c>
      <c r="F176" s="62"/>
    </row>
    <row r="177" spans="1:6" ht="14.25" thickTop="1" thickBot="1" x14ac:dyDescent="0.25">
      <c r="B177" s="10" t="s">
        <v>301</v>
      </c>
      <c r="C177" s="59" t="s">
        <v>281</v>
      </c>
      <c r="D177" s="60"/>
      <c r="E177" s="61" t="e">
        <f t="shared" si="1"/>
        <v>#DIV/0!</v>
      </c>
      <c r="F177" s="62"/>
    </row>
    <row r="178" spans="1:6" ht="14.25" thickTop="1" thickBot="1" x14ac:dyDescent="0.25">
      <c r="B178" s="10" t="s">
        <v>302</v>
      </c>
      <c r="C178" s="59" t="s">
        <v>283</v>
      </c>
      <c r="D178" s="60"/>
      <c r="E178" s="61" t="e">
        <f t="shared" si="1"/>
        <v>#DIV/0!</v>
      </c>
      <c r="F178" s="62"/>
    </row>
    <row r="179" spans="1:6" ht="13.5" thickTop="1" x14ac:dyDescent="0.2">
      <c r="B179" s="55" t="s">
        <v>303</v>
      </c>
      <c r="C179" s="63" t="s">
        <v>285</v>
      </c>
      <c r="D179" s="64"/>
      <c r="E179" s="65" t="e">
        <f t="shared" si="1"/>
        <v>#DIV/0!</v>
      </c>
      <c r="F179" s="66"/>
    </row>
    <row r="180" spans="1:6" x14ac:dyDescent="0.2">
      <c r="B180" s="57" t="s">
        <v>304</v>
      </c>
      <c r="C180" s="57"/>
      <c r="D180" s="57"/>
      <c r="E180" s="58" t="e">
        <f>SUM(E175:F179)/5</f>
        <v>#DIV/0!</v>
      </c>
      <c r="F180" s="58"/>
    </row>
    <row r="181" spans="1:6" x14ac:dyDescent="0.2">
      <c r="F181" s="4"/>
    </row>
    <row r="182" spans="1:6" x14ac:dyDescent="0.2">
      <c r="F182" s="4"/>
    </row>
    <row r="183" spans="1:6" x14ac:dyDescent="0.2">
      <c r="F183" s="4"/>
    </row>
    <row r="185" spans="1:6" ht="15" x14ac:dyDescent="0.2">
      <c r="A185" s="17" t="s">
        <v>305</v>
      </c>
    </row>
    <row r="186" spans="1:6" ht="15" x14ac:dyDescent="0.2">
      <c r="A186" s="17"/>
    </row>
    <row r="187" spans="1:6" ht="15" x14ac:dyDescent="0.2">
      <c r="A187" s="18"/>
    </row>
    <row r="188" spans="1:6" ht="15" x14ac:dyDescent="0.2">
      <c r="A188" s="18"/>
    </row>
    <row r="189" spans="1:6" ht="15" x14ac:dyDescent="0.2">
      <c r="A189" s="18"/>
    </row>
    <row r="190" spans="1:6" ht="15" x14ac:dyDescent="0.2">
      <c r="A190" s="18"/>
    </row>
    <row r="191" spans="1:6" ht="15" x14ac:dyDescent="0.2">
      <c r="A191" s="18"/>
    </row>
  </sheetData>
  <mergeCells count="48">
    <mergeCell ref="C6:I6"/>
    <mergeCell ref="C8:I8"/>
    <mergeCell ref="A6:B6"/>
    <mergeCell ref="A8:B8"/>
    <mergeCell ref="A2:I4"/>
    <mergeCell ref="C148:D148"/>
    <mergeCell ref="H148:J148"/>
    <mergeCell ref="A10:D10"/>
    <mergeCell ref="E10:J10"/>
    <mergeCell ref="C149:D149"/>
    <mergeCell ref="H149:J149"/>
    <mergeCell ref="C150:D150"/>
    <mergeCell ref="H150:J150"/>
    <mergeCell ref="C151:D151"/>
    <mergeCell ref="H151:J151"/>
    <mergeCell ref="B161:B162"/>
    <mergeCell ref="C161:D162"/>
    <mergeCell ref="C152:D152"/>
    <mergeCell ref="H152:J152"/>
    <mergeCell ref="C153:D153"/>
    <mergeCell ref="H153:J153"/>
    <mergeCell ref="B154:D154"/>
    <mergeCell ref="H154:J154"/>
    <mergeCell ref="B156:D156"/>
    <mergeCell ref="B157:B158"/>
    <mergeCell ref="C157:D158"/>
    <mergeCell ref="B159:B160"/>
    <mergeCell ref="C159:D160"/>
    <mergeCell ref="C163:D164"/>
    <mergeCell ref="B165:B166"/>
    <mergeCell ref="C165:D166"/>
    <mergeCell ref="B167:B168"/>
    <mergeCell ref="C167:D168"/>
    <mergeCell ref="B180:D180"/>
    <mergeCell ref="E180:F180"/>
    <mergeCell ref="C177:D177"/>
    <mergeCell ref="E177:F177"/>
    <mergeCell ref="C178:D178"/>
    <mergeCell ref="E178:F178"/>
    <mergeCell ref="C179:D179"/>
    <mergeCell ref="E179:F179"/>
    <mergeCell ref="C174:D174"/>
    <mergeCell ref="E174:F174"/>
    <mergeCell ref="C175:D175"/>
    <mergeCell ref="E175:F175"/>
    <mergeCell ref="C176:D176"/>
    <mergeCell ref="E176:F176"/>
    <mergeCell ref="B163:B164"/>
  </mergeCells>
  <conditionalFormatting sqref="E148:H148">
    <cfRule type="cellIs" dxfId="11" priority="9" stopIfTrue="1" operator="between">
      <formula>0</formula>
      <formula>10</formula>
    </cfRule>
  </conditionalFormatting>
  <conditionalFormatting sqref="B156">
    <cfRule type="cellIs" dxfId="10" priority="10" stopIfTrue="1" operator="between">
      <formula>0</formula>
      <formula>0.6</formula>
    </cfRule>
    <cfRule type="cellIs" dxfId="9" priority="11" stopIfTrue="1" operator="between">
      <formula>0.61</formula>
      <formula>0.75</formula>
    </cfRule>
    <cfRule type="cellIs" dxfId="8" priority="12" stopIfTrue="1" operator="between">
      <formula>0.76</formula>
      <formula>1</formula>
    </cfRule>
  </conditionalFormatting>
  <conditionalFormatting sqref="H154">
    <cfRule type="cellIs" dxfId="7" priority="6" stopIfTrue="1" operator="between">
      <formula>0</formula>
      <formula>0.6</formula>
    </cfRule>
    <cfRule type="cellIs" dxfId="6" priority="7" stopIfTrue="1" operator="between">
      <formula>0.6001</formula>
      <formula>0.75</formula>
    </cfRule>
    <cfRule type="cellIs" dxfId="5" priority="8" stopIfTrue="1" operator="between">
      <formula>0.7501</formula>
      <formula>1</formula>
    </cfRule>
  </conditionalFormatting>
  <conditionalFormatting sqref="H149:H154">
    <cfRule type="beginsWith" dxfId="4" priority="1" operator="beginsWith" text="Optimizado">
      <formula>LEFT(H149,LEN("Optimizado"))="Optimizado"</formula>
    </cfRule>
    <cfRule type="containsText" dxfId="3" priority="2" operator="containsText" text="Administrado">
      <formula>NOT(ISERROR(SEARCH("Administrado",H149)))</formula>
    </cfRule>
    <cfRule type="beginsWith" dxfId="2" priority="3" operator="beginsWith" text="Definido">
      <formula>LEFT(H149,LEN("Definido"))="Definido"</formula>
    </cfRule>
    <cfRule type="beginsWith" dxfId="1" priority="4" stopIfTrue="1" operator="beginsWith" text="Repetible">
      <formula>LEFT(H149,LEN("Repetible"))="Repetible"</formula>
    </cfRule>
  </conditionalFormatting>
  <dataValidations count="2">
    <dataValidation type="list" allowBlank="1" showInputMessage="1" showErrorMessage="1" sqref="E12:G147" xr:uid="{D52AA6FD-54CF-43BD-A566-C8E8EAB25C9E}">
      <formula1>"1,0"</formula1>
    </dataValidation>
    <dataValidation type="list" allowBlank="1" showInputMessage="1" showErrorMessage="1" sqref="I12:I147" xr:uid="{9D9794B6-CB27-424A-9DF9-0BC04115FA4E}">
      <formula1>"SI,NO"</formula1>
    </dataValidation>
  </dataValidations>
  <printOptions horizontalCentered="1"/>
  <pageMargins left="0.35433070866141736" right="0.35433070866141736" top="0.59055118110236227" bottom="0.59055118110236227" header="0" footer="0"/>
  <pageSetup scale="34" fitToHeight="0" orientation="portrait" r:id="rId1"/>
  <headerFooter alignWithMargins="0"/>
  <rowBreaks count="1" manualBreakCount="1">
    <brk id="110" max="10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stopIfTrue="1" operator="containsText" id="{0DF48F44-B0DE-449E-A840-B39F162C8361}">
            <xm:f>NOT(ISERROR(SEARCH("Inicial",H149)))</xm:f>
            <xm:f>"Inicial"</xm:f>
            <x14:dxf>
              <fill>
                <patternFill>
                  <bgColor theme="7"/>
                </patternFill>
              </fill>
            </x14:dxf>
          </x14:cfRule>
          <xm:sqref>H149:H154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Bustos</dc:creator>
  <cp:lastModifiedBy>Camilo Bustos</cp:lastModifiedBy>
  <dcterms:created xsi:type="dcterms:W3CDTF">2021-09-16T23:31:40Z</dcterms:created>
  <dcterms:modified xsi:type="dcterms:W3CDTF">2023-02-16T06:18:00Z</dcterms:modified>
</cp:coreProperties>
</file>