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37A0982A-9D2B-49DF-9ADE-3C0AC01E2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alítica" sheetId="8" r:id="rId1"/>
    <sheet name="Integridad" sheetId="9" r:id="rId2"/>
    <sheet name="Muestra" sheetId="4" r:id="rId3"/>
    <sheet name="Corte" sheetId="5" r:id="rId4"/>
  </sheets>
  <externalReferences>
    <externalReference r:id="rId5"/>
    <externalReference r:id="rId6"/>
    <externalReference r:id="rId7"/>
    <externalReference r:id="rId8"/>
  </externalReferences>
  <definedNames>
    <definedName name="confianza">[1]Tabla!$A$2:$A$15</definedName>
    <definedName name="confianza1">[1]Tabla!$A$8:$A$15</definedName>
    <definedName name="error">[1]Tabla!$D$2:$D$15</definedName>
    <definedName name="ListaAdministracion">#REF!</definedName>
    <definedName name="muestreo">'[2]Muestreo integral'!$B$62:$E$69</definedName>
    <definedName name="PAIS">'[3]Monedas y Comprobantes'!$A$2:$A$20</definedName>
    <definedName name="Sumarias">'[4]Hoja Control'!$A$250:$A$280</definedName>
    <definedName name="tconfianza">'[2]Muestreo integral'!$B$62:$B$69</definedName>
    <definedName name="terror">'[2]Muestreo integral'!$F$56:$F$69</definedName>
    <definedName name="tocurrencia">'[2]Muestreo integral'!$B$56:$B$69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5" l="1"/>
  <c r="F33" i="5" s="1"/>
  <c r="E34" i="5"/>
  <c r="F34" i="5" s="1"/>
  <c r="E35" i="5"/>
  <c r="F35" i="5" s="1"/>
  <c r="E32" i="5"/>
  <c r="F32" i="5" s="1"/>
  <c r="D349" i="9" l="1"/>
  <c r="D15" i="9" s="1"/>
  <c r="D13" i="9"/>
  <c r="D32" i="8"/>
  <c r="D33" i="8" s="1"/>
  <c r="C32" i="8"/>
  <c r="C33" i="8" s="1"/>
  <c r="D22" i="8"/>
  <c r="D23" i="8" s="1"/>
  <c r="D15" i="8"/>
  <c r="D16" i="8" s="1"/>
  <c r="D16" i="9" l="1"/>
  <c r="G25" i="4"/>
  <c r="G24" i="4"/>
  <c r="F16" i="4"/>
  <c r="F15" i="4"/>
  <c r="F24" i="4"/>
  <c r="F23" i="4"/>
  <c r="E17" i="4" l="1"/>
  <c r="G23" i="4"/>
  <c r="G26" i="4" s="1"/>
  <c r="F55" i="4" l="1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</calcChain>
</file>

<file path=xl/sharedStrings.xml><?xml version="1.0" encoding="utf-8"?>
<sst xmlns="http://schemas.openxmlformats.org/spreadsheetml/2006/main" count="596" uniqueCount="443">
  <si>
    <t>XXXX</t>
  </si>
  <si>
    <t>Integridad</t>
  </si>
  <si>
    <t>Tipo de documento</t>
  </si>
  <si>
    <t>Concepto</t>
  </si>
  <si>
    <t>Factura de venta</t>
  </si>
  <si>
    <t>EAI</t>
  </si>
  <si>
    <t>AJI</t>
  </si>
  <si>
    <t>TRI</t>
  </si>
  <si>
    <t>DVA</t>
  </si>
  <si>
    <t>TIPO DE DOCUMENTO</t>
  </si>
  <si>
    <t>Para documentar la selección se obtuvo los soportes de cada comprobante del costo de ventas</t>
  </si>
  <si>
    <t>La compañía tiene varios tipos de documentos para realizar las entregas y salidas del producto. Adicional cada comprobante tiene su propio consecutivo. Los tipos de documentos del costo de ventas que utiliza la compañia son los siguientes:</t>
  </si>
  <si>
    <t xml:space="preserve">Para determinar la integridad de los documentos se realizo la validación de los documentos por cada tipo de comprobante tanto de entregas como de salidas de productos. </t>
  </si>
  <si>
    <t>%</t>
  </si>
  <si>
    <t>Universo</t>
  </si>
  <si>
    <t>Total población de facturas</t>
  </si>
  <si>
    <t>Items de mayor valor de la población</t>
  </si>
  <si>
    <t>Items Audit Sampling</t>
  </si>
  <si>
    <t>Saldo según detalle</t>
  </si>
  <si>
    <t>Saldo probado Selección Aleatoria (random)</t>
  </si>
  <si>
    <t>% de cubrimiento</t>
  </si>
  <si>
    <t>Items Materiales</t>
  </si>
  <si>
    <t>Items seleccionados de forma aleatoria.</t>
  </si>
  <si>
    <t>Saldo probado de items individualmente materiales</t>
  </si>
  <si>
    <t>La muestra seleccionada de cuentas del costo de ventas es el siguiente:</t>
  </si>
  <si>
    <t>Para realizar el muestreo de la población de los costos de ventas se dividieron asi:</t>
  </si>
  <si>
    <t>Costos</t>
  </si>
  <si>
    <t>De acuerdo con el presupuesto de la compañía se esperaba aumentar las ventas para el año 2018 en un 6%, y en la misma proporción los costos de ventas</t>
  </si>
  <si>
    <t>A continuación se observa el aumento de los ingresos:</t>
  </si>
  <si>
    <t>Por lo anterior se puede concluir que los costos presentaron un aumento proporcional a los ingresos.</t>
  </si>
  <si>
    <t>MARGEN BRUTO</t>
  </si>
  <si>
    <t>Ingresos</t>
  </si>
  <si>
    <t>Variación</t>
  </si>
  <si>
    <t>Incremento</t>
  </si>
  <si>
    <t>Porcentaje de incremento</t>
  </si>
  <si>
    <t>Analítica</t>
  </si>
  <si>
    <t>Se espera que los costos de ventas aumenten en la misma proporción de los ingresos, ya que los dos están correlacionados.</t>
  </si>
  <si>
    <t>Costo de ventas de productos comercializados</t>
  </si>
  <si>
    <t>Otras ventas</t>
  </si>
  <si>
    <t>Ventas de materiales</t>
  </si>
  <si>
    <t>Total ingresos operacionales del año</t>
  </si>
  <si>
    <t>Valor según detalle auxiliar contable</t>
  </si>
  <si>
    <t>Diferencia no significativa</t>
  </si>
  <si>
    <t>Materialidad</t>
  </si>
  <si>
    <t>Aleatoria</t>
  </si>
  <si>
    <t xml:space="preserve">Equipo AX 250 </t>
  </si>
  <si>
    <t>Equipo AB 500</t>
  </si>
  <si>
    <t>Equipo GF 300</t>
  </si>
  <si>
    <t>Equipo TY 250</t>
  </si>
  <si>
    <t>Equipo AF 250</t>
  </si>
  <si>
    <t>Equipo RG 250</t>
  </si>
  <si>
    <t>Equipo AF 500</t>
  </si>
  <si>
    <t xml:space="preserve">Equipo ll </t>
  </si>
  <si>
    <t>Equipo IV</t>
  </si>
  <si>
    <t>Equipo AT</t>
  </si>
  <si>
    <t>Sintetizador QW</t>
  </si>
  <si>
    <t>Sintetizador PO</t>
  </si>
  <si>
    <t>Sintetizador GT</t>
  </si>
  <si>
    <t>Sintetizador YH</t>
  </si>
  <si>
    <t>Sintetizador BV</t>
  </si>
  <si>
    <t>Sintetizador ML</t>
  </si>
  <si>
    <t>Sintetizador QX</t>
  </si>
  <si>
    <t>Sintetizador HU</t>
  </si>
  <si>
    <t>Sintetizador MK</t>
  </si>
  <si>
    <t>Sintetizador ZX</t>
  </si>
  <si>
    <t>Sintetizador ZZ</t>
  </si>
  <si>
    <t>Visualizador 250 KY</t>
  </si>
  <si>
    <t>Visualizador 250 K1</t>
  </si>
  <si>
    <t>Visualizador 250 K2</t>
  </si>
  <si>
    <t>Visualizador 250 K3</t>
  </si>
  <si>
    <t>Visualizador 250 K4</t>
  </si>
  <si>
    <t>Visualizador 250 K5</t>
  </si>
  <si>
    <t>Visualizador 250 K6</t>
  </si>
  <si>
    <t>Visualizador 250 K7</t>
  </si>
  <si>
    <t>Visualizador 250 K8</t>
  </si>
  <si>
    <t>Visualizador 250 K9</t>
  </si>
  <si>
    <t>Cable II Ref 1</t>
  </si>
  <si>
    <t>Cable II Ref 2</t>
  </si>
  <si>
    <t>Cable II Ref 3</t>
  </si>
  <si>
    <t>Cable II Ref 4</t>
  </si>
  <si>
    <t>Cable II Ref 5</t>
  </si>
  <si>
    <t>Cable II Ref 6</t>
  </si>
  <si>
    <t>Cable II Ref 7</t>
  </si>
  <si>
    <t>Cable II Ref 8</t>
  </si>
  <si>
    <t>Cable II Ref 9</t>
  </si>
  <si>
    <t>Cable II Ref 10</t>
  </si>
  <si>
    <t>Cable II Ref 11</t>
  </si>
  <si>
    <t>Cable II Ref 12</t>
  </si>
  <si>
    <t>Cable II Ref 13</t>
  </si>
  <si>
    <t>Cable II Ref 14</t>
  </si>
  <si>
    <t>Cable II Ref 15</t>
  </si>
  <si>
    <t>Cable II Ref 16</t>
  </si>
  <si>
    <t>Troquel 2V Ref 1</t>
  </si>
  <si>
    <t>Troquel 2V Ref 2</t>
  </si>
  <si>
    <t>Troquel 2V Ref 3</t>
  </si>
  <si>
    <t>Troquel 2V Ref 4</t>
  </si>
  <si>
    <t>Troquel 2V Ref 5</t>
  </si>
  <si>
    <t>Troquel 2V Ref 6</t>
  </si>
  <si>
    <t>Troquel 2V Ref 7</t>
  </si>
  <si>
    <t>Troquel 2V Ref 8</t>
  </si>
  <si>
    <t>Troquel 2V Ref 9</t>
  </si>
  <si>
    <t>Troquel 2V Ref 10</t>
  </si>
  <si>
    <t>Troquel 2V Ref 11</t>
  </si>
  <si>
    <t>Troquel 2V Ref 12</t>
  </si>
  <si>
    <t>Troquel 2V Ref 13</t>
  </si>
  <si>
    <t>Troquel 2V Ref 14</t>
  </si>
  <si>
    <t>Alambre Lineal MM0</t>
  </si>
  <si>
    <t>Alambre Lineal MM1</t>
  </si>
  <si>
    <t>Alambre Lineal MM2</t>
  </si>
  <si>
    <t>Alambre Lineal MM3</t>
  </si>
  <si>
    <t>Alambre Lineal MM4</t>
  </si>
  <si>
    <t>Alambre Lineal MM5</t>
  </si>
  <si>
    <t>Alambre Lineal MM6</t>
  </si>
  <si>
    <t>Alambre Lineal MM7</t>
  </si>
  <si>
    <t>Alambre Lineal MM8</t>
  </si>
  <si>
    <t>Alambre Lineal MM9</t>
  </si>
  <si>
    <t>Alambre Lineal MM10</t>
  </si>
  <si>
    <t>Alambre Lineal MM11</t>
  </si>
  <si>
    <t>Cargador para UPS TW1</t>
  </si>
  <si>
    <t>Cargador para UPS TW2</t>
  </si>
  <si>
    <t>Cargador para UPS TW3</t>
  </si>
  <si>
    <t>Cargador para UPS TW4</t>
  </si>
  <si>
    <t>Cargador para UPS TW5</t>
  </si>
  <si>
    <t>Cargador para UPS TW6</t>
  </si>
  <si>
    <t>Cargador para UPS TW7</t>
  </si>
  <si>
    <t>Arcos UI450 Ref 1</t>
  </si>
  <si>
    <t>Arcos UI450 Ref 2</t>
  </si>
  <si>
    <t>Arcos UI450 Ref 3</t>
  </si>
  <si>
    <t>Arcos UI450 Ref 4</t>
  </si>
  <si>
    <t>Arcos UI450 Ref 5</t>
  </si>
  <si>
    <t>Arcos UI450 Ref 6</t>
  </si>
  <si>
    <t>Arcos UI450 Ref 7</t>
  </si>
  <si>
    <t>Arcos UI450 Ref 8</t>
  </si>
  <si>
    <t>Arcos UI450 Ref 9</t>
  </si>
  <si>
    <t>Arcos UI450 Ref 10</t>
  </si>
  <si>
    <t>Retrocompensador West 250 v1</t>
  </si>
  <si>
    <t>Retrocompensador West 250 v2</t>
  </si>
  <si>
    <t>Retrocompensador West 250 v3</t>
  </si>
  <si>
    <t>Retrocompensador West 250 v4</t>
  </si>
  <si>
    <t>Retrocompensador West 250 v5</t>
  </si>
  <si>
    <t>Retrocompensador West 250 v6</t>
  </si>
  <si>
    <t>Retrocompensador West 250 v7</t>
  </si>
  <si>
    <t>Retrocompensador West 250 v8</t>
  </si>
  <si>
    <t>Retrocompensador West 250 v9</t>
  </si>
  <si>
    <t>Retrocompensador West 250 v10</t>
  </si>
  <si>
    <t>Retrocompensador West 250 v11</t>
  </si>
  <si>
    <t>Retrocompensador West 250 v12</t>
  </si>
  <si>
    <t>Retrocompensador West 250 v13</t>
  </si>
  <si>
    <t>Retrocompensador West 250 v14</t>
  </si>
  <si>
    <t>Retrocompensador West 250 v15</t>
  </si>
  <si>
    <t>Retrocompensador West 250 v16</t>
  </si>
  <si>
    <t>Retrocompensador West 250 v17</t>
  </si>
  <si>
    <t>Torre 4RT Ref 1</t>
  </si>
  <si>
    <t>Torre 4RT Ref 2</t>
  </si>
  <si>
    <t>Torre 4RT Ref 3</t>
  </si>
  <si>
    <t>Torre 4RT Ref 4</t>
  </si>
  <si>
    <t>Torre 4RT Ref 5</t>
  </si>
  <si>
    <t>Torre 4RT Ref 6</t>
  </si>
  <si>
    <t>Torre 4RT Ref 7</t>
  </si>
  <si>
    <t>Torre 4RT Ref 8</t>
  </si>
  <si>
    <t>Torre 4RT Ref 9</t>
  </si>
  <si>
    <t>Torre 4RT Ref 10</t>
  </si>
  <si>
    <t>Torre 4RT Ref 11</t>
  </si>
  <si>
    <t>Torre 4RT Ref 12</t>
  </si>
  <si>
    <t>Torre 4RT Ref 13</t>
  </si>
  <si>
    <t>Torre 4RT Ref 14</t>
  </si>
  <si>
    <t>Torre 4RT Ref 15</t>
  </si>
  <si>
    <t>Torre 4RT Ref 16</t>
  </si>
  <si>
    <t>Torre 4RT Ref 17</t>
  </si>
  <si>
    <t>Torre 4RT Ref 18</t>
  </si>
  <si>
    <t>Torre 4RT Ref 19</t>
  </si>
  <si>
    <t>Torre 4RT Ref 20</t>
  </si>
  <si>
    <t>Torre 4RT Ref 21</t>
  </si>
  <si>
    <t>Torre 4RT Ref 22</t>
  </si>
  <si>
    <t>Torre 4RT Ref 23</t>
  </si>
  <si>
    <t>Torre 4RT Ref 24</t>
  </si>
  <si>
    <t>Torre 4RT Ref 25</t>
  </si>
  <si>
    <t>Torre 4RT Ref 26</t>
  </si>
  <si>
    <t>Torre 4RT Ref 27</t>
  </si>
  <si>
    <t>Torre 4RT Ref 28</t>
  </si>
  <si>
    <t>Torre 4RT Ref 29</t>
  </si>
  <si>
    <t>Torre 4RT Ref 30</t>
  </si>
  <si>
    <t>Torre 4RT Ref 31</t>
  </si>
  <si>
    <t>Torre 4RT Ref 32</t>
  </si>
  <si>
    <t>Al 225</t>
  </si>
  <si>
    <t>Al 226</t>
  </si>
  <si>
    <t>Al 227</t>
  </si>
  <si>
    <t>Al 228</t>
  </si>
  <si>
    <t>Al 229</t>
  </si>
  <si>
    <t>Al 230</t>
  </si>
  <si>
    <t>Al 231</t>
  </si>
  <si>
    <t>Al 232</t>
  </si>
  <si>
    <t>Compensator RET 1</t>
  </si>
  <si>
    <t>Compensator RET 2</t>
  </si>
  <si>
    <t>Compensator RET 3</t>
  </si>
  <si>
    <t>Compensator RET 4</t>
  </si>
  <si>
    <t>Compensator RET 5</t>
  </si>
  <si>
    <t>Trasmisor 225 W1</t>
  </si>
  <si>
    <t>Trasmisor 225 W2</t>
  </si>
  <si>
    <t>Trasmisor 225 W3</t>
  </si>
  <si>
    <t>Trasmisor 225 W4</t>
  </si>
  <si>
    <t>Trasmisor 225 W5</t>
  </si>
  <si>
    <t>Trasmisor 225 W6</t>
  </si>
  <si>
    <t>Trasmisor 225 W7</t>
  </si>
  <si>
    <t>Trasmisor 225 W8</t>
  </si>
  <si>
    <t>Trasmisor 225 W9</t>
  </si>
  <si>
    <t>Trasmisor 225 W10</t>
  </si>
  <si>
    <t>Trasmisor 225 W11</t>
  </si>
  <si>
    <t>Trasmisor 225 W12</t>
  </si>
  <si>
    <t>Trasmisor 225 W13</t>
  </si>
  <si>
    <t>Espejos Internos Rev 1</t>
  </si>
  <si>
    <t>Espejos Internos Rev 2</t>
  </si>
  <si>
    <t>Espejos Internos Rev 3</t>
  </si>
  <si>
    <t>Espejos Internos Rev 4</t>
  </si>
  <si>
    <t>Espejos Internos Rev 5</t>
  </si>
  <si>
    <t>Espejos Internos Rev 6</t>
  </si>
  <si>
    <t>Espejos Internos Rev 7</t>
  </si>
  <si>
    <t>Espejos Internos Rev 8</t>
  </si>
  <si>
    <t>Espejos Internos Rev 9</t>
  </si>
  <si>
    <t>Espejos Internos Rev 10</t>
  </si>
  <si>
    <t>Espejos Internos Rev 11</t>
  </si>
  <si>
    <t>Localizador 33JUP1</t>
  </si>
  <si>
    <t>Localizador 33JUP2</t>
  </si>
  <si>
    <t>Localizador 33JUP3</t>
  </si>
  <si>
    <t>Localizador 33JUP4</t>
  </si>
  <si>
    <t>Localizador 33JUP5</t>
  </si>
  <si>
    <t>Localizador 33JUP6</t>
  </si>
  <si>
    <t>Localizador 33JUP7</t>
  </si>
  <si>
    <t>Localizador 33JUP8</t>
  </si>
  <si>
    <t>Localizador 33JUP9</t>
  </si>
  <si>
    <t>Localizador 33JUP10</t>
  </si>
  <si>
    <t>Localizador 33JUP11</t>
  </si>
  <si>
    <t>Localizador 33JUP12</t>
  </si>
  <si>
    <t>Retomador 765Ver 1</t>
  </si>
  <si>
    <t>Retomador 765Ver 2</t>
  </si>
  <si>
    <t>Retomador 765Ver 3</t>
  </si>
  <si>
    <t>Retomador 765Ver 4</t>
  </si>
  <si>
    <t>Retomador 765Ver 5</t>
  </si>
  <si>
    <t>Retomador 765Ver 6</t>
  </si>
  <si>
    <t>Retomador 765Ver 7</t>
  </si>
  <si>
    <t>Retomador 765Ver 8</t>
  </si>
  <si>
    <t>Retomador 765Ver 9</t>
  </si>
  <si>
    <t>Retomador 765Ver 10</t>
  </si>
  <si>
    <t>Torre OL 256V1</t>
  </si>
  <si>
    <t>Torre OL 256V2</t>
  </si>
  <si>
    <t>Torre OL 256V3</t>
  </si>
  <si>
    <t>Torre OL 256V4</t>
  </si>
  <si>
    <t>Torre OL 256V5</t>
  </si>
  <si>
    <t>Torre OL 256V6</t>
  </si>
  <si>
    <t>Torre OL 256V7</t>
  </si>
  <si>
    <t>Torre OL 256V8</t>
  </si>
  <si>
    <t>Torre OL 256V9</t>
  </si>
  <si>
    <t>Torre OL 256V10</t>
  </si>
  <si>
    <t>Torre OL 256V11</t>
  </si>
  <si>
    <t>Torre OL 256V12</t>
  </si>
  <si>
    <t>Lote 25 Wt1</t>
  </si>
  <si>
    <t>Lote 25 Wt2</t>
  </si>
  <si>
    <t>Lote 25 Wt3</t>
  </si>
  <si>
    <t>Lote 25 Wt4</t>
  </si>
  <si>
    <t>Lote 25 Wt5</t>
  </si>
  <si>
    <t>Lote 25 Wt6</t>
  </si>
  <si>
    <t>Lote 25 Wt7</t>
  </si>
  <si>
    <t>Lote 25 Wt8</t>
  </si>
  <si>
    <t>Lote 25 Wt9</t>
  </si>
  <si>
    <t>Lote 25 Wt10</t>
  </si>
  <si>
    <t>Lote 25 Wt11</t>
  </si>
  <si>
    <t>Lote 25 Wt12</t>
  </si>
  <si>
    <t>Lote 25 Wt13</t>
  </si>
  <si>
    <t>Lote 25 Wt14</t>
  </si>
  <si>
    <t>Mit 222 V1</t>
  </si>
  <si>
    <t>Mit 222 V2</t>
  </si>
  <si>
    <t>Mit 222 V3</t>
  </si>
  <si>
    <t>Mit 222 V4</t>
  </si>
  <si>
    <t>Mit 222 V5</t>
  </si>
  <si>
    <t>Mit 222 V6</t>
  </si>
  <si>
    <t>Mit 222 V7</t>
  </si>
  <si>
    <t>Mit 222 V8</t>
  </si>
  <si>
    <t>Mit 222 V9</t>
  </si>
  <si>
    <t>Mit 222 V10</t>
  </si>
  <si>
    <t>Mit 222 V11</t>
  </si>
  <si>
    <t>RET 33v</t>
  </si>
  <si>
    <t>RET 33t</t>
  </si>
  <si>
    <t>RET 33i</t>
  </si>
  <si>
    <t>RET 33p</t>
  </si>
  <si>
    <t>RET 33s</t>
  </si>
  <si>
    <t>2d</t>
  </si>
  <si>
    <t>RET 33f</t>
  </si>
  <si>
    <t>RET 3v</t>
  </si>
  <si>
    <t>RET 33m</t>
  </si>
  <si>
    <t>Alum 98e</t>
  </si>
  <si>
    <t>Alum 98g</t>
  </si>
  <si>
    <t>Alum 98ej</t>
  </si>
  <si>
    <t>Alum 98ek</t>
  </si>
  <si>
    <t>Alum 98el</t>
  </si>
  <si>
    <t>Alum 98ex</t>
  </si>
  <si>
    <t>Alum 98ec</t>
  </si>
  <si>
    <t>Alum 98epp</t>
  </si>
  <si>
    <t>Yui23</t>
  </si>
  <si>
    <t>Yui24</t>
  </si>
  <si>
    <t>Yui26</t>
  </si>
  <si>
    <t>Yui27</t>
  </si>
  <si>
    <t>Yui28</t>
  </si>
  <si>
    <t>Yui29</t>
  </si>
  <si>
    <t>Yui3</t>
  </si>
  <si>
    <t>Yui2</t>
  </si>
  <si>
    <t>LIL 2D</t>
  </si>
  <si>
    <t>LIL 2t</t>
  </si>
  <si>
    <t>LIL 2y</t>
  </si>
  <si>
    <t>LIL 2u</t>
  </si>
  <si>
    <t>LIL 2i</t>
  </si>
  <si>
    <t>LIL 2s</t>
  </si>
  <si>
    <t>LIL 2d</t>
  </si>
  <si>
    <t>AlitoR2</t>
  </si>
  <si>
    <t>AlitoR3</t>
  </si>
  <si>
    <t>AlitoR4</t>
  </si>
  <si>
    <t>AlitoR5</t>
  </si>
  <si>
    <t>AlitoR6</t>
  </si>
  <si>
    <t>AlitoR7</t>
  </si>
  <si>
    <t>AlitoR8</t>
  </si>
  <si>
    <t>AlitoR9</t>
  </si>
  <si>
    <t>JAPw3</t>
  </si>
  <si>
    <t>JAPw4</t>
  </si>
  <si>
    <t>JAPw5</t>
  </si>
  <si>
    <t>JAPw6</t>
  </si>
  <si>
    <t>JAPw7</t>
  </si>
  <si>
    <t>JAPw8</t>
  </si>
  <si>
    <t>Laminas W23</t>
  </si>
  <si>
    <t>Laminas W1</t>
  </si>
  <si>
    <t>Laminas W2</t>
  </si>
  <si>
    <t>Laminas W3</t>
  </si>
  <si>
    <t>Laminas W4</t>
  </si>
  <si>
    <t>Laminas W5</t>
  </si>
  <si>
    <t>Laminas W6</t>
  </si>
  <si>
    <t>Laminas W7</t>
  </si>
  <si>
    <t>Laminas W8</t>
  </si>
  <si>
    <t>Laminas W9</t>
  </si>
  <si>
    <t>Laminas W10</t>
  </si>
  <si>
    <t>Laminas W11</t>
  </si>
  <si>
    <t>Laminas W12</t>
  </si>
  <si>
    <t>Laminas W13</t>
  </si>
  <si>
    <t>Yeeeew</t>
  </si>
  <si>
    <t>Trerere</t>
  </si>
  <si>
    <t>Later98</t>
  </si>
  <si>
    <t>metr23</t>
  </si>
  <si>
    <t>qweqew4</t>
  </si>
  <si>
    <t>tewew5</t>
  </si>
  <si>
    <t>hgh7</t>
  </si>
  <si>
    <t>hfgghgh7</t>
  </si>
  <si>
    <t>hghhh9</t>
  </si>
  <si>
    <t>Elimam2</t>
  </si>
  <si>
    <t>Elimam4</t>
  </si>
  <si>
    <t>Elimam5</t>
  </si>
  <si>
    <t>Elimam6</t>
  </si>
  <si>
    <t>Elimam7</t>
  </si>
  <si>
    <t>Elimam8</t>
  </si>
  <si>
    <t>Elimam9</t>
  </si>
  <si>
    <t>Varios</t>
  </si>
  <si>
    <t>Estructura 56</t>
  </si>
  <si>
    <t>Estructura 57</t>
  </si>
  <si>
    <t>Estructura 58</t>
  </si>
  <si>
    <t>Estructura 59</t>
  </si>
  <si>
    <t>Estructura 60</t>
  </si>
  <si>
    <t>Laminas 1</t>
  </si>
  <si>
    <t>Laminas 2</t>
  </si>
  <si>
    <t>Laminas 3</t>
  </si>
  <si>
    <t>Laminas 4</t>
  </si>
  <si>
    <t>Laminas 6</t>
  </si>
  <si>
    <t>Laminas 14</t>
  </si>
  <si>
    <t>Laminas 12</t>
  </si>
  <si>
    <t>Laminas 18</t>
  </si>
  <si>
    <t>Laminas 112</t>
  </si>
  <si>
    <t>Laminas 100</t>
  </si>
  <si>
    <t>Fecha:</t>
  </si>
  <si>
    <t>Nombre del cliente:</t>
  </si>
  <si>
    <t>Período terminado:</t>
  </si>
  <si>
    <t>31 de diciembre de 20XX</t>
  </si>
  <si>
    <t>Revisado:</t>
  </si>
  <si>
    <t>XX/XX/XXXX</t>
  </si>
  <si>
    <t>Referencia de PT</t>
  </si>
  <si>
    <t>OBJETIVO</t>
  </si>
  <si>
    <t>Ingresos al 31 de diciembre de 20XX</t>
  </si>
  <si>
    <t>Ingresos al 31 de diciembre de 20XX-1</t>
  </si>
  <si>
    <t>Variación anual</t>
  </si>
  <si>
    <t>Porcentaje de variación incremental</t>
  </si>
  <si>
    <t>ANÁLISIS DE COSTOS</t>
  </si>
  <si>
    <t>Costos al 31 de diciembre de 20XX</t>
  </si>
  <si>
    <t>Costos al 31 de diciembre de 20XX-1</t>
  </si>
  <si>
    <t>CONCEPTO</t>
  </si>
  <si>
    <t>AÑO 20XX-1</t>
  </si>
  <si>
    <t>AÑO 20XX</t>
  </si>
  <si>
    <t>Conclusión</t>
  </si>
  <si>
    <t>El incremento tanto de las ventas cómo de los costo de ventas se dieron en magnitudes similares, es decir, el margen bruto operacional es razonable y corresponde a la realidad operacional del negocio.</t>
  </si>
  <si>
    <t xml:space="preserve"> Margen bruto</t>
  </si>
  <si>
    <r>
      <t xml:space="preserve">Preparado por:                        </t>
    </r>
    <r>
      <rPr>
        <sz val="11"/>
        <rFont val="Calibri"/>
        <family val="2"/>
        <scheme val="minor"/>
      </rPr>
      <t xml:space="preserve"> XXXX</t>
    </r>
  </si>
  <si>
    <t>CÓDIGO</t>
  </si>
  <si>
    <t>DESCRIPCIÓN</t>
  </si>
  <si>
    <t>VALOR</t>
  </si>
  <si>
    <t>TOTAL</t>
  </si>
  <si>
    <r>
      <t>SELECCIONADO PARA MUESTRA (</t>
    </r>
    <r>
      <rPr>
        <b/>
        <i/>
        <sz val="11"/>
        <color theme="0"/>
        <rFont val="Arial"/>
        <family val="2"/>
      </rPr>
      <t>criterio</t>
    </r>
    <r>
      <rPr>
        <b/>
        <sz val="11"/>
        <color theme="0"/>
        <rFont val="Arial"/>
        <family val="2"/>
      </rPr>
      <t>)</t>
    </r>
  </si>
  <si>
    <t xml:space="preserve">Preparado por:                      </t>
  </si>
  <si>
    <t>OBTENCIÓN DE LA MUESTRA</t>
  </si>
  <si>
    <t>OBSERVACIÓN</t>
  </si>
  <si>
    <t>No. ITEMS</t>
  </si>
  <si>
    <t>DOCUMENTACIÓN MUESTRA</t>
  </si>
  <si>
    <t>DOCUMENTACIÓN SOPORTE</t>
  </si>
  <si>
    <t>VALOR SEGÚN SOPORTE</t>
  </si>
  <si>
    <t>DIFERENCIA</t>
  </si>
  <si>
    <t>DOCUMENTO SOPORTE</t>
  </si>
  <si>
    <t>No. DOCUMENTO SOPORTE</t>
  </si>
  <si>
    <t>FECHA DE DOCUMENTO SOPORTE</t>
  </si>
  <si>
    <t>No. DE PEDIDO</t>
  </si>
  <si>
    <t>No. DE REMISIÓN</t>
  </si>
  <si>
    <t>SE EVIDENCIA APROBACIÓN DE SALIDA DEL INVENTARIO SI/NO</t>
  </si>
  <si>
    <t>Verificado contra documentos soportes sin encontrar excepción, prueba satisfactoria para el auditor.</t>
  </si>
  <si>
    <t>Muestra</t>
  </si>
  <si>
    <t>Corte de transacciones</t>
  </si>
  <si>
    <t>INTEGRIDAD</t>
  </si>
  <si>
    <t>Entrega de inventarios</t>
  </si>
  <si>
    <t>Ajuste de inventarios - costos</t>
  </si>
  <si>
    <t>Traslado del inventario a costos</t>
  </si>
  <si>
    <t>Devolución ventas - Nota crédito directa</t>
  </si>
  <si>
    <t xml:space="preserve">Teniendo encuenta que la compañía tiene consecutivos para cada tipo de documento de entregas y salidas de productos y su validación fue satisfactoria se seleccionaron 3 documentos por cada tipo de comprobante 2 del año 20XX y 1 del año 20XX+1. </t>
  </si>
  <si>
    <t>ÚLTIMO CONSECUTIVOS 20XX</t>
  </si>
  <si>
    <t>CORTE DOCUMENTOS COSTOS A 31 DE DICIEMBRE 20XX</t>
  </si>
  <si>
    <t>PRÓXIMO CONSECUTIVO</t>
  </si>
  <si>
    <t>Sin observaciones</t>
  </si>
  <si>
    <t>De acuerdo con el trabajo realizado el cual considero adecuado, se concluye que el corte del costo de ventas se realizo de forma apropiada y cumple con la Aserción de Corte al 31 de diciembre de 20XX.</t>
  </si>
  <si>
    <t>§</t>
  </si>
  <si>
    <t>Aserciones</t>
  </si>
  <si>
    <t>Corte</t>
  </si>
  <si>
    <t>Verificar que se haya realizado un adecuado corte de entrega y salida de productos al 31 de diciembre de 20XX</t>
  </si>
  <si>
    <t>DDD-1</t>
  </si>
  <si>
    <t>DDD-2</t>
  </si>
  <si>
    <t>DDD-3</t>
  </si>
  <si>
    <t>CODIGO:</t>
  </si>
  <si>
    <t>XXXXX</t>
  </si>
  <si>
    <t>VERSION:</t>
  </si>
  <si>
    <t>VIGENCIA</t>
  </si>
  <si>
    <t>OPE P01 F91</t>
  </si>
  <si>
    <t>OPE P01 F92</t>
  </si>
  <si>
    <t>OPE P01 F93</t>
  </si>
  <si>
    <t>OPE P01 F94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</si>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</sst>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 * #,##0.00_ ;_ * \-#,##0.00_ ;_ * &quot;-&quot;??_ ;_ @_ "/>
    <numFmt numFmtId="166" formatCode="_-[$$-240A]\ * #,##0.00_-;\-[$$-240A]\ * #,##0.00_-;_-[$$-240A]\ * &quot;-&quot;??_-;_-@_-"/>
    <numFmt numFmtId="167" formatCode="_-[$$-240A]\ * #,##0_-;\-[$$-240A]\ * #,##0_-;_-[$$-240A]\ * &quot;-&quot;??_-;_-@_-"/>
  </numFmts>
  <fonts count="3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Arial"/>
      <family val="2"/>
    </font>
    <font>
      <b/>
      <i/>
      <sz val="11"/>
      <color theme="0"/>
      <name val="Arial"/>
      <family val="2"/>
    </font>
    <font>
      <b/>
      <sz val="16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63377788628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/>
      <right style="thin">
        <color theme="2"/>
      </right>
      <top style="medium">
        <color indexed="64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/>
      <top style="medium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medium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/>
      <right style="thin">
        <color theme="2"/>
      </right>
      <top style="thin">
        <color theme="2"/>
      </top>
      <bottom style="medium">
        <color indexed="64"/>
      </bottom>
      <diagonal/>
    </border>
    <border>
      <left style="medium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/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medium">
        <color indexed="64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/>
      <top style="medium">
        <color indexed="64"/>
      </top>
      <bottom style="medium">
        <color indexed="64"/>
      </bottom>
      <diagonal/>
    </border>
    <border>
      <left style="thin">
        <color theme="2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>
      <alignment vertical="top"/>
    </xf>
    <xf numFmtId="4" fontId="5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97">
    <xf numFmtId="0" fontId="0" fillId="0" borderId="0" xfId="0"/>
    <xf numFmtId="0" fontId="7" fillId="0" borderId="0" xfId="0" applyFont="1"/>
    <xf numFmtId="0" fontId="14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/>
    <xf numFmtId="0" fontId="17" fillId="0" borderId="0" xfId="3" applyFont="1" applyAlignment="1">
      <alignment vertical="center"/>
    </xf>
    <xf numFmtId="0" fontId="18" fillId="5" borderId="5" xfId="3" applyFont="1" applyFill="1" applyBorder="1" applyAlignment="1">
      <alignment vertical="center"/>
    </xf>
    <xf numFmtId="0" fontId="18" fillId="5" borderId="5" xfId="3" applyFont="1" applyFill="1" applyBorder="1" applyAlignment="1">
      <alignment horizontal="left" vertical="center"/>
    </xf>
    <xf numFmtId="0" fontId="17" fillId="2" borderId="0" xfId="3" applyFont="1" applyFill="1" applyAlignment="1">
      <alignment vertical="center"/>
    </xf>
    <xf numFmtId="0" fontId="21" fillId="2" borderId="0" xfId="3" applyFont="1" applyFill="1" applyAlignment="1">
      <alignment vertical="center"/>
    </xf>
    <xf numFmtId="0" fontId="21" fillId="5" borderId="0" xfId="3" applyFont="1" applyFill="1" applyAlignment="1">
      <alignment vertical="center"/>
    </xf>
    <xf numFmtId="0" fontId="17" fillId="5" borderId="0" xfId="3" applyFont="1" applyFill="1" applyAlignment="1">
      <alignment vertical="center"/>
    </xf>
    <xf numFmtId="0" fontId="18" fillId="5" borderId="9" xfId="3" applyFont="1" applyFill="1" applyBorder="1" applyAlignment="1">
      <alignment vertical="center"/>
    </xf>
    <xf numFmtId="0" fontId="22" fillId="5" borderId="10" xfId="3" applyFont="1" applyFill="1" applyBorder="1" applyAlignment="1">
      <alignment vertical="center"/>
    </xf>
    <xf numFmtId="0" fontId="18" fillId="5" borderId="9" xfId="3" applyFont="1" applyFill="1" applyBorder="1" applyAlignment="1">
      <alignment horizontal="left" vertical="center"/>
    </xf>
    <xf numFmtId="14" fontId="19" fillId="5" borderId="10" xfId="3" applyNumberFormat="1" applyFont="1" applyFill="1" applyBorder="1" applyAlignment="1">
      <alignment horizontal="center" vertical="center"/>
    </xf>
    <xf numFmtId="165" fontId="18" fillId="5" borderId="16" xfId="11" applyFont="1" applyFill="1" applyBorder="1" applyAlignment="1">
      <alignment vertical="center"/>
    </xf>
    <xf numFmtId="0" fontId="21" fillId="2" borderId="0" xfId="3" applyFont="1" applyFill="1" applyAlignment="1">
      <alignment horizontal="left" vertical="center"/>
    </xf>
    <xf numFmtId="0" fontId="21" fillId="5" borderId="1" xfId="3" applyFont="1" applyFill="1" applyBorder="1" applyAlignment="1">
      <alignment horizontal="left" vertical="center"/>
    </xf>
    <xf numFmtId="0" fontId="21" fillId="5" borderId="1" xfId="3" applyFont="1" applyFill="1" applyBorder="1" applyAlignment="1">
      <alignment vertical="center"/>
    </xf>
    <xf numFmtId="165" fontId="21" fillId="5" borderId="1" xfId="11" applyFont="1" applyFill="1" applyBorder="1" applyAlignment="1">
      <alignment vertical="center"/>
    </xf>
    <xf numFmtId="14" fontId="17" fillId="5" borderId="1" xfId="3" applyNumberFormat="1" applyFont="1" applyFill="1" applyBorder="1" applyAlignment="1">
      <alignment horizontal="left" vertical="center"/>
    </xf>
    <xf numFmtId="0" fontId="7" fillId="2" borderId="14" xfId="0" applyFont="1" applyFill="1" applyBorder="1"/>
    <xf numFmtId="0" fontId="7" fillId="2" borderId="0" xfId="0" applyFont="1" applyFill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165" fontId="17" fillId="5" borderId="1" xfId="11" applyFont="1" applyFill="1" applyBorder="1" applyAlignment="1">
      <alignment horizontal="left" vertical="center"/>
    </xf>
    <xf numFmtId="0" fontId="0" fillId="2" borderId="0" xfId="0" applyFill="1"/>
    <xf numFmtId="166" fontId="7" fillId="2" borderId="17" xfId="5" applyNumberFormat="1" applyFont="1" applyFill="1" applyBorder="1" applyAlignment="1">
      <alignment vertical="center"/>
    </xf>
    <xf numFmtId="166" fontId="7" fillId="2" borderId="17" xfId="0" applyNumberFormat="1" applyFont="1" applyFill="1" applyBorder="1" applyAlignment="1">
      <alignment vertical="center"/>
    </xf>
    <xf numFmtId="9" fontId="7" fillId="2" borderId="17" xfId="6" applyFont="1" applyFill="1" applyBorder="1" applyAlignment="1">
      <alignment vertical="center"/>
    </xf>
    <xf numFmtId="167" fontId="7" fillId="2" borderId="17" xfId="5" applyNumberFormat="1" applyFont="1" applyFill="1" applyBorder="1" applyAlignment="1">
      <alignment vertical="center"/>
    </xf>
    <xf numFmtId="167" fontId="7" fillId="2" borderId="17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14" xfId="0" applyFont="1" applyFill="1" applyBorder="1" applyAlignment="1">
      <alignment horizontal="left"/>
    </xf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166" fontId="7" fillId="2" borderId="26" xfId="5" applyNumberFormat="1" applyFont="1" applyFill="1" applyBorder="1" applyAlignment="1">
      <alignment horizontal="left" vertical="center" indent="1"/>
    </xf>
    <xf numFmtId="166" fontId="7" fillId="2" borderId="26" xfId="0" applyNumberFormat="1" applyFont="1" applyFill="1" applyBorder="1" applyAlignment="1">
      <alignment horizontal="left" vertical="center" indent="1"/>
    </xf>
    <xf numFmtId="167" fontId="7" fillId="2" borderId="20" xfId="5" applyNumberFormat="1" applyFont="1" applyFill="1" applyBorder="1" applyAlignment="1">
      <alignment vertical="center"/>
    </xf>
    <xf numFmtId="167" fontId="7" fillId="2" borderId="20" xfId="0" applyNumberFormat="1" applyFont="1" applyFill="1" applyBorder="1" applyAlignment="1">
      <alignment vertical="center"/>
    </xf>
    <xf numFmtId="9" fontId="7" fillId="2" borderId="27" xfId="6" applyFont="1" applyFill="1" applyBorder="1" applyAlignment="1">
      <alignment horizontal="left" vertical="center" indent="1"/>
    </xf>
    <xf numFmtId="10" fontId="7" fillId="2" borderId="21" xfId="6" applyNumberFormat="1" applyFont="1" applyFill="1" applyBorder="1" applyAlignment="1">
      <alignment horizontal="center" vertical="center"/>
    </xf>
    <xf numFmtId="10" fontId="7" fillId="2" borderId="22" xfId="6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 indent="1"/>
    </xf>
    <xf numFmtId="0" fontId="18" fillId="5" borderId="10" xfId="3" applyFont="1" applyFill="1" applyBorder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7" fillId="2" borderId="17" xfId="0" applyFont="1" applyFill="1" applyBorder="1"/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21" xfId="0" applyFont="1" applyFill="1" applyBorder="1"/>
    <xf numFmtId="0" fontId="7" fillId="2" borderId="13" xfId="0" applyFont="1" applyFill="1" applyBorder="1"/>
    <xf numFmtId="166" fontId="6" fillId="2" borderId="17" xfId="6" applyNumberFormat="1" applyFont="1" applyFill="1" applyBorder="1" applyAlignment="1">
      <alignment vertical="center"/>
    </xf>
    <xf numFmtId="0" fontId="7" fillId="2" borderId="32" xfId="0" applyFont="1" applyFill="1" applyBorder="1" applyAlignment="1">
      <alignment horizontal="center"/>
    </xf>
    <xf numFmtId="167" fontId="7" fillId="2" borderId="33" xfId="5" applyNumberFormat="1" applyFont="1" applyFill="1" applyBorder="1" applyAlignment="1">
      <alignment vertical="center"/>
    </xf>
    <xf numFmtId="0" fontId="19" fillId="5" borderId="10" xfId="3" applyFont="1" applyFill="1" applyBorder="1" applyAlignment="1">
      <alignment horizontal="left" vertical="center"/>
    </xf>
    <xf numFmtId="164" fontId="10" fillId="0" borderId="21" xfId="2" applyNumberFormat="1" applyFont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9" fontId="10" fillId="0" borderId="17" xfId="6" applyFont="1" applyBorder="1" applyAlignment="1">
      <alignment horizontal="center" vertical="center" wrapText="1"/>
    </xf>
    <xf numFmtId="166" fontId="10" fillId="0" borderId="17" xfId="0" applyNumberFormat="1" applyFont="1" applyBorder="1" applyAlignment="1">
      <alignment horizontal="left" vertical="center" wrapText="1"/>
    </xf>
    <xf numFmtId="166" fontId="10" fillId="0" borderId="21" xfId="2" applyNumberFormat="1" applyFont="1" applyBorder="1" applyAlignment="1">
      <alignment horizontal="left" vertical="center" wrapText="1"/>
    </xf>
    <xf numFmtId="166" fontId="9" fillId="0" borderId="12" xfId="0" applyNumberFormat="1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left" vertical="center" wrapText="1"/>
    </xf>
    <xf numFmtId="9" fontId="11" fillId="0" borderId="17" xfId="6" applyFont="1" applyBorder="1" applyAlignment="1">
      <alignment horizontal="center" vertical="center" wrapText="1"/>
    </xf>
    <xf numFmtId="9" fontId="10" fillId="0" borderId="21" xfId="6" applyFont="1" applyBorder="1" applyAlignment="1">
      <alignment horizontal="center" vertical="center" wrapText="1"/>
    </xf>
    <xf numFmtId="164" fontId="11" fillId="0" borderId="17" xfId="2" applyNumberFormat="1" applyFont="1" applyBorder="1" applyAlignment="1">
      <alignment horizontal="center" vertical="center" wrapText="1"/>
    </xf>
    <xf numFmtId="164" fontId="10" fillId="0" borderId="21" xfId="2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 indent="1"/>
    </xf>
    <xf numFmtId="0" fontId="10" fillId="0" borderId="29" xfId="0" applyFont="1" applyBorder="1" applyAlignment="1">
      <alignment horizontal="left" vertical="center" wrapText="1" indent="1"/>
    </xf>
    <xf numFmtId="0" fontId="10" fillId="0" borderId="30" xfId="0" applyFont="1" applyBorder="1" applyAlignment="1">
      <alignment horizontal="left" vertical="center" wrapText="1" indent="1"/>
    </xf>
    <xf numFmtId="9" fontId="10" fillId="0" borderId="22" xfId="10" applyFont="1" applyBorder="1" applyAlignment="1">
      <alignment horizontal="center" vertical="center" wrapText="1"/>
    </xf>
    <xf numFmtId="164" fontId="10" fillId="0" borderId="17" xfId="2" applyNumberFormat="1" applyFont="1" applyBorder="1" applyAlignment="1">
      <alignment horizontal="left" vertical="center" wrapText="1" indent="3"/>
    </xf>
    <xf numFmtId="166" fontId="10" fillId="0" borderId="20" xfId="2" applyNumberFormat="1" applyFont="1" applyBorder="1" applyAlignment="1">
      <alignment horizontal="left" vertical="center" wrapText="1"/>
    </xf>
    <xf numFmtId="166" fontId="10" fillId="0" borderId="20" xfId="0" applyNumberFormat="1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/>
    </xf>
    <xf numFmtId="0" fontId="7" fillId="0" borderId="17" xfId="0" applyFont="1" applyBorder="1"/>
    <xf numFmtId="0" fontId="10" fillId="0" borderId="21" xfId="0" applyFont="1" applyBorder="1" applyAlignment="1">
      <alignment vertical="center"/>
    </xf>
    <xf numFmtId="0" fontId="7" fillId="0" borderId="21" xfId="0" applyFont="1" applyBorder="1"/>
    <xf numFmtId="0" fontId="10" fillId="0" borderId="33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166" fontId="8" fillId="0" borderId="33" xfId="2" applyNumberFormat="1" applyFont="1" applyFill="1" applyBorder="1" applyAlignment="1">
      <alignment vertical="center"/>
    </xf>
    <xf numFmtId="166" fontId="8" fillId="0" borderId="17" xfId="2" applyNumberFormat="1" applyFont="1" applyFill="1" applyBorder="1" applyAlignment="1">
      <alignment vertical="center"/>
    </xf>
    <xf numFmtId="166" fontId="8" fillId="0" borderId="21" xfId="2" applyNumberFormat="1" applyFont="1" applyFill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6" fontId="10" fillId="0" borderId="33" xfId="9" applyNumberFormat="1" applyFont="1" applyBorder="1" applyAlignment="1">
      <alignment vertical="center"/>
    </xf>
    <xf numFmtId="166" fontId="10" fillId="0" borderId="17" xfId="9" applyNumberFormat="1" applyFont="1" applyBorder="1" applyAlignment="1">
      <alignment vertical="center"/>
    </xf>
    <xf numFmtId="166" fontId="10" fillId="0" borderId="21" xfId="9" applyNumberFormat="1" applyFont="1" applyBorder="1" applyAlignment="1">
      <alignment vertical="center"/>
    </xf>
    <xf numFmtId="14" fontId="7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20" fillId="0" borderId="10" xfId="3" applyFont="1" applyBorder="1" applyAlignment="1">
      <alignment vertical="center"/>
    </xf>
    <xf numFmtId="0" fontId="17" fillId="0" borderId="10" xfId="3" applyFont="1" applyBorder="1" applyAlignment="1">
      <alignment vertical="center"/>
    </xf>
    <xf numFmtId="0" fontId="20" fillId="0" borderId="11" xfId="3" applyFont="1" applyBorder="1" applyAlignment="1">
      <alignment vertical="center"/>
    </xf>
    <xf numFmtId="0" fontId="17" fillId="5" borderId="10" xfId="3" applyFont="1" applyFill="1" applyBorder="1" applyAlignment="1">
      <alignment vertical="center"/>
    </xf>
    <xf numFmtId="0" fontId="21" fillId="5" borderId="0" xfId="3" applyFont="1" applyFill="1" applyAlignment="1">
      <alignment horizontal="left" vertical="center"/>
    </xf>
    <xf numFmtId="165" fontId="21" fillId="5" borderId="0" xfId="11" applyFont="1" applyFill="1" applyBorder="1" applyAlignment="1">
      <alignment vertical="center"/>
    </xf>
    <xf numFmtId="14" fontId="17" fillId="5" borderId="0" xfId="3" applyNumberFormat="1" applyFont="1" applyFill="1" applyAlignment="1">
      <alignment horizontal="left" vertical="center"/>
    </xf>
    <xf numFmtId="165" fontId="17" fillId="5" borderId="0" xfId="11" applyFont="1" applyFill="1" applyBorder="1" applyAlignment="1">
      <alignment horizontal="left" vertical="center"/>
    </xf>
    <xf numFmtId="0" fontId="21" fillId="5" borderId="13" xfId="3" applyFont="1" applyFill="1" applyBorder="1" applyAlignment="1">
      <alignment horizontal="left" vertical="center"/>
    </xf>
    <xf numFmtId="0" fontId="14" fillId="2" borderId="14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14" xfId="0" applyFont="1" applyBorder="1"/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7" fillId="0" borderId="13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8" xfId="0" applyFont="1" applyBorder="1"/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18" xfId="0" applyFont="1" applyBorder="1"/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13" xfId="0" applyFont="1" applyBorder="1" applyAlignment="1">
      <alignment wrapText="1"/>
    </xf>
    <xf numFmtId="0" fontId="12" fillId="0" borderId="0" xfId="1" quotePrefix="1" applyFont="1" applyBorder="1" applyAlignment="1"/>
    <xf numFmtId="0" fontId="6" fillId="0" borderId="0" xfId="0" applyFont="1" applyAlignment="1">
      <alignment horizontal="left" wrapText="1"/>
    </xf>
    <xf numFmtId="0" fontId="7" fillId="0" borderId="13" xfId="0" applyFont="1" applyBorder="1" applyAlignment="1">
      <alignment horizontal="left" vertical="center"/>
    </xf>
    <xf numFmtId="0" fontId="6" fillId="0" borderId="13" xfId="0" applyFont="1" applyBorder="1"/>
    <xf numFmtId="0" fontId="6" fillId="0" borderId="0" xfId="0" applyFont="1"/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66" fontId="7" fillId="2" borderId="45" xfId="5" applyNumberFormat="1" applyFont="1" applyFill="1" applyBorder="1" applyAlignment="1">
      <alignment vertical="center"/>
    </xf>
    <xf numFmtId="166" fontId="7" fillId="2" borderId="46" xfId="5" applyNumberFormat="1" applyFont="1" applyFill="1" applyBorder="1" applyAlignment="1">
      <alignment vertical="center"/>
    </xf>
    <xf numFmtId="166" fontId="7" fillId="2" borderId="46" xfId="0" applyNumberFormat="1" applyFont="1" applyFill="1" applyBorder="1" applyAlignment="1">
      <alignment vertical="center"/>
    </xf>
    <xf numFmtId="166" fontId="7" fillId="2" borderId="46" xfId="0" applyNumberFormat="1" applyFont="1" applyFill="1" applyBorder="1"/>
    <xf numFmtId="166" fontId="16" fillId="3" borderId="46" xfId="0" applyNumberFormat="1" applyFont="1" applyFill="1" applyBorder="1"/>
    <xf numFmtId="166" fontId="7" fillId="2" borderId="47" xfId="0" applyNumberFormat="1" applyFont="1" applyFill="1" applyBorder="1"/>
    <xf numFmtId="0" fontId="16" fillId="3" borderId="48" xfId="0" applyFont="1" applyFill="1" applyBorder="1" applyAlignment="1">
      <alignment horizontal="center" vertical="center" wrapText="1"/>
    </xf>
    <xf numFmtId="166" fontId="6" fillId="2" borderId="15" xfId="0" applyNumberFormat="1" applyFont="1" applyFill="1" applyBorder="1"/>
    <xf numFmtId="0" fontId="7" fillId="2" borderId="20" xfId="0" applyFont="1" applyFill="1" applyBorder="1"/>
    <xf numFmtId="0" fontId="16" fillId="3" borderId="20" xfId="0" applyFont="1" applyFill="1" applyBorder="1" applyAlignment="1">
      <alignment horizontal="center"/>
    </xf>
    <xf numFmtId="0" fontId="7" fillId="2" borderId="22" xfId="0" applyFont="1" applyFill="1" applyBorder="1"/>
    <xf numFmtId="167" fontId="26" fillId="2" borderId="20" xfId="5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66" fontId="27" fillId="2" borderId="17" xfId="6" applyNumberFormat="1" applyFont="1" applyFill="1" applyBorder="1" applyAlignment="1">
      <alignment vertical="center"/>
    </xf>
    <xf numFmtId="165" fontId="23" fillId="5" borderId="11" xfId="1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8" fillId="5" borderId="13" xfId="3" applyFont="1" applyFill="1" applyBorder="1" applyAlignment="1">
      <alignment horizontal="left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18" fillId="5" borderId="13" xfId="3" applyFont="1" applyFill="1" applyBorder="1" applyAlignment="1">
      <alignment vertic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14" fontId="30" fillId="0" borderId="3" xfId="0" applyNumberFormat="1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14" fontId="29" fillId="0" borderId="49" xfId="0" applyNumberFormat="1" applyFont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166" fontId="21" fillId="7" borderId="25" xfId="5" applyNumberFormat="1" applyFont="1" applyFill="1" applyBorder="1" applyAlignment="1">
      <alignment horizontal="left" vertical="center" indent="1"/>
    </xf>
    <xf numFmtId="167" fontId="21" fillId="7" borderId="17" xfId="5" applyNumberFormat="1" applyFont="1" applyFill="1" applyBorder="1" applyAlignment="1">
      <alignment vertical="center"/>
    </xf>
    <xf numFmtId="167" fontId="21" fillId="7" borderId="20" xfId="5" applyNumberFormat="1" applyFont="1" applyFill="1" applyBorder="1" applyAlignment="1">
      <alignment vertical="center"/>
    </xf>
    <xf numFmtId="0" fontId="21" fillId="7" borderId="13" xfId="0" applyFont="1" applyFill="1" applyBorder="1" applyAlignment="1">
      <alignment horizontal="left" vertical="center" indent="1"/>
    </xf>
    <xf numFmtId="0" fontId="21" fillId="7" borderId="0" xfId="0" applyFont="1" applyFill="1" applyAlignment="1">
      <alignment horizontal="left" vertical="center" indent="1"/>
    </xf>
    <xf numFmtId="0" fontId="21" fillId="7" borderId="7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 wrapText="1"/>
    </xf>
    <xf numFmtId="164" fontId="21" fillId="7" borderId="18" xfId="0" applyNumberFormat="1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21" fillId="7" borderId="37" xfId="0" applyFont="1" applyFill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/>
    </xf>
    <xf numFmtId="43" fontId="21" fillId="7" borderId="38" xfId="2" applyFont="1" applyFill="1" applyBorder="1" applyAlignment="1">
      <alignment horizontal="center" vertical="center"/>
    </xf>
    <xf numFmtId="43" fontId="21" fillId="7" borderId="43" xfId="2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4" fontId="30" fillId="0" borderId="4" xfId="0" applyNumberFormat="1" applyFont="1" applyBorder="1" applyAlignment="1">
      <alignment horizontal="center" vertical="center" wrapText="1"/>
    </xf>
    <xf numFmtId="0" fontId="30" fillId="0" borderId="51" xfId="0" applyFont="1" applyBorder="1" applyAlignment="1">
      <alignment horizontal="right" vertical="center" wrapText="1"/>
    </xf>
    <xf numFmtId="0" fontId="17" fillId="2" borderId="5" xfId="3" applyFont="1" applyFill="1" applyBorder="1" applyAlignment="1">
      <alignment horizontal="left" vertical="center" wrapText="1"/>
    </xf>
    <xf numFmtId="0" fontId="17" fillId="2" borderId="2" xfId="3" applyFont="1" applyFill="1" applyBorder="1" applyAlignment="1">
      <alignment horizontal="left" vertical="center" wrapText="1"/>
    </xf>
    <xf numFmtId="0" fontId="17" fillId="2" borderId="6" xfId="3" applyFont="1" applyFill="1" applyBorder="1" applyAlignment="1">
      <alignment horizontal="left" vertical="center" wrapText="1"/>
    </xf>
    <xf numFmtId="0" fontId="17" fillId="2" borderId="7" xfId="3" applyFont="1" applyFill="1" applyBorder="1" applyAlignment="1">
      <alignment horizontal="left" vertical="center" wrapText="1"/>
    </xf>
    <xf numFmtId="0" fontId="17" fillId="2" borderId="1" xfId="3" applyFont="1" applyFill="1" applyBorder="1" applyAlignment="1">
      <alignment horizontal="left" vertical="center" wrapText="1"/>
    </xf>
    <xf numFmtId="0" fontId="17" fillId="2" borderId="8" xfId="3" applyFont="1" applyFill="1" applyBorder="1" applyAlignment="1">
      <alignment horizontal="left" vertical="center" wrapText="1"/>
    </xf>
    <xf numFmtId="0" fontId="20" fillId="0" borderId="10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6" fontId="7" fillId="2" borderId="17" xfId="5" applyNumberFormat="1" applyFont="1" applyFill="1" applyBorder="1" applyAlignment="1">
      <alignment horizontal="center" vertical="center"/>
    </xf>
    <xf numFmtId="166" fontId="7" fillId="2" borderId="17" xfId="0" applyNumberFormat="1" applyFont="1" applyFill="1" applyBorder="1" applyAlignment="1">
      <alignment horizontal="center" vertical="center"/>
    </xf>
    <xf numFmtId="9" fontId="7" fillId="2" borderId="17" xfId="6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2" borderId="13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7" fillId="2" borderId="14" xfId="0" applyFont="1" applyFill="1" applyBorder="1" applyAlignment="1">
      <alignment horizontal="left" vertical="center" wrapText="1" indent="1"/>
    </xf>
    <xf numFmtId="0" fontId="7" fillId="2" borderId="1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8" fillId="5" borderId="10" xfId="3" applyFont="1" applyFill="1" applyBorder="1" applyAlignment="1">
      <alignment horizontal="center" vertical="center"/>
    </xf>
    <xf numFmtId="0" fontId="18" fillId="5" borderId="11" xfId="3" applyFont="1" applyFill="1" applyBorder="1" applyAlignment="1">
      <alignment horizontal="center" vertical="center"/>
    </xf>
    <xf numFmtId="0" fontId="19" fillId="5" borderId="10" xfId="3" applyFont="1" applyFill="1" applyBorder="1" applyAlignment="1">
      <alignment horizontal="left" vertical="center"/>
    </xf>
    <xf numFmtId="165" fontId="23" fillId="5" borderId="10" xfId="11" applyFont="1" applyFill="1" applyBorder="1" applyAlignment="1">
      <alignment horizontal="center" vertical="center"/>
    </xf>
    <xf numFmtId="165" fontId="23" fillId="5" borderId="11" xfId="1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1" fillId="7" borderId="9" xfId="3" applyFont="1" applyFill="1" applyBorder="1" applyAlignment="1">
      <alignment horizontal="left" vertical="center"/>
    </xf>
    <xf numFmtId="0" fontId="21" fillId="7" borderId="10" xfId="3" applyFont="1" applyFill="1" applyBorder="1" applyAlignment="1">
      <alignment horizontal="left" vertical="center"/>
    </xf>
    <xf numFmtId="0" fontId="21" fillId="7" borderId="11" xfId="3" applyFont="1" applyFill="1" applyBorder="1" applyAlignment="1">
      <alignment horizontal="left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7" borderId="18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21" fillId="7" borderId="35" xfId="0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20" fillId="0" borderId="1" xfId="3" applyFont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21" fillId="7" borderId="4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</cellXfs>
  <cellStyles count="12">
    <cellStyle name="Hipervínculo" xfId="1" builtinId="8"/>
    <cellStyle name="Millares" xfId="2" builtinId="3"/>
    <cellStyle name="Millares [0]" xfId="5" builtinId="6"/>
    <cellStyle name="Millares [0] 2" xfId="8" xr:uid="{00000000-0005-0000-0000-000003000000}"/>
    <cellStyle name="Millares 2 2" xfId="9" xr:uid="{00000000-0005-0000-0000-000004000000}"/>
    <cellStyle name="Millares 2 3" xfId="11" xr:uid="{00000000-0005-0000-0000-000005000000}"/>
    <cellStyle name="Normal" xfId="0" builtinId="0"/>
    <cellStyle name="Normal 2" xfId="3" xr:uid="{00000000-0005-0000-0000-000007000000}"/>
    <cellStyle name="Normal 3" xfId="4" xr:uid="{00000000-0005-0000-0000-000008000000}"/>
    <cellStyle name="Normal 5" xfId="7" xr:uid="{00000000-0005-0000-0000-000009000000}"/>
    <cellStyle name="Porcentaje" xfId="6" builtinId="5"/>
    <cellStyle name="Porcentaje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uestra!L30:L5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55</xdr:row>
      <xdr:rowOff>142875</xdr:rowOff>
    </xdr:from>
    <xdr:to>
      <xdr:col>1</xdr:col>
      <xdr:colOff>676275</xdr:colOff>
      <xdr:row>57</xdr:row>
      <xdr:rowOff>85725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52450" y="13154025"/>
          <a:ext cx="304800" cy="304800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/>
            <a:t>§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Jmfarfan%20Assurance\Clientes\Auditool\templates%20wp\Ciclo%20de%20ingresos%20y%20cartera\Muestra%20facturac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I.E.%20ISO2000\Desktop\caff\ajustados\3.%20Ingresos%20Operacionales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uditool\Aplicativos%20Auditool\Disponible-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AuditX\NUEVA%20HERRAMIENTA\Audit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Muestreo"/>
      <sheetName val="Tabla"/>
    </sheetNames>
    <sheetDataSet>
      <sheetData sheetId="0" refreshError="1"/>
      <sheetData sheetId="1" refreshError="1"/>
      <sheetData sheetId="2">
        <row r="2">
          <cell r="A2">
            <v>0.5</v>
          </cell>
          <cell r="D2">
            <v>0</v>
          </cell>
        </row>
        <row r="3">
          <cell r="A3">
            <v>0.6</v>
          </cell>
          <cell r="D3">
            <v>0.01</v>
          </cell>
        </row>
        <row r="4">
          <cell r="A4">
            <v>0.7</v>
          </cell>
          <cell r="D4">
            <v>0.02</v>
          </cell>
        </row>
        <row r="5">
          <cell r="A5">
            <v>0.75</v>
          </cell>
          <cell r="D5">
            <v>0.03</v>
          </cell>
        </row>
        <row r="6">
          <cell r="A6">
            <v>0.8</v>
          </cell>
          <cell r="D6">
            <v>0.04</v>
          </cell>
        </row>
        <row r="7">
          <cell r="A7">
            <v>0.85</v>
          </cell>
          <cell r="D7">
            <v>0.05</v>
          </cell>
        </row>
        <row r="8">
          <cell r="A8">
            <v>0.9</v>
          </cell>
          <cell r="D8">
            <v>0.06</v>
          </cell>
        </row>
        <row r="9">
          <cell r="A9">
            <v>0.92</v>
          </cell>
          <cell r="D9">
            <v>7.0000000000000007E-2</v>
          </cell>
        </row>
        <row r="10">
          <cell r="A10">
            <v>0.94</v>
          </cell>
          <cell r="D10">
            <v>0.08</v>
          </cell>
        </row>
        <row r="11">
          <cell r="A11">
            <v>0.95</v>
          </cell>
          <cell r="D11">
            <v>0.09</v>
          </cell>
        </row>
        <row r="12">
          <cell r="A12">
            <v>0.96</v>
          </cell>
          <cell r="D12">
            <v>0.1</v>
          </cell>
        </row>
        <row r="13">
          <cell r="A13">
            <v>0.97</v>
          </cell>
          <cell r="D13">
            <v>0.12</v>
          </cell>
        </row>
        <row r="14">
          <cell r="A14">
            <v>0.98</v>
          </cell>
          <cell r="D14">
            <v>0.14000000000000001</v>
          </cell>
        </row>
        <row r="15">
          <cell r="A15">
            <v>0.99</v>
          </cell>
          <cell r="D15">
            <v>0.16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Analítica"/>
      <sheetName val="Integridad"/>
      <sheetName val="Muestreo integral"/>
      <sheetName val="Consecutivos"/>
      <sheetName val="Roll Forward"/>
      <sheetName val="Corte"/>
      <sheetName val="Controles (diseño y eficacia)"/>
      <sheetName val="Muestra Control Interno"/>
      <sheetName val="Matriz evaluación controles"/>
      <sheetName val="MARGEN BRUTO"/>
    </sheetNames>
    <sheetDataSet>
      <sheetData sheetId="0"/>
      <sheetData sheetId="1"/>
      <sheetData sheetId="2"/>
      <sheetData sheetId="3">
        <row r="56">
          <cell r="B56">
            <v>0.5</v>
          </cell>
          <cell r="F56">
            <v>0</v>
          </cell>
        </row>
        <row r="57">
          <cell r="B57">
            <v>0.6</v>
          </cell>
          <cell r="F57">
            <v>0.01</v>
          </cell>
        </row>
        <row r="58">
          <cell r="B58">
            <v>0.7</v>
          </cell>
          <cell r="F58">
            <v>0.02</v>
          </cell>
        </row>
        <row r="59">
          <cell r="B59">
            <v>0.75</v>
          </cell>
          <cell r="F59">
            <v>0.03</v>
          </cell>
        </row>
        <row r="60">
          <cell r="B60">
            <v>0.8</v>
          </cell>
          <cell r="F60">
            <v>0.04</v>
          </cell>
        </row>
        <row r="61">
          <cell r="B61">
            <v>0.85</v>
          </cell>
          <cell r="F61">
            <v>0.05</v>
          </cell>
        </row>
        <row r="62">
          <cell r="B62">
            <v>0.9</v>
          </cell>
          <cell r="D62">
            <v>1.282</v>
          </cell>
          <cell r="E62">
            <v>1.645</v>
          </cell>
          <cell r="F62">
            <v>0.06</v>
          </cell>
        </row>
        <row r="63">
          <cell r="B63">
            <v>0.92</v>
          </cell>
          <cell r="D63">
            <v>1.405</v>
          </cell>
          <cell r="E63">
            <v>1.7509999999999999</v>
          </cell>
          <cell r="F63">
            <v>7.0000000000000007E-2</v>
          </cell>
        </row>
        <row r="64">
          <cell r="B64">
            <v>0.94</v>
          </cell>
          <cell r="D64">
            <v>1.5549999999999999</v>
          </cell>
          <cell r="E64">
            <v>1.881</v>
          </cell>
          <cell r="F64">
            <v>0.08</v>
          </cell>
        </row>
        <row r="65">
          <cell r="B65">
            <v>0.95</v>
          </cell>
          <cell r="D65">
            <v>1.645</v>
          </cell>
          <cell r="E65">
            <v>1.96</v>
          </cell>
          <cell r="F65">
            <v>0.09</v>
          </cell>
        </row>
        <row r="66">
          <cell r="B66">
            <v>0.96</v>
          </cell>
          <cell r="D66">
            <v>1.7509999999999999</v>
          </cell>
          <cell r="E66">
            <v>2.0539999999999998</v>
          </cell>
          <cell r="F66">
            <v>0.1</v>
          </cell>
        </row>
        <row r="67">
          <cell r="B67">
            <v>0.97</v>
          </cell>
          <cell r="D67">
            <v>1.881</v>
          </cell>
          <cell r="E67">
            <v>2.17</v>
          </cell>
          <cell r="F67">
            <v>0.12</v>
          </cell>
        </row>
        <row r="68">
          <cell r="B68">
            <v>0.98</v>
          </cell>
          <cell r="D68">
            <v>2.0539999999999998</v>
          </cell>
          <cell r="E68">
            <v>2.3260000000000001</v>
          </cell>
          <cell r="F68">
            <v>0.14000000000000001</v>
          </cell>
        </row>
        <row r="69">
          <cell r="B69">
            <v>0.99</v>
          </cell>
          <cell r="D69">
            <v>2.327</v>
          </cell>
          <cell r="E69">
            <v>2.5760000000000001</v>
          </cell>
          <cell r="F69">
            <v>0.16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rqueo de Caja Menor"/>
      <sheetName val="Arqueo de Caja General"/>
      <sheetName val="Monedas y Comprobant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Argentina</v>
          </cell>
        </row>
        <row r="3">
          <cell r="A3" t="str">
            <v>Bolivia</v>
          </cell>
        </row>
        <row r="4">
          <cell r="A4" t="str">
            <v>Chile</v>
          </cell>
        </row>
        <row r="5">
          <cell r="A5" t="str">
            <v>Colombia</v>
          </cell>
        </row>
        <row r="6">
          <cell r="A6" t="str">
            <v>Costa Rica</v>
          </cell>
        </row>
        <row r="7">
          <cell r="A7" t="str">
            <v>Ecuador</v>
          </cell>
        </row>
        <row r="8">
          <cell r="A8" t="str">
            <v>El Salvador</v>
          </cell>
        </row>
        <row r="9">
          <cell r="A9" t="str">
            <v>España</v>
          </cell>
        </row>
        <row r="10">
          <cell r="A10" t="str">
            <v>Guatemala</v>
          </cell>
        </row>
        <row r="11">
          <cell r="A11" t="str">
            <v>Guinea Ecuatorial</v>
          </cell>
        </row>
        <row r="12">
          <cell r="A12" t="str">
            <v>México</v>
          </cell>
        </row>
        <row r="13">
          <cell r="A13" t="str">
            <v>Nicaragua</v>
          </cell>
        </row>
        <row r="14">
          <cell r="A14" t="str">
            <v>Panamá</v>
          </cell>
        </row>
        <row r="15">
          <cell r="A15" t="str">
            <v>Paraguay</v>
          </cell>
        </row>
        <row r="16">
          <cell r="A16" t="str">
            <v>Perú</v>
          </cell>
        </row>
        <row r="17">
          <cell r="A17" t="str">
            <v>Portugal</v>
          </cell>
        </row>
        <row r="18">
          <cell r="A18" t="str">
            <v>República Dominicana</v>
          </cell>
        </row>
        <row r="19">
          <cell r="A19" t="str">
            <v>Uruguay</v>
          </cell>
        </row>
        <row r="20">
          <cell r="A20" t="str">
            <v>Venezuela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venida"/>
      <sheetName val="Sesión de Cierre"/>
      <sheetName val="Revisión Control de Calidad"/>
      <sheetName val="Hechos Posteriores"/>
      <sheetName val="Empresa en Funcionamiento"/>
      <sheetName val="Cedula Dif No Corregida"/>
      <sheetName val="Cedula Dif Corregidas"/>
      <sheetName val="Cedula Omisiones en Present."/>
      <sheetName val="Documento de Conclusión"/>
      <sheetName val="Anexo I- Conclusión"/>
      <sheetName val="Listado de Verif. Auditoria"/>
      <sheetName val="Balance para Sumarias"/>
      <sheetName val="Indice"/>
      <sheetName val="DD-05"/>
      <sheetName val="DD-06"/>
      <sheetName val="DD-07"/>
      <sheetName val="DE-01 Depreciacion PPE"/>
      <sheetName val="DE-02 Entradas y Bajas de PPE"/>
      <sheetName val="DE-03"/>
      <sheetName val="DE-04"/>
      <sheetName val="DF-01 Amortizacion Intangibles"/>
      <sheetName val="DF-02"/>
      <sheetName val="DF-03"/>
      <sheetName val="DG-01 Impuesto Diferido"/>
      <sheetName val="DH-01"/>
      <sheetName val="DH-02"/>
      <sheetName val="DI-01 Conciliacion Bancaria"/>
      <sheetName val="DI-02"/>
      <sheetName val="DI-03"/>
      <sheetName val="DJ-01 Seleccion de Proveedores"/>
      <sheetName val="DJ-02 Confirmación Proveedores"/>
      <sheetName val="DJ-03"/>
      <sheetName val="DJ-04"/>
      <sheetName val="DK-01 Seleccion Ctas por Pagar"/>
      <sheetName val="DK-02 Confirmación Ctas por Pag"/>
      <sheetName val="DK-03 Ctas por Pagar S. Social"/>
      <sheetName val="DK-04"/>
      <sheetName val="DK-05"/>
      <sheetName val="DL-01 Impuestos"/>
      <sheetName val="DL-02"/>
      <sheetName val="DL-03"/>
      <sheetName val="DM-01 Calculo Global Prestacion"/>
      <sheetName val="DM-02 Calculo de Vacaciones"/>
      <sheetName val="DM-03 Planillas S. Social"/>
      <sheetName val="DM-04 Recalculo Nomina"/>
      <sheetName val="DM-05"/>
      <sheetName val="DM-06"/>
      <sheetName val="DM-07"/>
      <sheetName val="DN-01 Respuesta Abogados"/>
      <sheetName val="DN-02 "/>
      <sheetName val="DN-03"/>
      <sheetName val="DO-01 Impuesto Diferido"/>
      <sheetName val="DP-01"/>
      <sheetName val="DP-02"/>
      <sheetName val="DQ-01 Prima en Colocac. de Acc."/>
      <sheetName val="DQ-02 Estado Cambios en Patrim"/>
      <sheetName val="DQ-03"/>
      <sheetName val="DR-01 Conciliacion Facturacion"/>
      <sheetName val="DR-02 Seleccion de Facturas"/>
      <sheetName val="DR-03 Prueba Documental Factura"/>
      <sheetName val="DR-04 Corte Documental"/>
      <sheetName val="DS-01"/>
      <sheetName val="DS-02"/>
      <sheetName val="DS-03"/>
      <sheetName val="DT-01 Seleccion de Gastos"/>
      <sheetName val="DT-02 Prueba Documental Gastos"/>
      <sheetName val="DT-03"/>
      <sheetName val="DT-04"/>
      <sheetName val="DU-01 Gasto por Impuestos"/>
      <sheetName val="DU-02"/>
      <sheetName val="DV-01"/>
      <sheetName val="DW-01"/>
      <sheetName val="DX-01"/>
      <sheetName val="DY-01"/>
      <sheetName val="DR-05"/>
      <sheetName val="DR-06"/>
      <sheetName val="DZ-Check List Estados Fros"/>
      <sheetName val="Matriz Riesgo de Negocio"/>
      <sheetName val="Balance2"/>
      <sheetName val="M. Transacciones Significativas"/>
      <sheetName val="Sum AI-Valorizaciones"/>
      <sheetName val="Estatus PT Auditoria"/>
      <sheetName val="CA-01 Verificacion Compras "/>
      <sheetName val="CA-02 D.I. Compras"/>
      <sheetName val="CA-03 Evaluación Compras"/>
      <sheetName val="CB-01 Verificación Nomina"/>
      <sheetName val="CB-02 D.I. Nomina"/>
      <sheetName val="CB-03 Evaluación Nómina"/>
      <sheetName val="CC-01 Ventas Ingresos"/>
      <sheetName val="CC-02 D.I. Ingresos"/>
      <sheetName val="CC-03 Evaluación Ingresos"/>
      <sheetName val="CD-01 Verificación Inventarios"/>
      <sheetName val="CD-02 D.I. Inventarios"/>
      <sheetName val="CD-03 Evaluación Inventarios"/>
      <sheetName val="CE-01 Entrevista Produccion"/>
      <sheetName val="CE-02 D.I. Produccion"/>
      <sheetName val="CE-03 Evaluacion Produccion"/>
      <sheetName val="CF-01 Verificación Tesoreria"/>
      <sheetName val="CF-02 D.I. Tesoreria"/>
      <sheetName val="CF-03 Evaluación Tesoreria"/>
      <sheetName val="CG-01 Entrevista Contabilidad"/>
      <sheetName val="CG-02 D.I. Contabilidad"/>
      <sheetName val="CG-03 Evaluacion Contabilidad"/>
      <sheetName val="CP-01 Programa Efectivo"/>
      <sheetName val="CP-02 Programa Ingresos"/>
      <sheetName val="CP-03 Programa Inventarios"/>
      <sheetName val="CP-04 Programa Inversiones"/>
      <sheetName val="CP-05 Programa Activos Fijos"/>
      <sheetName val="CP-06 Programa Intangibles"/>
      <sheetName val="CP-07 Programa Gastos"/>
      <sheetName val="CP-08 Programa Nomina"/>
      <sheetName val="CP-09 Programa Impuestos"/>
      <sheetName val="CP-10 Programa Provisiones"/>
      <sheetName val="CP-11 Programa Estimaciones"/>
      <sheetName val="CP-12 Programa Patrimonio"/>
      <sheetName val="CP-13 Programa Anticipos"/>
      <sheetName val="CP-14 Programa Contingencias"/>
      <sheetName val="DA-07"/>
      <sheetName val="FIN-01 Asuntos Criticos"/>
      <sheetName val="DB-04"/>
      <sheetName val="DC-08"/>
      <sheetName val="DD-08"/>
      <sheetName val="DE-05"/>
      <sheetName val="DF-04"/>
      <sheetName val="DH-03"/>
      <sheetName val="DI-04"/>
      <sheetName val="DJ-05"/>
      <sheetName val="DK-06"/>
      <sheetName val="FIN-02 Revelaciones Contables"/>
      <sheetName val="DL-04"/>
      <sheetName val="DM-08"/>
      <sheetName val="DN-04"/>
      <sheetName val="DP-03"/>
      <sheetName val="DQ-04"/>
      <sheetName val="Mapa de Calor Riesgos Negocio"/>
      <sheetName val="Mapa de Calor Transac. Signific"/>
      <sheetName val="Sum AA- Disponible"/>
      <sheetName val="Sum AB- Inversiones"/>
      <sheetName val="Sum AC- Cuentas por Cobrar"/>
      <sheetName val="Sum AD- Inventarios"/>
      <sheetName val="Sum AE Propiedad Planta y Equip"/>
      <sheetName val="Sum AF- Intangibles"/>
      <sheetName val="Sum AG- Activos Diferidos"/>
      <sheetName val="DR-M Marcas Ingresos"/>
      <sheetName val="DU-M Marcas Gastos"/>
      <sheetName val="Sum AH- Otros Activos"/>
      <sheetName val="Sum BA Obligaciones Financieras"/>
      <sheetName val="Sum BB- Proveedores"/>
      <sheetName val="Sum BC- Cuentas por Pagar"/>
      <sheetName val="Sum BD Impuestos y Contribucion"/>
      <sheetName val="Sum BE- Beneficios a Empleados"/>
      <sheetName val="Sum BF- Pas. Estim. Provisiones"/>
      <sheetName val="Sum BG- Pasivos Diferidos"/>
      <sheetName val="Sum BI- Otros Pasivos"/>
      <sheetName val="Sum CA- Patrimonio"/>
      <sheetName val="Sum DA- Ingresos Operacionales"/>
      <sheetName val="Sum DB Ingresos No Operacionale"/>
      <sheetName val="Sum DC Otros Ingresos"/>
      <sheetName val="Sum EA Gastos de Administracion"/>
      <sheetName val="Sum EB- Gastos de Ventas"/>
      <sheetName val="Sum EC- Gastos Financieros"/>
      <sheetName val="Sum ED- Impuesto de Renta"/>
      <sheetName val="Sum EE- Otros Gastos"/>
      <sheetName val="Sum FA- Costo de Ventas"/>
      <sheetName val="Sum FB- Costos de Produccion"/>
      <sheetName val="Sum FC - Costos de Compras"/>
      <sheetName val="Sum FD - Otros Costos"/>
      <sheetName val="DA-01 Conciliacion Bancaria"/>
      <sheetName val="DA-02 Arquero de Caja"/>
      <sheetName val="DA-03 Corte de Cheques"/>
      <sheetName val="DC-03 Deterioro de Cartera"/>
      <sheetName val="DC-02 Conciliación Cartera"/>
      <sheetName val="MC-01 Tiempo Invertido"/>
      <sheetName val="Muestreo"/>
      <sheetName val="DA-M Marcas Efectivo"/>
      <sheetName val="DB-M Marcas Inversiones"/>
      <sheetName val="DC-M Marcas Deudores"/>
      <sheetName val="DD-M Marcas Inventarios"/>
      <sheetName val="DE-M Marcas PPE"/>
      <sheetName val="DF-M Marcas Intangibles"/>
      <sheetName val="DG-M Marcas Diferidos"/>
      <sheetName val="DI-M Marcas Obligaciones Fras"/>
      <sheetName val="DL-M Marcas Impuestos"/>
      <sheetName val="DK-M Marcas Cuentas por pagar"/>
      <sheetName val="DM-M Marcas Beneficios Emplead"/>
      <sheetName val="DN-M Marcas Provisiones "/>
      <sheetName val="DO-M Marcas Pasivos Diferidos"/>
      <sheetName val="DQ-M Marcas Patrimonio"/>
      <sheetName val="DC-04 Circularizacion Ctas x Co"/>
      <sheetName val="DC-05"/>
      <sheetName val="DC-06"/>
      <sheetName val="DC-07"/>
      <sheetName val="DD-01 Mercancia en Transito"/>
      <sheetName val="DD-02 Toma Fisica Inventario"/>
      <sheetName val="DD-03 Juego de Inventarios"/>
      <sheetName val="DD-04 Valuacion Inventarios VNR"/>
      <sheetName val="DS-04"/>
      <sheetName val="BZ-01 Conclusión Planeación"/>
      <sheetName val="DV-02"/>
      <sheetName val="DW-02"/>
      <sheetName val="DX-02"/>
      <sheetName val="DY-02"/>
      <sheetName val="CA-04 Prueba eficacia compras"/>
      <sheetName val="CB-04 Prueba eficacia nomina"/>
      <sheetName val="CC-04 Prueba Eficacia Ventas"/>
      <sheetName val="CD-04 Prueba eficacia Inventari"/>
      <sheetName val="CE-04 Prueba eficacia Producc."/>
      <sheetName val="CF-04 Prueba Eficacia Tesoreria"/>
      <sheetName val="CG-04 Prueba Eficacia Contab."/>
      <sheetName val="DA-04 Cálculo de Intereses"/>
      <sheetName val="DA-05"/>
      <sheetName val="DA-06"/>
      <sheetName val="DB-01 Arqueo de Inversiones"/>
      <sheetName val="DB-02"/>
      <sheetName val="DB-03"/>
      <sheetName val="BS-01 Evaluación T.I."/>
      <sheetName val="DC-01 Anticipos"/>
      <sheetName val="EEFF- Paquete de Estados Fros"/>
      <sheetName val="BA-00 Comprensión del Trabajo"/>
      <sheetName val="Cronograma Auditoria"/>
      <sheetName val="Sum BH-Ingre recibidos anticip"/>
      <sheetName val="Cuestionario Acept. Cliente"/>
      <sheetName val="Cuestionario Contin. Cliente"/>
      <sheetName val="Verif. Compromisos Equipo"/>
      <sheetName val="AA-04 Acuerdos de Encargo"/>
      <sheetName val="BA-01 Pre Planeación"/>
      <sheetName val="BA-02 Entendimiento Entidad"/>
      <sheetName val="BA-03 Discusión Inicial"/>
      <sheetName val="BA-04 Materialidad"/>
      <sheetName val="BA-05 Resumen de Actas"/>
      <sheetName val="BA-06 Resumen de contratos"/>
      <sheetName val="BA-07 Resumen Correspondencia"/>
      <sheetName val="BA-08-1 Reunion con Gerencia Ge"/>
      <sheetName val="BA-08-2 Reunion Gerencia Adm F."/>
      <sheetName val="BA-08-3 Reunion Gerencia Ventas"/>
      <sheetName val="BA-08-4 Reunion Gerencia Compra"/>
      <sheetName val="BA-08-5 Reunion Geren. Operacio"/>
      <sheetName val="BA-08-6 Reunion Ger. RR-HH"/>
      <sheetName val="BA-08-7 Reunion Ger. Contable"/>
      <sheetName val="BA-09 Resumen de Estatutos"/>
      <sheetName val="BA-10 Uso Trabajo de Terceros"/>
      <sheetName val="BA-10-1 Checklist Aud. Interna"/>
      <sheetName val="BA-10-2 Checklist T.I."/>
      <sheetName val="BA-11 Resp. Riesgos de Fraude"/>
      <sheetName val="BA-11-1 Checklst Fraude"/>
      <sheetName val="BA-12 Cadena de Valor Porter"/>
      <sheetName val="BA-13 Checklist Controles  T.I."/>
      <sheetName val="BB Revisión Analitica Inicial"/>
      <sheetName val="BB-1 Revisión Analítica Inicial"/>
      <sheetName val="Revisión Analítica Precierre"/>
      <sheetName val="DZ-2 Revisión Analítica Cierre"/>
      <sheetName val="Hoja Control"/>
      <sheetName val="NIA 220 Control de Calidad"/>
      <sheetName val="NIA 240 Responsabilid en Aud"/>
      <sheetName val="NIA 250 Disp. Legales"/>
      <sheetName val="NIA 402 Eval. organizaciones"/>
      <sheetName val="NIA 550 Partes Vinculadas"/>
      <sheetName val="NIA 570 Empresa Funcionamiento"/>
      <sheetName val="NIA 610 Auditores Internos"/>
      <sheetName val="NIA 620 Auditor Experto"/>
      <sheetName val="NIA 501 Evidencia Litigios"/>
      <sheetName val="NIA 510 Saldos de Apertura"/>
      <sheetName val="NIA 540 Estimaciones Contables"/>
      <sheetName val="FA-01 PT de Cierre"/>
      <sheetName val="P-AJ Planilla Ajustes"/>
      <sheetName val="Materialidad Precierre"/>
      <sheetName val="Materialidad Cierre"/>
      <sheetName val="P-AZ - Hallazgos"/>
      <sheetName val="BC-1 Checklist C.I Reporte Fin."/>
      <sheetName val="BC-2 Principios Eval. de Riesgo"/>
      <sheetName val="BC-3 Principios Act. de Control"/>
      <sheetName val="BC-4 Principios de Info. y Comu"/>
      <sheetName val="BC-5 Principios de Seguimiento"/>
      <sheetName val="BF- Checklist Plane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50">
          <cell r="A250" t="str">
            <v>Efectivo y Equivalentes</v>
          </cell>
        </row>
        <row r="251">
          <cell r="A251" t="str">
            <v>Inversiones</v>
          </cell>
        </row>
        <row r="252">
          <cell r="A252" t="str">
            <v>Deudores Comerciales y otras Cuentas por Cobrar</v>
          </cell>
        </row>
        <row r="253">
          <cell r="A253" t="str">
            <v>Inventarios</v>
          </cell>
        </row>
        <row r="254">
          <cell r="A254" t="str">
            <v>Propiedad Planta y Equipo</v>
          </cell>
        </row>
        <row r="255">
          <cell r="A255" t="str">
            <v>Activos Intangibles</v>
          </cell>
        </row>
        <row r="256">
          <cell r="A256" t="str">
            <v>Activos Diferidos</v>
          </cell>
        </row>
        <row r="257">
          <cell r="A257" t="str">
            <v>Valorizaciones</v>
          </cell>
        </row>
        <row r="258">
          <cell r="A258" t="str">
            <v>Otros Activos</v>
          </cell>
        </row>
        <row r="259">
          <cell r="A259" t="str">
            <v>Obligaciones Financieras</v>
          </cell>
        </row>
        <row r="260">
          <cell r="A260" t="str">
            <v>Proveedores</v>
          </cell>
        </row>
        <row r="261">
          <cell r="A261" t="str">
            <v>Cuentas por Pagar Comerciales</v>
          </cell>
        </row>
        <row r="262">
          <cell r="A262" t="str">
            <v>Impuestos y Contribuciones</v>
          </cell>
        </row>
        <row r="263">
          <cell r="A263" t="str">
            <v>Beneficios a Empleados</v>
          </cell>
        </row>
        <row r="264">
          <cell r="A264" t="str">
            <v>Pasivos Estimados y Provisiones</v>
          </cell>
        </row>
        <row r="265">
          <cell r="A265" t="str">
            <v>Pasivos Diferidos</v>
          </cell>
        </row>
        <row r="266">
          <cell r="A266" t="str">
            <v>Ingresos Recibidos por Anticipado</v>
          </cell>
        </row>
        <row r="267">
          <cell r="A267" t="str">
            <v>Otros Pasivos</v>
          </cell>
        </row>
        <row r="268">
          <cell r="A268" t="str">
            <v>Patrimonio</v>
          </cell>
        </row>
        <row r="269">
          <cell r="A269" t="str">
            <v>Ingresos Operacionales</v>
          </cell>
        </row>
        <row r="270">
          <cell r="A270" t="str">
            <v>Ingresos No Operacionales</v>
          </cell>
        </row>
        <row r="271">
          <cell r="A271" t="str">
            <v>Otros Ingresos</v>
          </cell>
        </row>
        <row r="272">
          <cell r="A272" t="str">
            <v>Gastos de Administracion</v>
          </cell>
        </row>
        <row r="273">
          <cell r="A273" t="str">
            <v>Gastos de Ventas</v>
          </cell>
        </row>
        <row r="274">
          <cell r="A274" t="str">
            <v>Gastos Financieros</v>
          </cell>
        </row>
        <row r="275">
          <cell r="A275" t="str">
            <v>Impuestos a las Ganancias</v>
          </cell>
        </row>
        <row r="276">
          <cell r="A276" t="str">
            <v>Otros Gastos</v>
          </cell>
        </row>
        <row r="277">
          <cell r="A277" t="str">
            <v>Costo de Ventas</v>
          </cell>
        </row>
        <row r="278">
          <cell r="A278" t="str">
            <v>Costo de Producción</v>
          </cell>
        </row>
        <row r="279">
          <cell r="A279" t="str">
            <v>Costo de Compras</v>
          </cell>
        </row>
        <row r="280">
          <cell r="A280" t="str">
            <v>Otros Costos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4"/>
  <sheetViews>
    <sheetView showGridLines="0" tabSelected="1" workbookViewId="0">
      <selection activeCell="C5" sqref="C5:F5"/>
    </sheetView>
  </sheetViews>
  <sheetFormatPr baseColWidth="10" defaultColWidth="0" defaultRowHeight="15" x14ac:dyDescent="0.25"/>
  <cols>
    <col min="1" max="1" width="2.7109375" style="27" customWidth="1"/>
    <col min="2" max="3" width="20.28515625" customWidth="1"/>
    <col min="4" max="5" width="18" customWidth="1"/>
    <col min="6" max="8" width="11.42578125" customWidth="1"/>
    <col min="9" max="9" width="17.85546875" customWidth="1"/>
    <col min="10" max="10" width="18.140625" customWidth="1"/>
    <col min="11" max="11" width="15" customWidth="1"/>
    <col min="12" max="12" width="13.42578125" style="27" customWidth="1"/>
    <col min="13" max="22" width="0" hidden="1" customWidth="1"/>
    <col min="23" max="16384" width="11.42578125" hidden="1"/>
  </cols>
  <sheetData>
    <row r="1" spans="1:21" s="2" customFormat="1" ht="22.5" customHeight="1" x14ac:dyDescent="0.25">
      <c r="A1" s="168"/>
      <c r="B1" s="230" t="s">
        <v>35</v>
      </c>
      <c r="C1" s="230"/>
      <c r="D1" s="230"/>
      <c r="E1" s="230"/>
      <c r="F1" s="230"/>
      <c r="G1" s="230"/>
      <c r="H1" s="230"/>
      <c r="I1" s="230"/>
      <c r="J1" s="201" t="s">
        <v>434</v>
      </c>
      <c r="K1" s="199" t="s">
        <v>438</v>
      </c>
      <c r="L1" s="172"/>
    </row>
    <row r="2" spans="1:21" s="2" customFormat="1" ht="22.5" customHeight="1" x14ac:dyDescent="0.25">
      <c r="A2" s="168"/>
      <c r="B2" s="230"/>
      <c r="C2" s="230"/>
      <c r="D2" s="230"/>
      <c r="E2" s="230"/>
      <c r="F2" s="230"/>
      <c r="G2" s="230"/>
      <c r="H2" s="230"/>
      <c r="I2" s="230"/>
      <c r="J2" s="201" t="s">
        <v>436</v>
      </c>
      <c r="K2" s="199">
        <v>1</v>
      </c>
      <c r="L2" s="172"/>
    </row>
    <row r="3" spans="1:21" s="4" customFormat="1" ht="22.5" customHeight="1" x14ac:dyDescent="0.2">
      <c r="A3" s="168"/>
      <c r="B3" s="230"/>
      <c r="C3" s="230"/>
      <c r="D3" s="230"/>
      <c r="E3" s="230"/>
      <c r="F3" s="230"/>
      <c r="G3" s="230"/>
      <c r="H3" s="230"/>
      <c r="I3" s="230"/>
      <c r="J3" s="201" t="s">
        <v>442</v>
      </c>
      <c r="K3" s="200">
        <v>44573</v>
      </c>
      <c r="L3" s="173"/>
    </row>
    <row r="4" spans="1:21" s="11" customFormat="1" ht="14.25" customHeight="1" thickBot="1" x14ac:dyDescent="0.3">
      <c r="A4" s="8"/>
      <c r="B4" s="18"/>
      <c r="C4" s="18"/>
      <c r="D4" s="18"/>
      <c r="E4" s="18"/>
      <c r="F4" s="19"/>
      <c r="G4" s="18"/>
      <c r="H4" s="18"/>
      <c r="I4" s="20"/>
      <c r="J4" s="21"/>
      <c r="K4" s="26"/>
      <c r="L4" s="2"/>
      <c r="M4" s="2"/>
      <c r="N4" s="17"/>
      <c r="O4" s="9"/>
      <c r="P4" s="9"/>
      <c r="Q4" s="8"/>
      <c r="R4" s="8"/>
      <c r="S4" s="8"/>
    </row>
    <row r="5" spans="1:21" s="5" customFormat="1" ht="18" customHeight="1" thickBot="1" x14ac:dyDescent="0.3">
      <c r="A5" s="8"/>
      <c r="B5" s="6" t="s">
        <v>373</v>
      </c>
      <c r="C5" s="225"/>
      <c r="D5" s="225"/>
      <c r="E5" s="225"/>
      <c r="F5" s="226"/>
      <c r="G5" s="7" t="s">
        <v>374</v>
      </c>
      <c r="I5" s="208" t="s">
        <v>375</v>
      </c>
      <c r="J5" s="208"/>
      <c r="K5" s="209"/>
      <c r="L5" s="2"/>
      <c r="M5" s="2"/>
      <c r="N5" s="8"/>
      <c r="O5" s="8"/>
      <c r="P5" s="9"/>
      <c r="Q5" s="10"/>
      <c r="R5" s="10"/>
      <c r="S5" s="8"/>
      <c r="T5" s="8"/>
      <c r="U5" s="8"/>
    </row>
    <row r="6" spans="1:21" s="11" customFormat="1" ht="18" customHeight="1" thickBot="1" x14ac:dyDescent="0.3">
      <c r="A6" s="8"/>
      <c r="B6" s="12" t="s">
        <v>393</v>
      </c>
      <c r="C6" s="48"/>
      <c r="D6" s="13" t="s">
        <v>376</v>
      </c>
      <c r="E6" s="227" t="s">
        <v>0</v>
      </c>
      <c r="F6" s="227"/>
      <c r="G6" s="14" t="s">
        <v>372</v>
      </c>
      <c r="H6" s="15" t="s">
        <v>377</v>
      </c>
      <c r="I6" s="16" t="s">
        <v>378</v>
      </c>
      <c r="J6" s="228" t="s">
        <v>431</v>
      </c>
      <c r="K6" s="229"/>
      <c r="L6" s="2"/>
      <c r="M6" s="2"/>
      <c r="N6" s="17"/>
      <c r="O6" s="9"/>
      <c r="P6" s="9"/>
      <c r="Q6" s="8"/>
      <c r="R6" s="8"/>
      <c r="S6" s="8"/>
    </row>
    <row r="7" spans="1:21" s="11" customFormat="1" ht="14.25" customHeight="1" thickBot="1" x14ac:dyDescent="0.3">
      <c r="A7" s="8"/>
      <c r="B7" s="18"/>
      <c r="C7" s="18"/>
      <c r="D7" s="18"/>
      <c r="E7" s="18"/>
      <c r="F7" s="19"/>
      <c r="G7" s="18"/>
      <c r="H7" s="18"/>
      <c r="I7" s="20"/>
      <c r="J7" s="21"/>
      <c r="K7" s="26"/>
      <c r="L7" s="2"/>
      <c r="M7" s="2"/>
      <c r="N7" s="17"/>
      <c r="O7" s="9"/>
      <c r="P7" s="9"/>
      <c r="Q7" s="8"/>
      <c r="R7" s="8"/>
      <c r="S7" s="8"/>
    </row>
    <row r="8" spans="1:21" s="4" customFormat="1" ht="22.5" customHeight="1" thickBot="1" x14ac:dyDescent="0.25">
      <c r="B8" s="210" t="s">
        <v>384</v>
      </c>
      <c r="C8" s="211"/>
      <c r="D8" s="211"/>
      <c r="E8" s="211"/>
      <c r="F8" s="211"/>
      <c r="G8" s="211"/>
      <c r="H8" s="211"/>
      <c r="I8" s="211"/>
      <c r="J8" s="211"/>
      <c r="K8" s="212"/>
      <c r="L8" s="2"/>
      <c r="M8" s="2"/>
    </row>
    <row r="9" spans="1:21" s="4" customFormat="1" ht="20.25" customHeight="1" x14ac:dyDescent="0.2">
      <c r="B9" s="220" t="s">
        <v>36</v>
      </c>
      <c r="C9" s="221"/>
      <c r="D9" s="221"/>
      <c r="E9" s="221"/>
      <c r="F9" s="221"/>
      <c r="G9" s="221"/>
      <c r="H9" s="221"/>
      <c r="I9" s="221"/>
      <c r="J9" s="221"/>
      <c r="K9" s="222"/>
      <c r="M9" s="2"/>
    </row>
    <row r="10" spans="1:21" s="4" customFormat="1" ht="20.25" customHeight="1" x14ac:dyDescent="0.2">
      <c r="B10" s="220"/>
      <c r="C10" s="221"/>
      <c r="D10" s="221"/>
      <c r="E10" s="221"/>
      <c r="F10" s="221"/>
      <c r="G10" s="221"/>
      <c r="H10" s="221"/>
      <c r="I10" s="221"/>
      <c r="J10" s="221"/>
      <c r="K10" s="222"/>
      <c r="M10" s="2"/>
    </row>
    <row r="11" spans="1:21" s="4" customFormat="1" ht="15" customHeight="1" x14ac:dyDescent="0.2">
      <c r="B11" s="223" t="s">
        <v>28</v>
      </c>
      <c r="C11" s="224"/>
      <c r="D11" s="224"/>
      <c r="E11" s="224"/>
      <c r="K11" s="22"/>
    </row>
    <row r="12" spans="1:21" s="4" customFormat="1" ht="14.25" customHeight="1" x14ac:dyDescent="0.2">
      <c r="B12" s="223"/>
      <c r="C12" s="224"/>
      <c r="D12" s="224"/>
      <c r="E12" s="224"/>
      <c r="K12" s="22"/>
    </row>
    <row r="13" spans="1:21" s="23" customFormat="1" ht="18" customHeight="1" x14ac:dyDescent="0.25">
      <c r="B13" s="47" t="s">
        <v>380</v>
      </c>
      <c r="C13" s="49"/>
      <c r="D13" s="215">
        <v>27454311</v>
      </c>
      <c r="E13" s="215"/>
      <c r="K13" s="25"/>
    </row>
    <row r="14" spans="1:21" s="23" customFormat="1" ht="18" customHeight="1" x14ac:dyDescent="0.25">
      <c r="B14" s="47" t="s">
        <v>381</v>
      </c>
      <c r="C14" s="49"/>
      <c r="D14" s="215">
        <v>24794596</v>
      </c>
      <c r="E14" s="215"/>
      <c r="K14" s="25"/>
    </row>
    <row r="15" spans="1:21" s="23" customFormat="1" ht="18" customHeight="1" x14ac:dyDescent="0.25">
      <c r="B15" s="47" t="s">
        <v>382</v>
      </c>
      <c r="C15" s="49"/>
      <c r="D15" s="216">
        <f>D13-D14</f>
        <v>2659715</v>
      </c>
      <c r="E15" s="216"/>
      <c r="K15" s="25"/>
    </row>
    <row r="16" spans="1:21" s="23" customFormat="1" ht="18" customHeight="1" x14ac:dyDescent="0.25">
      <c r="B16" s="47" t="s">
        <v>383</v>
      </c>
      <c r="C16" s="49"/>
      <c r="D16" s="217">
        <f>D15/D14</f>
        <v>0.10726994704813904</v>
      </c>
      <c r="E16" s="217"/>
      <c r="K16" s="25"/>
    </row>
    <row r="17" spans="2:13" ht="15" customHeight="1" x14ac:dyDescent="0.25">
      <c r="B17" s="218" t="s">
        <v>27</v>
      </c>
      <c r="C17" s="219"/>
      <c r="D17" s="219"/>
      <c r="E17" s="219"/>
      <c r="F17" s="219"/>
      <c r="G17" s="219"/>
      <c r="H17" s="219"/>
      <c r="I17" s="219"/>
      <c r="J17" s="219"/>
      <c r="K17" s="36"/>
    </row>
    <row r="18" spans="2:13" x14ac:dyDescent="0.25">
      <c r="B18" s="218"/>
      <c r="C18" s="219"/>
      <c r="D18" s="219"/>
      <c r="E18" s="219"/>
      <c r="F18" s="219"/>
      <c r="G18" s="219"/>
      <c r="H18" s="219"/>
      <c r="I18" s="219"/>
      <c r="J18" s="219"/>
      <c r="K18" s="36"/>
    </row>
    <row r="19" spans="2:13" x14ac:dyDescent="0.25">
      <c r="B19" s="35"/>
      <c r="C19" s="27"/>
      <c r="D19" s="27"/>
      <c r="E19" s="27"/>
      <c r="F19" s="27"/>
      <c r="G19" s="27"/>
      <c r="H19" s="27"/>
      <c r="I19" s="27"/>
      <c r="J19" s="27"/>
      <c r="K19" s="36"/>
    </row>
    <row r="20" spans="2:13" s="23" customFormat="1" ht="18" customHeight="1" x14ac:dyDescent="0.25">
      <c r="B20" s="47" t="s">
        <v>385</v>
      </c>
      <c r="C20" s="49"/>
      <c r="D20" s="31">
        <v>27454311</v>
      </c>
      <c r="E20" s="27"/>
      <c r="K20" s="25"/>
    </row>
    <row r="21" spans="2:13" s="23" customFormat="1" ht="18" customHeight="1" x14ac:dyDescent="0.25">
      <c r="B21" s="47" t="s">
        <v>386</v>
      </c>
      <c r="C21" s="49"/>
      <c r="D21" s="31">
        <v>24794596</v>
      </c>
      <c r="E21" s="27"/>
      <c r="K21" s="25"/>
    </row>
    <row r="22" spans="2:13" s="23" customFormat="1" ht="18" customHeight="1" x14ac:dyDescent="0.25">
      <c r="B22" s="47" t="s">
        <v>33</v>
      </c>
      <c r="C22" s="49"/>
      <c r="D22" s="32">
        <f>D20-D21</f>
        <v>2659715</v>
      </c>
      <c r="E22" s="27"/>
      <c r="K22" s="25"/>
    </row>
    <row r="23" spans="2:13" s="23" customFormat="1" ht="18" customHeight="1" x14ac:dyDescent="0.25">
      <c r="B23" s="47" t="s">
        <v>34</v>
      </c>
      <c r="C23" s="49"/>
      <c r="D23" s="30">
        <f>D22/D21</f>
        <v>0.10726994704813904</v>
      </c>
      <c r="E23" s="27"/>
      <c r="K23" s="25"/>
    </row>
    <row r="24" spans="2:13" x14ac:dyDescent="0.25">
      <c r="B24" s="35"/>
      <c r="C24" s="27"/>
      <c r="D24" s="27"/>
      <c r="E24" s="27"/>
      <c r="F24" s="27"/>
      <c r="G24" s="27"/>
      <c r="H24" s="27"/>
      <c r="I24" s="27"/>
      <c r="J24" s="27"/>
      <c r="K24" s="36"/>
    </row>
    <row r="25" spans="2:13" ht="15" customHeight="1" x14ac:dyDescent="0.25">
      <c r="B25" s="213" t="s">
        <v>29</v>
      </c>
      <c r="C25" s="214"/>
      <c r="D25" s="214"/>
      <c r="E25" s="214"/>
      <c r="F25" s="214"/>
      <c r="G25" s="214"/>
      <c r="H25" s="214"/>
      <c r="I25" s="214"/>
      <c r="J25" s="214"/>
      <c r="K25" s="36"/>
    </row>
    <row r="26" spans="2:13" ht="15.75" thickBot="1" x14ac:dyDescent="0.3">
      <c r="B26" s="35"/>
      <c r="C26" s="27"/>
      <c r="D26" s="27"/>
      <c r="E26" s="27"/>
      <c r="F26" s="27"/>
      <c r="G26" s="27"/>
      <c r="H26" s="27"/>
      <c r="I26" s="27"/>
      <c r="J26" s="27"/>
      <c r="K26" s="36"/>
    </row>
    <row r="27" spans="2:13" s="4" customFormat="1" ht="22.5" customHeight="1" thickBot="1" x14ac:dyDescent="0.25">
      <c r="B27" s="210" t="s">
        <v>30</v>
      </c>
      <c r="C27" s="211"/>
      <c r="D27" s="211"/>
      <c r="E27" s="211"/>
      <c r="F27" s="211"/>
      <c r="G27" s="211"/>
      <c r="H27" s="211"/>
      <c r="I27" s="211"/>
      <c r="J27" s="211"/>
      <c r="K27" s="212"/>
      <c r="L27" s="2"/>
      <c r="M27" s="2"/>
    </row>
    <row r="28" spans="2:13" ht="15.75" thickBot="1" x14ac:dyDescent="0.3">
      <c r="B28" s="35"/>
      <c r="C28" s="27"/>
      <c r="D28" s="27"/>
      <c r="E28" s="27"/>
      <c r="F28" s="27"/>
      <c r="G28" s="27"/>
      <c r="H28" s="27"/>
      <c r="I28" s="27"/>
      <c r="J28" s="27"/>
      <c r="K28" s="36"/>
    </row>
    <row r="29" spans="2:13" ht="15.75" thickBot="1" x14ac:dyDescent="0.3">
      <c r="B29" s="181" t="s">
        <v>387</v>
      </c>
      <c r="C29" s="182" t="s">
        <v>388</v>
      </c>
      <c r="D29" s="183" t="s">
        <v>389</v>
      </c>
      <c r="E29" s="27"/>
      <c r="F29" s="27"/>
      <c r="G29" s="27"/>
      <c r="H29" s="27"/>
      <c r="I29" s="27"/>
      <c r="J29" s="27"/>
      <c r="K29" s="36"/>
    </row>
    <row r="30" spans="2:13" x14ac:dyDescent="0.25">
      <c r="B30" s="184" t="s">
        <v>31</v>
      </c>
      <c r="C30" s="185">
        <v>3450521541</v>
      </c>
      <c r="D30" s="186">
        <v>3742567761</v>
      </c>
      <c r="E30" s="27"/>
      <c r="F30" s="27"/>
      <c r="G30" s="27"/>
      <c r="H30" s="27"/>
      <c r="I30" s="27"/>
      <c r="J30" s="27"/>
      <c r="K30" s="36"/>
    </row>
    <row r="31" spans="2:13" x14ac:dyDescent="0.25">
      <c r="B31" s="40" t="s">
        <v>26</v>
      </c>
      <c r="C31" s="31">
        <v>1345156422</v>
      </c>
      <c r="D31" s="42">
        <v>1449318732.26</v>
      </c>
      <c r="E31" s="27"/>
      <c r="F31" s="27"/>
      <c r="G31" s="27"/>
      <c r="H31" s="27"/>
      <c r="I31" s="27"/>
      <c r="J31" s="27"/>
      <c r="K31" s="36"/>
    </row>
    <row r="32" spans="2:13" x14ac:dyDescent="0.25">
      <c r="B32" s="41" t="s">
        <v>32</v>
      </c>
      <c r="C32" s="32">
        <f>C30-C31</f>
        <v>2105365119</v>
      </c>
      <c r="D32" s="43">
        <f>D30-D31</f>
        <v>2293249028.7399998</v>
      </c>
      <c r="E32" s="27"/>
      <c r="F32" s="27"/>
      <c r="G32" s="27"/>
      <c r="H32" s="27"/>
      <c r="I32" s="27"/>
      <c r="J32" s="27"/>
      <c r="K32" s="36"/>
    </row>
    <row r="33" spans="2:16" ht="15.75" thickBot="1" x14ac:dyDescent="0.3">
      <c r="B33" s="44" t="s">
        <v>392</v>
      </c>
      <c r="C33" s="45">
        <f>C32/C30</f>
        <v>0.61015852067100596</v>
      </c>
      <c r="D33" s="46">
        <f>D32/D30</f>
        <v>0.61274749722293664</v>
      </c>
      <c r="E33" s="27"/>
      <c r="F33" s="27"/>
      <c r="G33" s="27"/>
      <c r="H33" s="27"/>
      <c r="I33" s="27"/>
      <c r="J33" s="27"/>
      <c r="K33" s="36"/>
    </row>
    <row r="34" spans="2:16" ht="15.75" thickBot="1" x14ac:dyDescent="0.3">
      <c r="B34" s="35"/>
      <c r="C34" s="27"/>
      <c r="D34" s="27"/>
      <c r="E34" s="27"/>
      <c r="F34" s="27"/>
      <c r="G34" s="27"/>
      <c r="H34" s="27"/>
      <c r="I34" s="27"/>
      <c r="J34" s="27"/>
      <c r="K34" s="36"/>
    </row>
    <row r="35" spans="2:16" s="4" customFormat="1" ht="15.75" thickBot="1" x14ac:dyDescent="0.3">
      <c r="B35" s="231" t="s">
        <v>390</v>
      </c>
      <c r="C35" s="232"/>
      <c r="D35" s="232"/>
      <c r="E35" s="232"/>
      <c r="F35" s="232"/>
      <c r="G35" s="232"/>
      <c r="H35" s="232"/>
      <c r="I35" s="232"/>
      <c r="J35" s="233"/>
      <c r="K35" s="22"/>
      <c r="L35" s="27"/>
      <c r="M35"/>
      <c r="N35"/>
      <c r="O35"/>
      <c r="P35"/>
    </row>
    <row r="36" spans="2:16" s="33" customFormat="1" ht="20.25" customHeight="1" x14ac:dyDescent="0.25">
      <c r="B36" s="202" t="s">
        <v>391</v>
      </c>
      <c r="C36" s="203"/>
      <c r="D36" s="203"/>
      <c r="E36" s="203"/>
      <c r="F36" s="203"/>
      <c r="G36" s="203"/>
      <c r="H36" s="203"/>
      <c r="I36" s="203"/>
      <c r="J36" s="204"/>
      <c r="K36" s="34"/>
      <c r="L36" s="27"/>
      <c r="M36"/>
      <c r="N36"/>
      <c r="O36"/>
      <c r="P36"/>
    </row>
    <row r="37" spans="2:16" s="33" customFormat="1" ht="20.25" customHeight="1" thickBot="1" x14ac:dyDescent="0.3">
      <c r="B37" s="205"/>
      <c r="C37" s="206"/>
      <c r="D37" s="206"/>
      <c r="E37" s="206"/>
      <c r="F37" s="206"/>
      <c r="G37" s="206"/>
      <c r="H37" s="206"/>
      <c r="I37" s="206"/>
      <c r="J37" s="207"/>
      <c r="K37" s="34"/>
      <c r="L37" s="27"/>
      <c r="M37"/>
      <c r="N37"/>
      <c r="O37"/>
      <c r="P37"/>
    </row>
    <row r="38" spans="2:16" x14ac:dyDescent="0.25">
      <c r="B38" s="35"/>
      <c r="C38" s="27"/>
      <c r="D38" s="27"/>
      <c r="E38" s="27"/>
      <c r="F38" s="27"/>
      <c r="G38" s="27"/>
      <c r="H38" s="27"/>
      <c r="I38" s="27"/>
      <c r="J38" s="27"/>
      <c r="K38" s="36"/>
    </row>
    <row r="39" spans="2:16" ht="15.75" thickBot="1" x14ac:dyDescent="0.3">
      <c r="B39" s="37"/>
      <c r="C39" s="38"/>
      <c r="D39" s="38"/>
      <c r="E39" s="38"/>
      <c r="F39" s="38"/>
      <c r="G39" s="38"/>
      <c r="H39" s="38"/>
      <c r="I39" s="38"/>
      <c r="J39" s="38"/>
      <c r="K39" s="39"/>
    </row>
    <row r="40" spans="2:16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2:16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2:16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2:16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2:16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2:16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2:16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2:16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2:16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2:11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2:11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2:11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2:11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2:1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2:1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2:11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2:11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2:11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2:11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2:11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2:11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2:11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2:11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2:11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2:11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2:11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2:11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2:1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2:1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2:11" x14ac:dyDescent="0.25"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2:11" x14ac:dyDescent="0.25"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2:11" x14ac:dyDescent="0.25"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2:11" x14ac:dyDescent="0.25"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2:11" x14ac:dyDescent="0.25"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2:11" x14ac:dyDescent="0.25"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2:11" x14ac:dyDescent="0.25"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2:11" x14ac:dyDescent="0.25"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2:11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2:11" x14ac:dyDescent="0.25"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2:11" x14ac:dyDescent="0.25"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2:11" x14ac:dyDescent="0.25"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2:11" x14ac:dyDescent="0.25"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2:11" x14ac:dyDescent="0.25"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2:1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2:1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2:11" x14ac:dyDescent="0.25"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2:11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2:11" x14ac:dyDescent="0.25"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2:11" x14ac:dyDescent="0.25"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2:11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2:11" x14ac:dyDescent="0.25"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2:11" x14ac:dyDescent="0.25"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2:11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2:11" x14ac:dyDescent="0.25">
      <c r="B94" s="27"/>
      <c r="C94" s="27"/>
      <c r="D94" s="27"/>
      <c r="E94" s="27"/>
      <c r="F94" s="27"/>
      <c r="G94" s="27"/>
      <c r="H94" s="27"/>
      <c r="I94" s="27"/>
      <c r="J94" s="27"/>
      <c r="K94" s="27"/>
    </row>
  </sheetData>
  <mergeCells count="17">
    <mergeCell ref="B1:I3"/>
    <mergeCell ref="B35:J35"/>
    <mergeCell ref="B36:J37"/>
    <mergeCell ref="I5:K5"/>
    <mergeCell ref="B27:K27"/>
    <mergeCell ref="B25:J25"/>
    <mergeCell ref="D13:E13"/>
    <mergeCell ref="D14:E14"/>
    <mergeCell ref="D15:E15"/>
    <mergeCell ref="D16:E16"/>
    <mergeCell ref="B17:J18"/>
    <mergeCell ref="B9:K10"/>
    <mergeCell ref="B11:E12"/>
    <mergeCell ref="C5:F5"/>
    <mergeCell ref="E6:F6"/>
    <mergeCell ref="J6:K6"/>
    <mergeCell ref="B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V439"/>
  <sheetViews>
    <sheetView showGridLines="0" workbookViewId="0">
      <selection activeCell="I3" sqref="I3"/>
    </sheetView>
  </sheetViews>
  <sheetFormatPr baseColWidth="10" defaultColWidth="0" defaultRowHeight="15" x14ac:dyDescent="0.25"/>
  <cols>
    <col min="1" max="1" width="2.7109375" style="27" customWidth="1"/>
    <col min="2" max="2" width="22.85546875" customWidth="1"/>
    <col min="3" max="3" width="19.5703125" customWidth="1"/>
    <col min="4" max="4" width="23.42578125" customWidth="1"/>
    <col min="5" max="5" width="25.42578125" customWidth="1"/>
    <col min="6" max="7" width="11.42578125" customWidth="1"/>
    <col min="8" max="8" width="20" customWidth="1"/>
    <col min="9" max="9" width="21.42578125" customWidth="1"/>
    <col min="10" max="10" width="15" style="27" customWidth="1"/>
    <col min="11" max="21" width="0" hidden="1" customWidth="1"/>
    <col min="22" max="16375" width="11.42578125" hidden="1"/>
    <col min="16376" max="16376" width="0.140625" hidden="1" customWidth="1"/>
    <col min="16377" max="16377" width="3" customWidth="1"/>
    <col min="16378" max="16378" width="6.5703125" customWidth="1"/>
    <col min="16379" max="16379" width="7.7109375" customWidth="1"/>
    <col min="16380" max="16380" width="3.5703125" customWidth="1"/>
    <col min="16381" max="16381" width="6.42578125" customWidth="1"/>
    <col min="16382" max="16382" width="7.28515625" customWidth="1"/>
    <col min="16383" max="16384" width="6.7109375" customWidth="1"/>
  </cols>
  <sheetData>
    <row r="1" spans="1:19" s="2" customFormat="1" ht="27.75" customHeight="1" x14ac:dyDescent="0.25">
      <c r="A1" s="168"/>
      <c r="B1" s="230" t="s">
        <v>1</v>
      </c>
      <c r="C1" s="230"/>
      <c r="D1" s="230"/>
      <c r="E1" s="230"/>
      <c r="F1" s="230"/>
      <c r="G1" s="230"/>
      <c r="H1" s="175" t="s">
        <v>434</v>
      </c>
      <c r="I1" s="176" t="s">
        <v>439</v>
      </c>
      <c r="J1" s="171"/>
      <c r="K1" s="170" t="s">
        <v>435</v>
      </c>
    </row>
    <row r="2" spans="1:19" s="2" customFormat="1" ht="27.75" customHeight="1" x14ac:dyDescent="0.25">
      <c r="A2" s="168"/>
      <c r="B2" s="230"/>
      <c r="C2" s="230"/>
      <c r="D2" s="230"/>
      <c r="E2" s="230"/>
      <c r="F2" s="230"/>
      <c r="G2" s="230"/>
      <c r="H2" s="175" t="s">
        <v>436</v>
      </c>
      <c r="I2" s="176">
        <v>1</v>
      </c>
      <c r="J2" s="171"/>
      <c r="K2" s="178">
        <v>1</v>
      </c>
    </row>
    <row r="3" spans="1:19" s="4" customFormat="1" ht="19.5" customHeight="1" x14ac:dyDescent="0.2">
      <c r="A3" s="168"/>
      <c r="B3" s="230"/>
      <c r="C3" s="230"/>
      <c r="D3" s="230"/>
      <c r="E3" s="230"/>
      <c r="F3" s="230"/>
      <c r="G3" s="230"/>
      <c r="H3" s="175" t="s">
        <v>437</v>
      </c>
      <c r="I3" s="177">
        <v>44573</v>
      </c>
      <c r="J3" s="171"/>
      <c r="K3" s="173">
        <v>43837</v>
      </c>
    </row>
    <row r="4" spans="1:19" s="11" customFormat="1" ht="14.25" customHeight="1" thickBot="1" x14ac:dyDescent="0.3">
      <c r="A4" s="8"/>
      <c r="B4" s="18"/>
      <c r="C4" s="18"/>
      <c r="D4" s="18"/>
      <c r="E4" s="18"/>
      <c r="F4" s="19"/>
      <c r="G4" s="18"/>
      <c r="H4" s="18"/>
      <c r="I4" s="21"/>
      <c r="J4" s="114"/>
      <c r="K4" s="2"/>
      <c r="L4" s="2"/>
      <c r="M4" s="17"/>
      <c r="N4" s="9"/>
      <c r="O4" s="9"/>
      <c r="P4" s="8"/>
      <c r="Q4" s="8"/>
      <c r="R4" s="8"/>
    </row>
    <row r="5" spans="1:19" s="5" customFormat="1" ht="18" customHeight="1" thickBot="1" x14ac:dyDescent="0.3">
      <c r="A5" s="8"/>
      <c r="B5" s="6" t="s">
        <v>373</v>
      </c>
      <c r="C5" s="225"/>
      <c r="D5" s="225"/>
      <c r="E5" s="226"/>
      <c r="F5" s="7" t="s">
        <v>374</v>
      </c>
      <c r="H5" s="208" t="s">
        <v>375</v>
      </c>
      <c r="I5" s="209"/>
      <c r="J5" s="2"/>
      <c r="K5" s="2"/>
      <c r="L5" s="8"/>
      <c r="M5" s="8"/>
      <c r="N5" s="9"/>
      <c r="O5" s="10"/>
      <c r="P5" s="10"/>
      <c r="Q5" s="8"/>
      <c r="R5" s="8"/>
      <c r="S5" s="8"/>
    </row>
    <row r="6" spans="1:19" s="11" customFormat="1" ht="18" customHeight="1" thickBot="1" x14ac:dyDescent="0.3">
      <c r="A6" s="8"/>
      <c r="B6" s="12" t="s">
        <v>399</v>
      </c>
      <c r="C6" s="48"/>
      <c r="D6" s="13" t="s">
        <v>376</v>
      </c>
      <c r="E6" s="58" t="s">
        <v>0</v>
      </c>
      <c r="F6" s="14" t="s">
        <v>372</v>
      </c>
      <c r="G6" s="15" t="s">
        <v>377</v>
      </c>
      <c r="H6" s="16" t="s">
        <v>378</v>
      </c>
      <c r="I6" s="167"/>
      <c r="J6" s="2"/>
      <c r="K6" s="2"/>
      <c r="L6" s="17"/>
      <c r="M6" s="9"/>
      <c r="N6" s="9"/>
      <c r="O6" s="8"/>
      <c r="P6" s="8"/>
      <c r="Q6" s="8"/>
    </row>
    <row r="7" spans="1:19" s="11" customFormat="1" ht="14.25" customHeight="1" thickBot="1" x14ac:dyDescent="0.3">
      <c r="A7" s="8"/>
      <c r="B7" s="18"/>
      <c r="C7" s="18"/>
      <c r="D7" s="18"/>
      <c r="E7" s="18"/>
      <c r="F7" s="18"/>
      <c r="G7" s="18"/>
      <c r="H7" s="20"/>
      <c r="I7" s="26"/>
      <c r="J7" s="2"/>
      <c r="K7" s="2"/>
      <c r="L7" s="17"/>
      <c r="M7" s="9"/>
      <c r="N7" s="9"/>
      <c r="O7" s="8"/>
      <c r="P7" s="8"/>
      <c r="Q7" s="8"/>
    </row>
    <row r="8" spans="1:19" s="4" customFormat="1" ht="22.5" customHeight="1" thickBot="1" x14ac:dyDescent="0.25">
      <c r="B8" s="210" t="s">
        <v>384</v>
      </c>
      <c r="C8" s="211"/>
      <c r="D8" s="211"/>
      <c r="E8" s="211"/>
      <c r="F8" s="211"/>
      <c r="G8" s="211"/>
      <c r="H8" s="211"/>
      <c r="I8" s="212"/>
      <c r="J8" s="2"/>
      <c r="K8" s="2"/>
    </row>
    <row r="9" spans="1:19" s="4" customFormat="1" ht="14.25" customHeight="1" x14ac:dyDescent="0.2">
      <c r="B9" s="24"/>
      <c r="C9" s="23"/>
      <c r="D9" s="23"/>
      <c r="E9" s="23"/>
      <c r="I9" s="22"/>
    </row>
    <row r="10" spans="1:19" s="23" customFormat="1" ht="18" customHeight="1" x14ac:dyDescent="0.25">
      <c r="B10" s="47" t="s">
        <v>37</v>
      </c>
      <c r="C10" s="49"/>
      <c r="D10" s="28">
        <v>1447306403.75</v>
      </c>
      <c r="I10" s="25"/>
    </row>
    <row r="11" spans="1:19" s="23" customFormat="1" ht="18" customHeight="1" x14ac:dyDescent="0.25">
      <c r="B11" s="47" t="s">
        <v>38</v>
      </c>
      <c r="C11" s="49"/>
      <c r="D11" s="28">
        <v>1502770</v>
      </c>
      <c r="I11" s="25"/>
    </row>
    <row r="12" spans="1:19" s="23" customFormat="1" ht="18" customHeight="1" x14ac:dyDescent="0.25">
      <c r="B12" s="47" t="s">
        <v>39</v>
      </c>
      <c r="C12" s="49"/>
      <c r="D12" s="29">
        <v>509558.51</v>
      </c>
      <c r="I12" s="25"/>
    </row>
    <row r="13" spans="1:19" s="23" customFormat="1" ht="18" customHeight="1" x14ac:dyDescent="0.25">
      <c r="B13" s="187" t="s">
        <v>40</v>
      </c>
      <c r="C13" s="188"/>
      <c r="D13" s="55">
        <f>SUM(D10:D12)</f>
        <v>1449318732.26</v>
      </c>
      <c r="I13" s="25"/>
    </row>
    <row r="14" spans="1:19" x14ac:dyDescent="0.25">
      <c r="B14" s="35"/>
      <c r="C14" s="27"/>
      <c r="D14" s="27"/>
      <c r="E14" s="23"/>
      <c r="F14" s="27"/>
      <c r="G14" s="27"/>
      <c r="H14" s="27"/>
      <c r="I14" s="36"/>
    </row>
    <row r="15" spans="1:19" s="23" customFormat="1" ht="18" customHeight="1" x14ac:dyDescent="0.25">
      <c r="B15" s="47" t="s">
        <v>41</v>
      </c>
      <c r="C15" s="49"/>
      <c r="D15" s="29">
        <f>D349</f>
        <v>1449318734.9872525</v>
      </c>
      <c r="E15" s="27"/>
      <c r="I15" s="25"/>
    </row>
    <row r="16" spans="1:19" s="23" customFormat="1" ht="18" customHeight="1" x14ac:dyDescent="0.25">
      <c r="B16" s="47" t="s">
        <v>42</v>
      </c>
      <c r="C16" s="49"/>
      <c r="D16" s="166">
        <f>D13-D15</f>
        <v>-2.7272524833679199</v>
      </c>
      <c r="E16" s="27"/>
      <c r="I16" s="25"/>
    </row>
    <row r="17" spans="2:9" x14ac:dyDescent="0.25">
      <c r="B17" s="35"/>
      <c r="C17" s="27"/>
      <c r="D17" s="27"/>
      <c r="E17" s="27"/>
      <c r="F17" s="27"/>
      <c r="G17" s="27"/>
      <c r="H17" s="27"/>
      <c r="I17" s="36"/>
    </row>
    <row r="18" spans="2:9" ht="15.75" thickBot="1" x14ac:dyDescent="0.3">
      <c r="B18" s="35"/>
      <c r="C18" s="27"/>
      <c r="D18" s="27"/>
      <c r="E18" s="27"/>
      <c r="F18" s="27"/>
      <c r="G18" s="27"/>
      <c r="H18" s="27"/>
      <c r="I18" s="36"/>
    </row>
    <row r="19" spans="2:9" ht="38.25" customHeight="1" thickBot="1" x14ac:dyDescent="0.3">
      <c r="B19" s="181" t="s">
        <v>394</v>
      </c>
      <c r="C19" s="182" t="s">
        <v>395</v>
      </c>
      <c r="D19" s="182" t="s">
        <v>396</v>
      </c>
      <c r="E19" s="157" t="s">
        <v>398</v>
      </c>
      <c r="F19" s="27"/>
      <c r="G19" s="27"/>
      <c r="H19" s="27"/>
      <c r="I19" s="36"/>
    </row>
    <row r="20" spans="2:9" x14ac:dyDescent="0.25">
      <c r="B20" s="56">
        <v>50001</v>
      </c>
      <c r="C20" s="57" t="s">
        <v>45</v>
      </c>
      <c r="D20" s="151">
        <v>58766120.073519446</v>
      </c>
      <c r="E20" s="162" t="s">
        <v>43</v>
      </c>
      <c r="F20" s="27"/>
      <c r="G20" s="27"/>
      <c r="H20" s="27"/>
      <c r="I20" s="36"/>
    </row>
    <row r="21" spans="2:9" x14ac:dyDescent="0.25">
      <c r="B21" s="51">
        <v>50002</v>
      </c>
      <c r="C21" s="31" t="s">
        <v>46</v>
      </c>
      <c r="D21" s="152">
        <v>43758811.868656144</v>
      </c>
      <c r="E21" s="162" t="s">
        <v>43</v>
      </c>
      <c r="F21" s="27"/>
      <c r="G21" s="27"/>
      <c r="H21" s="27"/>
      <c r="I21" s="36"/>
    </row>
    <row r="22" spans="2:9" x14ac:dyDescent="0.25">
      <c r="B22" s="51">
        <v>50003</v>
      </c>
      <c r="C22" s="32" t="s">
        <v>47</v>
      </c>
      <c r="D22" s="153">
        <v>38351160.585796893</v>
      </c>
      <c r="E22" s="162" t="s">
        <v>43</v>
      </c>
      <c r="F22" s="27"/>
      <c r="G22" s="27"/>
      <c r="H22" s="27"/>
      <c r="I22" s="36"/>
    </row>
    <row r="23" spans="2:9" x14ac:dyDescent="0.25">
      <c r="B23" s="51">
        <v>50004</v>
      </c>
      <c r="C23" s="50" t="s">
        <v>48</v>
      </c>
      <c r="D23" s="154">
        <v>34716930</v>
      </c>
      <c r="E23" s="162" t="s">
        <v>43</v>
      </c>
      <c r="F23" s="27"/>
      <c r="G23" s="27"/>
      <c r="H23" s="27"/>
      <c r="I23" s="36"/>
    </row>
    <row r="24" spans="2:9" x14ac:dyDescent="0.25">
      <c r="B24" s="51">
        <v>50005</v>
      </c>
      <c r="C24" s="50" t="s">
        <v>49</v>
      </c>
      <c r="D24" s="154">
        <v>34500533.727971762</v>
      </c>
      <c r="E24" s="162" t="s">
        <v>43</v>
      </c>
      <c r="F24" s="27"/>
      <c r="G24" s="27"/>
      <c r="H24" s="27"/>
      <c r="I24" s="36"/>
    </row>
    <row r="25" spans="2:9" x14ac:dyDescent="0.25">
      <c r="B25" s="51">
        <v>50006</v>
      </c>
      <c r="C25" s="50" t="s">
        <v>50</v>
      </c>
      <c r="D25" s="154">
        <v>32501571.999999996</v>
      </c>
      <c r="E25" s="162" t="s">
        <v>43</v>
      </c>
      <c r="F25" s="27"/>
      <c r="G25" s="27"/>
      <c r="H25" s="27"/>
      <c r="I25" s="36"/>
    </row>
    <row r="26" spans="2:9" x14ac:dyDescent="0.25">
      <c r="B26" s="51">
        <v>50007</v>
      </c>
      <c r="C26" s="50" t="s">
        <v>51</v>
      </c>
      <c r="D26" s="154">
        <v>29961012.622184355</v>
      </c>
      <c r="E26" s="162" t="s">
        <v>43</v>
      </c>
      <c r="F26" s="27"/>
      <c r="G26" s="27"/>
      <c r="H26" s="27"/>
      <c r="I26" s="36"/>
    </row>
    <row r="27" spans="2:9" x14ac:dyDescent="0.25">
      <c r="B27" s="51">
        <v>50008</v>
      </c>
      <c r="C27" s="50" t="s">
        <v>52</v>
      </c>
      <c r="D27" s="154">
        <v>27839408.987855989</v>
      </c>
      <c r="E27" s="162" t="s">
        <v>43</v>
      </c>
      <c r="F27" s="27"/>
      <c r="G27" s="27"/>
      <c r="H27" s="27"/>
      <c r="I27" s="36"/>
    </row>
    <row r="28" spans="2:9" x14ac:dyDescent="0.25">
      <c r="B28" s="51">
        <v>50009</v>
      </c>
      <c r="C28" s="50" t="s">
        <v>53</v>
      </c>
      <c r="D28" s="154">
        <v>26333996.347577628</v>
      </c>
      <c r="E28" s="162" t="s">
        <v>43</v>
      </c>
      <c r="F28" s="27"/>
      <c r="G28" s="27"/>
      <c r="H28" s="27"/>
      <c r="I28" s="36"/>
    </row>
    <row r="29" spans="2:9" x14ac:dyDescent="0.25">
      <c r="B29" s="51">
        <v>50010</v>
      </c>
      <c r="C29" s="50" t="s">
        <v>54</v>
      </c>
      <c r="D29" s="154">
        <v>25005120</v>
      </c>
      <c r="E29" s="162" t="s">
        <v>43</v>
      </c>
      <c r="F29" s="27"/>
      <c r="G29" s="27"/>
      <c r="H29" s="27"/>
      <c r="I29" s="36"/>
    </row>
    <row r="30" spans="2:9" x14ac:dyDescent="0.25">
      <c r="B30" s="51">
        <v>50011</v>
      </c>
      <c r="C30" s="50" t="s">
        <v>55</v>
      </c>
      <c r="D30" s="154">
        <v>23144620</v>
      </c>
      <c r="E30" s="159"/>
      <c r="F30" s="27"/>
      <c r="G30" s="27"/>
      <c r="H30" s="27"/>
      <c r="I30" s="36"/>
    </row>
    <row r="31" spans="2:9" x14ac:dyDescent="0.25">
      <c r="B31" s="51">
        <v>50012</v>
      </c>
      <c r="C31" s="50" t="s">
        <v>56</v>
      </c>
      <c r="D31" s="154">
        <v>23144620</v>
      </c>
      <c r="E31" s="159"/>
      <c r="F31" s="27"/>
      <c r="G31" s="27"/>
      <c r="H31" s="27"/>
      <c r="I31" s="36"/>
    </row>
    <row r="32" spans="2:9" x14ac:dyDescent="0.25">
      <c r="B32" s="51">
        <v>50013</v>
      </c>
      <c r="C32" s="50" t="s">
        <v>57</v>
      </c>
      <c r="D32" s="154">
        <v>21899979.678774729</v>
      </c>
      <c r="E32" s="159"/>
      <c r="F32" s="27"/>
      <c r="G32" s="27"/>
      <c r="H32" s="27"/>
      <c r="I32" s="36"/>
    </row>
    <row r="33" spans="2:9" x14ac:dyDescent="0.25">
      <c r="B33" s="51">
        <v>50014</v>
      </c>
      <c r="C33" s="50" t="s">
        <v>58</v>
      </c>
      <c r="D33" s="154">
        <v>19256175</v>
      </c>
      <c r="E33" s="159"/>
      <c r="F33" s="27"/>
      <c r="G33" s="27"/>
      <c r="H33" s="27"/>
      <c r="I33" s="36"/>
    </row>
    <row r="34" spans="2:9" x14ac:dyDescent="0.25">
      <c r="B34" s="51">
        <v>50015</v>
      </c>
      <c r="C34" s="50" t="s">
        <v>59</v>
      </c>
      <c r="D34" s="154">
        <v>18992356.100000001</v>
      </c>
      <c r="E34" s="159"/>
      <c r="F34" s="27"/>
      <c r="G34" s="27"/>
      <c r="H34" s="27"/>
      <c r="I34" s="36"/>
    </row>
    <row r="35" spans="2:9" x14ac:dyDescent="0.25">
      <c r="B35" s="51">
        <v>50016</v>
      </c>
      <c r="C35" s="50" t="s">
        <v>60</v>
      </c>
      <c r="D35" s="154">
        <v>18625230.325688388</v>
      </c>
      <c r="E35" s="159"/>
      <c r="F35" s="27"/>
      <c r="G35" s="27"/>
      <c r="H35" s="27"/>
      <c r="I35" s="36"/>
    </row>
    <row r="36" spans="2:9" x14ac:dyDescent="0.25">
      <c r="B36" s="51">
        <v>50017</v>
      </c>
      <c r="C36" s="50" t="s">
        <v>61</v>
      </c>
      <c r="D36" s="154">
        <v>16426919.05863044</v>
      </c>
      <c r="E36" s="159"/>
      <c r="F36" s="27"/>
      <c r="G36" s="27"/>
      <c r="H36" s="27"/>
      <c r="I36" s="36"/>
    </row>
    <row r="37" spans="2:9" x14ac:dyDescent="0.25">
      <c r="B37" s="51">
        <v>50018</v>
      </c>
      <c r="C37" s="50" t="s">
        <v>62</v>
      </c>
      <c r="D37" s="154">
        <v>15462323.437338859</v>
      </c>
      <c r="E37" s="159"/>
      <c r="F37" s="27"/>
      <c r="G37" s="27"/>
      <c r="H37" s="27"/>
      <c r="I37" s="36"/>
    </row>
    <row r="38" spans="2:9" x14ac:dyDescent="0.25">
      <c r="B38" s="51">
        <v>50019</v>
      </c>
      <c r="C38" s="50" t="s">
        <v>63</v>
      </c>
      <c r="D38" s="154">
        <v>15383272.800979936</v>
      </c>
      <c r="E38" s="159"/>
      <c r="F38" s="27"/>
      <c r="G38" s="27"/>
      <c r="H38" s="27"/>
      <c r="I38" s="36"/>
    </row>
    <row r="39" spans="2:9" x14ac:dyDescent="0.25">
      <c r="B39" s="51">
        <v>50020</v>
      </c>
      <c r="C39" s="50" t="s">
        <v>64</v>
      </c>
      <c r="D39" s="154">
        <v>15131546.518782083</v>
      </c>
      <c r="E39" s="159"/>
      <c r="F39" s="27"/>
      <c r="G39" s="27"/>
      <c r="H39" s="27"/>
      <c r="I39" s="36"/>
    </row>
    <row r="40" spans="2:9" x14ac:dyDescent="0.25">
      <c r="B40" s="51">
        <v>50021</v>
      </c>
      <c r="C40" s="50" t="s">
        <v>65</v>
      </c>
      <c r="D40" s="154">
        <v>13984793.455436306</v>
      </c>
      <c r="E40" s="159"/>
      <c r="F40" s="27"/>
      <c r="G40" s="27"/>
      <c r="H40" s="27"/>
      <c r="I40" s="36"/>
    </row>
    <row r="41" spans="2:9" x14ac:dyDescent="0.25">
      <c r="B41" s="51">
        <v>50022</v>
      </c>
      <c r="C41" s="50" t="s">
        <v>66</v>
      </c>
      <c r="D41" s="154">
        <v>13984793.455436306</v>
      </c>
      <c r="E41" s="159"/>
      <c r="F41" s="27"/>
      <c r="G41" s="27"/>
      <c r="H41" s="27"/>
      <c r="I41" s="36"/>
    </row>
    <row r="42" spans="2:9" x14ac:dyDescent="0.25">
      <c r="B42" s="51">
        <v>50023</v>
      </c>
      <c r="C42" s="50" t="s">
        <v>67</v>
      </c>
      <c r="D42" s="154">
        <v>13557469.272499785</v>
      </c>
      <c r="E42" s="159"/>
      <c r="F42" s="27"/>
      <c r="G42" s="27"/>
      <c r="H42" s="27"/>
      <c r="I42" s="36"/>
    </row>
    <row r="43" spans="2:9" x14ac:dyDescent="0.25">
      <c r="B43" s="51">
        <v>50024</v>
      </c>
      <c r="C43" s="50" t="s">
        <v>68</v>
      </c>
      <c r="D43" s="154">
        <v>13557469.272499785</v>
      </c>
      <c r="E43" s="159"/>
      <c r="F43" s="27"/>
      <c r="G43" s="27"/>
      <c r="H43" s="27"/>
      <c r="I43" s="36"/>
    </row>
    <row r="44" spans="2:9" x14ac:dyDescent="0.25">
      <c r="B44" s="51">
        <v>50025</v>
      </c>
      <c r="C44" s="50" t="s">
        <v>69</v>
      </c>
      <c r="D44" s="154">
        <v>13557469.272499785</v>
      </c>
      <c r="E44" s="159"/>
      <c r="F44" s="27"/>
      <c r="G44" s="27"/>
      <c r="H44" s="27"/>
      <c r="I44" s="36"/>
    </row>
    <row r="45" spans="2:9" x14ac:dyDescent="0.25">
      <c r="B45" s="51">
        <v>50026</v>
      </c>
      <c r="C45" s="50" t="s">
        <v>70</v>
      </c>
      <c r="D45" s="154">
        <v>13370748.070978265</v>
      </c>
      <c r="E45" s="159"/>
      <c r="F45" s="27"/>
      <c r="G45" s="27"/>
      <c r="H45" s="27"/>
      <c r="I45" s="36"/>
    </row>
    <row r="46" spans="2:9" x14ac:dyDescent="0.25">
      <c r="B46" s="51">
        <v>50027</v>
      </c>
      <c r="C46" s="50" t="s">
        <v>71</v>
      </c>
      <c r="D46" s="154">
        <v>12988726.697521744</v>
      </c>
      <c r="E46" s="159"/>
      <c r="F46" s="27"/>
      <c r="G46" s="27"/>
      <c r="H46" s="27"/>
      <c r="I46" s="36"/>
    </row>
    <row r="47" spans="2:9" x14ac:dyDescent="0.25">
      <c r="B47" s="51">
        <v>50028</v>
      </c>
      <c r="C47" s="50" t="s">
        <v>72</v>
      </c>
      <c r="D47" s="154">
        <v>12544421.25</v>
      </c>
      <c r="E47" s="159"/>
      <c r="F47" s="27"/>
      <c r="G47" s="27"/>
      <c r="H47" s="27"/>
      <c r="I47" s="36"/>
    </row>
    <row r="48" spans="2:9" x14ac:dyDescent="0.25">
      <c r="B48" s="51">
        <v>50029</v>
      </c>
      <c r="C48" s="50" t="s">
        <v>73</v>
      </c>
      <c r="D48" s="154">
        <v>12399850.197153524</v>
      </c>
      <c r="E48" s="159"/>
      <c r="F48" s="27"/>
      <c r="G48" s="27"/>
      <c r="H48" s="27"/>
      <c r="I48" s="36"/>
    </row>
    <row r="49" spans="2:9" x14ac:dyDescent="0.25">
      <c r="B49" s="51">
        <v>50030</v>
      </c>
      <c r="C49" s="50" t="s">
        <v>74</v>
      </c>
      <c r="D49" s="154">
        <v>12237217.261904761</v>
      </c>
      <c r="E49" s="159"/>
      <c r="F49" s="27"/>
      <c r="G49" s="27"/>
      <c r="H49" s="27"/>
      <c r="I49" s="36"/>
    </row>
    <row r="50" spans="2:9" x14ac:dyDescent="0.25">
      <c r="B50" s="51">
        <v>50031</v>
      </c>
      <c r="C50" s="50" t="s">
        <v>75</v>
      </c>
      <c r="D50" s="154">
        <v>12224683.950608701</v>
      </c>
      <c r="E50" s="159"/>
      <c r="F50" s="27"/>
      <c r="G50" s="27"/>
      <c r="H50" s="27"/>
      <c r="I50" s="36"/>
    </row>
    <row r="51" spans="2:9" x14ac:dyDescent="0.25">
      <c r="B51" s="51">
        <v>50032</v>
      </c>
      <c r="C51" s="50" t="s">
        <v>76</v>
      </c>
      <c r="D51" s="154">
        <v>12166734.754831396</v>
      </c>
      <c r="E51" s="159"/>
      <c r="F51" s="27"/>
      <c r="G51" s="27"/>
      <c r="H51" s="27"/>
      <c r="I51" s="36"/>
    </row>
    <row r="52" spans="2:9" x14ac:dyDescent="0.25">
      <c r="B52" s="51">
        <v>50033</v>
      </c>
      <c r="C52" s="50" t="s">
        <v>77</v>
      </c>
      <c r="D52" s="155">
        <v>11572310</v>
      </c>
      <c r="E52" s="160" t="s">
        <v>44</v>
      </c>
      <c r="F52" s="27"/>
      <c r="G52" s="27"/>
      <c r="H52" s="27"/>
      <c r="I52" s="36"/>
    </row>
    <row r="53" spans="2:9" x14ac:dyDescent="0.25">
      <c r="B53" s="51">
        <v>50034</v>
      </c>
      <c r="C53" s="50" t="s">
        <v>78</v>
      </c>
      <c r="D53" s="154">
        <v>11146768.967001218</v>
      </c>
      <c r="E53" s="159"/>
      <c r="F53" s="27"/>
      <c r="G53" s="27"/>
      <c r="H53" s="27"/>
      <c r="I53" s="36"/>
    </row>
    <row r="54" spans="2:9" x14ac:dyDescent="0.25">
      <c r="B54" s="51">
        <v>50035</v>
      </c>
      <c r="C54" s="50" t="s">
        <v>79</v>
      </c>
      <c r="D54" s="154">
        <v>11012922.832150348</v>
      </c>
      <c r="E54" s="159"/>
      <c r="F54" s="27"/>
      <c r="G54" s="27"/>
      <c r="H54" s="27"/>
      <c r="I54" s="36"/>
    </row>
    <row r="55" spans="2:9" x14ac:dyDescent="0.25">
      <c r="B55" s="51">
        <v>50036</v>
      </c>
      <c r="C55" s="50" t="s">
        <v>80</v>
      </c>
      <c r="D55" s="154">
        <v>10769040.630005339</v>
      </c>
      <c r="E55" s="159"/>
      <c r="F55" s="27"/>
      <c r="G55" s="27"/>
      <c r="H55" s="27"/>
      <c r="I55" s="36"/>
    </row>
    <row r="56" spans="2:9" x14ac:dyDescent="0.25">
      <c r="B56" s="51">
        <v>50037</v>
      </c>
      <c r="C56" s="50" t="s">
        <v>81</v>
      </c>
      <c r="D56" s="154">
        <v>10476006.363010868</v>
      </c>
      <c r="E56" s="159"/>
      <c r="F56" s="27"/>
      <c r="G56" s="27"/>
      <c r="H56" s="27"/>
      <c r="I56" s="36"/>
    </row>
    <row r="57" spans="2:9" x14ac:dyDescent="0.25">
      <c r="B57" s="51">
        <v>50038</v>
      </c>
      <c r="C57" s="50" t="s">
        <v>82</v>
      </c>
      <c r="D57" s="154">
        <v>10308215.624892572</v>
      </c>
      <c r="E57" s="159"/>
      <c r="F57" s="27"/>
      <c r="G57" s="27"/>
      <c r="H57" s="27"/>
      <c r="I57" s="36"/>
    </row>
    <row r="58" spans="2:9" x14ac:dyDescent="0.25">
      <c r="B58" s="51">
        <v>50039</v>
      </c>
      <c r="C58" s="50" t="s">
        <v>83</v>
      </c>
      <c r="D58" s="154">
        <v>10308215.624892572</v>
      </c>
      <c r="E58" s="159"/>
      <c r="F58" s="27"/>
      <c r="G58" s="27"/>
      <c r="H58" s="27"/>
      <c r="I58" s="36"/>
    </row>
    <row r="59" spans="2:9" x14ac:dyDescent="0.25">
      <c r="B59" s="51">
        <v>50040</v>
      </c>
      <c r="C59" s="50" t="s">
        <v>84</v>
      </c>
      <c r="D59" s="154">
        <v>10308215.624892572</v>
      </c>
      <c r="E59" s="159"/>
      <c r="F59" s="27"/>
      <c r="G59" s="27"/>
      <c r="H59" s="27"/>
      <c r="I59" s="36"/>
    </row>
    <row r="60" spans="2:9" x14ac:dyDescent="0.25">
      <c r="B60" s="51">
        <v>50041</v>
      </c>
      <c r="C60" s="50" t="s">
        <v>85</v>
      </c>
      <c r="D60" s="154">
        <v>10046286.225306993</v>
      </c>
      <c r="E60" s="159"/>
      <c r="F60" s="27"/>
      <c r="G60" s="27"/>
      <c r="H60" s="27"/>
      <c r="I60" s="36"/>
    </row>
    <row r="61" spans="2:9" x14ac:dyDescent="0.25">
      <c r="B61" s="51">
        <v>50042</v>
      </c>
      <c r="C61" s="50" t="s">
        <v>86</v>
      </c>
      <c r="D61" s="154">
        <v>9965479.6656284947</v>
      </c>
      <c r="E61" s="159"/>
      <c r="F61" s="27"/>
      <c r="G61" s="27"/>
      <c r="H61" s="27"/>
      <c r="I61" s="36"/>
    </row>
    <row r="62" spans="2:9" x14ac:dyDescent="0.25">
      <c r="B62" s="51">
        <v>50043</v>
      </c>
      <c r="C62" s="50" t="s">
        <v>87</v>
      </c>
      <c r="D62" s="154">
        <v>9565598.723518433</v>
      </c>
      <c r="E62" s="159"/>
      <c r="F62" s="27"/>
      <c r="G62" s="27"/>
      <c r="H62" s="27"/>
      <c r="I62" s="36"/>
    </row>
    <row r="63" spans="2:9" x14ac:dyDescent="0.25">
      <c r="B63" s="51">
        <v>50044</v>
      </c>
      <c r="C63" s="50" t="s">
        <v>88</v>
      </c>
      <c r="D63" s="154">
        <v>9550534.3364130482</v>
      </c>
      <c r="E63" s="159"/>
      <c r="F63" s="27"/>
      <c r="G63" s="27"/>
      <c r="H63" s="27"/>
      <c r="I63" s="36"/>
    </row>
    <row r="64" spans="2:9" x14ac:dyDescent="0.25">
      <c r="B64" s="51">
        <v>50045</v>
      </c>
      <c r="C64" s="50" t="s">
        <v>89</v>
      </c>
      <c r="D64" s="154">
        <v>9431532.4872391615</v>
      </c>
      <c r="E64" s="159"/>
      <c r="F64" s="27"/>
      <c r="G64" s="27"/>
      <c r="H64" s="27"/>
      <c r="I64" s="36"/>
    </row>
    <row r="65" spans="2:9" x14ac:dyDescent="0.25">
      <c r="B65" s="51">
        <v>50046</v>
      </c>
      <c r="C65" s="50" t="s">
        <v>90</v>
      </c>
      <c r="D65" s="154">
        <v>8979434.0254378859</v>
      </c>
      <c r="E65" s="159"/>
      <c r="F65" s="27"/>
      <c r="G65" s="27"/>
      <c r="H65" s="27"/>
      <c r="I65" s="36"/>
    </row>
    <row r="66" spans="2:9" x14ac:dyDescent="0.25">
      <c r="B66" s="51">
        <v>50047</v>
      </c>
      <c r="C66" s="50" t="s">
        <v>91</v>
      </c>
      <c r="D66" s="154">
        <v>8892463.9985300992</v>
      </c>
      <c r="E66" s="159"/>
      <c r="F66" s="27"/>
      <c r="G66" s="27"/>
      <c r="H66" s="27"/>
      <c r="I66" s="36"/>
    </row>
    <row r="67" spans="2:9" x14ac:dyDescent="0.25">
      <c r="B67" s="51">
        <v>50048</v>
      </c>
      <c r="C67" s="50" t="s">
        <v>92</v>
      </c>
      <c r="D67" s="154">
        <v>8836657.5840372443</v>
      </c>
      <c r="E67" s="159"/>
      <c r="F67" s="27"/>
      <c r="G67" s="27"/>
      <c r="H67" s="27"/>
      <c r="I67" s="36"/>
    </row>
    <row r="68" spans="2:9" x14ac:dyDescent="0.25">
      <c r="B68" s="51">
        <v>50049</v>
      </c>
      <c r="C68" s="50" t="s">
        <v>93</v>
      </c>
      <c r="D68" s="154">
        <v>8651453.6337394658</v>
      </c>
      <c r="E68" s="159"/>
      <c r="F68" s="27"/>
      <c r="G68" s="27"/>
      <c r="H68" s="27"/>
      <c r="I68" s="36"/>
    </row>
    <row r="69" spans="2:9" x14ac:dyDescent="0.25">
      <c r="B69" s="51">
        <v>50050</v>
      </c>
      <c r="C69" s="50" t="s">
        <v>94</v>
      </c>
      <c r="D69" s="154">
        <v>8513071.5934254397</v>
      </c>
      <c r="E69" s="159"/>
      <c r="F69" s="27"/>
      <c r="G69" s="27"/>
      <c r="H69" s="27"/>
      <c r="I69" s="36"/>
    </row>
    <row r="70" spans="2:9" x14ac:dyDescent="0.25">
      <c r="B70" s="51">
        <v>50051</v>
      </c>
      <c r="C70" s="50" t="s">
        <v>95</v>
      </c>
      <c r="D70" s="154">
        <v>7621629.1789853005</v>
      </c>
      <c r="E70" s="159"/>
      <c r="F70" s="27"/>
      <c r="G70" s="27"/>
      <c r="H70" s="27"/>
      <c r="I70" s="36"/>
    </row>
    <row r="71" spans="2:9" x14ac:dyDescent="0.25">
      <c r="B71" s="51">
        <v>50052</v>
      </c>
      <c r="C71" s="50" t="s">
        <v>96</v>
      </c>
      <c r="D71" s="154">
        <v>7614454.2677937858</v>
      </c>
      <c r="E71" s="159"/>
      <c r="F71" s="27"/>
      <c r="G71" s="27"/>
      <c r="H71" s="27"/>
      <c r="I71" s="36"/>
    </row>
    <row r="72" spans="2:9" x14ac:dyDescent="0.25">
      <c r="B72" s="51">
        <v>50053</v>
      </c>
      <c r="C72" s="50" t="s">
        <v>97</v>
      </c>
      <c r="D72" s="154">
        <v>7111298.9006054066</v>
      </c>
      <c r="E72" s="159"/>
      <c r="F72" s="27"/>
      <c r="G72" s="27"/>
      <c r="H72" s="27"/>
      <c r="I72" s="36"/>
    </row>
    <row r="73" spans="2:9" x14ac:dyDescent="0.25">
      <c r="B73" s="51">
        <v>50054</v>
      </c>
      <c r="C73" s="50" t="s">
        <v>98</v>
      </c>
      <c r="D73" s="154">
        <v>6734575.519078414</v>
      </c>
      <c r="E73" s="159"/>
      <c r="F73" s="27"/>
      <c r="G73" s="27"/>
      <c r="H73" s="27"/>
      <c r="I73" s="36"/>
    </row>
    <row r="74" spans="2:9" x14ac:dyDescent="0.25">
      <c r="B74" s="51">
        <v>50055</v>
      </c>
      <c r="C74" s="50" t="s">
        <v>99</v>
      </c>
      <c r="D74" s="155">
        <v>6654460.0335913869</v>
      </c>
      <c r="E74" s="160" t="s">
        <v>44</v>
      </c>
      <c r="F74" s="27"/>
      <c r="G74" s="27"/>
      <c r="H74" s="27"/>
      <c r="I74" s="36"/>
    </row>
    <row r="75" spans="2:9" x14ac:dyDescent="0.25">
      <c r="B75" s="51">
        <v>50056</v>
      </c>
      <c r="C75" s="50" t="s">
        <v>100</v>
      </c>
      <c r="D75" s="154">
        <v>6494363.3487608721</v>
      </c>
      <c r="E75" s="159"/>
      <c r="F75" s="27"/>
      <c r="G75" s="27"/>
      <c r="H75" s="27"/>
      <c r="I75" s="36"/>
    </row>
    <row r="76" spans="2:9" x14ac:dyDescent="0.25">
      <c r="B76" s="51">
        <v>50057</v>
      </c>
      <c r="C76" s="50" t="s">
        <v>101</v>
      </c>
      <c r="D76" s="154">
        <v>6276808.5233855732</v>
      </c>
      <c r="E76" s="159"/>
      <c r="F76" s="27"/>
      <c r="G76" s="27"/>
      <c r="H76" s="27"/>
      <c r="I76" s="36"/>
    </row>
    <row r="77" spans="2:9" x14ac:dyDescent="0.25">
      <c r="B77" s="51">
        <v>50058</v>
      </c>
      <c r="C77" s="50" t="s">
        <v>102</v>
      </c>
      <c r="D77" s="154">
        <v>6276808.5233855732</v>
      </c>
      <c r="E77" s="159"/>
      <c r="F77" s="27"/>
      <c r="G77" s="27"/>
      <c r="H77" s="27"/>
      <c r="I77" s="36"/>
    </row>
    <row r="78" spans="2:9" x14ac:dyDescent="0.25">
      <c r="B78" s="51">
        <v>50059</v>
      </c>
      <c r="C78" s="50" t="s">
        <v>103</v>
      </c>
      <c r="D78" s="154">
        <v>5992857.5255784411</v>
      </c>
      <c r="E78" s="159"/>
      <c r="F78" s="27"/>
      <c r="G78" s="27"/>
      <c r="H78" s="27"/>
      <c r="I78" s="36"/>
    </row>
    <row r="79" spans="2:9" x14ac:dyDescent="0.25">
      <c r="B79" s="51">
        <v>50060</v>
      </c>
      <c r="C79" s="50" t="s">
        <v>104</v>
      </c>
      <c r="D79" s="154">
        <v>5899336.1185891991</v>
      </c>
      <c r="E79" s="159"/>
      <c r="F79" s="27"/>
      <c r="G79" s="27"/>
      <c r="H79" s="27"/>
      <c r="I79" s="36"/>
    </row>
    <row r="80" spans="2:9" x14ac:dyDescent="0.25">
      <c r="B80" s="51">
        <v>50061</v>
      </c>
      <c r="C80" s="50" t="s">
        <v>105</v>
      </c>
      <c r="D80" s="154">
        <v>5796945.8999999994</v>
      </c>
      <c r="E80" s="159"/>
      <c r="F80" s="27"/>
      <c r="G80" s="27"/>
      <c r="H80" s="27"/>
      <c r="I80" s="36"/>
    </row>
    <row r="81" spans="2:9" x14ac:dyDescent="0.25">
      <c r="B81" s="51">
        <v>50062</v>
      </c>
      <c r="C81" s="50" t="s">
        <v>106</v>
      </c>
      <c r="D81" s="154">
        <v>5756251.7364672013</v>
      </c>
      <c r="E81" s="159"/>
      <c r="F81" s="27"/>
      <c r="G81" s="27"/>
      <c r="H81" s="27"/>
      <c r="I81" s="36"/>
    </row>
    <row r="82" spans="2:9" x14ac:dyDescent="0.25">
      <c r="B82" s="51">
        <v>50063</v>
      </c>
      <c r="C82" s="50" t="s">
        <v>107</v>
      </c>
      <c r="D82" s="154">
        <v>5714812.3353082063</v>
      </c>
      <c r="E82" s="159"/>
      <c r="F82" s="27"/>
      <c r="G82" s="27"/>
      <c r="H82" s="27"/>
      <c r="I82" s="36"/>
    </row>
    <row r="83" spans="2:9" x14ac:dyDescent="0.25">
      <c r="B83" s="51">
        <v>50064</v>
      </c>
      <c r="C83" s="50" t="s">
        <v>108</v>
      </c>
      <c r="D83" s="154">
        <v>5631523.4688891536</v>
      </c>
      <c r="E83" s="159"/>
      <c r="F83" s="27"/>
      <c r="G83" s="27"/>
      <c r="H83" s="27"/>
      <c r="I83" s="36"/>
    </row>
    <row r="84" spans="2:9" x14ac:dyDescent="0.25">
      <c r="B84" s="51">
        <v>50065</v>
      </c>
      <c r="C84" s="50" t="s">
        <v>109</v>
      </c>
      <c r="D84" s="154">
        <v>5565947.7952636499</v>
      </c>
      <c r="E84" s="159"/>
      <c r="F84" s="27"/>
      <c r="G84" s="27"/>
      <c r="H84" s="27"/>
      <c r="I84" s="36"/>
    </row>
    <row r="85" spans="2:9" x14ac:dyDescent="0.25">
      <c r="B85" s="51">
        <v>50066</v>
      </c>
      <c r="C85" s="50" t="s">
        <v>110</v>
      </c>
      <c r="D85" s="154">
        <v>5526996.4604850439</v>
      </c>
      <c r="E85" s="159"/>
      <c r="F85" s="27"/>
      <c r="G85" s="27"/>
      <c r="H85" s="27"/>
      <c r="I85" s="36"/>
    </row>
    <row r="86" spans="2:9" x14ac:dyDescent="0.25">
      <c r="B86" s="51">
        <v>50067</v>
      </c>
      <c r="C86" s="50" t="s">
        <v>111</v>
      </c>
      <c r="D86" s="154">
        <v>5510008.6214419045</v>
      </c>
      <c r="E86" s="159"/>
      <c r="F86" s="27"/>
      <c r="G86" s="27"/>
      <c r="H86" s="27"/>
      <c r="I86" s="36"/>
    </row>
    <row r="87" spans="2:9" x14ac:dyDescent="0.25">
      <c r="B87" s="51">
        <v>50068</v>
      </c>
      <c r="C87" s="50" t="s">
        <v>112</v>
      </c>
      <c r="D87" s="154">
        <v>5177216.1436076201</v>
      </c>
      <c r="E87" s="159"/>
      <c r="F87" s="27"/>
      <c r="G87" s="27"/>
      <c r="H87" s="27"/>
      <c r="I87" s="36"/>
    </row>
    <row r="88" spans="2:9" x14ac:dyDescent="0.25">
      <c r="B88" s="51">
        <v>50069</v>
      </c>
      <c r="C88" s="50" t="s">
        <v>113</v>
      </c>
      <c r="D88" s="154">
        <v>5069440.6687676208</v>
      </c>
      <c r="E88" s="159"/>
      <c r="F88" s="27"/>
      <c r="G88" s="27"/>
      <c r="H88" s="27"/>
      <c r="I88" s="36"/>
    </row>
    <row r="89" spans="2:9" x14ac:dyDescent="0.25">
      <c r="B89" s="51">
        <v>50070</v>
      </c>
      <c r="C89" s="50" t="s">
        <v>114</v>
      </c>
      <c r="D89" s="154">
        <v>5023350</v>
      </c>
      <c r="E89" s="159"/>
      <c r="F89" s="27"/>
      <c r="G89" s="27"/>
      <c r="H89" s="27"/>
      <c r="I89" s="36"/>
    </row>
    <row r="90" spans="2:9" x14ac:dyDescent="0.25">
      <c r="B90" s="51">
        <v>50071</v>
      </c>
      <c r="C90" s="50" t="s">
        <v>115</v>
      </c>
      <c r="D90" s="154">
        <v>4838351.1493273014</v>
      </c>
      <c r="E90" s="159"/>
      <c r="F90" s="27"/>
      <c r="G90" s="27"/>
      <c r="H90" s="27"/>
      <c r="I90" s="36"/>
    </row>
    <row r="91" spans="2:9" x14ac:dyDescent="0.25">
      <c r="B91" s="51">
        <v>50072</v>
      </c>
      <c r="C91" s="50" t="s">
        <v>116</v>
      </c>
      <c r="D91" s="154">
        <v>4604805.9663451994</v>
      </c>
      <c r="E91" s="159"/>
      <c r="F91" s="27"/>
      <c r="G91" s="27"/>
      <c r="H91" s="27"/>
      <c r="I91" s="36"/>
    </row>
    <row r="92" spans="2:9" x14ac:dyDescent="0.25">
      <c r="B92" s="51">
        <v>50073</v>
      </c>
      <c r="C92" s="50" t="s">
        <v>117</v>
      </c>
      <c r="D92" s="154">
        <v>4519156.4241665946</v>
      </c>
      <c r="E92" s="159"/>
      <c r="F92" s="27"/>
      <c r="G92" s="27"/>
      <c r="H92" s="27"/>
      <c r="I92" s="36"/>
    </row>
    <row r="93" spans="2:9" x14ac:dyDescent="0.25">
      <c r="B93" s="51">
        <v>50074</v>
      </c>
      <c r="C93" s="50" t="s">
        <v>118</v>
      </c>
      <c r="D93" s="154">
        <v>4334854.5982782515</v>
      </c>
      <c r="E93" s="159"/>
      <c r="F93" s="27"/>
      <c r="G93" s="27"/>
      <c r="H93" s="27"/>
      <c r="I93" s="36"/>
    </row>
    <row r="94" spans="2:9" x14ac:dyDescent="0.25">
      <c r="B94" s="51">
        <v>50075</v>
      </c>
      <c r="C94" s="50" t="s">
        <v>119</v>
      </c>
      <c r="D94" s="154">
        <v>4265275.3791821785</v>
      </c>
      <c r="E94" s="159"/>
      <c r="F94" s="27"/>
      <c r="G94" s="27"/>
      <c r="H94" s="27"/>
      <c r="I94" s="36"/>
    </row>
    <row r="95" spans="2:9" x14ac:dyDescent="0.25">
      <c r="B95" s="51">
        <v>50076</v>
      </c>
      <c r="C95" s="50" t="s">
        <v>120</v>
      </c>
      <c r="D95" s="154">
        <v>4213811.5132779991</v>
      </c>
      <c r="E95" s="159"/>
      <c r="F95" s="27"/>
      <c r="G95" s="27"/>
      <c r="H95" s="27"/>
      <c r="I95" s="36"/>
    </row>
    <row r="96" spans="2:9" x14ac:dyDescent="0.25">
      <c r="B96" s="51">
        <v>50077</v>
      </c>
      <c r="C96" s="50" t="s">
        <v>121</v>
      </c>
      <c r="D96" s="155">
        <v>4202235.1080217408</v>
      </c>
      <c r="E96" s="160" t="s">
        <v>44</v>
      </c>
      <c r="F96" s="27"/>
      <c r="G96" s="27"/>
      <c r="H96" s="27"/>
      <c r="I96" s="36"/>
    </row>
    <row r="97" spans="2:9" x14ac:dyDescent="0.25">
      <c r="B97" s="51">
        <v>50078</v>
      </c>
      <c r="C97" s="50" t="s">
        <v>122</v>
      </c>
      <c r="D97" s="154">
        <v>4184539.0155903818</v>
      </c>
      <c r="E97" s="159"/>
      <c r="F97" s="27"/>
      <c r="G97" s="27"/>
      <c r="H97" s="27"/>
      <c r="I97" s="36"/>
    </row>
    <row r="98" spans="2:9" x14ac:dyDescent="0.25">
      <c r="B98" s="51">
        <v>50079</v>
      </c>
      <c r="C98" s="50" t="s">
        <v>123</v>
      </c>
      <c r="D98" s="154">
        <v>4184539.0155903818</v>
      </c>
      <c r="E98" s="159"/>
      <c r="F98" s="27"/>
      <c r="G98" s="27"/>
      <c r="H98" s="27"/>
      <c r="I98" s="36"/>
    </row>
    <row r="99" spans="2:9" x14ac:dyDescent="0.25">
      <c r="B99" s="51">
        <v>50080</v>
      </c>
      <c r="C99" s="50" t="s">
        <v>124</v>
      </c>
      <c r="D99" s="154">
        <v>4168550.1972016897</v>
      </c>
      <c r="E99" s="159"/>
      <c r="F99" s="27"/>
      <c r="G99" s="27"/>
      <c r="H99" s="27"/>
      <c r="I99" s="36"/>
    </row>
    <row r="100" spans="2:9" x14ac:dyDescent="0.25">
      <c r="B100" s="51">
        <v>50081</v>
      </c>
      <c r="C100" s="50" t="s">
        <v>125</v>
      </c>
      <c r="D100" s="154">
        <v>4125475.8545833048</v>
      </c>
      <c r="E100" s="159"/>
      <c r="F100" s="27"/>
      <c r="G100" s="27"/>
      <c r="H100" s="27"/>
      <c r="I100" s="36"/>
    </row>
    <row r="101" spans="2:9" x14ac:dyDescent="0.25">
      <c r="B101" s="51">
        <v>50082</v>
      </c>
      <c r="C101" s="50" t="s">
        <v>126</v>
      </c>
      <c r="D101" s="154">
        <v>4115473.0804287791</v>
      </c>
      <c r="E101" s="159"/>
      <c r="F101" s="27"/>
      <c r="G101" s="27"/>
      <c r="H101" s="27"/>
      <c r="I101" s="36"/>
    </row>
    <row r="102" spans="2:9" x14ac:dyDescent="0.25">
      <c r="B102" s="51">
        <v>50083</v>
      </c>
      <c r="C102" s="50" t="s">
        <v>127</v>
      </c>
      <c r="D102" s="154">
        <v>3880744.236091075</v>
      </c>
      <c r="E102" s="159"/>
      <c r="F102" s="27"/>
      <c r="G102" s="27"/>
      <c r="H102" s="27"/>
      <c r="I102" s="36"/>
    </row>
    <row r="103" spans="2:9" x14ac:dyDescent="0.25">
      <c r="B103" s="51">
        <v>50084</v>
      </c>
      <c r="C103" s="50" t="s">
        <v>128</v>
      </c>
      <c r="D103" s="154">
        <v>3820213.7345652189</v>
      </c>
      <c r="E103" s="159"/>
      <c r="F103" s="27"/>
      <c r="G103" s="27"/>
      <c r="H103" s="27"/>
      <c r="I103" s="36"/>
    </row>
    <row r="104" spans="2:9" x14ac:dyDescent="0.25">
      <c r="B104" s="51">
        <v>50085</v>
      </c>
      <c r="C104" s="50" t="s">
        <v>129</v>
      </c>
      <c r="D104" s="154">
        <v>3767512.5</v>
      </c>
      <c r="E104" s="159"/>
      <c r="F104" s="27"/>
      <c r="G104" s="27"/>
      <c r="H104" s="27"/>
      <c r="I104" s="36"/>
    </row>
    <row r="105" spans="2:9" x14ac:dyDescent="0.25">
      <c r="B105" s="51">
        <v>50086</v>
      </c>
      <c r="C105" s="50" t="s">
        <v>130</v>
      </c>
      <c r="D105" s="154">
        <v>3741339.1640261631</v>
      </c>
      <c r="E105" s="159"/>
      <c r="F105" s="27"/>
      <c r="G105" s="27"/>
      <c r="H105" s="27"/>
      <c r="I105" s="36"/>
    </row>
    <row r="106" spans="2:9" x14ac:dyDescent="0.25">
      <c r="B106" s="51">
        <v>50087</v>
      </c>
      <c r="C106" s="50" t="s">
        <v>131</v>
      </c>
      <c r="D106" s="154">
        <v>3701470.8246219796</v>
      </c>
      <c r="E106" s="159"/>
      <c r="F106" s="27"/>
      <c r="G106" s="27"/>
      <c r="H106" s="27"/>
      <c r="I106" s="36"/>
    </row>
    <row r="107" spans="2:9" x14ac:dyDescent="0.25">
      <c r="B107" s="51">
        <v>50088</v>
      </c>
      <c r="C107" s="50" t="s">
        <v>132</v>
      </c>
      <c r="D107" s="154">
        <v>3701470.8246219796</v>
      </c>
      <c r="E107" s="159"/>
      <c r="F107" s="27"/>
      <c r="G107" s="27"/>
      <c r="H107" s="27"/>
      <c r="I107" s="36"/>
    </row>
    <row r="108" spans="2:9" x14ac:dyDescent="0.25">
      <c r="B108" s="51">
        <v>50089</v>
      </c>
      <c r="C108" s="50" t="s">
        <v>133</v>
      </c>
      <c r="D108" s="154">
        <v>3675031.7473032512</v>
      </c>
      <c r="E108" s="159"/>
      <c r="F108" s="27"/>
      <c r="G108" s="27"/>
      <c r="H108" s="27"/>
      <c r="I108" s="36"/>
    </row>
    <row r="109" spans="2:9" x14ac:dyDescent="0.25">
      <c r="B109" s="51">
        <v>50090</v>
      </c>
      <c r="C109" s="50" t="s">
        <v>134</v>
      </c>
      <c r="D109" s="154">
        <v>3620684.7550369753</v>
      </c>
      <c r="E109" s="159"/>
      <c r="F109" s="27"/>
      <c r="G109" s="27"/>
      <c r="H109" s="27"/>
      <c r="I109" s="36"/>
    </row>
    <row r="110" spans="2:9" x14ac:dyDescent="0.25">
      <c r="B110" s="51">
        <v>50091</v>
      </c>
      <c r="C110" s="50" t="s">
        <v>135</v>
      </c>
      <c r="D110" s="154">
        <v>3558259.1558121997</v>
      </c>
      <c r="E110" s="159"/>
      <c r="F110" s="27"/>
      <c r="G110" s="27"/>
      <c r="H110" s="27"/>
      <c r="I110" s="36"/>
    </row>
    <row r="111" spans="2:9" x14ac:dyDescent="0.25">
      <c r="B111" s="51">
        <v>50092</v>
      </c>
      <c r="C111" s="50" t="s">
        <v>136</v>
      </c>
      <c r="D111" s="154">
        <v>3558259.1558121997</v>
      </c>
      <c r="E111" s="159"/>
      <c r="F111" s="27"/>
      <c r="G111" s="27"/>
      <c r="H111" s="27"/>
      <c r="I111" s="36"/>
    </row>
    <row r="112" spans="2:9" x14ac:dyDescent="0.25">
      <c r="B112" s="51">
        <v>50093</v>
      </c>
      <c r="C112" s="50" t="s">
        <v>137</v>
      </c>
      <c r="D112" s="154">
        <v>3463519.1287534237</v>
      </c>
      <c r="E112" s="159"/>
      <c r="F112" s="27"/>
      <c r="G112" s="27"/>
      <c r="H112" s="27"/>
      <c r="I112" s="36"/>
    </row>
    <row r="113" spans="2:9" x14ac:dyDescent="0.25">
      <c r="B113" s="51">
        <v>50094</v>
      </c>
      <c r="C113" s="50" t="s">
        <v>138</v>
      </c>
      <c r="D113" s="154">
        <v>3437080.0514346953</v>
      </c>
      <c r="E113" s="159"/>
      <c r="F113" s="27"/>
      <c r="G113" s="27"/>
      <c r="H113" s="27"/>
      <c r="I113" s="36"/>
    </row>
    <row r="114" spans="2:9" x14ac:dyDescent="0.25">
      <c r="B114" s="51">
        <v>50095</v>
      </c>
      <c r="C114" s="50" t="s">
        <v>139</v>
      </c>
      <c r="D114" s="154">
        <v>3308556.7589130979</v>
      </c>
      <c r="E114" s="159"/>
      <c r="F114" s="27"/>
      <c r="G114" s="27"/>
      <c r="H114" s="27"/>
      <c r="I114" s="36"/>
    </row>
    <row r="115" spans="2:9" x14ac:dyDescent="0.25">
      <c r="B115" s="51">
        <v>50096</v>
      </c>
      <c r="C115" s="50" t="s">
        <v>140</v>
      </c>
      <c r="D115" s="154">
        <v>3295324.4747774256</v>
      </c>
      <c r="E115" s="159"/>
      <c r="F115" s="27"/>
      <c r="G115" s="27"/>
      <c r="H115" s="27"/>
      <c r="I115" s="36"/>
    </row>
    <row r="116" spans="2:9" x14ac:dyDescent="0.25">
      <c r="B116" s="51">
        <v>50097</v>
      </c>
      <c r="C116" s="50" t="s">
        <v>141</v>
      </c>
      <c r="D116" s="154">
        <v>3241393.4717523069</v>
      </c>
      <c r="E116" s="159"/>
      <c r="F116" s="27"/>
      <c r="G116" s="27"/>
      <c r="H116" s="27"/>
      <c r="I116" s="36"/>
    </row>
    <row r="117" spans="2:9" x14ac:dyDescent="0.25">
      <c r="B117" s="51">
        <v>50098</v>
      </c>
      <c r="C117" s="50" t="s">
        <v>142</v>
      </c>
      <c r="D117" s="154">
        <v>3239133.0018964643</v>
      </c>
      <c r="E117" s="159"/>
      <c r="F117" s="27"/>
      <c r="G117" s="27"/>
      <c r="H117" s="27"/>
      <c r="I117" s="36"/>
    </row>
    <row r="118" spans="2:9" x14ac:dyDescent="0.25">
      <c r="B118" s="51">
        <v>50099</v>
      </c>
      <c r="C118" s="50" t="s">
        <v>143</v>
      </c>
      <c r="D118" s="155">
        <v>3188065.3250222621</v>
      </c>
      <c r="E118" s="160" t="s">
        <v>44</v>
      </c>
      <c r="F118" s="27"/>
      <c r="G118" s="27"/>
      <c r="H118" s="27"/>
      <c r="I118" s="36"/>
    </row>
    <row r="119" spans="2:9" x14ac:dyDescent="0.25">
      <c r="B119" s="51">
        <v>50100</v>
      </c>
      <c r="C119" s="50" t="s">
        <v>144</v>
      </c>
      <c r="D119" s="154">
        <v>3183705.5604635472</v>
      </c>
      <c r="E119" s="159"/>
      <c r="F119" s="27"/>
      <c r="G119" s="27"/>
      <c r="H119" s="27"/>
      <c r="I119" s="36"/>
    </row>
    <row r="120" spans="2:9" x14ac:dyDescent="0.25">
      <c r="B120" s="51">
        <v>50101</v>
      </c>
      <c r="C120" s="50" t="s">
        <v>145</v>
      </c>
      <c r="D120" s="154">
        <v>3158283.6917057396</v>
      </c>
      <c r="E120" s="159"/>
      <c r="F120" s="27"/>
      <c r="G120" s="27"/>
      <c r="H120" s="27"/>
      <c r="I120" s="36"/>
    </row>
    <row r="121" spans="2:9" x14ac:dyDescent="0.25">
      <c r="B121" s="51">
        <v>50102</v>
      </c>
      <c r="C121" s="50" t="s">
        <v>146</v>
      </c>
      <c r="D121" s="154">
        <v>3142801.9089032602</v>
      </c>
      <c r="E121" s="159"/>
      <c r="F121" s="27"/>
      <c r="G121" s="27"/>
      <c r="H121" s="27"/>
      <c r="I121" s="36"/>
    </row>
    <row r="122" spans="2:9" x14ac:dyDescent="0.25">
      <c r="B122" s="51">
        <v>50103</v>
      </c>
      <c r="C122" s="50" t="s">
        <v>147</v>
      </c>
      <c r="D122" s="154">
        <v>3079402.2615729622</v>
      </c>
      <c r="E122" s="159"/>
      <c r="F122" s="27"/>
      <c r="G122" s="27"/>
      <c r="H122" s="27"/>
      <c r="I122" s="36"/>
    </row>
    <row r="123" spans="2:9" x14ac:dyDescent="0.25">
      <c r="B123" s="51">
        <v>50104</v>
      </c>
      <c r="C123" s="50" t="s">
        <v>148</v>
      </c>
      <c r="D123" s="154">
        <v>3056170.9876521751</v>
      </c>
      <c r="E123" s="159"/>
      <c r="F123" s="27"/>
      <c r="G123" s="27"/>
      <c r="H123" s="27"/>
      <c r="I123" s="36"/>
    </row>
    <row r="124" spans="2:9" x14ac:dyDescent="0.25">
      <c r="B124" s="51">
        <v>50105</v>
      </c>
      <c r="C124" s="50" t="s">
        <v>149</v>
      </c>
      <c r="D124" s="154">
        <v>3013222.0030580643</v>
      </c>
      <c r="E124" s="159"/>
      <c r="F124" s="27"/>
      <c r="G124" s="27"/>
      <c r="H124" s="27"/>
      <c r="I124" s="36"/>
    </row>
    <row r="125" spans="2:9" x14ac:dyDescent="0.25">
      <c r="B125" s="51">
        <v>50106</v>
      </c>
      <c r="C125" s="50" t="s">
        <v>150</v>
      </c>
      <c r="D125" s="154">
        <v>2996428.7627892205</v>
      </c>
      <c r="E125" s="159"/>
      <c r="F125" s="27"/>
      <c r="G125" s="27"/>
      <c r="H125" s="27"/>
      <c r="I125" s="36"/>
    </row>
    <row r="126" spans="2:9" x14ac:dyDescent="0.25">
      <c r="B126" s="51">
        <v>50107</v>
      </c>
      <c r="C126" s="50" t="s">
        <v>151</v>
      </c>
      <c r="D126" s="154">
        <v>2898472.9499999997</v>
      </c>
      <c r="E126" s="159"/>
      <c r="F126" s="27"/>
      <c r="G126" s="27"/>
      <c r="H126" s="27"/>
      <c r="I126" s="36"/>
    </row>
    <row r="127" spans="2:9" x14ac:dyDescent="0.25">
      <c r="B127" s="51">
        <v>50108</v>
      </c>
      <c r="C127" s="50" t="s">
        <v>152</v>
      </c>
      <c r="D127" s="154">
        <v>2898472.9499999997</v>
      </c>
      <c r="E127" s="159"/>
      <c r="F127" s="27"/>
      <c r="G127" s="27"/>
      <c r="H127" s="27"/>
      <c r="I127" s="36"/>
    </row>
    <row r="128" spans="2:9" x14ac:dyDescent="0.25">
      <c r="B128" s="51">
        <v>50109</v>
      </c>
      <c r="C128" s="50" t="s">
        <v>153</v>
      </c>
      <c r="D128" s="154">
        <v>2898472.9499999997</v>
      </c>
      <c r="E128" s="159"/>
      <c r="F128" s="27"/>
      <c r="G128" s="27"/>
      <c r="H128" s="27"/>
      <c r="I128" s="36"/>
    </row>
    <row r="129" spans="2:9" x14ac:dyDescent="0.25">
      <c r="B129" s="51">
        <v>50110</v>
      </c>
      <c r="C129" s="50" t="s">
        <v>154</v>
      </c>
      <c r="D129" s="154">
        <v>2876171.2050827867</v>
      </c>
      <c r="E129" s="159"/>
      <c r="F129" s="27"/>
      <c r="G129" s="27"/>
      <c r="H129" s="27"/>
      <c r="I129" s="36"/>
    </row>
    <row r="130" spans="2:9" x14ac:dyDescent="0.25">
      <c r="B130" s="51">
        <v>50111</v>
      </c>
      <c r="C130" s="50" t="s">
        <v>155</v>
      </c>
      <c r="D130" s="154">
        <v>2863030.6296691573</v>
      </c>
      <c r="E130" s="159"/>
      <c r="F130" s="27"/>
      <c r="G130" s="27"/>
      <c r="H130" s="27"/>
      <c r="I130" s="36"/>
    </row>
    <row r="131" spans="2:9" x14ac:dyDescent="0.25">
      <c r="B131" s="51">
        <v>50112</v>
      </c>
      <c r="C131" s="50" t="s">
        <v>156</v>
      </c>
      <c r="D131" s="154">
        <v>2825550</v>
      </c>
      <c r="E131" s="159"/>
      <c r="F131" s="27"/>
      <c r="G131" s="27"/>
      <c r="H131" s="27"/>
      <c r="I131" s="36"/>
    </row>
    <row r="132" spans="2:9" x14ac:dyDescent="0.25">
      <c r="B132" s="51">
        <v>50113</v>
      </c>
      <c r="C132" s="50" t="s">
        <v>157</v>
      </c>
      <c r="D132" s="154">
        <v>2814006.25</v>
      </c>
      <c r="E132" s="159"/>
      <c r="F132" s="27"/>
      <c r="G132" s="27"/>
      <c r="H132" s="27"/>
      <c r="I132" s="36"/>
    </row>
    <row r="133" spans="2:9" x14ac:dyDescent="0.25">
      <c r="B133" s="51">
        <v>50114</v>
      </c>
      <c r="C133" s="50" t="s">
        <v>158</v>
      </c>
      <c r="D133" s="154">
        <v>2793821.7759603988</v>
      </c>
      <c r="E133" s="159"/>
      <c r="F133" s="27"/>
      <c r="G133" s="27"/>
      <c r="H133" s="27"/>
      <c r="I133" s="36"/>
    </row>
    <row r="134" spans="2:9" x14ac:dyDescent="0.25">
      <c r="B134" s="51">
        <v>50115</v>
      </c>
      <c r="C134" s="50" t="s">
        <v>159</v>
      </c>
      <c r="D134" s="154">
        <v>2727009.4631991335</v>
      </c>
      <c r="E134" s="159"/>
      <c r="F134" s="27"/>
      <c r="G134" s="27"/>
      <c r="H134" s="27"/>
      <c r="I134" s="36"/>
    </row>
    <row r="135" spans="2:9" x14ac:dyDescent="0.25">
      <c r="B135" s="51">
        <v>50116</v>
      </c>
      <c r="C135" s="50" t="s">
        <v>160</v>
      </c>
      <c r="D135" s="154">
        <v>2674149.6141956532</v>
      </c>
      <c r="E135" s="159"/>
      <c r="F135" s="27"/>
      <c r="G135" s="27"/>
      <c r="H135" s="27"/>
      <c r="I135" s="36"/>
    </row>
    <row r="136" spans="2:9" x14ac:dyDescent="0.25">
      <c r="B136" s="51">
        <v>50117</v>
      </c>
      <c r="C136" s="50" t="s">
        <v>161</v>
      </c>
      <c r="D136" s="154">
        <v>2674149.6141956532</v>
      </c>
      <c r="E136" s="159"/>
      <c r="F136" s="27"/>
      <c r="G136" s="27"/>
      <c r="H136" s="27"/>
      <c r="I136" s="36"/>
    </row>
    <row r="137" spans="2:9" x14ac:dyDescent="0.25">
      <c r="B137" s="51">
        <v>50118</v>
      </c>
      <c r="C137" s="50" t="s">
        <v>162</v>
      </c>
      <c r="D137" s="154">
        <v>2674149.6141956532</v>
      </c>
      <c r="E137" s="159"/>
      <c r="F137" s="27"/>
      <c r="G137" s="27"/>
      <c r="H137" s="27"/>
      <c r="I137" s="36"/>
    </row>
    <row r="138" spans="2:9" x14ac:dyDescent="0.25">
      <c r="B138" s="51">
        <v>50119</v>
      </c>
      <c r="C138" s="50" t="s">
        <v>163</v>
      </c>
      <c r="D138" s="154">
        <v>2622124.483845321</v>
      </c>
      <c r="E138" s="159"/>
      <c r="F138" s="27"/>
      <c r="G138" s="27"/>
      <c r="H138" s="27"/>
      <c r="I138" s="36"/>
    </row>
    <row r="139" spans="2:9" x14ac:dyDescent="0.25">
      <c r="B139" s="51">
        <v>50120</v>
      </c>
      <c r="C139" s="50" t="s">
        <v>164</v>
      </c>
      <c r="D139" s="154">
        <v>2620800</v>
      </c>
      <c r="E139" s="159"/>
      <c r="F139" s="27"/>
      <c r="G139" s="27"/>
      <c r="H139" s="27"/>
      <c r="I139" s="36"/>
    </row>
    <row r="140" spans="2:9" x14ac:dyDescent="0.25">
      <c r="B140" s="51">
        <v>50121</v>
      </c>
      <c r="C140" s="50" t="s">
        <v>165</v>
      </c>
      <c r="D140" s="155">
        <v>2511675</v>
      </c>
      <c r="E140" s="160" t="s">
        <v>44</v>
      </c>
      <c r="F140" s="27"/>
      <c r="G140" s="27"/>
      <c r="H140" s="27"/>
      <c r="I140" s="36"/>
    </row>
    <row r="141" spans="2:9" x14ac:dyDescent="0.25">
      <c r="B141" s="51">
        <v>50122</v>
      </c>
      <c r="C141" s="50" t="s">
        <v>166</v>
      </c>
      <c r="D141" s="154">
        <v>2511675</v>
      </c>
      <c r="E141" s="159"/>
      <c r="F141" s="27"/>
      <c r="G141" s="27"/>
      <c r="H141" s="27"/>
      <c r="I141" s="36"/>
    </row>
    <row r="142" spans="2:9" x14ac:dyDescent="0.25">
      <c r="B142" s="51">
        <v>50123</v>
      </c>
      <c r="C142" s="50" t="s">
        <v>167</v>
      </c>
      <c r="D142" s="154">
        <v>2511675</v>
      </c>
      <c r="E142" s="159"/>
      <c r="F142" s="27"/>
      <c r="G142" s="27"/>
      <c r="H142" s="27"/>
      <c r="I142" s="36"/>
    </row>
    <row r="143" spans="2:9" x14ac:dyDescent="0.25">
      <c r="B143" s="51">
        <v>50124</v>
      </c>
      <c r="C143" s="50" t="s">
        <v>168</v>
      </c>
      <c r="D143" s="154">
        <v>2511675</v>
      </c>
      <c r="E143" s="159"/>
      <c r="F143" s="27"/>
      <c r="G143" s="27"/>
      <c r="H143" s="27"/>
      <c r="I143" s="36"/>
    </row>
    <row r="144" spans="2:9" x14ac:dyDescent="0.25">
      <c r="B144" s="51">
        <v>50125</v>
      </c>
      <c r="C144" s="50" t="s">
        <v>169</v>
      </c>
      <c r="D144" s="154">
        <v>2511675</v>
      </c>
      <c r="E144" s="159"/>
      <c r="F144" s="27"/>
      <c r="G144" s="27"/>
      <c r="H144" s="27"/>
      <c r="I144" s="36"/>
    </row>
    <row r="145" spans="2:9" x14ac:dyDescent="0.25">
      <c r="B145" s="51">
        <v>50126</v>
      </c>
      <c r="C145" s="50" t="s">
        <v>170</v>
      </c>
      <c r="D145" s="154">
        <v>2443350</v>
      </c>
      <c r="E145" s="159"/>
      <c r="F145" s="27"/>
      <c r="G145" s="27"/>
      <c r="H145" s="27"/>
      <c r="I145" s="36"/>
    </row>
    <row r="146" spans="2:9" x14ac:dyDescent="0.25">
      <c r="B146" s="51">
        <v>50127</v>
      </c>
      <c r="C146" s="50" t="s">
        <v>171</v>
      </c>
      <c r="D146" s="154">
        <v>2431045.1038142303</v>
      </c>
      <c r="E146" s="159"/>
      <c r="F146" s="27"/>
      <c r="G146" s="27"/>
      <c r="H146" s="27"/>
      <c r="I146" s="36"/>
    </row>
    <row r="147" spans="2:9" x14ac:dyDescent="0.25">
      <c r="B147" s="51">
        <v>50128</v>
      </c>
      <c r="C147" s="50" t="s">
        <v>172</v>
      </c>
      <c r="D147" s="154">
        <v>2379516.9586855583</v>
      </c>
      <c r="E147" s="159"/>
      <c r="F147" s="27"/>
      <c r="G147" s="27"/>
      <c r="H147" s="27"/>
      <c r="I147" s="36"/>
    </row>
    <row r="148" spans="2:9" x14ac:dyDescent="0.25">
      <c r="B148" s="51">
        <v>50129</v>
      </c>
      <c r="C148" s="50" t="s">
        <v>173</v>
      </c>
      <c r="D148" s="154">
        <v>2326638.8040481014</v>
      </c>
      <c r="E148" s="159"/>
      <c r="F148" s="27"/>
      <c r="G148" s="27"/>
      <c r="H148" s="27"/>
      <c r="I148" s="36"/>
    </row>
    <row r="149" spans="2:9" x14ac:dyDescent="0.25">
      <c r="B149" s="51">
        <v>50130</v>
      </c>
      <c r="C149" s="50" t="s">
        <v>174</v>
      </c>
      <c r="D149" s="154">
        <v>2326638.8040481014</v>
      </c>
      <c r="E149" s="159"/>
      <c r="F149" s="27"/>
      <c r="G149" s="27"/>
      <c r="H149" s="27"/>
      <c r="I149" s="36"/>
    </row>
    <row r="150" spans="2:9" x14ac:dyDescent="0.25">
      <c r="B150" s="51">
        <v>50131</v>
      </c>
      <c r="C150" s="50" t="s">
        <v>175</v>
      </c>
      <c r="D150" s="154">
        <v>2313666.4299260457</v>
      </c>
      <c r="E150" s="159"/>
      <c r="F150" s="27"/>
      <c r="G150" s="27"/>
      <c r="H150" s="27"/>
      <c r="I150" s="36"/>
    </row>
    <row r="151" spans="2:9" x14ac:dyDescent="0.25">
      <c r="B151" s="51">
        <v>50132</v>
      </c>
      <c r="C151" s="50" t="s">
        <v>176</v>
      </c>
      <c r="D151" s="154">
        <v>2302402.9831725997</v>
      </c>
      <c r="E151" s="159"/>
      <c r="F151" s="27"/>
      <c r="G151" s="27"/>
      <c r="H151" s="27"/>
      <c r="I151" s="36"/>
    </row>
    <row r="152" spans="2:9" x14ac:dyDescent="0.25">
      <c r="B152" s="51">
        <v>50133</v>
      </c>
      <c r="C152" s="50" t="s">
        <v>177</v>
      </c>
      <c r="D152" s="154">
        <v>2302368.75</v>
      </c>
      <c r="E152" s="159"/>
      <c r="F152" s="27"/>
      <c r="G152" s="27"/>
      <c r="H152" s="27"/>
      <c r="I152" s="36"/>
    </row>
    <row r="153" spans="2:9" x14ac:dyDescent="0.25">
      <c r="B153" s="51">
        <v>50134</v>
      </c>
      <c r="C153" s="50" t="s">
        <v>178</v>
      </c>
      <c r="D153" s="154">
        <v>2274408.9887640448</v>
      </c>
      <c r="E153" s="159"/>
      <c r="F153" s="27"/>
      <c r="G153" s="27"/>
      <c r="H153" s="27"/>
      <c r="I153" s="36"/>
    </row>
    <row r="154" spans="2:9" x14ac:dyDescent="0.25">
      <c r="B154" s="51">
        <v>50135</v>
      </c>
      <c r="C154" s="50" t="s">
        <v>179</v>
      </c>
      <c r="D154" s="154">
        <v>2272507.8859992782</v>
      </c>
      <c r="E154" s="159"/>
      <c r="F154" s="27"/>
      <c r="G154" s="27"/>
      <c r="H154" s="27"/>
      <c r="I154" s="36"/>
    </row>
    <row r="155" spans="2:9" x14ac:dyDescent="0.25">
      <c r="B155" s="51">
        <v>50136</v>
      </c>
      <c r="C155" s="50" t="s">
        <v>180</v>
      </c>
      <c r="D155" s="154">
        <v>2244803.4984156978</v>
      </c>
      <c r="E155" s="159"/>
      <c r="F155" s="27"/>
      <c r="G155" s="27"/>
      <c r="H155" s="27"/>
      <c r="I155" s="36"/>
    </row>
    <row r="156" spans="2:9" x14ac:dyDescent="0.25">
      <c r="B156" s="51">
        <v>50137</v>
      </c>
      <c r="C156" s="50" t="s">
        <v>181</v>
      </c>
      <c r="D156" s="154">
        <v>2229259.8855944574</v>
      </c>
      <c r="E156" s="159"/>
      <c r="F156" s="27"/>
      <c r="G156" s="27"/>
      <c r="H156" s="27"/>
      <c r="I156" s="36"/>
    </row>
    <row r="157" spans="2:9" x14ac:dyDescent="0.25">
      <c r="B157" s="51">
        <v>50138</v>
      </c>
      <c r="C157" s="50" t="s">
        <v>182</v>
      </c>
      <c r="D157" s="154">
        <v>2226469.7380596036</v>
      </c>
      <c r="E157" s="159"/>
      <c r="F157" s="27"/>
      <c r="G157" s="27"/>
      <c r="H157" s="27"/>
      <c r="I157" s="36"/>
    </row>
    <row r="158" spans="2:9" x14ac:dyDescent="0.25">
      <c r="B158" s="51">
        <v>50139</v>
      </c>
      <c r="C158" s="50" t="s">
        <v>183</v>
      </c>
      <c r="D158" s="154">
        <v>2185296.3529411764</v>
      </c>
      <c r="E158" s="159"/>
      <c r="F158" s="27"/>
      <c r="G158" s="27"/>
      <c r="H158" s="27"/>
      <c r="I158" s="36"/>
    </row>
    <row r="159" spans="2:9" x14ac:dyDescent="0.25">
      <c r="B159" s="51">
        <v>50140</v>
      </c>
      <c r="C159" s="50" t="s">
        <v>184</v>
      </c>
      <c r="D159" s="154">
        <v>2163372.0930232559</v>
      </c>
      <c r="E159" s="159"/>
      <c r="F159" s="27"/>
      <c r="G159" s="27"/>
      <c r="H159" s="27"/>
      <c r="I159" s="36"/>
    </row>
    <row r="160" spans="2:9" x14ac:dyDescent="0.25">
      <c r="B160" s="51">
        <v>50141</v>
      </c>
      <c r="C160" s="50" t="s">
        <v>185</v>
      </c>
      <c r="D160" s="154">
        <v>2158180</v>
      </c>
      <c r="E160" s="159"/>
      <c r="F160" s="27"/>
      <c r="G160" s="27"/>
      <c r="H160" s="27"/>
      <c r="I160" s="36"/>
    </row>
    <row r="161" spans="2:9" x14ac:dyDescent="0.25">
      <c r="B161" s="51">
        <v>50142</v>
      </c>
      <c r="C161" s="50" t="s">
        <v>186</v>
      </c>
      <c r="D161" s="154">
        <v>2115126.1854982739</v>
      </c>
      <c r="E161" s="159"/>
      <c r="F161" s="27"/>
      <c r="G161" s="27"/>
      <c r="H161" s="27"/>
      <c r="I161" s="36"/>
    </row>
    <row r="162" spans="2:9" x14ac:dyDescent="0.25">
      <c r="B162" s="51">
        <v>50143</v>
      </c>
      <c r="C162" s="50" t="s">
        <v>187</v>
      </c>
      <c r="D162" s="155">
        <v>2094554.8737055338</v>
      </c>
      <c r="E162" s="160" t="s">
        <v>44</v>
      </c>
      <c r="F162" s="27"/>
      <c r="G162" s="27"/>
      <c r="H162" s="27"/>
      <c r="I162" s="36"/>
    </row>
    <row r="163" spans="2:9" x14ac:dyDescent="0.25">
      <c r="B163" s="51">
        <v>50144</v>
      </c>
      <c r="C163" s="50" t="s">
        <v>188</v>
      </c>
      <c r="D163" s="154">
        <v>2093062.5</v>
      </c>
      <c r="E163" s="159"/>
      <c r="F163" s="27"/>
      <c r="G163" s="27"/>
      <c r="H163" s="27"/>
      <c r="I163" s="36"/>
    </row>
    <row r="164" spans="2:9" x14ac:dyDescent="0.25">
      <c r="B164" s="51">
        <v>50145</v>
      </c>
      <c r="C164" s="50" t="s">
        <v>189</v>
      </c>
      <c r="D164" s="154">
        <v>2092269.5077951909</v>
      </c>
      <c r="E164" s="159"/>
      <c r="F164" s="27"/>
      <c r="G164" s="27"/>
      <c r="H164" s="27"/>
      <c r="I164" s="36"/>
    </row>
    <row r="165" spans="2:9" x14ac:dyDescent="0.25">
      <c r="B165" s="51">
        <v>50146</v>
      </c>
      <c r="C165" s="50" t="s">
        <v>190</v>
      </c>
      <c r="D165" s="154">
        <v>2092269.5077951909</v>
      </c>
      <c r="E165" s="159"/>
      <c r="F165" s="27"/>
      <c r="G165" s="27"/>
      <c r="H165" s="27"/>
      <c r="I165" s="36"/>
    </row>
    <row r="166" spans="2:9" x14ac:dyDescent="0.25">
      <c r="B166" s="51">
        <v>50147</v>
      </c>
      <c r="C166" s="50" t="s">
        <v>191</v>
      </c>
      <c r="D166" s="154">
        <v>2081382</v>
      </c>
      <c r="E166" s="159"/>
      <c r="F166" s="27"/>
      <c r="G166" s="27"/>
      <c r="H166" s="27"/>
      <c r="I166" s="36"/>
    </row>
    <row r="167" spans="2:9" x14ac:dyDescent="0.25">
      <c r="B167" s="51">
        <v>50148</v>
      </c>
      <c r="C167" s="50" t="s">
        <v>192</v>
      </c>
      <c r="D167" s="154">
        <v>2081382</v>
      </c>
      <c r="E167" s="159"/>
      <c r="F167" s="27"/>
      <c r="G167" s="27"/>
      <c r="H167" s="27"/>
      <c r="I167" s="36"/>
    </row>
    <row r="168" spans="2:9" x14ac:dyDescent="0.25">
      <c r="B168" s="51">
        <v>50149</v>
      </c>
      <c r="C168" s="50" t="s">
        <v>193</v>
      </c>
      <c r="D168" s="154">
        <v>2081382</v>
      </c>
      <c r="E168" s="159"/>
      <c r="F168" s="27"/>
      <c r="G168" s="27"/>
      <c r="H168" s="27"/>
      <c r="I168" s="36"/>
    </row>
    <row r="169" spans="2:9" x14ac:dyDescent="0.25">
      <c r="B169" s="51">
        <v>50150</v>
      </c>
      <c r="C169" s="50" t="s">
        <v>194</v>
      </c>
      <c r="D169" s="154">
        <v>2046957.0372274194</v>
      </c>
      <c r="E169" s="159"/>
      <c r="F169" s="27"/>
      <c r="G169" s="27"/>
      <c r="H169" s="27"/>
      <c r="I169" s="36"/>
    </row>
    <row r="170" spans="2:9" x14ac:dyDescent="0.25">
      <c r="B170" s="51">
        <v>50151</v>
      </c>
      <c r="C170" s="50" t="s">
        <v>195</v>
      </c>
      <c r="D170" s="154">
        <v>2027776.2675070481</v>
      </c>
      <c r="E170" s="159"/>
      <c r="F170" s="27"/>
      <c r="G170" s="27"/>
      <c r="H170" s="27"/>
      <c r="I170" s="36"/>
    </row>
    <row r="171" spans="2:9" x14ac:dyDescent="0.25">
      <c r="B171" s="51">
        <v>50152</v>
      </c>
      <c r="C171" s="50" t="s">
        <v>196</v>
      </c>
      <c r="D171" s="154">
        <v>2012743.884811037</v>
      </c>
      <c r="E171" s="159"/>
      <c r="F171" s="27"/>
      <c r="G171" s="27"/>
      <c r="H171" s="27"/>
      <c r="I171" s="36"/>
    </row>
    <row r="172" spans="2:9" x14ac:dyDescent="0.25">
      <c r="B172" s="51">
        <v>50153</v>
      </c>
      <c r="C172" s="50" t="s">
        <v>197</v>
      </c>
      <c r="D172" s="154">
        <v>1990879.4661456647</v>
      </c>
      <c r="E172" s="159"/>
      <c r="F172" s="27"/>
      <c r="G172" s="27"/>
      <c r="H172" s="27"/>
      <c r="I172" s="36"/>
    </row>
    <row r="173" spans="2:9" x14ac:dyDescent="0.25">
      <c r="B173" s="51">
        <v>50154</v>
      </c>
      <c r="C173" s="50" t="s">
        <v>198</v>
      </c>
      <c r="D173" s="154">
        <v>1977194.6848664554</v>
      </c>
      <c r="E173" s="159"/>
      <c r="F173" s="27"/>
      <c r="G173" s="27"/>
      <c r="H173" s="27"/>
      <c r="I173" s="36"/>
    </row>
    <row r="174" spans="2:9" x14ac:dyDescent="0.25">
      <c r="B174" s="51">
        <v>50155</v>
      </c>
      <c r="C174" s="50" t="s">
        <v>199</v>
      </c>
      <c r="D174" s="154">
        <v>1966261.9598343445</v>
      </c>
      <c r="E174" s="159"/>
      <c r="F174" s="27"/>
      <c r="G174" s="27"/>
      <c r="H174" s="27"/>
      <c r="I174" s="36"/>
    </row>
    <row r="175" spans="2:9" x14ac:dyDescent="0.25">
      <c r="B175" s="51">
        <v>50156</v>
      </c>
      <c r="C175" s="50" t="s">
        <v>200</v>
      </c>
      <c r="D175" s="154">
        <v>1922516.6666666665</v>
      </c>
      <c r="E175" s="159"/>
      <c r="F175" s="27"/>
      <c r="G175" s="27"/>
      <c r="H175" s="27"/>
      <c r="I175" s="36"/>
    </row>
    <row r="176" spans="2:9" x14ac:dyDescent="0.25">
      <c r="B176" s="51">
        <v>50157</v>
      </c>
      <c r="C176" s="50" t="s">
        <v>201</v>
      </c>
      <c r="D176" s="154">
        <v>1903613.5669484467</v>
      </c>
      <c r="E176" s="159"/>
      <c r="F176" s="27"/>
      <c r="G176" s="27"/>
      <c r="H176" s="27"/>
      <c r="I176" s="36"/>
    </row>
    <row r="177" spans="2:9" x14ac:dyDescent="0.25">
      <c r="B177" s="51">
        <v>50158</v>
      </c>
      <c r="C177" s="50" t="s">
        <v>202</v>
      </c>
      <c r="D177" s="154">
        <v>1903613.5669484467</v>
      </c>
      <c r="E177" s="159"/>
      <c r="F177" s="27"/>
      <c r="G177" s="27"/>
      <c r="H177" s="27"/>
      <c r="I177" s="36"/>
    </row>
    <row r="178" spans="2:9" x14ac:dyDescent="0.25">
      <c r="B178" s="51">
        <v>50159</v>
      </c>
      <c r="C178" s="50" t="s">
        <v>203</v>
      </c>
      <c r="D178" s="154">
        <v>1886122.651760503</v>
      </c>
      <c r="E178" s="159"/>
      <c r="F178" s="27"/>
      <c r="G178" s="27"/>
      <c r="H178" s="27"/>
      <c r="I178" s="36"/>
    </row>
    <row r="179" spans="2:9" x14ac:dyDescent="0.25">
      <c r="B179" s="51">
        <v>50160</v>
      </c>
      <c r="C179" s="50" t="s">
        <v>204</v>
      </c>
      <c r="D179" s="154">
        <v>1870669.5820130815</v>
      </c>
      <c r="E179" s="159"/>
      <c r="F179" s="27"/>
      <c r="G179" s="27"/>
      <c r="H179" s="27"/>
      <c r="I179" s="36"/>
    </row>
    <row r="180" spans="2:9" x14ac:dyDescent="0.25">
      <c r="B180" s="51">
        <v>50161</v>
      </c>
      <c r="C180" s="50" t="s">
        <v>205</v>
      </c>
      <c r="D180" s="154">
        <v>1860500</v>
      </c>
      <c r="E180" s="159"/>
      <c r="F180" s="27"/>
      <c r="G180" s="27"/>
      <c r="H180" s="27"/>
      <c r="I180" s="36"/>
    </row>
    <row r="181" spans="2:9" x14ac:dyDescent="0.25">
      <c r="B181" s="51">
        <v>50162</v>
      </c>
      <c r="C181" s="50" t="s">
        <v>206</v>
      </c>
      <c r="D181" s="154">
        <v>1841895</v>
      </c>
      <c r="E181" s="159"/>
      <c r="F181" s="27"/>
      <c r="G181" s="27"/>
      <c r="H181" s="27"/>
      <c r="I181" s="36"/>
    </row>
    <row r="182" spans="2:9" x14ac:dyDescent="0.25">
      <c r="B182" s="51">
        <v>50163</v>
      </c>
      <c r="C182" s="50" t="s">
        <v>207</v>
      </c>
      <c r="D182" s="154">
        <v>1810677.7456900827</v>
      </c>
      <c r="E182" s="159"/>
      <c r="F182" s="27"/>
      <c r="G182" s="27"/>
      <c r="H182" s="27"/>
      <c r="I182" s="36"/>
    </row>
    <row r="183" spans="2:9" x14ac:dyDescent="0.25">
      <c r="B183" s="51">
        <v>50164</v>
      </c>
      <c r="C183" s="50" t="s">
        <v>208</v>
      </c>
      <c r="D183" s="154">
        <v>1790731.25</v>
      </c>
      <c r="E183" s="159"/>
      <c r="F183" s="27"/>
      <c r="G183" s="27"/>
      <c r="H183" s="27"/>
      <c r="I183" s="36"/>
    </row>
    <row r="184" spans="2:9" x14ac:dyDescent="0.25">
      <c r="B184" s="51">
        <v>50165</v>
      </c>
      <c r="C184" s="50" t="s">
        <v>209</v>
      </c>
      <c r="D184" s="155">
        <v>1744244.6842216665</v>
      </c>
      <c r="E184" s="160" t="s">
        <v>44</v>
      </c>
      <c r="F184" s="27"/>
      <c r="G184" s="27"/>
      <c r="H184" s="27"/>
      <c r="I184" s="36"/>
    </row>
    <row r="185" spans="2:9" x14ac:dyDescent="0.25">
      <c r="B185" s="51">
        <v>50166</v>
      </c>
      <c r="C185" s="50" t="s">
        <v>210</v>
      </c>
      <c r="D185" s="154">
        <v>1706048.6328564375</v>
      </c>
      <c r="E185" s="159"/>
      <c r="F185" s="27"/>
      <c r="G185" s="27"/>
      <c r="H185" s="27"/>
      <c r="I185" s="36"/>
    </row>
    <row r="186" spans="2:9" x14ac:dyDescent="0.25">
      <c r="B186" s="51">
        <v>50167</v>
      </c>
      <c r="C186" s="50" t="s">
        <v>211</v>
      </c>
      <c r="D186" s="154">
        <v>1702093.7789774239</v>
      </c>
      <c r="E186" s="159"/>
      <c r="F186" s="27"/>
      <c r="G186" s="27"/>
      <c r="H186" s="27"/>
      <c r="I186" s="36"/>
    </row>
    <row r="187" spans="2:9" x14ac:dyDescent="0.25">
      <c r="B187" s="51">
        <v>50168</v>
      </c>
      <c r="C187" s="50" t="s">
        <v>212</v>
      </c>
      <c r="D187" s="154">
        <v>1627937.5</v>
      </c>
      <c r="E187" s="159"/>
      <c r="F187" s="27"/>
      <c r="G187" s="27"/>
      <c r="H187" s="27"/>
      <c r="I187" s="36"/>
    </row>
    <row r="188" spans="2:9" x14ac:dyDescent="0.25">
      <c r="B188" s="51">
        <v>50169</v>
      </c>
      <c r="C188" s="50" t="s">
        <v>213</v>
      </c>
      <c r="D188" s="154">
        <v>1592725.7948199804</v>
      </c>
      <c r="E188" s="159"/>
      <c r="F188" s="27"/>
      <c r="G188" s="27"/>
      <c r="H188" s="27"/>
      <c r="I188" s="36"/>
    </row>
    <row r="189" spans="2:9" x14ac:dyDescent="0.25">
      <c r="B189" s="51">
        <v>50170</v>
      </c>
      <c r="C189" s="50" t="s">
        <v>214</v>
      </c>
      <c r="D189" s="154">
        <v>1528085.4938260876</v>
      </c>
      <c r="E189" s="159"/>
      <c r="F189" s="27"/>
      <c r="G189" s="27"/>
      <c r="H189" s="27"/>
      <c r="I189" s="36"/>
    </row>
    <row r="190" spans="2:9" x14ac:dyDescent="0.25">
      <c r="B190" s="51">
        <v>50171</v>
      </c>
      <c r="C190" s="50" t="s">
        <v>215</v>
      </c>
      <c r="D190" s="154">
        <v>1524945.5357142857</v>
      </c>
      <c r="E190" s="159"/>
      <c r="F190" s="27"/>
      <c r="G190" s="27"/>
      <c r="H190" s="27"/>
      <c r="I190" s="36"/>
    </row>
    <row r="191" spans="2:9" x14ac:dyDescent="0.25">
      <c r="B191" s="51">
        <v>50172</v>
      </c>
      <c r="C191" s="50" t="s">
        <v>216</v>
      </c>
      <c r="D191" s="154">
        <v>1508898.1214084022</v>
      </c>
      <c r="E191" s="159"/>
      <c r="F191" s="27"/>
      <c r="G191" s="27"/>
      <c r="H191" s="27"/>
      <c r="I191" s="36"/>
    </row>
    <row r="192" spans="2:9" x14ac:dyDescent="0.25">
      <c r="B192" s="51">
        <v>50173</v>
      </c>
      <c r="C192" s="50" t="s">
        <v>217</v>
      </c>
      <c r="D192" s="154">
        <v>1503351.3707379841</v>
      </c>
      <c r="E192" s="159"/>
      <c r="F192" s="27"/>
      <c r="G192" s="27"/>
      <c r="H192" s="27"/>
      <c r="I192" s="36"/>
    </row>
    <row r="193" spans="2:9" x14ac:dyDescent="0.25">
      <c r="B193" s="51">
        <v>50174</v>
      </c>
      <c r="C193" s="50" t="s">
        <v>218</v>
      </c>
      <c r="D193" s="154">
        <v>1502618.4823749801</v>
      </c>
      <c r="E193" s="159"/>
      <c r="F193" s="27"/>
      <c r="G193" s="27"/>
      <c r="H193" s="27"/>
      <c r="I193" s="36"/>
    </row>
    <row r="194" spans="2:9" x14ac:dyDescent="0.25">
      <c r="B194" s="51">
        <v>50175</v>
      </c>
      <c r="C194" s="50" t="s">
        <v>219</v>
      </c>
      <c r="D194" s="154">
        <v>1496950</v>
      </c>
      <c r="E194" s="159"/>
      <c r="F194" s="27"/>
      <c r="G194" s="27"/>
      <c r="H194" s="27"/>
      <c r="I194" s="36"/>
    </row>
    <row r="195" spans="2:9" x14ac:dyDescent="0.25">
      <c r="B195" s="51">
        <v>50176</v>
      </c>
      <c r="C195" s="50" t="s">
        <v>220</v>
      </c>
      <c r="D195" s="154">
        <v>1485638.6745531408</v>
      </c>
      <c r="E195" s="159"/>
      <c r="F195" s="27"/>
      <c r="G195" s="27"/>
      <c r="H195" s="27"/>
      <c r="I195" s="36"/>
    </row>
    <row r="196" spans="2:9" x14ac:dyDescent="0.25">
      <c r="B196" s="51">
        <v>50177</v>
      </c>
      <c r="C196" s="50" t="s">
        <v>221</v>
      </c>
      <c r="D196" s="154">
        <v>1462417.8997007082</v>
      </c>
      <c r="E196" s="159"/>
      <c r="F196" s="27"/>
      <c r="G196" s="27"/>
      <c r="H196" s="27"/>
      <c r="I196" s="36"/>
    </row>
    <row r="197" spans="2:9" x14ac:dyDescent="0.25">
      <c r="B197" s="51">
        <v>50178</v>
      </c>
      <c r="C197" s="50" t="s">
        <v>222</v>
      </c>
      <c r="D197" s="154">
        <v>1456864.2352941176</v>
      </c>
      <c r="E197" s="159"/>
      <c r="F197" s="27"/>
      <c r="G197" s="27"/>
      <c r="H197" s="27"/>
      <c r="I197" s="36"/>
    </row>
    <row r="198" spans="2:9" x14ac:dyDescent="0.25">
      <c r="B198" s="51">
        <v>50179</v>
      </c>
      <c r="C198" s="50" t="s">
        <v>223</v>
      </c>
      <c r="D198" s="154">
        <v>1449236.4749999999</v>
      </c>
      <c r="E198" s="159"/>
      <c r="F198" s="27"/>
      <c r="G198" s="27"/>
      <c r="H198" s="27"/>
      <c r="I198" s="36"/>
    </row>
    <row r="199" spans="2:9" x14ac:dyDescent="0.25">
      <c r="B199" s="51">
        <v>50180</v>
      </c>
      <c r="C199" s="50" t="s">
        <v>224</v>
      </c>
      <c r="D199" s="154">
        <v>1445508.8093966898</v>
      </c>
      <c r="E199" s="159"/>
      <c r="F199" s="27"/>
      <c r="G199" s="27"/>
      <c r="H199" s="27"/>
      <c r="I199" s="36"/>
    </row>
    <row r="200" spans="2:9" x14ac:dyDescent="0.25">
      <c r="B200" s="51">
        <v>50181</v>
      </c>
      <c r="C200" s="50" t="s">
        <v>225</v>
      </c>
      <c r="D200" s="154">
        <v>1434910.625</v>
      </c>
      <c r="E200" s="159"/>
      <c r="F200" s="27"/>
      <c r="G200" s="27"/>
      <c r="H200" s="27"/>
      <c r="I200" s="36"/>
    </row>
    <row r="201" spans="2:9" x14ac:dyDescent="0.25">
      <c r="B201" s="51">
        <v>50182</v>
      </c>
      <c r="C201" s="50" t="s">
        <v>226</v>
      </c>
      <c r="D201" s="154">
        <v>1416515.6636375957</v>
      </c>
      <c r="E201" s="159"/>
      <c r="F201" s="27"/>
      <c r="G201" s="27"/>
      <c r="H201" s="27"/>
      <c r="I201" s="36"/>
    </row>
    <row r="202" spans="2:9" x14ac:dyDescent="0.25">
      <c r="B202" s="51">
        <v>50183</v>
      </c>
      <c r="C202" s="50" t="s">
        <v>227</v>
      </c>
      <c r="D202" s="154">
        <v>1388199.8579556274</v>
      </c>
      <c r="E202" s="159"/>
      <c r="F202" s="27"/>
      <c r="G202" s="27"/>
      <c r="H202" s="27"/>
      <c r="I202" s="36"/>
    </row>
    <row r="203" spans="2:9" x14ac:dyDescent="0.25">
      <c r="B203" s="51">
        <v>50184</v>
      </c>
      <c r="C203" s="50" t="s">
        <v>228</v>
      </c>
      <c r="D203" s="154">
        <v>1388199.8579556274</v>
      </c>
      <c r="E203" s="159"/>
      <c r="F203" s="27"/>
      <c r="G203" s="27"/>
      <c r="H203" s="27"/>
      <c r="I203" s="36"/>
    </row>
    <row r="204" spans="2:9" x14ac:dyDescent="0.25">
      <c r="B204" s="51">
        <v>50185</v>
      </c>
      <c r="C204" s="50" t="s">
        <v>229</v>
      </c>
      <c r="D204" s="154">
        <v>1368379.4421387434</v>
      </c>
      <c r="E204" s="159"/>
      <c r="F204" s="27"/>
      <c r="G204" s="27"/>
      <c r="H204" s="27"/>
      <c r="I204" s="36"/>
    </row>
    <row r="205" spans="2:9" x14ac:dyDescent="0.25">
      <c r="B205" s="51">
        <v>50186</v>
      </c>
      <c r="C205" s="50" t="s">
        <v>230</v>
      </c>
      <c r="D205" s="154">
        <v>1356948.7399247717</v>
      </c>
      <c r="E205" s="159"/>
      <c r="F205" s="27"/>
      <c r="G205" s="27"/>
      <c r="H205" s="27"/>
      <c r="I205" s="36"/>
    </row>
    <row r="206" spans="2:9" x14ac:dyDescent="0.25">
      <c r="B206" s="51">
        <v>50187</v>
      </c>
      <c r="C206" s="50" t="s">
        <v>231</v>
      </c>
      <c r="D206" s="155">
        <v>1329710.2941176472</v>
      </c>
      <c r="E206" s="160" t="s">
        <v>44</v>
      </c>
      <c r="F206" s="27"/>
      <c r="G206" s="27"/>
      <c r="H206" s="27"/>
      <c r="I206" s="36"/>
    </row>
    <row r="207" spans="2:9" x14ac:dyDescent="0.25">
      <c r="B207" s="51">
        <v>50188</v>
      </c>
      <c r="C207" s="50" t="s">
        <v>232</v>
      </c>
      <c r="D207" s="154">
        <v>1318129.7899109703</v>
      </c>
      <c r="E207" s="159"/>
      <c r="F207" s="27"/>
      <c r="G207" s="27"/>
      <c r="H207" s="27"/>
      <c r="I207" s="36"/>
    </row>
    <row r="208" spans="2:9" x14ac:dyDescent="0.25">
      <c r="B208" s="51">
        <v>50189</v>
      </c>
      <c r="C208" s="50" t="s">
        <v>233</v>
      </c>
      <c r="D208" s="154">
        <v>1307711.7052206155</v>
      </c>
      <c r="E208" s="159"/>
      <c r="F208" s="27"/>
      <c r="G208" s="27"/>
      <c r="H208" s="27"/>
      <c r="I208" s="36"/>
    </row>
    <row r="209" spans="2:9" x14ac:dyDescent="0.25">
      <c r="B209" s="51">
        <v>50190</v>
      </c>
      <c r="C209" s="50" t="s">
        <v>234</v>
      </c>
      <c r="D209" s="154">
        <v>1304181.3265256691</v>
      </c>
      <c r="E209" s="159"/>
      <c r="F209" s="27"/>
      <c r="G209" s="27"/>
      <c r="H209" s="27"/>
      <c r="I209" s="36"/>
    </row>
    <row r="210" spans="2:9" x14ac:dyDescent="0.25">
      <c r="B210" s="51">
        <v>50191</v>
      </c>
      <c r="C210" s="50" t="s">
        <v>235</v>
      </c>
      <c r="D210" s="154">
        <v>1304181.3265256691</v>
      </c>
      <c r="E210" s="159"/>
      <c r="F210" s="27"/>
      <c r="G210" s="27"/>
      <c r="H210" s="27"/>
      <c r="I210" s="36"/>
    </row>
    <row r="211" spans="2:9" x14ac:dyDescent="0.25">
      <c r="B211" s="51">
        <v>50192</v>
      </c>
      <c r="C211" s="50" t="s">
        <v>236</v>
      </c>
      <c r="D211" s="154">
        <v>1303245.8573710034</v>
      </c>
      <c r="E211" s="159"/>
      <c r="F211" s="27"/>
      <c r="G211" s="27"/>
      <c r="H211" s="27"/>
      <c r="I211" s="36"/>
    </row>
    <row r="212" spans="2:9" x14ac:dyDescent="0.25">
      <c r="B212" s="51">
        <v>50193</v>
      </c>
      <c r="C212" s="50" t="s">
        <v>237</v>
      </c>
      <c r="D212" s="154">
        <v>1279093.75</v>
      </c>
      <c r="E212" s="159"/>
      <c r="F212" s="27"/>
      <c r="G212" s="27"/>
      <c r="H212" s="27"/>
      <c r="I212" s="36"/>
    </row>
    <row r="213" spans="2:9" x14ac:dyDescent="0.25">
      <c r="B213" s="51">
        <v>50194</v>
      </c>
      <c r="C213" s="50" t="s">
        <v>238</v>
      </c>
      <c r="D213" s="154">
        <v>1279093.75</v>
      </c>
      <c r="E213" s="159"/>
      <c r="F213" s="27"/>
      <c r="G213" s="27"/>
      <c r="H213" s="27"/>
      <c r="I213" s="36"/>
    </row>
    <row r="214" spans="2:9" x14ac:dyDescent="0.25">
      <c r="B214" s="51">
        <v>50195</v>
      </c>
      <c r="C214" s="50" t="s">
        <v>239</v>
      </c>
      <c r="D214" s="154">
        <v>1265553.2412843867</v>
      </c>
      <c r="E214" s="159"/>
      <c r="F214" s="27"/>
      <c r="G214" s="27"/>
      <c r="H214" s="27"/>
      <c r="I214" s="36"/>
    </row>
    <row r="215" spans="2:9" x14ac:dyDescent="0.25">
      <c r="B215" s="51">
        <v>50196</v>
      </c>
      <c r="C215" s="50" t="s">
        <v>240</v>
      </c>
      <c r="D215" s="154">
        <v>1258619.752245754</v>
      </c>
      <c r="E215" s="159"/>
      <c r="F215" s="27"/>
      <c r="G215" s="27"/>
      <c r="H215" s="27"/>
      <c r="I215" s="36"/>
    </row>
    <row r="216" spans="2:9" x14ac:dyDescent="0.25">
      <c r="B216" s="51">
        <v>50197</v>
      </c>
      <c r="C216" s="50" t="s">
        <v>241</v>
      </c>
      <c r="D216" s="154">
        <v>1255837.5</v>
      </c>
      <c r="E216" s="159"/>
      <c r="F216" s="27"/>
      <c r="G216" s="27"/>
      <c r="H216" s="27"/>
      <c r="I216" s="36"/>
    </row>
    <row r="217" spans="2:9" x14ac:dyDescent="0.25">
      <c r="B217" s="51">
        <v>50198</v>
      </c>
      <c r="C217" s="50" t="s">
        <v>242</v>
      </c>
      <c r="D217" s="154">
        <v>1255837.5</v>
      </c>
      <c r="E217" s="159"/>
      <c r="F217" s="27"/>
      <c r="G217" s="27"/>
      <c r="H217" s="27"/>
      <c r="I217" s="36"/>
    </row>
    <row r="218" spans="2:9" x14ac:dyDescent="0.25">
      <c r="B218" s="51">
        <v>50199</v>
      </c>
      <c r="C218" s="50" t="s">
        <v>243</v>
      </c>
      <c r="D218" s="154">
        <v>1255837.5</v>
      </c>
      <c r="E218" s="159"/>
      <c r="F218" s="27"/>
      <c r="G218" s="27"/>
      <c r="H218" s="27"/>
      <c r="I218" s="36"/>
    </row>
    <row r="219" spans="2:9" x14ac:dyDescent="0.25">
      <c r="B219" s="51">
        <v>50200</v>
      </c>
      <c r="C219" s="50" t="s">
        <v>244</v>
      </c>
      <c r="D219" s="154">
        <v>1255837.5</v>
      </c>
      <c r="E219" s="159"/>
      <c r="F219" s="27"/>
      <c r="G219" s="27"/>
      <c r="H219" s="27"/>
      <c r="I219" s="36"/>
    </row>
    <row r="220" spans="2:9" x14ac:dyDescent="0.25">
      <c r="B220" s="51">
        <v>50201</v>
      </c>
      <c r="C220" s="50" t="s">
        <v>245</v>
      </c>
      <c r="D220" s="154">
        <v>1255837.5</v>
      </c>
      <c r="E220" s="159"/>
      <c r="F220" s="27"/>
      <c r="G220" s="27"/>
      <c r="H220" s="27"/>
      <c r="I220" s="36"/>
    </row>
    <row r="221" spans="2:9" x14ac:dyDescent="0.25">
      <c r="B221" s="51">
        <v>50202</v>
      </c>
      <c r="C221" s="50" t="s">
        <v>246</v>
      </c>
      <c r="D221" s="154">
        <v>1255837.5</v>
      </c>
      <c r="E221" s="159"/>
      <c r="F221" s="27"/>
      <c r="G221" s="27"/>
      <c r="H221" s="27"/>
      <c r="I221" s="36"/>
    </row>
    <row r="222" spans="2:9" x14ac:dyDescent="0.25">
      <c r="B222" s="51">
        <v>50203</v>
      </c>
      <c r="C222" s="50" t="s">
        <v>247</v>
      </c>
      <c r="D222" s="154">
        <v>1255837.5</v>
      </c>
      <c r="E222" s="159"/>
      <c r="F222" s="27"/>
      <c r="G222" s="27"/>
      <c r="H222" s="27"/>
      <c r="I222" s="36"/>
    </row>
    <row r="223" spans="2:9" x14ac:dyDescent="0.25">
      <c r="B223" s="51">
        <v>50204</v>
      </c>
      <c r="C223" s="50" t="s">
        <v>248</v>
      </c>
      <c r="D223" s="154">
        <v>1255837.5</v>
      </c>
      <c r="E223" s="159"/>
      <c r="F223" s="27"/>
      <c r="G223" s="27"/>
      <c r="H223" s="27"/>
      <c r="I223" s="36"/>
    </row>
    <row r="224" spans="2:9" x14ac:dyDescent="0.25">
      <c r="B224" s="51">
        <v>50205</v>
      </c>
      <c r="C224" s="50" t="s">
        <v>249</v>
      </c>
      <c r="D224" s="154">
        <v>1255837.5</v>
      </c>
      <c r="E224" s="159"/>
      <c r="F224" s="27"/>
      <c r="G224" s="27"/>
      <c r="H224" s="27"/>
      <c r="I224" s="36"/>
    </row>
    <row r="225" spans="2:9" x14ac:dyDescent="0.25">
      <c r="B225" s="51">
        <v>50206</v>
      </c>
      <c r="C225" s="50" t="s">
        <v>250</v>
      </c>
      <c r="D225" s="154">
        <v>1255837.5</v>
      </c>
      <c r="E225" s="159"/>
      <c r="F225" s="27"/>
      <c r="G225" s="27"/>
      <c r="H225" s="27"/>
      <c r="I225" s="36"/>
    </row>
    <row r="226" spans="2:9" x14ac:dyDescent="0.25">
      <c r="B226" s="51">
        <v>50207</v>
      </c>
      <c r="C226" s="50" t="s">
        <v>251</v>
      </c>
      <c r="D226" s="154">
        <v>1255837.5</v>
      </c>
      <c r="E226" s="159"/>
      <c r="F226" s="27"/>
      <c r="G226" s="27"/>
      <c r="H226" s="27"/>
      <c r="I226" s="36"/>
    </row>
    <row r="227" spans="2:9" x14ac:dyDescent="0.25">
      <c r="B227" s="51">
        <v>50208</v>
      </c>
      <c r="C227" s="50" t="s">
        <v>252</v>
      </c>
      <c r="D227" s="154">
        <v>1255837.5</v>
      </c>
      <c r="E227" s="159"/>
      <c r="F227" s="27"/>
      <c r="G227" s="27"/>
      <c r="H227" s="27"/>
      <c r="I227" s="36"/>
    </row>
    <row r="228" spans="2:9" x14ac:dyDescent="0.25">
      <c r="B228" s="51">
        <v>50209</v>
      </c>
      <c r="C228" s="50" t="s">
        <v>253</v>
      </c>
      <c r="D228" s="155">
        <v>1255837.5</v>
      </c>
      <c r="E228" s="160" t="s">
        <v>44</v>
      </c>
      <c r="F228" s="27"/>
      <c r="G228" s="27"/>
      <c r="H228" s="27"/>
      <c r="I228" s="36"/>
    </row>
    <row r="229" spans="2:9" x14ac:dyDescent="0.25">
      <c r="B229" s="51">
        <v>50210</v>
      </c>
      <c r="C229" s="50" t="s">
        <v>254</v>
      </c>
      <c r="D229" s="154">
        <v>1254905.341970026</v>
      </c>
      <c r="E229" s="159"/>
      <c r="F229" s="27"/>
      <c r="G229" s="27"/>
      <c r="H229" s="27"/>
      <c r="I229" s="36"/>
    </row>
    <row r="230" spans="2:9" x14ac:dyDescent="0.25">
      <c r="B230" s="51">
        <v>50211</v>
      </c>
      <c r="C230" s="50" t="s">
        <v>255</v>
      </c>
      <c r="D230" s="154">
        <v>1251913.0078125</v>
      </c>
      <c r="E230" s="159"/>
      <c r="F230" s="27"/>
      <c r="G230" s="27"/>
      <c r="H230" s="27"/>
      <c r="I230" s="36"/>
    </row>
    <row r="231" spans="2:9" x14ac:dyDescent="0.25">
      <c r="B231" s="51">
        <v>50212</v>
      </c>
      <c r="C231" s="50" t="s">
        <v>256</v>
      </c>
      <c r="D231" s="154">
        <v>1215326.6129032259</v>
      </c>
      <c r="E231" s="159"/>
      <c r="F231" s="27"/>
      <c r="G231" s="27"/>
      <c r="H231" s="27"/>
      <c r="I231" s="36"/>
    </row>
    <row r="232" spans="2:9" x14ac:dyDescent="0.25">
      <c r="B232" s="51">
        <v>50213</v>
      </c>
      <c r="C232" s="50" t="s">
        <v>257</v>
      </c>
      <c r="D232" s="154">
        <v>1214464.6917929759</v>
      </c>
      <c r="E232" s="159"/>
      <c r="F232" s="27"/>
      <c r="G232" s="27"/>
      <c r="H232" s="27"/>
      <c r="I232" s="36"/>
    </row>
    <row r="233" spans="2:9" x14ac:dyDescent="0.25">
      <c r="B233" s="51">
        <v>50214</v>
      </c>
      <c r="C233" s="50" t="s">
        <v>258</v>
      </c>
      <c r="D233" s="154">
        <v>1213976.25</v>
      </c>
      <c r="E233" s="159"/>
      <c r="F233" s="27"/>
      <c r="G233" s="27"/>
      <c r="H233" s="27"/>
      <c r="I233" s="36"/>
    </row>
    <row r="234" spans="2:9" x14ac:dyDescent="0.25">
      <c r="B234" s="51">
        <v>50215</v>
      </c>
      <c r="C234" s="50" t="s">
        <v>259</v>
      </c>
      <c r="D234" s="154">
        <v>1203054.9669822347</v>
      </c>
      <c r="E234" s="159"/>
      <c r="F234" s="27"/>
      <c r="G234" s="27"/>
      <c r="H234" s="27"/>
      <c r="I234" s="36"/>
    </row>
    <row r="235" spans="2:9" x14ac:dyDescent="0.25">
      <c r="B235" s="51">
        <v>50216</v>
      </c>
      <c r="C235" s="50" t="s">
        <v>260</v>
      </c>
      <c r="D235" s="154">
        <v>1194544.3461149852</v>
      </c>
      <c r="E235" s="159"/>
      <c r="F235" s="27"/>
      <c r="G235" s="27"/>
      <c r="H235" s="27"/>
      <c r="I235" s="36"/>
    </row>
    <row r="236" spans="2:9" x14ac:dyDescent="0.25">
      <c r="B236" s="51">
        <v>50217</v>
      </c>
      <c r="C236" s="50" t="s">
        <v>261</v>
      </c>
      <c r="D236" s="154">
        <v>1186086.3852707332</v>
      </c>
      <c r="E236" s="159"/>
      <c r="F236" s="27"/>
      <c r="G236" s="27"/>
      <c r="H236" s="27"/>
      <c r="I236" s="36"/>
    </row>
    <row r="237" spans="2:9" x14ac:dyDescent="0.25">
      <c r="B237" s="51">
        <v>50218</v>
      </c>
      <c r="C237" s="50" t="s">
        <v>262</v>
      </c>
      <c r="D237" s="154">
        <v>1177347.65625</v>
      </c>
      <c r="E237" s="159"/>
      <c r="F237" s="27"/>
      <c r="G237" s="27"/>
      <c r="H237" s="27"/>
      <c r="I237" s="36"/>
    </row>
    <row r="238" spans="2:9" x14ac:dyDescent="0.25">
      <c r="B238" s="51">
        <v>50219</v>
      </c>
      <c r="C238" s="50" t="s">
        <v>263</v>
      </c>
      <c r="D238" s="154">
        <v>1153734.7728919412</v>
      </c>
      <c r="E238" s="159"/>
      <c r="F238" s="27"/>
      <c r="G238" s="27"/>
      <c r="H238" s="27"/>
      <c r="I238" s="36"/>
    </row>
    <row r="239" spans="2:9" x14ac:dyDescent="0.25">
      <c r="B239" s="51">
        <v>50220</v>
      </c>
      <c r="C239" s="50" t="s">
        <v>264</v>
      </c>
      <c r="D239" s="154">
        <v>1149410.5932203389</v>
      </c>
      <c r="E239" s="159"/>
      <c r="F239" s="27"/>
      <c r="G239" s="27"/>
      <c r="H239" s="27"/>
      <c r="I239" s="36"/>
    </row>
    <row r="240" spans="2:9" x14ac:dyDescent="0.25">
      <c r="B240" s="51">
        <v>50221</v>
      </c>
      <c r="C240" s="50" t="s">
        <v>265</v>
      </c>
      <c r="D240" s="154">
        <v>1141670.4545454546</v>
      </c>
      <c r="E240" s="159"/>
      <c r="F240" s="27"/>
      <c r="G240" s="27"/>
      <c r="H240" s="27"/>
      <c r="I240" s="36"/>
    </row>
    <row r="241" spans="2:9" x14ac:dyDescent="0.25">
      <c r="B241" s="51">
        <v>50222</v>
      </c>
      <c r="C241" s="50" t="s">
        <v>266</v>
      </c>
      <c r="D241" s="154">
        <v>1135231.0221962617</v>
      </c>
      <c r="E241" s="159"/>
      <c r="F241" s="27"/>
      <c r="G241" s="27"/>
      <c r="H241" s="27"/>
      <c r="I241" s="36"/>
    </row>
    <row r="242" spans="2:9" x14ac:dyDescent="0.25">
      <c r="B242" s="51">
        <v>50223</v>
      </c>
      <c r="C242" s="50" t="s">
        <v>267</v>
      </c>
      <c r="D242" s="154">
        <v>1122401.7492078489</v>
      </c>
      <c r="E242" s="159"/>
      <c r="F242" s="27"/>
      <c r="G242" s="27"/>
      <c r="H242" s="27"/>
      <c r="I242" s="36"/>
    </row>
    <row r="243" spans="2:9" x14ac:dyDescent="0.25">
      <c r="B243" s="51">
        <v>50224</v>
      </c>
      <c r="C243" s="50" t="s">
        <v>268</v>
      </c>
      <c r="D243" s="154">
        <v>1116316.5979018665</v>
      </c>
      <c r="E243" s="159"/>
      <c r="F243" s="27"/>
      <c r="G243" s="27"/>
      <c r="H243" s="27"/>
      <c r="I243" s="36"/>
    </row>
    <row r="244" spans="2:9" x14ac:dyDescent="0.25">
      <c r="B244" s="51">
        <v>50225</v>
      </c>
      <c r="C244" s="50" t="s">
        <v>268</v>
      </c>
      <c r="D244" s="154">
        <v>1116316.5979018665</v>
      </c>
      <c r="E244" s="159"/>
      <c r="F244" s="27"/>
      <c r="G244" s="27"/>
      <c r="H244" s="27"/>
      <c r="I244" s="36"/>
    </row>
    <row r="245" spans="2:9" x14ac:dyDescent="0.25">
      <c r="B245" s="51">
        <v>50226</v>
      </c>
      <c r="C245" s="50" t="s">
        <v>269</v>
      </c>
      <c r="D245" s="154">
        <v>1096550</v>
      </c>
      <c r="E245" s="159"/>
      <c r="F245" s="27"/>
      <c r="G245" s="27"/>
      <c r="H245" s="27"/>
      <c r="I245" s="36"/>
    </row>
    <row r="246" spans="2:9" x14ac:dyDescent="0.25">
      <c r="B246" s="51">
        <v>50227</v>
      </c>
      <c r="C246" s="50" t="s">
        <v>270</v>
      </c>
      <c r="D246" s="154">
        <v>1076432.1428571427</v>
      </c>
      <c r="E246" s="159"/>
      <c r="F246" s="27"/>
      <c r="G246" s="27"/>
      <c r="H246" s="27"/>
      <c r="I246" s="36"/>
    </row>
    <row r="247" spans="2:9" x14ac:dyDescent="0.25">
      <c r="B247" s="51">
        <v>50228</v>
      </c>
      <c r="C247" s="50" t="s">
        <v>271</v>
      </c>
      <c r="D247" s="154">
        <v>1066318.8447955446</v>
      </c>
      <c r="E247" s="159"/>
      <c r="F247" s="27"/>
      <c r="G247" s="27"/>
      <c r="H247" s="27"/>
      <c r="I247" s="36"/>
    </row>
    <row r="248" spans="2:9" x14ac:dyDescent="0.25">
      <c r="B248" s="51">
        <v>50229</v>
      </c>
      <c r="C248" s="50" t="s">
        <v>272</v>
      </c>
      <c r="D248" s="154">
        <v>1050704.215830219</v>
      </c>
      <c r="E248" s="159"/>
      <c r="F248" s="27"/>
      <c r="G248" s="27"/>
      <c r="H248" s="27"/>
      <c r="I248" s="36"/>
    </row>
    <row r="249" spans="2:9" x14ac:dyDescent="0.25">
      <c r="B249" s="51">
        <v>50230</v>
      </c>
      <c r="C249" s="50" t="s">
        <v>273</v>
      </c>
      <c r="D249" s="154">
        <v>1048849.7935381283</v>
      </c>
      <c r="E249" s="159"/>
      <c r="F249" s="27"/>
      <c r="G249" s="27"/>
      <c r="H249" s="27"/>
      <c r="I249" s="36"/>
    </row>
    <row r="250" spans="2:9" x14ac:dyDescent="0.25">
      <c r="B250" s="51">
        <v>50231</v>
      </c>
      <c r="C250" s="50" t="s">
        <v>274</v>
      </c>
      <c r="D250" s="155">
        <v>1035832.7288262477</v>
      </c>
      <c r="E250" s="160" t="s">
        <v>44</v>
      </c>
      <c r="F250" s="27"/>
      <c r="G250" s="27"/>
      <c r="H250" s="27"/>
      <c r="I250" s="36"/>
    </row>
    <row r="251" spans="2:9" x14ac:dyDescent="0.25">
      <c r="B251" s="51">
        <v>50232</v>
      </c>
      <c r="C251" s="50" t="s">
        <v>275</v>
      </c>
      <c r="D251" s="154">
        <v>1004670</v>
      </c>
      <c r="E251" s="159"/>
      <c r="F251" s="27"/>
      <c r="G251" s="27"/>
      <c r="H251" s="27"/>
      <c r="I251" s="36"/>
    </row>
    <row r="252" spans="2:9" x14ac:dyDescent="0.25">
      <c r="B252" s="51">
        <v>50233</v>
      </c>
      <c r="C252" s="50" t="s">
        <v>276</v>
      </c>
      <c r="D252" s="154">
        <v>999327.37026263378</v>
      </c>
      <c r="E252" s="159"/>
      <c r="F252" s="27"/>
      <c r="G252" s="27"/>
      <c r="H252" s="27"/>
      <c r="I252" s="36"/>
    </row>
    <row r="253" spans="2:9" x14ac:dyDescent="0.25">
      <c r="B253" s="51">
        <v>50234</v>
      </c>
      <c r="C253" s="50" t="s">
        <v>277</v>
      </c>
      <c r="D253" s="154">
        <v>997693.125</v>
      </c>
      <c r="E253" s="159"/>
      <c r="F253" s="27"/>
      <c r="G253" s="27"/>
      <c r="H253" s="27"/>
      <c r="I253" s="36"/>
    </row>
    <row r="254" spans="2:9" x14ac:dyDescent="0.25">
      <c r="B254" s="51">
        <v>50235</v>
      </c>
      <c r="C254" s="50" t="s">
        <v>278</v>
      </c>
      <c r="D254" s="154">
        <v>980281.94583333342</v>
      </c>
      <c r="E254" s="159"/>
      <c r="F254" s="27"/>
      <c r="G254" s="27"/>
      <c r="H254" s="27"/>
      <c r="I254" s="36"/>
    </row>
    <row r="255" spans="2:9" x14ac:dyDescent="0.25">
      <c r="B255" s="51">
        <v>50236</v>
      </c>
      <c r="C255" s="50" t="s">
        <v>279</v>
      </c>
      <c r="D255" s="154">
        <v>976392.4369710891</v>
      </c>
      <c r="E255" s="159"/>
      <c r="F255" s="27"/>
      <c r="G255" s="27"/>
      <c r="H255" s="27"/>
      <c r="I255" s="36"/>
    </row>
    <row r="256" spans="2:9" x14ac:dyDescent="0.25">
      <c r="B256" s="51">
        <v>50237</v>
      </c>
      <c r="C256" s="50" t="s">
        <v>280</v>
      </c>
      <c r="D256" s="154">
        <v>976392.4369710891</v>
      </c>
      <c r="E256" s="159"/>
      <c r="F256" s="27"/>
      <c r="G256" s="27"/>
      <c r="H256" s="27"/>
      <c r="I256" s="36"/>
    </row>
    <row r="257" spans="2:9" x14ac:dyDescent="0.25">
      <c r="B257" s="51">
        <v>50238</v>
      </c>
      <c r="C257" s="50" t="s">
        <v>281</v>
      </c>
      <c r="D257" s="154">
        <v>958971.46875</v>
      </c>
      <c r="E257" s="159"/>
      <c r="F257" s="27"/>
      <c r="G257" s="27"/>
      <c r="H257" s="27"/>
      <c r="I257" s="36"/>
    </row>
    <row r="258" spans="2:9" x14ac:dyDescent="0.25">
      <c r="B258" s="51">
        <v>50239</v>
      </c>
      <c r="C258" s="50" t="s">
        <v>282</v>
      </c>
      <c r="D258" s="154">
        <v>955718.09487756575</v>
      </c>
      <c r="E258" s="159"/>
      <c r="F258" s="27"/>
      <c r="G258" s="27"/>
      <c r="H258" s="27"/>
      <c r="I258" s="36"/>
    </row>
    <row r="259" spans="2:9" x14ac:dyDescent="0.25">
      <c r="B259" s="51">
        <v>50240</v>
      </c>
      <c r="C259" s="50" t="s">
        <v>283</v>
      </c>
      <c r="D259" s="154">
        <v>955397.09382619616</v>
      </c>
      <c r="E259" s="159"/>
      <c r="F259" s="27"/>
      <c r="G259" s="27"/>
      <c r="H259" s="27"/>
      <c r="I259" s="36"/>
    </row>
    <row r="260" spans="2:9" x14ac:dyDescent="0.25">
      <c r="B260" s="51">
        <v>50241</v>
      </c>
      <c r="C260" s="50" t="s">
        <v>284</v>
      </c>
      <c r="D260" s="154">
        <v>955397.09382619616</v>
      </c>
      <c r="E260" s="159"/>
      <c r="F260" s="27"/>
      <c r="G260" s="27"/>
      <c r="H260" s="27"/>
      <c r="I260" s="36"/>
    </row>
    <row r="261" spans="2:9" x14ac:dyDescent="0.25">
      <c r="B261" s="51">
        <v>50242</v>
      </c>
      <c r="C261" s="50" t="s">
        <v>285</v>
      </c>
      <c r="D261" s="154">
        <v>941292.8884803009</v>
      </c>
      <c r="E261" s="159"/>
      <c r="F261" s="27"/>
      <c r="G261" s="27"/>
      <c r="H261" s="27"/>
      <c r="I261" s="36"/>
    </row>
    <row r="262" spans="2:9" x14ac:dyDescent="0.25">
      <c r="B262" s="51">
        <v>50243</v>
      </c>
      <c r="C262" s="50" t="s">
        <v>286</v>
      </c>
      <c r="D262" s="154">
        <v>922996.36805879616</v>
      </c>
      <c r="E262" s="159"/>
      <c r="F262" s="27"/>
      <c r="G262" s="27"/>
      <c r="H262" s="27"/>
      <c r="I262" s="36"/>
    </row>
    <row r="263" spans="2:9" x14ac:dyDescent="0.25">
      <c r="B263" s="51">
        <v>50244</v>
      </c>
      <c r="C263" s="50" t="s">
        <v>287</v>
      </c>
      <c r="D263" s="154">
        <v>905338.87284504133</v>
      </c>
      <c r="E263" s="159"/>
      <c r="F263" s="27"/>
      <c r="G263" s="27"/>
      <c r="H263" s="27"/>
      <c r="I263" s="36"/>
    </row>
    <row r="264" spans="2:9" x14ac:dyDescent="0.25">
      <c r="B264" s="51">
        <v>50245</v>
      </c>
      <c r="C264" s="50" t="s">
        <v>288</v>
      </c>
      <c r="D264" s="154">
        <v>898928.62883676635</v>
      </c>
      <c r="E264" s="159"/>
      <c r="F264" s="27"/>
      <c r="G264" s="27"/>
      <c r="H264" s="27"/>
      <c r="I264" s="36"/>
    </row>
    <row r="265" spans="2:9" x14ac:dyDescent="0.25">
      <c r="B265" s="51">
        <v>50246</v>
      </c>
      <c r="C265" s="50" t="s">
        <v>289</v>
      </c>
      <c r="D265" s="154">
        <v>897943.40254378854</v>
      </c>
      <c r="E265" s="159"/>
      <c r="F265" s="27"/>
      <c r="G265" s="27"/>
      <c r="H265" s="27"/>
      <c r="I265" s="36"/>
    </row>
    <row r="266" spans="2:9" x14ac:dyDescent="0.25">
      <c r="B266" s="51">
        <v>50247</v>
      </c>
      <c r="C266" s="50" t="s">
        <v>289</v>
      </c>
      <c r="D266" s="154">
        <v>876508.61541455262</v>
      </c>
      <c r="E266" s="159"/>
      <c r="F266" s="27"/>
      <c r="G266" s="27"/>
      <c r="H266" s="27"/>
      <c r="I266" s="36"/>
    </row>
    <row r="267" spans="2:9" x14ac:dyDescent="0.25">
      <c r="B267" s="51">
        <v>50248</v>
      </c>
      <c r="C267" s="50" t="s">
        <v>290</v>
      </c>
      <c r="D267" s="154">
        <v>870613.6546121866</v>
      </c>
      <c r="E267" s="159"/>
      <c r="F267" s="27"/>
      <c r="G267" s="27"/>
      <c r="H267" s="27"/>
      <c r="I267" s="36"/>
    </row>
    <row r="268" spans="2:9" x14ac:dyDescent="0.25">
      <c r="B268" s="51">
        <v>50249</v>
      </c>
      <c r="C268" s="50" t="s">
        <v>291</v>
      </c>
      <c r="D268" s="154">
        <v>858768.27087154821</v>
      </c>
      <c r="E268" s="159"/>
      <c r="F268" s="27"/>
      <c r="G268" s="27"/>
      <c r="H268" s="27"/>
      <c r="I268" s="36"/>
    </row>
    <row r="269" spans="2:9" x14ac:dyDescent="0.25">
      <c r="B269" s="51">
        <v>50250</v>
      </c>
      <c r="C269" s="50" t="s">
        <v>292</v>
      </c>
      <c r="D269" s="154">
        <v>837237.44842639985</v>
      </c>
      <c r="E269" s="159"/>
      <c r="F269" s="27"/>
      <c r="G269" s="27"/>
      <c r="H269" s="27"/>
      <c r="I269" s="36"/>
    </row>
    <row r="270" spans="2:9" x14ac:dyDescent="0.25">
      <c r="B270" s="51">
        <v>50251</v>
      </c>
      <c r="C270" s="50" t="s">
        <v>293</v>
      </c>
      <c r="D270" s="154">
        <v>819611.39688058104</v>
      </c>
      <c r="E270" s="159"/>
      <c r="F270" s="27"/>
      <c r="G270" s="27"/>
      <c r="H270" s="27"/>
      <c r="I270" s="36"/>
    </row>
    <row r="271" spans="2:9" x14ac:dyDescent="0.25">
      <c r="B271" s="51">
        <v>50252</v>
      </c>
      <c r="C271" s="50" t="s">
        <v>294</v>
      </c>
      <c r="D271" s="154">
        <v>809276.09947131958</v>
      </c>
      <c r="E271" s="159"/>
      <c r="F271" s="27"/>
      <c r="G271" s="27"/>
      <c r="H271" s="27"/>
      <c r="I271" s="36"/>
    </row>
    <row r="272" spans="2:9" x14ac:dyDescent="0.25">
      <c r="B272" s="51">
        <v>50253</v>
      </c>
      <c r="C272" s="50" t="s">
        <v>295</v>
      </c>
      <c r="D272" s="155">
        <v>809010.87634747371</v>
      </c>
      <c r="E272" s="160" t="s">
        <v>44</v>
      </c>
      <c r="F272" s="27"/>
      <c r="G272" s="27"/>
      <c r="H272" s="27"/>
      <c r="I272" s="36"/>
    </row>
    <row r="273" spans="2:9" x14ac:dyDescent="0.25">
      <c r="B273" s="51">
        <v>50254</v>
      </c>
      <c r="C273" s="50" t="s">
        <v>296</v>
      </c>
      <c r="D273" s="154">
        <v>802036.64465482312</v>
      </c>
      <c r="E273" s="159"/>
      <c r="F273" s="27"/>
      <c r="G273" s="27"/>
      <c r="H273" s="27"/>
      <c r="I273" s="36"/>
    </row>
    <row r="274" spans="2:9" x14ac:dyDescent="0.25">
      <c r="B274" s="51">
        <v>50255</v>
      </c>
      <c r="C274" s="50" t="s">
        <v>297</v>
      </c>
      <c r="D274" s="154">
        <v>802036.64465482312</v>
      </c>
      <c r="E274" s="159"/>
      <c r="F274" s="27"/>
      <c r="G274" s="27"/>
      <c r="H274" s="27"/>
      <c r="I274" s="36"/>
    </row>
    <row r="275" spans="2:9" x14ac:dyDescent="0.25">
      <c r="B275" s="51">
        <v>50256</v>
      </c>
      <c r="C275" s="50" t="s">
        <v>298</v>
      </c>
      <c r="D275" s="154">
        <v>796362.8974099902</v>
      </c>
      <c r="E275" s="159"/>
      <c r="F275" s="27"/>
      <c r="G275" s="27"/>
      <c r="H275" s="27"/>
      <c r="I275" s="36"/>
    </row>
    <row r="276" spans="2:9" x14ac:dyDescent="0.25">
      <c r="B276" s="51">
        <v>50257</v>
      </c>
      <c r="C276" s="50" t="s">
        <v>299</v>
      </c>
      <c r="D276" s="154">
        <v>784601.06542319676</v>
      </c>
      <c r="E276" s="159"/>
      <c r="F276" s="27"/>
      <c r="G276" s="27"/>
      <c r="H276" s="27"/>
      <c r="I276" s="36"/>
    </row>
    <row r="277" spans="2:9" x14ac:dyDescent="0.25">
      <c r="B277" s="51">
        <v>50258</v>
      </c>
      <c r="C277" s="50" t="s">
        <v>300</v>
      </c>
      <c r="D277" s="154">
        <v>782508.79591540142</v>
      </c>
      <c r="E277" s="159"/>
      <c r="F277" s="27"/>
      <c r="G277" s="27"/>
      <c r="H277" s="27"/>
      <c r="I277" s="36"/>
    </row>
    <row r="278" spans="2:9" x14ac:dyDescent="0.25">
      <c r="B278" s="51">
        <v>50259</v>
      </c>
      <c r="C278" s="50" t="s">
        <v>301</v>
      </c>
      <c r="D278" s="154">
        <v>780424.49879203865</v>
      </c>
      <c r="E278" s="159"/>
      <c r="F278" s="27"/>
      <c r="G278" s="27"/>
      <c r="H278" s="27"/>
      <c r="I278" s="36"/>
    </row>
    <row r="279" spans="2:9" x14ac:dyDescent="0.25">
      <c r="B279" s="51">
        <v>50260</v>
      </c>
      <c r="C279" s="50" t="s">
        <v>302</v>
      </c>
      <c r="D279" s="154">
        <v>780424.49879203865</v>
      </c>
      <c r="E279" s="159"/>
      <c r="F279" s="27"/>
      <c r="G279" s="27"/>
      <c r="H279" s="27"/>
      <c r="I279" s="36"/>
    </row>
    <row r="280" spans="2:9" x14ac:dyDescent="0.25">
      <c r="B280" s="51">
        <v>50261</v>
      </c>
      <c r="C280" s="50" t="s">
        <v>303</v>
      </c>
      <c r="D280" s="154">
        <v>770857.51893232926</v>
      </c>
      <c r="E280" s="159"/>
      <c r="F280" s="27"/>
      <c r="G280" s="27"/>
      <c r="H280" s="27"/>
      <c r="I280" s="36"/>
    </row>
    <row r="281" spans="2:9" x14ac:dyDescent="0.25">
      <c r="B281" s="51">
        <v>50262</v>
      </c>
      <c r="C281" s="50" t="s">
        <v>304</v>
      </c>
      <c r="D281" s="154">
        <v>769156.51526129409</v>
      </c>
      <c r="E281" s="159"/>
      <c r="F281" s="27"/>
      <c r="G281" s="27"/>
      <c r="H281" s="27"/>
      <c r="I281" s="36"/>
    </row>
    <row r="282" spans="2:9" x14ac:dyDescent="0.25">
      <c r="B282" s="51">
        <v>50263</v>
      </c>
      <c r="C282" s="50" t="s">
        <v>305</v>
      </c>
      <c r="D282" s="154">
        <v>764042.74691304378</v>
      </c>
      <c r="E282" s="159"/>
      <c r="F282" s="27"/>
      <c r="G282" s="27"/>
      <c r="H282" s="27"/>
      <c r="I282" s="36"/>
    </row>
    <row r="283" spans="2:9" x14ac:dyDescent="0.25">
      <c r="B283" s="51">
        <v>50264</v>
      </c>
      <c r="C283" s="50" t="s">
        <v>306</v>
      </c>
      <c r="D283" s="154">
        <v>759331.94477063208</v>
      </c>
      <c r="E283" s="159"/>
      <c r="F283" s="27"/>
      <c r="G283" s="27"/>
      <c r="H283" s="27"/>
      <c r="I283" s="36"/>
    </row>
    <row r="284" spans="2:9" x14ac:dyDescent="0.25">
      <c r="B284" s="51">
        <v>50265</v>
      </c>
      <c r="C284" s="50" t="s">
        <v>307</v>
      </c>
      <c r="D284" s="154">
        <v>759331.94477063208</v>
      </c>
      <c r="E284" s="159"/>
      <c r="F284" s="27"/>
      <c r="G284" s="27"/>
      <c r="H284" s="27"/>
      <c r="I284" s="36"/>
    </row>
    <row r="285" spans="2:9" x14ac:dyDescent="0.25">
      <c r="B285" s="51">
        <v>50266</v>
      </c>
      <c r="C285" s="50" t="s">
        <v>308</v>
      </c>
      <c r="D285" s="154">
        <v>744200</v>
      </c>
      <c r="E285" s="159"/>
      <c r="F285" s="27"/>
      <c r="G285" s="27"/>
      <c r="H285" s="27"/>
      <c r="I285" s="36"/>
    </row>
    <row r="286" spans="2:9" x14ac:dyDescent="0.25">
      <c r="B286" s="51">
        <v>50267</v>
      </c>
      <c r="C286" s="50" t="s">
        <v>309</v>
      </c>
      <c r="D286" s="154">
        <v>728432.1176470588</v>
      </c>
      <c r="E286" s="159"/>
      <c r="F286" s="27"/>
      <c r="G286" s="27"/>
      <c r="H286" s="27"/>
      <c r="I286" s="36"/>
    </row>
    <row r="287" spans="2:9" x14ac:dyDescent="0.25">
      <c r="B287" s="51">
        <v>50268</v>
      </c>
      <c r="C287" s="50" t="s">
        <v>310</v>
      </c>
      <c r="D287" s="154">
        <v>699239.67277181533</v>
      </c>
      <c r="E287" s="159"/>
      <c r="F287" s="27"/>
      <c r="G287" s="27"/>
      <c r="H287" s="27"/>
      <c r="I287" s="36"/>
    </row>
    <row r="288" spans="2:9" x14ac:dyDescent="0.25">
      <c r="B288" s="51">
        <v>50269</v>
      </c>
      <c r="C288" s="50" t="s">
        <v>311</v>
      </c>
      <c r="D288" s="154">
        <v>685244.83477902284</v>
      </c>
      <c r="E288" s="159"/>
      <c r="F288" s="27"/>
      <c r="G288" s="27"/>
      <c r="H288" s="27"/>
      <c r="I288" s="36"/>
    </row>
    <row r="289" spans="2:9" x14ac:dyDescent="0.25">
      <c r="B289" s="51">
        <v>50270</v>
      </c>
      <c r="C289" s="50" t="s">
        <v>312</v>
      </c>
      <c r="D289" s="154">
        <v>677983.12092650763</v>
      </c>
      <c r="E289" s="159"/>
      <c r="F289" s="27"/>
      <c r="G289" s="27"/>
      <c r="H289" s="27"/>
      <c r="I289" s="36"/>
    </row>
    <row r="290" spans="2:9" x14ac:dyDescent="0.25">
      <c r="B290" s="51">
        <v>50271</v>
      </c>
      <c r="C290" s="50" t="s">
        <v>313</v>
      </c>
      <c r="D290" s="154">
        <v>675677.36891073256</v>
      </c>
      <c r="E290" s="159"/>
      <c r="F290" s="27"/>
      <c r="G290" s="27"/>
      <c r="H290" s="27"/>
      <c r="I290" s="36"/>
    </row>
    <row r="291" spans="2:9" x14ac:dyDescent="0.25">
      <c r="B291" s="51">
        <v>50272</v>
      </c>
      <c r="C291" s="50" t="s">
        <v>314</v>
      </c>
      <c r="D291" s="154">
        <v>662063.81458332494</v>
      </c>
      <c r="E291" s="159"/>
      <c r="F291" s="27"/>
      <c r="G291" s="27"/>
      <c r="H291" s="27"/>
      <c r="I291" s="36"/>
    </row>
    <row r="292" spans="2:9" x14ac:dyDescent="0.25">
      <c r="B292" s="51">
        <v>50273</v>
      </c>
      <c r="C292" s="50" t="s">
        <v>315</v>
      </c>
      <c r="D292" s="154">
        <v>659064.89495548513</v>
      </c>
      <c r="E292" s="159"/>
      <c r="F292" s="27"/>
      <c r="G292" s="27"/>
      <c r="H292" s="27"/>
      <c r="I292" s="36"/>
    </row>
    <row r="293" spans="2:9" x14ac:dyDescent="0.25">
      <c r="B293" s="51">
        <v>50274</v>
      </c>
      <c r="C293" s="50" t="s">
        <v>316</v>
      </c>
      <c r="D293" s="154">
        <v>659064.89495548513</v>
      </c>
      <c r="E293" s="159"/>
      <c r="F293" s="27"/>
      <c r="G293" s="27"/>
      <c r="H293" s="27"/>
      <c r="I293" s="36"/>
    </row>
    <row r="294" spans="2:9" x14ac:dyDescent="0.25">
      <c r="B294" s="51">
        <v>50275</v>
      </c>
      <c r="C294" s="50" t="s">
        <v>317</v>
      </c>
      <c r="D294" s="154">
        <v>613837.45102127385</v>
      </c>
      <c r="E294" s="159"/>
      <c r="F294" s="27"/>
      <c r="G294" s="27"/>
      <c r="H294" s="27"/>
      <c r="I294" s="36"/>
    </row>
    <row r="295" spans="2:9" x14ac:dyDescent="0.25">
      <c r="B295" s="51">
        <v>50276</v>
      </c>
      <c r="C295" s="50" t="s">
        <v>318</v>
      </c>
      <c r="D295" s="154">
        <v>606938.24196597049</v>
      </c>
      <c r="E295" s="159"/>
      <c r="F295" s="27"/>
      <c r="G295" s="27"/>
      <c r="H295" s="27"/>
      <c r="I295" s="36"/>
    </row>
    <row r="296" spans="2:9" x14ac:dyDescent="0.25">
      <c r="B296" s="51">
        <v>50277</v>
      </c>
      <c r="C296" s="50" t="s">
        <v>319</v>
      </c>
      <c r="D296" s="154">
        <v>602977.91818795679</v>
      </c>
      <c r="E296" s="159"/>
      <c r="F296" s="27"/>
      <c r="G296" s="27"/>
      <c r="H296" s="27"/>
      <c r="I296" s="36"/>
    </row>
    <row r="297" spans="2:9" x14ac:dyDescent="0.25">
      <c r="B297" s="51">
        <v>50278</v>
      </c>
      <c r="C297" s="50" t="s">
        <v>320</v>
      </c>
      <c r="D297" s="154">
        <v>602606.73533657461</v>
      </c>
      <c r="E297" s="159"/>
      <c r="F297" s="27"/>
      <c r="G297" s="27"/>
      <c r="H297" s="27"/>
      <c r="I297" s="36"/>
    </row>
    <row r="298" spans="2:9" x14ac:dyDescent="0.25">
      <c r="B298" s="51">
        <v>50279</v>
      </c>
      <c r="C298" s="50" t="s">
        <v>321</v>
      </c>
      <c r="D298" s="154">
        <v>594348.21633827279</v>
      </c>
      <c r="E298" s="159"/>
      <c r="F298" s="27"/>
      <c r="G298" s="27"/>
      <c r="H298" s="27"/>
      <c r="I298" s="36"/>
    </row>
    <row r="299" spans="2:9" x14ac:dyDescent="0.25">
      <c r="B299" s="51">
        <v>50280</v>
      </c>
      <c r="C299" s="50" t="s">
        <v>322</v>
      </c>
      <c r="D299" s="154">
        <v>590283.64622610505</v>
      </c>
      <c r="E299" s="159"/>
      <c r="F299" s="27"/>
      <c r="G299" s="27"/>
      <c r="H299" s="27"/>
      <c r="I299" s="36"/>
    </row>
    <row r="300" spans="2:9" x14ac:dyDescent="0.25">
      <c r="B300" s="51">
        <v>50281</v>
      </c>
      <c r="C300" s="50" t="s">
        <v>323</v>
      </c>
      <c r="D300" s="154">
        <v>590283.64622610505</v>
      </c>
      <c r="E300" s="159"/>
      <c r="F300" s="27"/>
      <c r="G300" s="27"/>
      <c r="H300" s="27"/>
      <c r="I300" s="36"/>
    </row>
    <row r="301" spans="2:9" x14ac:dyDescent="0.25">
      <c r="B301" s="51">
        <v>50282</v>
      </c>
      <c r="C301" s="50" t="s">
        <v>324</v>
      </c>
      <c r="D301" s="154">
        <v>587361.3251283248</v>
      </c>
      <c r="E301" s="159"/>
      <c r="F301" s="27"/>
      <c r="G301" s="27"/>
      <c r="H301" s="27"/>
      <c r="I301" s="36"/>
    </row>
    <row r="302" spans="2:9" x14ac:dyDescent="0.25">
      <c r="B302" s="51">
        <v>50283</v>
      </c>
      <c r="C302" s="50" t="s">
        <v>325</v>
      </c>
      <c r="D302" s="154">
        <v>569280.32427795744</v>
      </c>
      <c r="E302" s="159"/>
      <c r="F302" s="27"/>
      <c r="G302" s="27"/>
      <c r="H302" s="27"/>
      <c r="I302" s="36"/>
    </row>
    <row r="303" spans="2:9" x14ac:dyDescent="0.25">
      <c r="B303" s="51">
        <v>50284</v>
      </c>
      <c r="C303" s="50" t="s">
        <v>326</v>
      </c>
      <c r="D303" s="154">
        <v>561830.39302297891</v>
      </c>
      <c r="E303" s="159"/>
      <c r="F303" s="27"/>
      <c r="G303" s="27"/>
      <c r="H303" s="27"/>
      <c r="I303" s="36"/>
    </row>
    <row r="304" spans="2:9" x14ac:dyDescent="0.25">
      <c r="B304" s="51">
        <v>50285</v>
      </c>
      <c r="C304" s="50" t="s">
        <v>327</v>
      </c>
      <c r="D304" s="154">
        <v>561830.39302297891</v>
      </c>
      <c r="E304" s="159"/>
      <c r="F304" s="27"/>
      <c r="G304" s="27"/>
      <c r="H304" s="27"/>
      <c r="I304" s="36"/>
    </row>
    <row r="305" spans="2:9" x14ac:dyDescent="0.25">
      <c r="B305" s="51">
        <v>50286</v>
      </c>
      <c r="C305" s="50" t="s">
        <v>328</v>
      </c>
      <c r="D305" s="154">
        <v>559391.73821745219</v>
      </c>
      <c r="E305" s="159"/>
      <c r="F305" s="27"/>
      <c r="G305" s="27"/>
      <c r="H305" s="27"/>
      <c r="I305" s="36"/>
    </row>
    <row r="306" spans="2:9" x14ac:dyDescent="0.25">
      <c r="B306" s="51">
        <v>50287</v>
      </c>
      <c r="C306" s="50" t="s">
        <v>329</v>
      </c>
      <c r="D306" s="154">
        <v>557938.53541205102</v>
      </c>
      <c r="E306" s="159"/>
      <c r="F306" s="27"/>
      <c r="G306" s="27"/>
      <c r="H306" s="27"/>
      <c r="I306" s="36"/>
    </row>
    <row r="307" spans="2:9" x14ac:dyDescent="0.25">
      <c r="B307" s="51">
        <v>50288</v>
      </c>
      <c r="C307" s="50" t="s">
        <v>330</v>
      </c>
      <c r="D307" s="154">
        <v>555220.6236932968</v>
      </c>
      <c r="E307" s="159"/>
      <c r="F307" s="27"/>
      <c r="G307" s="27"/>
      <c r="H307" s="27"/>
      <c r="I307" s="36"/>
    </row>
    <row r="308" spans="2:9" x14ac:dyDescent="0.25">
      <c r="B308" s="51">
        <v>50289</v>
      </c>
      <c r="C308" s="50" t="s">
        <v>331</v>
      </c>
      <c r="D308" s="154">
        <v>547142.01673479646</v>
      </c>
      <c r="E308" s="159"/>
      <c r="F308" s="27"/>
      <c r="G308" s="27"/>
      <c r="H308" s="27"/>
      <c r="I308" s="36"/>
    </row>
    <row r="309" spans="2:9" x14ac:dyDescent="0.25">
      <c r="B309" s="51">
        <v>50290</v>
      </c>
      <c r="C309" s="50" t="s">
        <v>332</v>
      </c>
      <c r="D309" s="154">
        <v>540232.24529205111</v>
      </c>
      <c r="E309" s="159"/>
      <c r="F309" s="27"/>
      <c r="G309" s="27"/>
      <c r="H309" s="27"/>
      <c r="I309" s="36"/>
    </row>
    <row r="310" spans="2:9" x14ac:dyDescent="0.25">
      <c r="B310" s="51">
        <v>50291</v>
      </c>
      <c r="C310" s="50" t="s">
        <v>333</v>
      </c>
      <c r="D310" s="154">
        <v>524424.89676906413</v>
      </c>
      <c r="E310" s="159"/>
      <c r="F310" s="27"/>
      <c r="G310" s="27"/>
      <c r="H310" s="27"/>
      <c r="I310" s="36"/>
    </row>
    <row r="311" spans="2:9" x14ac:dyDescent="0.25">
      <c r="B311" s="51">
        <v>50292</v>
      </c>
      <c r="C311" s="50" t="s">
        <v>334</v>
      </c>
      <c r="D311" s="154">
        <v>524424.89676906413</v>
      </c>
      <c r="E311" s="159"/>
      <c r="F311" s="27"/>
      <c r="G311" s="27"/>
      <c r="H311" s="27"/>
      <c r="I311" s="36"/>
    </row>
    <row r="312" spans="2:9" x14ac:dyDescent="0.25">
      <c r="B312" s="51">
        <v>50293</v>
      </c>
      <c r="C312" s="50" t="s">
        <v>335</v>
      </c>
      <c r="D312" s="154">
        <v>511637.5</v>
      </c>
      <c r="E312" s="159"/>
      <c r="F312" s="27"/>
      <c r="G312" s="27"/>
      <c r="H312" s="27"/>
      <c r="I312" s="36"/>
    </row>
    <row r="313" spans="2:9" x14ac:dyDescent="0.25">
      <c r="B313" s="51">
        <v>50294</v>
      </c>
      <c r="C313" s="50" t="s">
        <v>336</v>
      </c>
      <c r="D313" s="154">
        <v>511637.5</v>
      </c>
      <c r="E313" s="159"/>
      <c r="F313" s="27"/>
      <c r="G313" s="27"/>
      <c r="H313" s="27"/>
      <c r="I313" s="36"/>
    </row>
    <row r="314" spans="2:9" x14ac:dyDescent="0.25">
      <c r="B314" s="51">
        <v>50295</v>
      </c>
      <c r="C314" s="50" t="s">
        <v>337</v>
      </c>
      <c r="D314" s="154">
        <v>510075.17055304989</v>
      </c>
      <c r="E314" s="159"/>
      <c r="F314" s="27"/>
      <c r="G314" s="27"/>
      <c r="H314" s="27"/>
      <c r="I314" s="36"/>
    </row>
    <row r="315" spans="2:9" x14ac:dyDescent="0.25">
      <c r="B315" s="51">
        <v>50296</v>
      </c>
      <c r="C315" s="50" t="s">
        <v>338</v>
      </c>
      <c r="D315" s="154">
        <v>497102.34375</v>
      </c>
      <c r="E315" s="159"/>
      <c r="F315" s="27"/>
      <c r="G315" s="27"/>
      <c r="H315" s="27"/>
      <c r="I315" s="36"/>
    </row>
    <row r="316" spans="2:9" x14ac:dyDescent="0.25">
      <c r="B316" s="51">
        <v>50297</v>
      </c>
      <c r="C316" s="50" t="s">
        <v>339</v>
      </c>
      <c r="D316" s="155">
        <v>496133.33333333337</v>
      </c>
      <c r="E316" s="160" t="s">
        <v>44</v>
      </c>
      <c r="F316" s="27"/>
      <c r="G316" s="27"/>
      <c r="H316" s="27"/>
      <c r="I316" s="36"/>
    </row>
    <row r="317" spans="2:9" x14ac:dyDescent="0.25">
      <c r="B317" s="51">
        <v>50312</v>
      </c>
      <c r="C317" s="50" t="s">
        <v>340</v>
      </c>
      <c r="D317" s="154">
        <v>451983.30045870959</v>
      </c>
      <c r="E317" s="159"/>
      <c r="F317" s="27"/>
      <c r="G317" s="27"/>
      <c r="H317" s="27"/>
      <c r="I317" s="36"/>
    </row>
    <row r="318" spans="2:9" x14ac:dyDescent="0.25">
      <c r="B318" s="51">
        <v>50313</v>
      </c>
      <c r="C318" s="50" t="s">
        <v>341</v>
      </c>
      <c r="D318" s="154">
        <v>441962.96473531716</v>
      </c>
      <c r="E318" s="159"/>
      <c r="F318" s="27"/>
      <c r="G318" s="27"/>
      <c r="H318" s="27"/>
      <c r="I318" s="36"/>
    </row>
    <row r="319" spans="2:9" x14ac:dyDescent="0.25">
      <c r="B319" s="51">
        <v>50314</v>
      </c>
      <c r="C319" s="50" t="s">
        <v>342</v>
      </c>
      <c r="D319" s="154">
        <v>439376.59663699014</v>
      </c>
      <c r="E319" s="159"/>
      <c r="F319" s="27"/>
      <c r="G319" s="27"/>
      <c r="H319" s="27"/>
      <c r="I319" s="36"/>
    </row>
    <row r="320" spans="2:9" x14ac:dyDescent="0.25">
      <c r="B320" s="51">
        <v>50315</v>
      </c>
      <c r="C320" s="50" t="s">
        <v>343</v>
      </c>
      <c r="D320" s="154">
        <v>427726.8633340922</v>
      </c>
      <c r="E320" s="159"/>
      <c r="F320" s="27"/>
      <c r="G320" s="27"/>
      <c r="H320" s="27"/>
      <c r="I320" s="36"/>
    </row>
    <row r="321" spans="2:9" x14ac:dyDescent="0.25">
      <c r="B321" s="51">
        <v>50316</v>
      </c>
      <c r="C321" s="50" t="s">
        <v>344</v>
      </c>
      <c r="D321" s="154">
        <v>421851.08042812895</v>
      </c>
      <c r="E321" s="159"/>
      <c r="F321" s="27"/>
      <c r="G321" s="27"/>
      <c r="H321" s="27"/>
      <c r="I321" s="36"/>
    </row>
    <row r="322" spans="2:9" x14ac:dyDescent="0.25">
      <c r="B322" s="51">
        <v>50317</v>
      </c>
      <c r="C322" s="50" t="s">
        <v>345</v>
      </c>
      <c r="D322" s="154">
        <v>421689.12909478327</v>
      </c>
      <c r="E322" s="159"/>
      <c r="F322" s="27"/>
      <c r="G322" s="27"/>
      <c r="H322" s="27"/>
      <c r="I322" s="36"/>
    </row>
    <row r="323" spans="2:9" x14ac:dyDescent="0.25">
      <c r="B323" s="51">
        <v>50318</v>
      </c>
      <c r="C323" s="50" t="s">
        <v>346</v>
      </c>
      <c r="D323" s="154">
        <v>418618.72421319992</v>
      </c>
      <c r="E323" s="159"/>
      <c r="F323" s="27"/>
      <c r="G323" s="27"/>
      <c r="H323" s="27"/>
      <c r="I323" s="36"/>
    </row>
    <row r="324" spans="2:9" x14ac:dyDescent="0.25">
      <c r="B324" s="51">
        <v>50319</v>
      </c>
      <c r="C324" s="50" t="s">
        <v>347</v>
      </c>
      <c r="D324" s="155">
        <v>413941.37267010158</v>
      </c>
      <c r="E324" s="160" t="s">
        <v>44</v>
      </c>
      <c r="F324" s="27"/>
      <c r="G324" s="27"/>
      <c r="H324" s="27"/>
      <c r="I324" s="36"/>
    </row>
    <row r="325" spans="2:9" x14ac:dyDescent="0.25">
      <c r="B325" s="51">
        <v>50320</v>
      </c>
      <c r="C325" s="50" t="s">
        <v>348</v>
      </c>
      <c r="D325" s="154">
        <v>408651.87505109707</v>
      </c>
      <c r="E325" s="159"/>
      <c r="F325" s="27"/>
      <c r="G325" s="27"/>
      <c r="H325" s="27"/>
      <c r="I325" s="36"/>
    </row>
    <row r="326" spans="2:9" x14ac:dyDescent="0.25">
      <c r="B326" s="51">
        <v>50321</v>
      </c>
      <c r="C326" s="50" t="s">
        <v>349</v>
      </c>
      <c r="D326" s="154">
        <v>408651.87505109707</v>
      </c>
      <c r="E326" s="159"/>
      <c r="F326" s="27"/>
      <c r="G326" s="27"/>
      <c r="H326" s="27"/>
      <c r="I326" s="36"/>
    </row>
    <row r="327" spans="2:9" x14ac:dyDescent="0.25">
      <c r="B327" s="51">
        <v>50322</v>
      </c>
      <c r="C327" s="50" t="s">
        <v>350</v>
      </c>
      <c r="D327" s="154">
        <v>406333.2</v>
      </c>
      <c r="E327" s="159"/>
      <c r="F327" s="27"/>
      <c r="G327" s="27"/>
      <c r="H327" s="27"/>
      <c r="I327" s="36"/>
    </row>
    <row r="328" spans="2:9" x14ac:dyDescent="0.25">
      <c r="B328" s="51">
        <v>50323</v>
      </c>
      <c r="C328" s="50" t="s">
        <v>351</v>
      </c>
      <c r="D328" s="154">
        <v>401985.27879197116</v>
      </c>
      <c r="E328" s="159"/>
      <c r="F328" s="27"/>
      <c r="G328" s="27"/>
      <c r="H328" s="27"/>
      <c r="I328" s="36"/>
    </row>
    <row r="329" spans="2:9" x14ac:dyDescent="0.25">
      <c r="B329" s="51">
        <v>50324</v>
      </c>
      <c r="C329" s="50" t="s">
        <v>352</v>
      </c>
      <c r="D329" s="154">
        <v>401018.32232741156</v>
      </c>
      <c r="E329" s="159"/>
      <c r="F329" s="27"/>
      <c r="G329" s="27"/>
      <c r="H329" s="27"/>
      <c r="I329" s="36"/>
    </row>
    <row r="330" spans="2:9" x14ac:dyDescent="0.25">
      <c r="B330" s="51">
        <v>50325</v>
      </c>
      <c r="C330" s="50" t="s">
        <v>353</v>
      </c>
      <c r="D330" s="154">
        <v>398181.4487049951</v>
      </c>
      <c r="E330" s="159"/>
      <c r="F330" s="27"/>
      <c r="G330" s="27"/>
      <c r="H330" s="27"/>
      <c r="I330" s="36"/>
    </row>
    <row r="331" spans="2:9" x14ac:dyDescent="0.25">
      <c r="B331" s="51">
        <v>50326</v>
      </c>
      <c r="C331" s="50" t="s">
        <v>354</v>
      </c>
      <c r="D331" s="154">
        <v>392070.25671630801</v>
      </c>
      <c r="E331" s="159"/>
      <c r="F331" s="27"/>
      <c r="G331" s="27"/>
      <c r="H331" s="27"/>
      <c r="I331" s="36"/>
    </row>
    <row r="332" spans="2:9" x14ac:dyDescent="0.25">
      <c r="B332" s="51">
        <v>50327</v>
      </c>
      <c r="C332" s="50" t="s">
        <v>355</v>
      </c>
      <c r="D332" s="154">
        <v>389709.577624825</v>
      </c>
      <c r="E332" s="159"/>
      <c r="F332" s="27"/>
      <c r="G332" s="27"/>
      <c r="H332" s="27"/>
      <c r="I332" s="36"/>
    </row>
    <row r="333" spans="2:9" x14ac:dyDescent="0.25">
      <c r="B333" s="51">
        <v>50328</v>
      </c>
      <c r="C333" s="50" t="s">
        <v>357</v>
      </c>
      <c r="D333" s="154">
        <v>389709.577624825</v>
      </c>
      <c r="E333" s="159"/>
      <c r="F333" s="27"/>
      <c r="G333" s="27"/>
      <c r="H333" s="27"/>
      <c r="I333" s="36"/>
    </row>
    <row r="334" spans="2:9" x14ac:dyDescent="0.25">
      <c r="B334" s="51">
        <v>50329</v>
      </c>
      <c r="C334" s="50" t="s">
        <v>358</v>
      </c>
      <c r="D334" s="154">
        <v>386935.37046769366</v>
      </c>
      <c r="E334" s="159"/>
      <c r="F334" s="27"/>
      <c r="G334" s="27"/>
      <c r="H334" s="27"/>
      <c r="I334" s="36"/>
    </row>
    <row r="335" spans="2:9" x14ac:dyDescent="0.25">
      <c r="B335" s="51">
        <v>50330</v>
      </c>
      <c r="C335" s="50" t="s">
        <v>359</v>
      </c>
      <c r="D335" s="154">
        <v>371995.50591460569</v>
      </c>
      <c r="E335" s="159"/>
      <c r="F335" s="27"/>
      <c r="G335" s="27"/>
      <c r="H335" s="27"/>
      <c r="I335" s="36"/>
    </row>
    <row r="336" spans="2:9" x14ac:dyDescent="0.25">
      <c r="B336" s="51">
        <v>50331</v>
      </c>
      <c r="C336" s="50" t="s">
        <v>360</v>
      </c>
      <c r="D336" s="154">
        <v>364619.4459066366</v>
      </c>
      <c r="E336" s="159"/>
      <c r="F336" s="27"/>
      <c r="G336" s="27"/>
      <c r="H336" s="27"/>
      <c r="I336" s="36"/>
    </row>
    <row r="337" spans="2:9" x14ac:dyDescent="0.25">
      <c r="B337" s="51">
        <v>50332</v>
      </c>
      <c r="C337" s="50" t="s">
        <v>361</v>
      </c>
      <c r="D337" s="154">
        <v>363555.54711246199</v>
      </c>
      <c r="E337" s="159"/>
      <c r="F337" s="27"/>
      <c r="G337" s="27"/>
      <c r="H337" s="27"/>
      <c r="I337" s="36"/>
    </row>
    <row r="338" spans="2:9" x14ac:dyDescent="0.25">
      <c r="B338" s="51">
        <v>50333</v>
      </c>
      <c r="C338" s="50" t="s">
        <v>362</v>
      </c>
      <c r="D338" s="154">
        <v>358817.36673279811</v>
      </c>
      <c r="E338" s="159"/>
      <c r="F338" s="27"/>
      <c r="G338" s="27"/>
      <c r="H338" s="27"/>
      <c r="I338" s="36"/>
    </row>
    <row r="339" spans="2:9" x14ac:dyDescent="0.25">
      <c r="B339" s="51">
        <v>50334</v>
      </c>
      <c r="C339" s="50" t="s">
        <v>363</v>
      </c>
      <c r="D339" s="154">
        <v>352521.03091637895</v>
      </c>
      <c r="E339" s="159"/>
      <c r="F339" s="27"/>
      <c r="G339" s="27"/>
      <c r="H339" s="27"/>
      <c r="I339" s="36"/>
    </row>
    <row r="340" spans="2:9" x14ac:dyDescent="0.25">
      <c r="B340" s="51">
        <v>50335</v>
      </c>
      <c r="C340" s="50" t="s">
        <v>364</v>
      </c>
      <c r="D340" s="154">
        <v>351115.02198416862</v>
      </c>
      <c r="E340" s="159"/>
      <c r="F340" s="27"/>
      <c r="G340" s="27"/>
      <c r="H340" s="27"/>
      <c r="I340" s="36"/>
    </row>
    <row r="341" spans="2:9" x14ac:dyDescent="0.25">
      <c r="B341" s="51">
        <v>50336</v>
      </c>
      <c r="C341" s="50" t="s">
        <v>365</v>
      </c>
      <c r="D341" s="154">
        <v>349616.59784604277</v>
      </c>
      <c r="E341" s="159"/>
      <c r="F341" s="27"/>
      <c r="G341" s="27"/>
      <c r="H341" s="27"/>
      <c r="I341" s="36"/>
    </row>
    <row r="342" spans="2:9" x14ac:dyDescent="0.25">
      <c r="B342" s="51">
        <v>50337</v>
      </c>
      <c r="C342" s="50" t="s">
        <v>367</v>
      </c>
      <c r="D342" s="154">
        <v>348848.93684433331</v>
      </c>
      <c r="E342" s="159"/>
      <c r="F342" s="27"/>
      <c r="G342" s="27"/>
      <c r="H342" s="27"/>
      <c r="I342" s="36"/>
    </row>
    <row r="343" spans="2:9" x14ac:dyDescent="0.25">
      <c r="B343" s="51">
        <v>50338</v>
      </c>
      <c r="C343" s="50" t="s">
        <v>366</v>
      </c>
      <c r="D343" s="154">
        <v>341091.66666666669</v>
      </c>
      <c r="E343" s="159"/>
      <c r="F343" s="27"/>
      <c r="G343" s="27"/>
      <c r="H343" s="27"/>
      <c r="I343" s="36"/>
    </row>
    <row r="344" spans="2:9" x14ac:dyDescent="0.25">
      <c r="B344" s="51">
        <v>50339</v>
      </c>
      <c r="C344" s="50" t="s">
        <v>368</v>
      </c>
      <c r="D344" s="154">
        <v>335635.04293047136</v>
      </c>
      <c r="E344" s="159"/>
      <c r="F344" s="27"/>
      <c r="G344" s="27"/>
      <c r="H344" s="27"/>
      <c r="I344" s="36"/>
    </row>
    <row r="345" spans="2:9" x14ac:dyDescent="0.25">
      <c r="B345" s="51">
        <v>50340</v>
      </c>
      <c r="C345" s="50" t="s">
        <v>369</v>
      </c>
      <c r="D345" s="154">
        <v>318489.96958008874</v>
      </c>
      <c r="E345" s="159"/>
      <c r="F345" s="27"/>
      <c r="G345" s="27"/>
      <c r="H345" s="27"/>
      <c r="I345" s="36"/>
    </row>
    <row r="346" spans="2:9" x14ac:dyDescent="0.25">
      <c r="B346" s="51">
        <v>50341</v>
      </c>
      <c r="C346" s="50" t="s">
        <v>370</v>
      </c>
      <c r="D346" s="155">
        <v>318465.69794206537</v>
      </c>
      <c r="E346" s="160" t="s">
        <v>44</v>
      </c>
      <c r="F346" s="27"/>
      <c r="G346" s="27"/>
      <c r="H346" s="27"/>
      <c r="I346" s="36"/>
    </row>
    <row r="347" spans="2:9" x14ac:dyDescent="0.25">
      <c r="B347" s="51">
        <v>50342</v>
      </c>
      <c r="C347" s="50" t="s">
        <v>371</v>
      </c>
      <c r="D347" s="154">
        <v>317446.95937191689</v>
      </c>
      <c r="E347" s="159"/>
      <c r="F347" s="27"/>
      <c r="G347" s="27"/>
      <c r="H347" s="27"/>
      <c r="I347" s="36"/>
    </row>
    <row r="348" spans="2:9" ht="15.75" thickBot="1" x14ac:dyDescent="0.3">
      <c r="B348" s="52">
        <v>50343</v>
      </c>
      <c r="C348" s="53" t="s">
        <v>356</v>
      </c>
      <c r="D348" s="156">
        <v>38565025</v>
      </c>
      <c r="E348" s="161"/>
      <c r="F348" s="27"/>
      <c r="G348" s="27"/>
      <c r="H348" s="27"/>
      <c r="I348" s="36"/>
    </row>
    <row r="349" spans="2:9" ht="15.75" thickBot="1" x14ac:dyDescent="0.3">
      <c r="B349" s="54"/>
      <c r="C349" s="189" t="s">
        <v>397</v>
      </c>
      <c r="D349" s="158">
        <f>SUM(D20:D348)</f>
        <v>1449318734.9872525</v>
      </c>
      <c r="E349" s="4"/>
      <c r="F349" s="27"/>
      <c r="G349" s="27"/>
      <c r="H349" s="27"/>
      <c r="I349" s="36"/>
    </row>
    <row r="350" spans="2:9" x14ac:dyDescent="0.25">
      <c r="B350" s="54"/>
      <c r="C350" s="4"/>
      <c r="D350" s="4"/>
      <c r="E350" s="4"/>
      <c r="F350" s="27"/>
      <c r="G350" s="27"/>
      <c r="H350" s="27"/>
      <c r="I350" s="36"/>
    </row>
    <row r="351" spans="2:9" x14ac:dyDescent="0.25">
      <c r="B351" s="35"/>
      <c r="C351" s="27"/>
      <c r="D351" s="27"/>
      <c r="E351" s="27"/>
      <c r="F351" s="27"/>
      <c r="G351" s="27"/>
      <c r="H351" s="27"/>
      <c r="I351" s="36"/>
    </row>
    <row r="352" spans="2:9" ht="15.75" thickBot="1" x14ac:dyDescent="0.3">
      <c r="B352" s="37"/>
      <c r="C352" s="38"/>
      <c r="D352" s="38"/>
      <c r="E352" s="38"/>
      <c r="F352" s="38"/>
      <c r="G352" s="38"/>
      <c r="H352" s="38"/>
      <c r="I352" s="39"/>
    </row>
    <row r="353" spans="2:9" x14ac:dyDescent="0.25">
      <c r="B353" s="27"/>
      <c r="C353" s="27"/>
      <c r="D353" s="27"/>
      <c r="E353" s="27"/>
      <c r="F353" s="27"/>
      <c r="G353" s="27"/>
      <c r="H353" s="27"/>
      <c r="I353" s="27"/>
    </row>
    <row r="354" spans="2:9" x14ac:dyDescent="0.25">
      <c r="B354" s="27"/>
      <c r="C354" s="27"/>
      <c r="D354" s="27"/>
      <c r="E354" s="27"/>
      <c r="F354" s="27"/>
      <c r="G354" s="27"/>
      <c r="H354" s="27"/>
      <c r="I354" s="27"/>
    </row>
    <row r="355" spans="2:9" x14ac:dyDescent="0.25">
      <c r="B355" s="27"/>
      <c r="C355" s="27"/>
      <c r="D355" s="27"/>
      <c r="E355" s="27"/>
      <c r="F355" s="27"/>
      <c r="G355" s="27"/>
      <c r="H355" s="27"/>
      <c r="I355" s="27"/>
    </row>
    <row r="356" spans="2:9" x14ac:dyDescent="0.25">
      <c r="B356" s="27"/>
      <c r="C356" s="27"/>
      <c r="D356" s="27"/>
      <c r="E356" s="27"/>
      <c r="F356" s="27"/>
      <c r="G356" s="27"/>
      <c r="H356" s="27"/>
      <c r="I356" s="27"/>
    </row>
    <row r="357" spans="2:9" x14ac:dyDescent="0.25">
      <c r="B357" s="27"/>
      <c r="C357" s="27"/>
      <c r="D357" s="27"/>
      <c r="E357" s="27"/>
      <c r="F357" s="27"/>
      <c r="G357" s="27"/>
      <c r="H357" s="27"/>
      <c r="I357" s="27"/>
    </row>
    <row r="358" spans="2:9" x14ac:dyDescent="0.25">
      <c r="B358" s="27"/>
      <c r="C358" s="27"/>
      <c r="D358" s="27"/>
      <c r="E358" s="27"/>
      <c r="F358" s="27"/>
      <c r="G358" s="27"/>
      <c r="H358" s="27"/>
      <c r="I358" s="27"/>
    </row>
    <row r="359" spans="2:9" x14ac:dyDescent="0.25">
      <c r="B359" s="27"/>
      <c r="C359" s="27"/>
      <c r="D359" s="27"/>
      <c r="E359" s="27"/>
      <c r="F359" s="27"/>
      <c r="G359" s="27"/>
      <c r="H359" s="27"/>
      <c r="I359" s="27"/>
    </row>
    <row r="360" spans="2:9" x14ac:dyDescent="0.25">
      <c r="B360" s="27"/>
      <c r="C360" s="27"/>
      <c r="D360" s="27"/>
      <c r="E360" s="27"/>
      <c r="F360" s="27"/>
      <c r="G360" s="27"/>
      <c r="H360" s="27"/>
      <c r="I360" s="27"/>
    </row>
    <row r="361" spans="2:9" x14ac:dyDescent="0.25">
      <c r="B361" s="27"/>
      <c r="C361" s="27"/>
      <c r="D361" s="27"/>
      <c r="E361" s="27"/>
      <c r="F361" s="27"/>
      <c r="G361" s="27"/>
      <c r="H361" s="27"/>
      <c r="I361" s="27"/>
    </row>
    <row r="362" spans="2:9" x14ac:dyDescent="0.25">
      <c r="B362" s="27"/>
      <c r="C362" s="27"/>
      <c r="D362" s="27"/>
      <c r="E362" s="27"/>
      <c r="F362" s="27"/>
      <c r="G362" s="27"/>
      <c r="H362" s="27"/>
      <c r="I362" s="27"/>
    </row>
    <row r="363" spans="2:9" x14ac:dyDescent="0.25">
      <c r="B363" s="27"/>
      <c r="C363" s="27"/>
      <c r="D363" s="27"/>
      <c r="E363" s="27"/>
      <c r="F363" s="27"/>
      <c r="G363" s="27"/>
      <c r="H363" s="27"/>
      <c r="I363" s="27"/>
    </row>
    <row r="364" spans="2:9" x14ac:dyDescent="0.25">
      <c r="B364" s="27"/>
      <c r="C364" s="27"/>
      <c r="D364" s="27"/>
      <c r="E364" s="27"/>
      <c r="F364" s="27"/>
      <c r="G364" s="27"/>
      <c r="H364" s="27"/>
      <c r="I364" s="27"/>
    </row>
    <row r="365" spans="2:9" x14ac:dyDescent="0.25">
      <c r="B365" s="27"/>
      <c r="C365" s="27"/>
      <c r="D365" s="27"/>
      <c r="E365" s="27"/>
      <c r="F365" s="27"/>
      <c r="G365" s="27"/>
      <c r="H365" s="27"/>
      <c r="I365" s="27"/>
    </row>
    <row r="366" spans="2:9" x14ac:dyDescent="0.25">
      <c r="B366" s="27"/>
      <c r="C366" s="27"/>
      <c r="D366" s="27"/>
      <c r="E366" s="27"/>
      <c r="F366" s="27"/>
      <c r="G366" s="27"/>
      <c r="H366" s="27"/>
      <c r="I366" s="27"/>
    </row>
    <row r="367" spans="2:9" x14ac:dyDescent="0.25">
      <c r="B367" s="27"/>
      <c r="C367" s="27"/>
      <c r="D367" s="27"/>
      <c r="E367" s="27"/>
      <c r="F367" s="27"/>
      <c r="G367" s="27"/>
      <c r="H367" s="27"/>
      <c r="I367" s="27"/>
    </row>
    <row r="368" spans="2:9" x14ac:dyDescent="0.25">
      <c r="B368" s="27"/>
      <c r="C368" s="27"/>
      <c r="D368" s="27"/>
      <c r="E368" s="27"/>
      <c r="F368" s="27"/>
      <c r="G368" s="27"/>
      <c r="H368" s="27"/>
      <c r="I368" s="27"/>
    </row>
    <row r="369" spans="2:9" x14ac:dyDescent="0.25">
      <c r="B369" s="27"/>
      <c r="C369" s="27"/>
      <c r="D369" s="27"/>
      <c r="E369" s="27"/>
      <c r="F369" s="27"/>
      <c r="G369" s="27"/>
      <c r="H369" s="27"/>
      <c r="I369" s="27"/>
    </row>
    <row r="370" spans="2:9" x14ac:dyDescent="0.25">
      <c r="B370" s="27"/>
      <c r="C370" s="27"/>
      <c r="D370" s="27"/>
      <c r="E370" s="27"/>
      <c r="F370" s="27"/>
      <c r="G370" s="27"/>
      <c r="H370" s="27"/>
      <c r="I370" s="27"/>
    </row>
    <row r="371" spans="2:9" x14ac:dyDescent="0.25">
      <c r="B371" s="27"/>
      <c r="C371" s="27"/>
      <c r="D371" s="27"/>
      <c r="E371" s="27"/>
      <c r="F371" s="27"/>
      <c r="G371" s="27"/>
      <c r="H371" s="27"/>
      <c r="I371" s="27"/>
    </row>
    <row r="372" spans="2:9" x14ac:dyDescent="0.25">
      <c r="B372" s="27"/>
      <c r="C372" s="27"/>
      <c r="D372" s="27"/>
      <c r="E372" s="27"/>
      <c r="F372" s="27"/>
      <c r="G372" s="27"/>
      <c r="H372" s="27"/>
      <c r="I372" s="27"/>
    </row>
    <row r="373" spans="2:9" x14ac:dyDescent="0.25">
      <c r="B373" s="27"/>
      <c r="C373" s="27"/>
      <c r="D373" s="27"/>
      <c r="E373" s="27"/>
      <c r="F373" s="27"/>
      <c r="G373" s="27"/>
      <c r="H373" s="27"/>
      <c r="I373" s="27"/>
    </row>
    <row r="374" spans="2:9" x14ac:dyDescent="0.25">
      <c r="B374" s="27"/>
      <c r="C374" s="27"/>
      <c r="D374" s="27"/>
      <c r="E374" s="27"/>
      <c r="F374" s="27"/>
      <c r="G374" s="27"/>
      <c r="H374" s="27"/>
      <c r="I374" s="27"/>
    </row>
    <row r="375" spans="2:9" x14ac:dyDescent="0.25">
      <c r="B375" s="27"/>
      <c r="C375" s="27"/>
      <c r="D375" s="27"/>
      <c r="E375" s="27"/>
      <c r="F375" s="27"/>
      <c r="G375" s="27"/>
      <c r="H375" s="27"/>
      <c r="I375" s="27"/>
    </row>
    <row r="376" spans="2:9" x14ac:dyDescent="0.25">
      <c r="B376" s="27"/>
      <c r="C376" s="27"/>
      <c r="D376" s="27"/>
      <c r="E376" s="27"/>
      <c r="F376" s="27"/>
      <c r="G376" s="27"/>
      <c r="H376" s="27"/>
      <c r="I376" s="27"/>
    </row>
    <row r="377" spans="2:9" x14ac:dyDescent="0.25">
      <c r="B377" s="27"/>
      <c r="C377" s="27"/>
      <c r="D377" s="27"/>
      <c r="E377" s="27"/>
      <c r="F377" s="27"/>
      <c r="G377" s="27"/>
      <c r="H377" s="27"/>
      <c r="I377" s="27"/>
    </row>
    <row r="378" spans="2:9" x14ac:dyDescent="0.25">
      <c r="B378" s="27"/>
      <c r="C378" s="27"/>
      <c r="D378" s="27"/>
      <c r="E378" s="27"/>
      <c r="F378" s="27"/>
      <c r="G378" s="27"/>
      <c r="H378" s="27"/>
      <c r="I378" s="27"/>
    </row>
    <row r="379" spans="2:9" x14ac:dyDescent="0.25">
      <c r="B379" s="27"/>
      <c r="C379" s="27"/>
      <c r="D379" s="27"/>
      <c r="E379" s="27"/>
      <c r="F379" s="27"/>
      <c r="G379" s="27"/>
      <c r="H379" s="27"/>
      <c r="I379" s="27"/>
    </row>
    <row r="380" spans="2:9" x14ac:dyDescent="0.25">
      <c r="B380" s="27"/>
      <c r="C380" s="27"/>
      <c r="D380" s="27"/>
      <c r="E380" s="27"/>
      <c r="F380" s="27"/>
      <c r="G380" s="27"/>
      <c r="H380" s="27"/>
      <c r="I380" s="27"/>
    </row>
    <row r="381" spans="2:9" x14ac:dyDescent="0.25">
      <c r="B381" s="27"/>
      <c r="C381" s="27"/>
      <c r="D381" s="27"/>
      <c r="E381" s="27"/>
      <c r="F381" s="27"/>
      <c r="G381" s="27"/>
      <c r="H381" s="27"/>
      <c r="I381" s="27"/>
    </row>
    <row r="382" spans="2:9" x14ac:dyDescent="0.25">
      <c r="B382" s="27"/>
      <c r="C382" s="27"/>
      <c r="D382" s="27"/>
      <c r="E382" s="27"/>
      <c r="F382" s="27"/>
      <c r="G382" s="27"/>
      <c r="H382" s="27"/>
      <c r="I382" s="27"/>
    </row>
    <row r="383" spans="2:9" x14ac:dyDescent="0.25">
      <c r="B383" s="27"/>
      <c r="C383" s="27"/>
      <c r="D383" s="27"/>
      <c r="E383" s="27"/>
      <c r="F383" s="27"/>
      <c r="G383" s="27"/>
      <c r="H383" s="27"/>
      <c r="I383" s="27"/>
    </row>
    <row r="384" spans="2:9" x14ac:dyDescent="0.25">
      <c r="B384" s="27"/>
      <c r="C384" s="27"/>
      <c r="D384" s="27"/>
      <c r="E384" s="27"/>
      <c r="F384" s="27"/>
      <c r="G384" s="27"/>
      <c r="H384" s="27"/>
      <c r="I384" s="27"/>
    </row>
    <row r="385" spans="2:9" x14ac:dyDescent="0.25">
      <c r="B385" s="27"/>
      <c r="C385" s="27"/>
      <c r="D385" s="27"/>
      <c r="E385" s="27"/>
      <c r="F385" s="27"/>
      <c r="G385" s="27"/>
      <c r="H385" s="27"/>
      <c r="I385" s="27"/>
    </row>
    <row r="386" spans="2:9" x14ac:dyDescent="0.25">
      <c r="B386" s="27"/>
      <c r="C386" s="27"/>
      <c r="D386" s="27"/>
      <c r="E386" s="27"/>
      <c r="F386" s="27"/>
      <c r="G386" s="27"/>
      <c r="H386" s="27"/>
      <c r="I386" s="27"/>
    </row>
    <row r="387" spans="2:9" x14ac:dyDescent="0.25">
      <c r="B387" s="27"/>
      <c r="C387" s="27"/>
      <c r="D387" s="27"/>
      <c r="E387" s="27"/>
      <c r="F387" s="27"/>
      <c r="G387" s="27"/>
      <c r="H387" s="27"/>
      <c r="I387" s="27"/>
    </row>
    <row r="388" spans="2:9" x14ac:dyDescent="0.25">
      <c r="B388" s="27"/>
      <c r="C388" s="27"/>
      <c r="D388" s="27"/>
      <c r="E388" s="27"/>
      <c r="F388" s="27"/>
      <c r="G388" s="27"/>
      <c r="H388" s="27"/>
      <c r="I388" s="27"/>
    </row>
    <row r="389" spans="2:9" x14ac:dyDescent="0.25">
      <c r="B389" s="27"/>
      <c r="C389" s="27"/>
      <c r="D389" s="27"/>
      <c r="E389" s="27"/>
      <c r="F389" s="27"/>
      <c r="G389" s="27"/>
      <c r="H389" s="27"/>
      <c r="I389" s="27"/>
    </row>
    <row r="390" spans="2:9" x14ac:dyDescent="0.25">
      <c r="B390" s="27"/>
      <c r="C390" s="27"/>
      <c r="D390" s="27"/>
      <c r="E390" s="27"/>
      <c r="F390" s="27"/>
      <c r="G390" s="27"/>
      <c r="H390" s="27"/>
      <c r="I390" s="27"/>
    </row>
    <row r="391" spans="2:9" x14ac:dyDescent="0.25">
      <c r="B391" s="27"/>
      <c r="C391" s="27"/>
      <c r="D391" s="27"/>
      <c r="E391" s="27"/>
      <c r="F391" s="27"/>
      <c r="G391" s="27"/>
      <c r="H391" s="27"/>
      <c r="I391" s="27"/>
    </row>
    <row r="392" spans="2:9" x14ac:dyDescent="0.25">
      <c r="B392" s="27"/>
      <c r="C392" s="27"/>
      <c r="D392" s="27"/>
      <c r="E392" s="27"/>
      <c r="F392" s="27"/>
      <c r="G392" s="27"/>
      <c r="H392" s="27"/>
      <c r="I392" s="27"/>
    </row>
    <row r="393" spans="2:9" x14ac:dyDescent="0.25">
      <c r="B393" s="27"/>
      <c r="C393" s="27"/>
      <c r="D393" s="27"/>
      <c r="E393" s="27"/>
      <c r="F393" s="27"/>
      <c r="G393" s="27"/>
      <c r="H393" s="27"/>
      <c r="I393" s="27"/>
    </row>
    <row r="394" spans="2:9" x14ac:dyDescent="0.25">
      <c r="B394" s="27"/>
      <c r="C394" s="27"/>
      <c r="D394" s="27"/>
      <c r="E394" s="27"/>
      <c r="F394" s="27"/>
      <c r="G394" s="27"/>
      <c r="H394" s="27"/>
      <c r="I394" s="27"/>
    </row>
    <row r="395" spans="2:9" x14ac:dyDescent="0.25">
      <c r="B395" s="27"/>
      <c r="C395" s="27"/>
      <c r="D395" s="27"/>
      <c r="E395" s="27"/>
      <c r="F395" s="27"/>
      <c r="G395" s="27"/>
      <c r="H395" s="27"/>
      <c r="I395" s="27"/>
    </row>
    <row r="396" spans="2:9" x14ac:dyDescent="0.25">
      <c r="B396" s="27"/>
      <c r="C396" s="27"/>
      <c r="D396" s="27"/>
      <c r="E396" s="27"/>
      <c r="F396" s="27"/>
      <c r="G396" s="27"/>
      <c r="H396" s="27"/>
      <c r="I396" s="27"/>
    </row>
    <row r="397" spans="2:9" x14ac:dyDescent="0.25">
      <c r="B397" s="27"/>
      <c r="C397" s="27"/>
      <c r="D397" s="27"/>
      <c r="E397" s="27"/>
      <c r="F397" s="27"/>
      <c r="G397" s="27"/>
      <c r="H397" s="27"/>
      <c r="I397" s="27"/>
    </row>
    <row r="398" spans="2:9" x14ac:dyDescent="0.25">
      <c r="B398" s="27"/>
      <c r="C398" s="27"/>
      <c r="D398" s="27"/>
      <c r="E398" s="27"/>
      <c r="F398" s="27"/>
      <c r="G398" s="27"/>
      <c r="H398" s="27"/>
      <c r="I398" s="27"/>
    </row>
    <row r="399" spans="2:9" x14ac:dyDescent="0.25">
      <c r="B399" s="27"/>
      <c r="C399" s="27"/>
      <c r="D399" s="27"/>
      <c r="E399" s="27"/>
      <c r="F399" s="27"/>
      <c r="G399" s="27"/>
      <c r="H399" s="27"/>
      <c r="I399" s="27"/>
    </row>
    <row r="400" spans="2:9" x14ac:dyDescent="0.25">
      <c r="B400" s="27"/>
      <c r="C400" s="27"/>
      <c r="D400" s="27"/>
      <c r="E400" s="27"/>
      <c r="F400" s="27"/>
      <c r="G400" s="27"/>
      <c r="H400" s="27"/>
      <c r="I400" s="27"/>
    </row>
    <row r="401" spans="2:9" x14ac:dyDescent="0.25">
      <c r="B401" s="27"/>
      <c r="C401" s="27"/>
      <c r="D401" s="27"/>
      <c r="E401" s="27"/>
      <c r="F401" s="27"/>
      <c r="G401" s="27"/>
      <c r="H401" s="27"/>
      <c r="I401" s="27"/>
    </row>
    <row r="402" spans="2:9" x14ac:dyDescent="0.25">
      <c r="B402" s="27"/>
      <c r="C402" s="27"/>
      <c r="D402" s="27"/>
      <c r="E402" s="27"/>
      <c r="F402" s="27"/>
      <c r="G402" s="27"/>
      <c r="H402" s="27"/>
      <c r="I402" s="27"/>
    </row>
    <row r="403" spans="2:9" x14ac:dyDescent="0.25">
      <c r="B403" s="27"/>
      <c r="C403" s="27"/>
      <c r="D403" s="27"/>
      <c r="E403" s="27"/>
      <c r="F403" s="27"/>
      <c r="G403" s="27"/>
      <c r="H403" s="27"/>
      <c r="I403" s="27"/>
    </row>
    <row r="404" spans="2:9" x14ac:dyDescent="0.25">
      <c r="B404" s="27"/>
      <c r="C404" s="27"/>
      <c r="D404" s="27"/>
      <c r="E404" s="27"/>
      <c r="F404" s="27"/>
      <c r="G404" s="27"/>
      <c r="H404" s="27"/>
      <c r="I404" s="27"/>
    </row>
    <row r="405" spans="2:9" x14ac:dyDescent="0.25">
      <c r="B405" s="27"/>
      <c r="C405" s="27"/>
      <c r="D405" s="27"/>
      <c r="E405" s="27"/>
      <c r="F405" s="27"/>
      <c r="G405" s="27"/>
      <c r="H405" s="27"/>
      <c r="I405" s="27"/>
    </row>
    <row r="406" spans="2:9" x14ac:dyDescent="0.25">
      <c r="B406" s="27"/>
      <c r="C406" s="27"/>
      <c r="D406" s="27"/>
      <c r="E406" s="27"/>
      <c r="F406" s="27"/>
      <c r="G406" s="27"/>
      <c r="H406" s="27"/>
      <c r="I406" s="27"/>
    </row>
    <row r="407" spans="2:9" x14ac:dyDescent="0.25">
      <c r="B407" s="27"/>
      <c r="C407" s="27"/>
      <c r="D407" s="27"/>
      <c r="E407" s="27"/>
      <c r="F407" s="27"/>
      <c r="G407" s="27"/>
      <c r="H407" s="27"/>
      <c r="I407" s="27"/>
    </row>
    <row r="408" spans="2:9" x14ac:dyDescent="0.25">
      <c r="B408" s="27"/>
      <c r="C408" s="27"/>
      <c r="D408" s="27"/>
      <c r="E408" s="27"/>
      <c r="F408" s="27"/>
      <c r="G408" s="27"/>
      <c r="H408" s="27"/>
      <c r="I408" s="27"/>
    </row>
    <row r="409" spans="2:9" x14ac:dyDescent="0.25">
      <c r="B409" s="27"/>
      <c r="C409" s="27"/>
      <c r="D409" s="27"/>
      <c r="E409" s="27"/>
      <c r="F409" s="27"/>
      <c r="G409" s="27"/>
      <c r="H409" s="27"/>
      <c r="I409" s="27"/>
    </row>
    <row r="410" spans="2:9" x14ac:dyDescent="0.25">
      <c r="B410" s="27"/>
      <c r="C410" s="27"/>
      <c r="D410" s="27"/>
      <c r="E410" s="27"/>
      <c r="F410" s="27"/>
      <c r="G410" s="27"/>
      <c r="H410" s="27"/>
      <c r="I410" s="27"/>
    </row>
    <row r="411" spans="2:9" x14ac:dyDescent="0.25">
      <c r="B411" s="27"/>
      <c r="C411" s="27"/>
      <c r="D411" s="27"/>
      <c r="E411" s="27"/>
      <c r="F411" s="27"/>
      <c r="G411" s="27"/>
      <c r="H411" s="27"/>
      <c r="I411" s="27"/>
    </row>
    <row r="412" spans="2:9" x14ac:dyDescent="0.25">
      <c r="B412" s="27"/>
      <c r="C412" s="27"/>
      <c r="D412" s="27"/>
      <c r="E412" s="27"/>
      <c r="F412" s="27"/>
      <c r="G412" s="27"/>
      <c r="H412" s="27"/>
      <c r="I412" s="27"/>
    </row>
    <row r="413" spans="2:9" x14ac:dyDescent="0.25">
      <c r="B413" s="27"/>
      <c r="C413" s="27"/>
      <c r="D413" s="27"/>
      <c r="E413" s="27"/>
      <c r="F413" s="27"/>
      <c r="G413" s="27"/>
      <c r="H413" s="27"/>
      <c r="I413" s="27"/>
    </row>
    <row r="414" spans="2:9" x14ac:dyDescent="0.25">
      <c r="B414" s="27"/>
      <c r="C414" s="27"/>
      <c r="D414" s="27"/>
      <c r="E414" s="27"/>
      <c r="F414" s="27"/>
      <c r="G414" s="27"/>
      <c r="H414" s="27"/>
      <c r="I414" s="27"/>
    </row>
    <row r="415" spans="2:9" x14ac:dyDescent="0.25">
      <c r="B415" s="27"/>
      <c r="C415" s="27"/>
      <c r="D415" s="27"/>
      <c r="E415" s="27"/>
      <c r="F415" s="27"/>
      <c r="G415" s="27"/>
      <c r="H415" s="27"/>
      <c r="I415" s="27"/>
    </row>
    <row r="416" spans="2:9" x14ac:dyDescent="0.25">
      <c r="B416" s="27"/>
      <c r="C416" s="27"/>
      <c r="D416" s="27"/>
      <c r="E416" s="27"/>
      <c r="F416" s="27"/>
      <c r="G416" s="27"/>
      <c r="H416" s="27"/>
      <c r="I416" s="27"/>
    </row>
    <row r="417" spans="2:9" x14ac:dyDescent="0.25">
      <c r="B417" s="27"/>
      <c r="C417" s="27"/>
      <c r="D417" s="27"/>
      <c r="E417" s="27"/>
      <c r="F417" s="27"/>
      <c r="G417" s="27"/>
      <c r="H417" s="27"/>
      <c r="I417" s="27"/>
    </row>
    <row r="418" spans="2:9" x14ac:dyDescent="0.25">
      <c r="B418" s="27"/>
      <c r="C418" s="27"/>
      <c r="D418" s="27"/>
      <c r="E418" s="27"/>
      <c r="F418" s="27"/>
      <c r="G418" s="27"/>
      <c r="H418" s="27"/>
      <c r="I418" s="27"/>
    </row>
    <row r="419" spans="2:9" x14ac:dyDescent="0.25">
      <c r="B419" s="27"/>
      <c r="C419" s="27"/>
      <c r="D419" s="27"/>
      <c r="E419" s="27"/>
      <c r="F419" s="27"/>
      <c r="G419" s="27"/>
      <c r="H419" s="27"/>
      <c r="I419" s="27"/>
    </row>
    <row r="420" spans="2:9" x14ac:dyDescent="0.25">
      <c r="B420" s="27"/>
      <c r="C420" s="27"/>
      <c r="D420" s="27"/>
      <c r="E420" s="27"/>
      <c r="F420" s="27"/>
      <c r="G420" s="27"/>
      <c r="H420" s="27"/>
      <c r="I420" s="27"/>
    </row>
    <row r="421" spans="2:9" x14ac:dyDescent="0.25">
      <c r="B421" s="27"/>
      <c r="C421" s="27"/>
      <c r="D421" s="27"/>
      <c r="E421" s="27"/>
      <c r="F421" s="27"/>
      <c r="G421" s="27"/>
      <c r="H421" s="27"/>
      <c r="I421" s="27"/>
    </row>
    <row r="422" spans="2:9" x14ac:dyDescent="0.25">
      <c r="B422" s="27"/>
      <c r="C422" s="27"/>
      <c r="D422" s="27"/>
      <c r="E422" s="27"/>
      <c r="F422" s="27"/>
      <c r="G422" s="27"/>
      <c r="H422" s="27"/>
      <c r="I422" s="27"/>
    </row>
    <row r="423" spans="2:9" x14ac:dyDescent="0.25">
      <c r="B423" s="27"/>
      <c r="C423" s="27"/>
      <c r="D423" s="27"/>
      <c r="E423" s="27"/>
      <c r="F423" s="27"/>
      <c r="G423" s="27"/>
      <c r="H423" s="27"/>
      <c r="I423" s="27"/>
    </row>
    <row r="424" spans="2:9" x14ac:dyDescent="0.25">
      <c r="B424" s="27"/>
      <c r="C424" s="27"/>
      <c r="D424" s="27"/>
      <c r="E424" s="27"/>
      <c r="F424" s="27"/>
      <c r="G424" s="27"/>
      <c r="H424" s="27"/>
      <c r="I424" s="27"/>
    </row>
    <row r="425" spans="2:9" x14ac:dyDescent="0.25">
      <c r="B425" s="27"/>
      <c r="C425" s="27"/>
      <c r="D425" s="27"/>
      <c r="E425" s="27"/>
      <c r="F425" s="27"/>
      <c r="G425" s="27"/>
      <c r="H425" s="27"/>
      <c r="I425" s="27"/>
    </row>
    <row r="426" spans="2:9" x14ac:dyDescent="0.25">
      <c r="B426" s="27"/>
      <c r="C426" s="27"/>
      <c r="D426" s="27"/>
      <c r="E426" s="27"/>
      <c r="F426" s="27"/>
      <c r="G426" s="27"/>
      <c r="H426" s="27"/>
      <c r="I426" s="27"/>
    </row>
    <row r="427" spans="2:9" x14ac:dyDescent="0.25">
      <c r="B427" s="27"/>
      <c r="C427" s="27"/>
      <c r="D427" s="27"/>
      <c r="E427" s="27"/>
      <c r="F427" s="27"/>
      <c r="G427" s="27"/>
      <c r="H427" s="27"/>
      <c r="I427" s="27"/>
    </row>
    <row r="428" spans="2:9" x14ac:dyDescent="0.25">
      <c r="B428" s="27"/>
      <c r="C428" s="27"/>
      <c r="D428" s="27"/>
      <c r="E428" s="27"/>
      <c r="F428" s="27"/>
      <c r="G428" s="27"/>
      <c r="H428" s="27"/>
      <c r="I428" s="27"/>
    </row>
    <row r="429" spans="2:9" x14ac:dyDescent="0.25">
      <c r="B429" s="27"/>
      <c r="C429" s="27"/>
      <c r="D429" s="27"/>
      <c r="E429" s="27"/>
      <c r="F429" s="27"/>
      <c r="G429" s="27"/>
      <c r="H429" s="27"/>
      <c r="I429" s="27"/>
    </row>
    <row r="430" spans="2:9" x14ac:dyDescent="0.25">
      <c r="B430" s="27"/>
      <c r="C430" s="27"/>
      <c r="D430" s="27"/>
      <c r="E430" s="27"/>
      <c r="F430" s="27"/>
      <c r="G430" s="27"/>
      <c r="H430" s="27"/>
      <c r="I430" s="27"/>
    </row>
    <row r="431" spans="2:9" x14ac:dyDescent="0.25">
      <c r="B431" s="27"/>
      <c r="C431" s="27"/>
      <c r="D431" s="27"/>
      <c r="E431" s="27"/>
      <c r="F431" s="27"/>
      <c r="G431" s="27"/>
      <c r="H431" s="27"/>
      <c r="I431" s="27"/>
    </row>
    <row r="432" spans="2:9" x14ac:dyDescent="0.25">
      <c r="B432" s="27"/>
      <c r="C432" s="27"/>
      <c r="D432" s="27"/>
      <c r="E432" s="27"/>
      <c r="F432" s="27"/>
      <c r="G432" s="27"/>
      <c r="H432" s="27"/>
      <c r="I432" s="27"/>
    </row>
    <row r="433" spans="2:9" x14ac:dyDescent="0.25">
      <c r="B433" s="27"/>
      <c r="C433" s="27"/>
      <c r="D433" s="27"/>
      <c r="E433" s="27"/>
      <c r="F433" s="27"/>
      <c r="G433" s="27"/>
      <c r="H433" s="27"/>
      <c r="I433" s="27"/>
    </row>
    <row r="434" spans="2:9" x14ac:dyDescent="0.25">
      <c r="B434" s="27"/>
      <c r="C434" s="27"/>
      <c r="D434" s="27"/>
      <c r="E434" s="27"/>
      <c r="F434" s="27"/>
      <c r="G434" s="27"/>
      <c r="H434" s="27"/>
      <c r="I434" s="27"/>
    </row>
    <row r="435" spans="2:9" x14ac:dyDescent="0.25">
      <c r="B435" s="27"/>
      <c r="C435" s="27"/>
      <c r="D435" s="27"/>
      <c r="E435" s="27"/>
      <c r="F435" s="27"/>
      <c r="G435" s="27"/>
      <c r="H435" s="27"/>
      <c r="I435" s="27"/>
    </row>
    <row r="436" spans="2:9" x14ac:dyDescent="0.25">
      <c r="B436" s="27"/>
      <c r="C436" s="27"/>
      <c r="D436" s="27"/>
      <c r="E436" s="27"/>
      <c r="F436" s="27"/>
      <c r="G436" s="27"/>
      <c r="H436" s="27"/>
      <c r="I436" s="27"/>
    </row>
    <row r="437" spans="2:9" x14ac:dyDescent="0.25">
      <c r="B437" s="27"/>
      <c r="C437" s="27"/>
      <c r="D437" s="27"/>
      <c r="E437" s="27"/>
      <c r="F437" s="27"/>
      <c r="G437" s="27"/>
      <c r="H437" s="27"/>
      <c r="I437" s="27"/>
    </row>
    <row r="438" spans="2:9" x14ac:dyDescent="0.25">
      <c r="B438" s="27"/>
      <c r="C438" s="27"/>
      <c r="D438" s="27"/>
      <c r="E438" s="27"/>
      <c r="F438" s="27"/>
      <c r="G438" s="27"/>
      <c r="H438" s="27"/>
      <c r="I438" s="27"/>
    </row>
    <row r="439" spans="2:9" x14ac:dyDescent="0.25">
      <c r="B439" s="27"/>
      <c r="C439" s="27"/>
      <c r="D439" s="27"/>
      <c r="E439" s="27"/>
      <c r="F439" s="27"/>
      <c r="G439" s="27"/>
      <c r="H439" s="27"/>
      <c r="I439" s="27"/>
    </row>
  </sheetData>
  <mergeCells count="4">
    <mergeCell ref="H5:I5"/>
    <mergeCell ref="B8:I8"/>
    <mergeCell ref="B1:G3"/>
    <mergeCell ref="C5:E5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1"/>
  <sheetViews>
    <sheetView showGridLines="0" topLeftCell="C1" workbookViewId="0">
      <selection activeCell="L3" sqref="L3"/>
    </sheetView>
  </sheetViews>
  <sheetFormatPr baseColWidth="10" defaultColWidth="0" defaultRowHeight="14.25" x14ac:dyDescent="0.2"/>
  <cols>
    <col min="1" max="1" width="2.7109375" style="1" customWidth="1"/>
    <col min="2" max="2" width="20.28515625" style="1" customWidth="1"/>
    <col min="3" max="3" width="24" style="1" bestFit="1" customWidth="1"/>
    <col min="4" max="5" width="19.5703125" style="1" customWidth="1"/>
    <col min="6" max="6" width="12.42578125" style="1" bestFit="1" customWidth="1"/>
    <col min="7" max="7" width="18.85546875" style="1" customWidth="1"/>
    <col min="8" max="8" width="16" style="1" customWidth="1"/>
    <col min="9" max="9" width="11.42578125" style="1" customWidth="1"/>
    <col min="10" max="10" width="16.28515625" style="1" customWidth="1"/>
    <col min="11" max="11" width="14.42578125" style="1" customWidth="1"/>
    <col min="12" max="12" width="17.42578125" style="1" customWidth="1"/>
    <col min="13" max="13" width="11.42578125" style="1" customWidth="1"/>
    <col min="14" max="20" width="0" style="1" hidden="1" customWidth="1"/>
    <col min="21" max="16384" width="11.42578125" style="1" hidden="1"/>
  </cols>
  <sheetData>
    <row r="1" spans="1:20" s="2" customFormat="1" ht="23.25" customHeight="1" x14ac:dyDescent="0.25">
      <c r="A1" s="168"/>
      <c r="B1" s="230" t="s">
        <v>414</v>
      </c>
      <c r="C1" s="230"/>
      <c r="D1" s="230"/>
      <c r="E1" s="230"/>
      <c r="F1" s="230"/>
      <c r="G1" s="230"/>
      <c r="H1" s="230"/>
      <c r="I1" s="230"/>
      <c r="J1" s="230"/>
      <c r="K1" s="201" t="s">
        <v>434</v>
      </c>
      <c r="L1" s="199" t="s">
        <v>440</v>
      </c>
    </row>
    <row r="2" spans="1:20" s="2" customFormat="1" ht="23.25" customHeight="1" x14ac:dyDescent="0.25">
      <c r="A2" s="168"/>
      <c r="B2" s="230"/>
      <c r="C2" s="230"/>
      <c r="D2" s="230"/>
      <c r="E2" s="230"/>
      <c r="F2" s="230"/>
      <c r="G2" s="230"/>
      <c r="H2" s="230"/>
      <c r="I2" s="230"/>
      <c r="J2" s="230"/>
      <c r="K2" s="201" t="s">
        <v>436</v>
      </c>
      <c r="L2" s="199">
        <v>1</v>
      </c>
    </row>
    <row r="3" spans="1:20" s="4" customFormat="1" ht="23.25" customHeight="1" x14ac:dyDescent="0.2">
      <c r="A3" s="168"/>
      <c r="B3" s="230"/>
      <c r="C3" s="230"/>
      <c r="D3" s="230"/>
      <c r="E3" s="230"/>
      <c r="F3" s="230"/>
      <c r="G3" s="230"/>
      <c r="H3" s="230"/>
      <c r="I3" s="230"/>
      <c r="J3" s="230"/>
      <c r="K3" s="201" t="s">
        <v>442</v>
      </c>
      <c r="L3" s="200">
        <v>44573</v>
      </c>
    </row>
    <row r="4" spans="1:20" s="11" customFormat="1" ht="14.25" customHeight="1" thickBot="1" x14ac:dyDescent="0.3">
      <c r="A4" s="8"/>
      <c r="B4" s="18"/>
      <c r="C4" s="18"/>
      <c r="D4" s="18"/>
      <c r="E4" s="18"/>
      <c r="F4" s="19"/>
      <c r="G4" s="18"/>
      <c r="H4" s="18"/>
      <c r="I4" s="20"/>
      <c r="J4" s="21"/>
      <c r="K4" s="26"/>
      <c r="L4" s="2"/>
      <c r="M4" s="2"/>
      <c r="N4" s="17"/>
      <c r="O4" s="9"/>
      <c r="P4" s="9"/>
      <c r="Q4" s="8"/>
      <c r="R4" s="8"/>
      <c r="S4" s="8"/>
    </row>
    <row r="5" spans="1:20" s="5" customFormat="1" ht="18" customHeight="1" thickBot="1" x14ac:dyDescent="0.3">
      <c r="A5" s="8"/>
      <c r="B5" s="12" t="s">
        <v>373</v>
      </c>
      <c r="C5" s="225"/>
      <c r="D5" s="225"/>
      <c r="E5" s="225"/>
      <c r="F5" s="225"/>
      <c r="G5" s="226"/>
      <c r="H5" s="14" t="s">
        <v>374</v>
      </c>
      <c r="I5" s="108"/>
      <c r="J5" s="107" t="s">
        <v>375</v>
      </c>
      <c r="K5" s="107"/>
      <c r="L5" s="109"/>
      <c r="M5" s="8"/>
      <c r="N5" s="8"/>
      <c r="O5" s="9"/>
      <c r="P5" s="10"/>
      <c r="Q5" s="10"/>
      <c r="R5" s="8"/>
      <c r="S5" s="8"/>
      <c r="T5" s="8"/>
    </row>
    <row r="6" spans="1:20" s="11" customFormat="1" ht="18" customHeight="1" thickBot="1" x14ac:dyDescent="0.3">
      <c r="A6" s="8"/>
      <c r="B6" s="12" t="s">
        <v>399</v>
      </c>
      <c r="C6" s="48"/>
      <c r="D6" s="13" t="s">
        <v>376</v>
      </c>
      <c r="E6" s="58" t="s">
        <v>0</v>
      </c>
      <c r="F6" s="110"/>
      <c r="G6" s="110"/>
      <c r="H6" s="14" t="s">
        <v>372</v>
      </c>
      <c r="I6" s="15" t="s">
        <v>377</v>
      </c>
      <c r="J6" s="16" t="s">
        <v>378</v>
      </c>
      <c r="K6" s="228" t="s">
        <v>432</v>
      </c>
      <c r="L6" s="229"/>
      <c r="M6" s="17"/>
      <c r="N6" s="9"/>
      <c r="O6" s="9"/>
      <c r="P6" s="8"/>
      <c r="Q6" s="8"/>
      <c r="R6" s="8"/>
    </row>
    <row r="7" spans="1:20" s="11" customFormat="1" ht="14.25" customHeight="1" thickBot="1" x14ac:dyDescent="0.3">
      <c r="A7" s="8"/>
      <c r="B7" s="115"/>
      <c r="C7" s="111"/>
      <c r="D7" s="111"/>
      <c r="E7" s="111"/>
      <c r="F7" s="111"/>
      <c r="G7" s="111"/>
      <c r="H7" s="112"/>
      <c r="I7" s="113"/>
      <c r="J7" s="114"/>
      <c r="K7" s="2"/>
      <c r="L7" s="116"/>
      <c r="M7" s="17"/>
      <c r="N7" s="9"/>
      <c r="O7" s="9"/>
      <c r="P7" s="8"/>
      <c r="Q7" s="8"/>
      <c r="R7" s="8"/>
    </row>
    <row r="8" spans="1:20" s="4" customFormat="1" ht="22.5" customHeight="1" thickBot="1" x14ac:dyDescent="0.25">
      <c r="B8" s="210" t="s">
        <v>400</v>
      </c>
      <c r="C8" s="211"/>
      <c r="D8" s="211"/>
      <c r="E8" s="211"/>
      <c r="F8" s="211"/>
      <c r="G8" s="211"/>
      <c r="H8" s="211"/>
      <c r="I8" s="211"/>
      <c r="J8" s="211"/>
      <c r="K8" s="211"/>
      <c r="L8" s="212"/>
    </row>
    <row r="9" spans="1:20" ht="8.25" customHeight="1" x14ac:dyDescent="0.2">
      <c r="B9" s="117"/>
      <c r="C9" s="118"/>
      <c r="D9" s="118"/>
      <c r="E9" s="118"/>
      <c r="F9" s="118"/>
      <c r="G9" s="118"/>
      <c r="H9" s="118"/>
      <c r="I9" s="118"/>
      <c r="J9" s="118"/>
      <c r="L9" s="119"/>
    </row>
    <row r="10" spans="1:20" x14ac:dyDescent="0.2">
      <c r="B10" s="240" t="s">
        <v>25</v>
      </c>
      <c r="C10" s="241"/>
      <c r="D10" s="241"/>
      <c r="E10" s="241"/>
      <c r="F10" s="241"/>
      <c r="G10" s="241"/>
      <c r="H10" s="241"/>
      <c r="I10" s="241"/>
      <c r="J10" s="118"/>
      <c r="L10" s="119"/>
    </row>
    <row r="11" spans="1:20" ht="15" thickBot="1" x14ac:dyDescent="0.25">
      <c r="B11" s="120"/>
      <c r="C11" s="121"/>
      <c r="D11" s="121"/>
      <c r="E11" s="121"/>
      <c r="F11" s="121"/>
      <c r="G11" s="121"/>
      <c r="H11" s="121"/>
      <c r="I11" s="121"/>
      <c r="J11" s="118"/>
      <c r="L11" s="119"/>
    </row>
    <row r="12" spans="1:20" ht="15" x14ac:dyDescent="0.2">
      <c r="B12" s="120"/>
      <c r="C12" s="190" t="s">
        <v>395</v>
      </c>
      <c r="D12" s="191" t="s">
        <v>402</v>
      </c>
      <c r="E12" s="192" t="s">
        <v>396</v>
      </c>
      <c r="F12" s="191" t="s">
        <v>13</v>
      </c>
      <c r="G12" s="242" t="s">
        <v>401</v>
      </c>
      <c r="H12" s="242"/>
      <c r="I12" s="242"/>
      <c r="J12" s="243"/>
      <c r="L12" s="119"/>
    </row>
    <row r="13" spans="1:20" ht="15" customHeight="1" x14ac:dyDescent="0.2">
      <c r="B13" s="120"/>
      <c r="C13" s="71" t="s">
        <v>14</v>
      </c>
      <c r="D13" s="69">
        <v>635</v>
      </c>
      <c r="E13" s="66">
        <v>1449318735</v>
      </c>
      <c r="F13" s="67">
        <v>1</v>
      </c>
      <c r="G13" s="244" t="s">
        <v>15</v>
      </c>
      <c r="H13" s="244"/>
      <c r="I13" s="244"/>
      <c r="J13" s="245"/>
      <c r="L13" s="119"/>
    </row>
    <row r="14" spans="1:20" ht="15" customHeight="1" x14ac:dyDescent="0.2">
      <c r="B14" s="120"/>
      <c r="C14" s="256"/>
      <c r="D14" s="257"/>
      <c r="E14" s="257"/>
      <c r="F14" s="257"/>
      <c r="G14" s="257"/>
      <c r="H14" s="257"/>
      <c r="I14" s="257"/>
      <c r="J14" s="258"/>
      <c r="L14" s="119"/>
    </row>
    <row r="15" spans="1:20" ht="15" customHeight="1" x14ac:dyDescent="0.2">
      <c r="B15" s="120"/>
      <c r="C15" s="72" t="s">
        <v>21</v>
      </c>
      <c r="D15" s="61">
        <v>10</v>
      </c>
      <c r="E15" s="63">
        <v>351734666</v>
      </c>
      <c r="F15" s="62">
        <f>E15/E13</f>
        <v>0.24268965653024557</v>
      </c>
      <c r="G15" s="246" t="s">
        <v>16</v>
      </c>
      <c r="H15" s="246"/>
      <c r="I15" s="246"/>
      <c r="J15" s="247"/>
      <c r="L15" s="119"/>
    </row>
    <row r="16" spans="1:20" ht="15" customHeight="1" thickBot="1" x14ac:dyDescent="0.25">
      <c r="B16" s="120"/>
      <c r="C16" s="73" t="s">
        <v>17</v>
      </c>
      <c r="D16" s="70">
        <v>15</v>
      </c>
      <c r="E16" s="64">
        <v>38240314</v>
      </c>
      <c r="F16" s="68">
        <f>E16/E13</f>
        <v>2.6385027031338278E-2</v>
      </c>
      <c r="G16" s="248" t="s">
        <v>22</v>
      </c>
      <c r="H16" s="248"/>
      <c r="I16" s="248"/>
      <c r="J16" s="249"/>
      <c r="L16" s="119"/>
    </row>
    <row r="17" spans="2:12" ht="15" thickBot="1" x14ac:dyDescent="0.25">
      <c r="B17" s="120"/>
      <c r="C17" s="118"/>
      <c r="D17" s="60" t="s">
        <v>397</v>
      </c>
      <c r="E17" s="65">
        <f>SUM(E15:E16)</f>
        <v>389974980</v>
      </c>
      <c r="F17" s="118"/>
      <c r="G17" s="118"/>
      <c r="H17" s="118"/>
      <c r="I17" s="118"/>
      <c r="J17" s="118"/>
      <c r="L17" s="119"/>
    </row>
    <row r="18" spans="2:12" x14ac:dyDescent="0.2">
      <c r="B18" s="120"/>
      <c r="C18" s="121"/>
      <c r="D18" s="121"/>
      <c r="E18" s="121"/>
      <c r="F18" s="121"/>
      <c r="G18" s="121"/>
      <c r="H18" s="121"/>
      <c r="I18" s="121"/>
      <c r="J18" s="118"/>
      <c r="L18" s="119"/>
    </row>
    <row r="19" spans="2:12" x14ac:dyDescent="0.2">
      <c r="B19" s="120"/>
      <c r="C19" s="121"/>
      <c r="D19" s="121"/>
      <c r="E19" s="121"/>
      <c r="F19" s="121"/>
      <c r="G19" s="121"/>
      <c r="H19" s="121"/>
      <c r="I19" s="121"/>
      <c r="J19" s="118"/>
      <c r="L19" s="119"/>
    </row>
    <row r="20" spans="2:12" x14ac:dyDescent="0.2">
      <c r="B20" s="122" t="s">
        <v>24</v>
      </c>
      <c r="C20" s="121"/>
      <c r="D20" s="121"/>
      <c r="E20" s="121"/>
      <c r="F20" s="121"/>
      <c r="G20" s="121"/>
      <c r="H20" s="121"/>
      <c r="I20" s="121"/>
      <c r="J20" s="118"/>
      <c r="L20" s="119"/>
    </row>
    <row r="21" spans="2:12" ht="15" thickBot="1" x14ac:dyDescent="0.25">
      <c r="B21" s="120"/>
      <c r="C21" s="121"/>
      <c r="D21" s="121"/>
      <c r="E21" s="121"/>
      <c r="F21" s="121"/>
      <c r="G21" s="121"/>
      <c r="H21" s="121"/>
      <c r="I21" s="121"/>
      <c r="J21" s="118"/>
      <c r="L21" s="119"/>
    </row>
    <row r="22" spans="2:12" ht="15" x14ac:dyDescent="0.2">
      <c r="B22" s="120"/>
      <c r="C22" s="250" t="s">
        <v>395</v>
      </c>
      <c r="D22" s="251"/>
      <c r="E22" s="251"/>
      <c r="F22" s="191" t="s">
        <v>402</v>
      </c>
      <c r="G22" s="193" t="s">
        <v>396</v>
      </c>
      <c r="H22" s="121"/>
      <c r="I22" s="121"/>
      <c r="J22" s="118"/>
      <c r="L22" s="119"/>
    </row>
    <row r="23" spans="2:12" x14ac:dyDescent="0.2">
      <c r="B23" s="120"/>
      <c r="C23" s="252" t="s">
        <v>18</v>
      </c>
      <c r="D23" s="253"/>
      <c r="E23" s="253"/>
      <c r="F23" s="75">
        <f>D13</f>
        <v>635</v>
      </c>
      <c r="G23" s="76">
        <f>E13</f>
        <v>1449318735</v>
      </c>
      <c r="H23" s="121"/>
      <c r="I23" s="121"/>
      <c r="J23" s="118"/>
      <c r="L23" s="119"/>
    </row>
    <row r="24" spans="2:12" x14ac:dyDescent="0.2">
      <c r="B24" s="120"/>
      <c r="C24" s="252" t="s">
        <v>23</v>
      </c>
      <c r="D24" s="253"/>
      <c r="E24" s="253"/>
      <c r="F24" s="75">
        <f>D15</f>
        <v>10</v>
      </c>
      <c r="G24" s="77">
        <f>E15</f>
        <v>351734666</v>
      </c>
      <c r="H24" s="121"/>
      <c r="I24" s="121"/>
      <c r="J24" s="118"/>
      <c r="L24" s="119"/>
    </row>
    <row r="25" spans="2:12" x14ac:dyDescent="0.2">
      <c r="B25" s="120"/>
      <c r="C25" s="252" t="s">
        <v>19</v>
      </c>
      <c r="D25" s="253"/>
      <c r="E25" s="253"/>
      <c r="F25" s="75">
        <v>15</v>
      </c>
      <c r="G25" s="77">
        <f>E16</f>
        <v>38240314</v>
      </c>
      <c r="H25" s="121"/>
      <c r="I25" s="121"/>
      <c r="J25" s="118"/>
      <c r="L25" s="119"/>
    </row>
    <row r="26" spans="2:12" ht="15" thickBot="1" x14ac:dyDescent="0.25">
      <c r="B26" s="120"/>
      <c r="C26" s="254" t="s">
        <v>20</v>
      </c>
      <c r="D26" s="255"/>
      <c r="E26" s="255"/>
      <c r="F26" s="59"/>
      <c r="G26" s="74">
        <f>(G24+G25)/G23</f>
        <v>0.26907468356158387</v>
      </c>
      <c r="H26" s="121"/>
      <c r="I26" s="121"/>
      <c r="J26" s="118"/>
      <c r="L26" s="119"/>
    </row>
    <row r="27" spans="2:12" x14ac:dyDescent="0.2">
      <c r="B27" s="120"/>
      <c r="C27" s="121"/>
      <c r="D27" s="121"/>
      <c r="E27" s="121"/>
      <c r="F27" s="121"/>
      <c r="G27" s="121"/>
      <c r="H27" s="121"/>
      <c r="I27" s="121"/>
      <c r="J27" s="118"/>
      <c r="L27" s="119"/>
    </row>
    <row r="28" spans="2:12" ht="15" thickBot="1" x14ac:dyDescent="0.25">
      <c r="B28" s="123"/>
      <c r="L28" s="119"/>
    </row>
    <row r="29" spans="2:12" ht="15.75" thickBot="1" x14ac:dyDescent="0.25">
      <c r="B29" s="237" t="s">
        <v>403</v>
      </c>
      <c r="C29" s="238"/>
      <c r="D29" s="238"/>
      <c r="E29" s="239"/>
      <c r="F29" s="234" t="s">
        <v>404</v>
      </c>
      <c r="G29" s="235"/>
      <c r="H29" s="235"/>
      <c r="I29" s="235"/>
      <c r="J29" s="235"/>
      <c r="K29" s="235"/>
      <c r="L29" s="236"/>
    </row>
    <row r="30" spans="2:12" ht="64.5" thickBot="1" x14ac:dyDescent="0.25">
      <c r="B30" s="194" t="s">
        <v>394</v>
      </c>
      <c r="C30" s="195" t="s">
        <v>395</v>
      </c>
      <c r="D30" s="196" t="s">
        <v>396</v>
      </c>
      <c r="E30" s="197" t="s">
        <v>405</v>
      </c>
      <c r="F30" s="104" t="s">
        <v>406</v>
      </c>
      <c r="G30" s="105" t="s">
        <v>407</v>
      </c>
      <c r="H30" s="105" t="s">
        <v>408</v>
      </c>
      <c r="I30" s="105" t="s">
        <v>409</v>
      </c>
      <c r="J30" s="105" t="s">
        <v>410</v>
      </c>
      <c r="K30" s="105" t="s">
        <v>411</v>
      </c>
      <c r="L30" s="106" t="s">
        <v>412</v>
      </c>
    </row>
    <row r="31" spans="2:12" ht="15.75" x14ac:dyDescent="0.2">
      <c r="B31" s="83">
        <v>50001</v>
      </c>
      <c r="C31" s="86" t="s">
        <v>45</v>
      </c>
      <c r="D31" s="89">
        <v>58766120.073519446</v>
      </c>
      <c r="E31" s="89">
        <v>58766120.073519446</v>
      </c>
      <c r="F31" s="95">
        <f t="shared" ref="F31:F55" si="0">D31-E31</f>
        <v>0</v>
      </c>
      <c r="G31" s="82" t="s">
        <v>4</v>
      </c>
      <c r="H31" s="92">
        <v>1</v>
      </c>
      <c r="I31" s="98">
        <v>43178</v>
      </c>
      <c r="J31" s="99">
        <v>401</v>
      </c>
      <c r="K31" s="99">
        <v>2251</v>
      </c>
      <c r="L31" s="163" t="s">
        <v>427</v>
      </c>
    </row>
    <row r="32" spans="2:12" ht="15.75" x14ac:dyDescent="0.2">
      <c r="B32" s="84">
        <v>50002</v>
      </c>
      <c r="C32" s="87" t="s">
        <v>46</v>
      </c>
      <c r="D32" s="90">
        <v>43758811.868656144</v>
      </c>
      <c r="E32" s="90">
        <v>43758811.868656144</v>
      </c>
      <c r="F32" s="96">
        <f t="shared" si="0"/>
        <v>0</v>
      </c>
      <c r="G32" s="78" t="s">
        <v>4</v>
      </c>
      <c r="H32" s="93">
        <v>2</v>
      </c>
      <c r="I32" s="100">
        <v>43178</v>
      </c>
      <c r="J32" s="101">
        <v>402</v>
      </c>
      <c r="K32" s="101">
        <v>2252</v>
      </c>
      <c r="L32" s="164" t="s">
        <v>427</v>
      </c>
    </row>
    <row r="33" spans="2:12" ht="15.75" x14ac:dyDescent="0.2">
      <c r="B33" s="84">
        <v>50003</v>
      </c>
      <c r="C33" s="87" t="s">
        <v>47</v>
      </c>
      <c r="D33" s="90">
        <v>38351160.585796893</v>
      </c>
      <c r="E33" s="90">
        <v>38351160.585796893</v>
      </c>
      <c r="F33" s="96">
        <f t="shared" si="0"/>
        <v>0</v>
      </c>
      <c r="G33" s="78" t="s">
        <v>4</v>
      </c>
      <c r="H33" s="93">
        <v>3</v>
      </c>
      <c r="I33" s="100">
        <v>43178</v>
      </c>
      <c r="J33" s="101">
        <v>403</v>
      </c>
      <c r="K33" s="101">
        <v>2253</v>
      </c>
      <c r="L33" s="164" t="s">
        <v>427</v>
      </c>
    </row>
    <row r="34" spans="2:12" ht="15.75" x14ac:dyDescent="0.2">
      <c r="B34" s="84">
        <v>50004</v>
      </c>
      <c r="C34" s="87" t="s">
        <v>48</v>
      </c>
      <c r="D34" s="90">
        <v>34716930</v>
      </c>
      <c r="E34" s="90">
        <v>34716930</v>
      </c>
      <c r="F34" s="96">
        <f t="shared" si="0"/>
        <v>0</v>
      </c>
      <c r="G34" s="78" t="s">
        <v>4</v>
      </c>
      <c r="H34" s="93">
        <v>4</v>
      </c>
      <c r="I34" s="100">
        <v>43179</v>
      </c>
      <c r="J34" s="101">
        <v>404</v>
      </c>
      <c r="K34" s="101">
        <v>2254</v>
      </c>
      <c r="L34" s="164" t="s">
        <v>427</v>
      </c>
    </row>
    <row r="35" spans="2:12" ht="15.75" x14ac:dyDescent="0.2">
      <c r="B35" s="84">
        <v>50005</v>
      </c>
      <c r="C35" s="87" t="s">
        <v>49</v>
      </c>
      <c r="D35" s="90">
        <v>34500533.727971762</v>
      </c>
      <c r="E35" s="90">
        <v>34500533.727971762</v>
      </c>
      <c r="F35" s="96">
        <f t="shared" si="0"/>
        <v>0</v>
      </c>
      <c r="G35" s="78" t="s">
        <v>4</v>
      </c>
      <c r="H35" s="93">
        <v>5</v>
      </c>
      <c r="I35" s="100">
        <v>43179</v>
      </c>
      <c r="J35" s="101">
        <v>405</v>
      </c>
      <c r="K35" s="101">
        <v>2255</v>
      </c>
      <c r="L35" s="164" t="s">
        <v>427</v>
      </c>
    </row>
    <row r="36" spans="2:12" ht="15.75" x14ac:dyDescent="0.2">
      <c r="B36" s="84">
        <v>50006</v>
      </c>
      <c r="C36" s="87" t="s">
        <v>50</v>
      </c>
      <c r="D36" s="90">
        <v>32501571.999999996</v>
      </c>
      <c r="E36" s="90">
        <v>32501571.999999996</v>
      </c>
      <c r="F36" s="96">
        <f t="shared" si="0"/>
        <v>0</v>
      </c>
      <c r="G36" s="78" t="s">
        <v>4</v>
      </c>
      <c r="H36" s="93">
        <v>6</v>
      </c>
      <c r="I36" s="100">
        <v>43178</v>
      </c>
      <c r="J36" s="101">
        <v>406</v>
      </c>
      <c r="K36" s="101">
        <v>2256</v>
      </c>
      <c r="L36" s="164" t="s">
        <v>427</v>
      </c>
    </row>
    <row r="37" spans="2:12" ht="15.75" x14ac:dyDescent="0.2">
      <c r="B37" s="84">
        <v>50007</v>
      </c>
      <c r="C37" s="87" t="s">
        <v>51</v>
      </c>
      <c r="D37" s="90">
        <v>29961012.622184355</v>
      </c>
      <c r="E37" s="90">
        <v>29961012.622184355</v>
      </c>
      <c r="F37" s="96">
        <f t="shared" si="0"/>
        <v>0</v>
      </c>
      <c r="G37" s="78" t="s">
        <v>4</v>
      </c>
      <c r="H37" s="93">
        <v>7</v>
      </c>
      <c r="I37" s="100">
        <v>43251</v>
      </c>
      <c r="J37" s="101">
        <v>407</v>
      </c>
      <c r="K37" s="101">
        <v>2257</v>
      </c>
      <c r="L37" s="164" t="s">
        <v>427</v>
      </c>
    </row>
    <row r="38" spans="2:12" ht="15.75" x14ac:dyDescent="0.2">
      <c r="B38" s="84">
        <v>50008</v>
      </c>
      <c r="C38" s="87" t="s">
        <v>52</v>
      </c>
      <c r="D38" s="90">
        <v>27839408.987855989</v>
      </c>
      <c r="E38" s="90">
        <v>27839408.987855989</v>
      </c>
      <c r="F38" s="96">
        <f t="shared" si="0"/>
        <v>0</v>
      </c>
      <c r="G38" s="78" t="s">
        <v>4</v>
      </c>
      <c r="H38" s="93">
        <v>8</v>
      </c>
      <c r="I38" s="100">
        <v>43251</v>
      </c>
      <c r="J38" s="101">
        <v>408</v>
      </c>
      <c r="K38" s="101">
        <v>2258</v>
      </c>
      <c r="L38" s="164" t="s">
        <v>427</v>
      </c>
    </row>
    <row r="39" spans="2:12" ht="15.75" x14ac:dyDescent="0.2">
      <c r="B39" s="84">
        <v>50009</v>
      </c>
      <c r="C39" s="87" t="s">
        <v>53</v>
      </c>
      <c r="D39" s="90">
        <v>26333996.347577628</v>
      </c>
      <c r="E39" s="90">
        <v>26333996.347577628</v>
      </c>
      <c r="F39" s="96">
        <f t="shared" si="0"/>
        <v>0</v>
      </c>
      <c r="G39" s="78" t="s">
        <v>4</v>
      </c>
      <c r="H39" s="93">
        <v>9</v>
      </c>
      <c r="I39" s="100">
        <v>43251</v>
      </c>
      <c r="J39" s="101">
        <v>409</v>
      </c>
      <c r="K39" s="101">
        <v>2259</v>
      </c>
      <c r="L39" s="164" t="s">
        <v>427</v>
      </c>
    </row>
    <row r="40" spans="2:12" ht="15.75" x14ac:dyDescent="0.2">
      <c r="B40" s="84">
        <v>50010</v>
      </c>
      <c r="C40" s="87" t="s">
        <v>54</v>
      </c>
      <c r="D40" s="90">
        <v>25005120</v>
      </c>
      <c r="E40" s="90">
        <v>25005120</v>
      </c>
      <c r="F40" s="96">
        <f t="shared" si="0"/>
        <v>0</v>
      </c>
      <c r="G40" s="78" t="s">
        <v>4</v>
      </c>
      <c r="H40" s="93">
        <v>10</v>
      </c>
      <c r="I40" s="100">
        <v>43251</v>
      </c>
      <c r="J40" s="101">
        <v>410</v>
      </c>
      <c r="K40" s="101">
        <v>2260</v>
      </c>
      <c r="L40" s="164" t="s">
        <v>427</v>
      </c>
    </row>
    <row r="41" spans="2:12" ht="15.75" x14ac:dyDescent="0.2">
      <c r="B41" s="84">
        <v>50033</v>
      </c>
      <c r="C41" s="87" t="s">
        <v>77</v>
      </c>
      <c r="D41" s="90">
        <v>11572310</v>
      </c>
      <c r="E41" s="90">
        <v>11572310</v>
      </c>
      <c r="F41" s="96">
        <f t="shared" si="0"/>
        <v>0</v>
      </c>
      <c r="G41" s="78" t="s">
        <v>4</v>
      </c>
      <c r="H41" s="93">
        <v>11</v>
      </c>
      <c r="I41" s="100">
        <v>43262</v>
      </c>
      <c r="J41" s="101">
        <v>411</v>
      </c>
      <c r="K41" s="101">
        <v>2261</v>
      </c>
      <c r="L41" s="164" t="s">
        <v>427</v>
      </c>
    </row>
    <row r="42" spans="2:12" ht="15.75" x14ac:dyDescent="0.2">
      <c r="B42" s="84">
        <v>50055</v>
      </c>
      <c r="C42" s="87" t="s">
        <v>99</v>
      </c>
      <c r="D42" s="90">
        <v>6654460.0335913869</v>
      </c>
      <c r="E42" s="90">
        <v>6654460.0335913869</v>
      </c>
      <c r="F42" s="96">
        <f t="shared" si="0"/>
        <v>0</v>
      </c>
      <c r="G42" s="78" t="s">
        <v>4</v>
      </c>
      <c r="H42" s="93">
        <v>12</v>
      </c>
      <c r="I42" s="100">
        <v>43262</v>
      </c>
      <c r="J42" s="101">
        <v>412</v>
      </c>
      <c r="K42" s="101">
        <v>2262</v>
      </c>
      <c r="L42" s="164" t="s">
        <v>427</v>
      </c>
    </row>
    <row r="43" spans="2:12" ht="15.75" x14ac:dyDescent="0.2">
      <c r="B43" s="84">
        <v>50077</v>
      </c>
      <c r="C43" s="87" t="s">
        <v>121</v>
      </c>
      <c r="D43" s="90">
        <v>4202235.1080217408</v>
      </c>
      <c r="E43" s="90">
        <v>4202235.1080217408</v>
      </c>
      <c r="F43" s="96">
        <f t="shared" si="0"/>
        <v>0</v>
      </c>
      <c r="G43" s="78" t="s">
        <v>4</v>
      </c>
      <c r="H43" s="93">
        <v>13</v>
      </c>
      <c r="I43" s="100">
        <v>43189</v>
      </c>
      <c r="J43" s="101">
        <v>413</v>
      </c>
      <c r="K43" s="101">
        <v>2263</v>
      </c>
      <c r="L43" s="164" t="s">
        <v>427</v>
      </c>
    </row>
    <row r="44" spans="2:12" ht="15.75" x14ac:dyDescent="0.2">
      <c r="B44" s="84">
        <v>50099</v>
      </c>
      <c r="C44" s="87" t="s">
        <v>143</v>
      </c>
      <c r="D44" s="90">
        <v>3188065.3250222621</v>
      </c>
      <c r="E44" s="90">
        <v>3188065.3250222621</v>
      </c>
      <c r="F44" s="96">
        <f t="shared" si="0"/>
        <v>0</v>
      </c>
      <c r="G44" s="78" t="s">
        <v>4</v>
      </c>
      <c r="H44" s="93">
        <v>14</v>
      </c>
      <c r="I44" s="100">
        <v>43243</v>
      </c>
      <c r="J44" s="101">
        <v>414</v>
      </c>
      <c r="K44" s="101">
        <v>2264</v>
      </c>
      <c r="L44" s="164" t="s">
        <v>427</v>
      </c>
    </row>
    <row r="45" spans="2:12" ht="15.75" x14ac:dyDescent="0.2">
      <c r="B45" s="84">
        <v>50121</v>
      </c>
      <c r="C45" s="87" t="s">
        <v>165</v>
      </c>
      <c r="D45" s="90">
        <v>2511675</v>
      </c>
      <c r="E45" s="90">
        <v>2511675</v>
      </c>
      <c r="F45" s="96">
        <f t="shared" si="0"/>
        <v>0</v>
      </c>
      <c r="G45" s="78" t="s">
        <v>4</v>
      </c>
      <c r="H45" s="93">
        <v>15</v>
      </c>
      <c r="I45" s="100">
        <v>43250</v>
      </c>
      <c r="J45" s="101">
        <v>415</v>
      </c>
      <c r="K45" s="101">
        <v>2265</v>
      </c>
      <c r="L45" s="164" t="s">
        <v>427</v>
      </c>
    </row>
    <row r="46" spans="2:12" ht="15.75" x14ac:dyDescent="0.2">
      <c r="B46" s="84">
        <v>50143</v>
      </c>
      <c r="C46" s="87" t="s">
        <v>187</v>
      </c>
      <c r="D46" s="90">
        <v>2094554.8737055338</v>
      </c>
      <c r="E46" s="90">
        <v>2094554.8737055338</v>
      </c>
      <c r="F46" s="96">
        <f t="shared" si="0"/>
        <v>0</v>
      </c>
      <c r="G46" s="78" t="s">
        <v>4</v>
      </c>
      <c r="H46" s="93">
        <v>16</v>
      </c>
      <c r="I46" s="100">
        <v>43192</v>
      </c>
      <c r="J46" s="101">
        <v>416</v>
      </c>
      <c r="K46" s="101">
        <v>2266</v>
      </c>
      <c r="L46" s="164" t="s">
        <v>427</v>
      </c>
    </row>
    <row r="47" spans="2:12" ht="15.75" x14ac:dyDescent="0.2">
      <c r="B47" s="84">
        <v>50165</v>
      </c>
      <c r="C47" s="87" t="s">
        <v>209</v>
      </c>
      <c r="D47" s="90">
        <v>1744244.6842216665</v>
      </c>
      <c r="E47" s="90">
        <v>1744244.6842216665</v>
      </c>
      <c r="F47" s="96">
        <f t="shared" si="0"/>
        <v>0</v>
      </c>
      <c r="G47" s="78" t="s">
        <v>4</v>
      </c>
      <c r="H47" s="93">
        <v>17</v>
      </c>
      <c r="I47" s="100">
        <v>43249</v>
      </c>
      <c r="J47" s="101">
        <v>417</v>
      </c>
      <c r="K47" s="101">
        <v>2267</v>
      </c>
      <c r="L47" s="164" t="s">
        <v>427</v>
      </c>
    </row>
    <row r="48" spans="2:12" ht="15.75" x14ac:dyDescent="0.2">
      <c r="B48" s="84">
        <v>50187</v>
      </c>
      <c r="C48" s="87" t="s">
        <v>231</v>
      </c>
      <c r="D48" s="90">
        <v>1329710.2941176472</v>
      </c>
      <c r="E48" s="90">
        <v>1329710.2941176472</v>
      </c>
      <c r="F48" s="96">
        <f t="shared" si="0"/>
        <v>0</v>
      </c>
      <c r="G48" s="78" t="s">
        <v>4</v>
      </c>
      <c r="H48" s="93">
        <v>18</v>
      </c>
      <c r="I48" s="100">
        <v>43251</v>
      </c>
      <c r="J48" s="101">
        <v>418</v>
      </c>
      <c r="K48" s="101">
        <v>2268</v>
      </c>
      <c r="L48" s="164" t="s">
        <v>427</v>
      </c>
    </row>
    <row r="49" spans="2:12" ht="15.75" x14ac:dyDescent="0.2">
      <c r="B49" s="84">
        <v>50209</v>
      </c>
      <c r="C49" s="87" t="s">
        <v>253</v>
      </c>
      <c r="D49" s="90">
        <v>1255837.5</v>
      </c>
      <c r="E49" s="90">
        <v>1255837.5</v>
      </c>
      <c r="F49" s="96">
        <f t="shared" si="0"/>
        <v>0</v>
      </c>
      <c r="G49" s="78" t="s">
        <v>4</v>
      </c>
      <c r="H49" s="93">
        <v>19</v>
      </c>
      <c r="I49" s="100">
        <v>43188</v>
      </c>
      <c r="J49" s="101">
        <v>419</v>
      </c>
      <c r="K49" s="101">
        <v>2269</v>
      </c>
      <c r="L49" s="164" t="s">
        <v>427</v>
      </c>
    </row>
    <row r="50" spans="2:12" ht="15.75" x14ac:dyDescent="0.2">
      <c r="B50" s="84">
        <v>50231</v>
      </c>
      <c r="C50" s="87" t="s">
        <v>274</v>
      </c>
      <c r="D50" s="90">
        <v>1035832.7288262477</v>
      </c>
      <c r="E50" s="90">
        <v>1035832.7288262477</v>
      </c>
      <c r="F50" s="96">
        <f t="shared" si="0"/>
        <v>0</v>
      </c>
      <c r="G50" s="78" t="s">
        <v>4</v>
      </c>
      <c r="H50" s="93">
        <v>20</v>
      </c>
      <c r="I50" s="100">
        <v>43240</v>
      </c>
      <c r="J50" s="101">
        <v>420</v>
      </c>
      <c r="K50" s="101">
        <v>2270</v>
      </c>
      <c r="L50" s="164" t="s">
        <v>427</v>
      </c>
    </row>
    <row r="51" spans="2:12" ht="15.75" x14ac:dyDescent="0.2">
      <c r="B51" s="84">
        <v>50253</v>
      </c>
      <c r="C51" s="87" t="s">
        <v>295</v>
      </c>
      <c r="D51" s="90">
        <v>809010.87634747371</v>
      </c>
      <c r="E51" s="90">
        <v>809010.87634747371</v>
      </c>
      <c r="F51" s="96">
        <f t="shared" si="0"/>
        <v>0</v>
      </c>
      <c r="G51" s="78" t="s">
        <v>4</v>
      </c>
      <c r="H51" s="93">
        <v>21</v>
      </c>
      <c r="I51" s="100">
        <v>43190</v>
      </c>
      <c r="J51" s="101">
        <v>421</v>
      </c>
      <c r="K51" s="101">
        <v>2271</v>
      </c>
      <c r="L51" s="164" t="s">
        <v>427</v>
      </c>
    </row>
    <row r="52" spans="2:12" ht="15.75" x14ac:dyDescent="0.2">
      <c r="B52" s="84">
        <v>50275</v>
      </c>
      <c r="C52" s="87" t="s">
        <v>317</v>
      </c>
      <c r="D52" s="90">
        <v>613837.45102127385</v>
      </c>
      <c r="E52" s="90">
        <v>613837.45102127385</v>
      </c>
      <c r="F52" s="96">
        <f t="shared" si="0"/>
        <v>0</v>
      </c>
      <c r="G52" s="78" t="s">
        <v>4</v>
      </c>
      <c r="H52" s="93">
        <v>22</v>
      </c>
      <c r="I52" s="100">
        <v>43198</v>
      </c>
      <c r="J52" s="101">
        <v>422</v>
      </c>
      <c r="K52" s="101">
        <v>2272</v>
      </c>
      <c r="L52" s="164" t="s">
        <v>427</v>
      </c>
    </row>
    <row r="53" spans="2:12" ht="15.75" x14ac:dyDescent="0.2">
      <c r="B53" s="84">
        <v>50297</v>
      </c>
      <c r="C53" s="87" t="s">
        <v>339</v>
      </c>
      <c r="D53" s="90">
        <v>496133.33333333337</v>
      </c>
      <c r="E53" s="90">
        <v>496133.33333333337</v>
      </c>
      <c r="F53" s="96">
        <f t="shared" si="0"/>
        <v>0</v>
      </c>
      <c r="G53" s="78" t="s">
        <v>4</v>
      </c>
      <c r="H53" s="93">
        <v>23</v>
      </c>
      <c r="I53" s="100">
        <v>43236</v>
      </c>
      <c r="J53" s="101">
        <v>423</v>
      </c>
      <c r="K53" s="101">
        <v>2273</v>
      </c>
      <c r="L53" s="164" t="s">
        <v>427</v>
      </c>
    </row>
    <row r="54" spans="2:12" ht="15.75" x14ac:dyDescent="0.2">
      <c r="B54" s="84">
        <v>50319</v>
      </c>
      <c r="C54" s="87" t="s">
        <v>347</v>
      </c>
      <c r="D54" s="90">
        <v>413941.37267010158</v>
      </c>
      <c r="E54" s="90">
        <v>413941.37267010158</v>
      </c>
      <c r="F54" s="96">
        <f t="shared" si="0"/>
        <v>0</v>
      </c>
      <c r="G54" s="78" t="s">
        <v>4</v>
      </c>
      <c r="H54" s="93">
        <v>24</v>
      </c>
      <c r="I54" s="100">
        <v>43188</v>
      </c>
      <c r="J54" s="101">
        <v>424</v>
      </c>
      <c r="K54" s="101">
        <v>2274</v>
      </c>
      <c r="L54" s="164" t="s">
        <v>427</v>
      </c>
    </row>
    <row r="55" spans="2:12" ht="16.5" thickBot="1" x14ac:dyDescent="0.25">
      <c r="B55" s="85">
        <v>50341</v>
      </c>
      <c r="C55" s="88" t="s">
        <v>370</v>
      </c>
      <c r="D55" s="91">
        <v>318465.69794206537</v>
      </c>
      <c r="E55" s="91">
        <v>318465.69794206537</v>
      </c>
      <c r="F55" s="97">
        <f t="shared" si="0"/>
        <v>0</v>
      </c>
      <c r="G55" s="80" t="s">
        <v>4</v>
      </c>
      <c r="H55" s="94">
        <v>25</v>
      </c>
      <c r="I55" s="102">
        <v>43195</v>
      </c>
      <c r="J55" s="103">
        <v>425</v>
      </c>
      <c r="K55" s="103">
        <v>2275</v>
      </c>
      <c r="L55" s="165" t="s">
        <v>427</v>
      </c>
    </row>
    <row r="56" spans="2:12" x14ac:dyDescent="0.2">
      <c r="B56" s="123"/>
      <c r="L56" s="119"/>
    </row>
    <row r="57" spans="2:12" x14ac:dyDescent="0.2">
      <c r="B57" s="123"/>
      <c r="C57" s="1" t="s">
        <v>413</v>
      </c>
      <c r="L57" s="119"/>
    </row>
    <row r="58" spans="2:12" x14ac:dyDescent="0.2">
      <c r="B58" s="123"/>
      <c r="L58" s="119"/>
    </row>
    <row r="59" spans="2:12" x14ac:dyDescent="0.2">
      <c r="B59" s="123"/>
      <c r="L59" s="119"/>
    </row>
    <row r="60" spans="2:12" x14ac:dyDescent="0.2">
      <c r="B60" s="123"/>
      <c r="L60" s="119"/>
    </row>
    <row r="61" spans="2:12" ht="15" thickBot="1" x14ac:dyDescent="0.25">
      <c r="B61" s="124"/>
      <c r="C61" s="125"/>
      <c r="D61" s="125"/>
      <c r="E61" s="125"/>
      <c r="F61" s="125"/>
      <c r="G61" s="125"/>
      <c r="H61" s="125"/>
      <c r="I61" s="125"/>
      <c r="J61" s="125"/>
      <c r="K61" s="125"/>
      <c r="L61" s="126"/>
    </row>
  </sheetData>
  <mergeCells count="17">
    <mergeCell ref="K6:L6"/>
    <mergeCell ref="C5:G5"/>
    <mergeCell ref="B1:J3"/>
    <mergeCell ref="F29:L29"/>
    <mergeCell ref="B29:E29"/>
    <mergeCell ref="B10:I10"/>
    <mergeCell ref="G12:J12"/>
    <mergeCell ref="G13:J13"/>
    <mergeCell ref="G15:J15"/>
    <mergeCell ref="G16:J16"/>
    <mergeCell ref="C22:E22"/>
    <mergeCell ref="C23:E23"/>
    <mergeCell ref="C24:E24"/>
    <mergeCell ref="C25:E25"/>
    <mergeCell ref="C26:E26"/>
    <mergeCell ref="C14:J14"/>
    <mergeCell ref="B8:L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2"/>
  <sheetViews>
    <sheetView showGridLines="0" topLeftCell="C1" workbookViewId="0">
      <selection activeCell="E15" sqref="E15"/>
    </sheetView>
  </sheetViews>
  <sheetFormatPr baseColWidth="10" defaultColWidth="0" defaultRowHeight="14.25" x14ac:dyDescent="0.2"/>
  <cols>
    <col min="1" max="1" width="2.7109375" style="1" customWidth="1"/>
    <col min="2" max="2" width="30.5703125" style="1" customWidth="1"/>
    <col min="3" max="3" width="38.42578125" style="1" customWidth="1"/>
    <col min="4" max="5" width="19.140625" style="1" customWidth="1"/>
    <col min="6" max="6" width="19.42578125" style="1" customWidth="1"/>
    <col min="7" max="7" width="11.42578125" style="1" customWidth="1"/>
    <col min="8" max="8" width="12.140625" style="1" customWidth="1"/>
    <col min="9" max="10" width="18" style="1" customWidth="1"/>
    <col min="11" max="11" width="14.5703125" style="1" customWidth="1"/>
    <col min="12" max="12" width="11.42578125" style="1" customWidth="1"/>
    <col min="13" max="23" width="0" style="1" hidden="1" customWidth="1"/>
    <col min="24" max="16384" width="11.42578125" style="1" hidden="1"/>
  </cols>
  <sheetData>
    <row r="1" spans="1:21" s="2" customFormat="1" ht="21.75" customHeight="1" x14ac:dyDescent="0.25">
      <c r="A1" s="168"/>
      <c r="B1" s="230" t="s">
        <v>415</v>
      </c>
      <c r="C1" s="230"/>
      <c r="D1" s="230"/>
      <c r="E1" s="230"/>
      <c r="F1" s="230"/>
      <c r="G1" s="230"/>
      <c r="H1" s="230"/>
      <c r="I1" s="230"/>
      <c r="J1" s="201" t="s">
        <v>434</v>
      </c>
      <c r="K1" s="199" t="s">
        <v>441</v>
      </c>
      <c r="L1" s="179"/>
    </row>
    <row r="2" spans="1:21" s="2" customFormat="1" ht="21.75" customHeight="1" x14ac:dyDescent="0.25">
      <c r="A2" s="168"/>
      <c r="B2" s="230"/>
      <c r="C2" s="230"/>
      <c r="D2" s="230"/>
      <c r="E2" s="230"/>
      <c r="F2" s="230"/>
      <c r="G2" s="230"/>
      <c r="H2" s="230"/>
      <c r="I2" s="230"/>
      <c r="J2" s="201" t="s">
        <v>436</v>
      </c>
      <c r="K2" s="199">
        <v>1</v>
      </c>
      <c r="L2" s="179"/>
    </row>
    <row r="3" spans="1:21" s="4" customFormat="1" ht="21.75" customHeight="1" x14ac:dyDescent="0.2">
      <c r="A3" s="168"/>
      <c r="B3" s="230"/>
      <c r="C3" s="230"/>
      <c r="D3" s="230"/>
      <c r="E3" s="230"/>
      <c r="F3" s="230"/>
      <c r="G3" s="230"/>
      <c r="H3" s="230"/>
      <c r="I3" s="230"/>
      <c r="J3" s="201" t="s">
        <v>442</v>
      </c>
      <c r="K3" s="200">
        <v>44573</v>
      </c>
      <c r="L3" s="180"/>
    </row>
    <row r="4" spans="1:21" s="11" customFormat="1" ht="14.25" customHeight="1" thickBot="1" x14ac:dyDescent="0.3">
      <c r="A4" s="8"/>
      <c r="B4" s="18"/>
      <c r="C4" s="18"/>
      <c r="D4" s="18"/>
      <c r="E4" s="18"/>
      <c r="F4" s="19"/>
      <c r="G4" s="18"/>
      <c r="H4" s="18"/>
      <c r="I4" s="20"/>
      <c r="J4" s="21"/>
      <c r="K4" s="26"/>
      <c r="L4" s="2"/>
      <c r="M4" s="2"/>
      <c r="N4" s="17"/>
      <c r="O4" s="9"/>
      <c r="P4" s="9"/>
      <c r="Q4" s="8"/>
      <c r="R4" s="8"/>
      <c r="S4" s="8"/>
    </row>
    <row r="5" spans="1:21" s="5" customFormat="1" ht="18" customHeight="1" thickBot="1" x14ac:dyDescent="0.3">
      <c r="A5" s="8"/>
      <c r="B5" s="174" t="s">
        <v>373</v>
      </c>
      <c r="C5" s="225"/>
      <c r="D5" s="225"/>
      <c r="E5" s="225"/>
      <c r="F5" s="226"/>
      <c r="G5" s="169" t="s">
        <v>374</v>
      </c>
      <c r="I5" s="284" t="s">
        <v>375</v>
      </c>
      <c r="J5" s="284"/>
      <c r="K5" s="209"/>
      <c r="L5" s="2"/>
      <c r="M5" s="2"/>
      <c r="N5" s="8"/>
      <c r="O5" s="8"/>
      <c r="P5" s="9"/>
      <c r="Q5" s="10"/>
      <c r="R5" s="10"/>
      <c r="S5" s="8"/>
      <c r="T5" s="8"/>
      <c r="U5" s="8"/>
    </row>
    <row r="6" spans="1:21" s="11" customFormat="1" ht="18" customHeight="1" thickBot="1" x14ac:dyDescent="0.3">
      <c r="A6" s="8"/>
      <c r="B6" s="12" t="s">
        <v>399</v>
      </c>
      <c r="C6" s="48"/>
      <c r="D6" s="48"/>
      <c r="E6" s="13" t="s">
        <v>376</v>
      </c>
      <c r="F6" s="58" t="s">
        <v>0</v>
      </c>
      <c r="G6" s="14" t="s">
        <v>372</v>
      </c>
      <c r="H6" s="15" t="s">
        <v>377</v>
      </c>
      <c r="I6" s="16" t="s">
        <v>378</v>
      </c>
      <c r="J6" s="228" t="s">
        <v>433</v>
      </c>
      <c r="K6" s="229"/>
      <c r="L6" s="2"/>
      <c r="M6" s="2"/>
      <c r="N6" s="17"/>
      <c r="O6" s="9"/>
      <c r="P6" s="9"/>
      <c r="Q6" s="8"/>
      <c r="R6" s="8"/>
      <c r="S6" s="8"/>
    </row>
    <row r="7" spans="1:21" ht="15" thickBot="1" x14ac:dyDescent="0.25">
      <c r="B7" s="123"/>
      <c r="K7" s="119"/>
    </row>
    <row r="8" spans="1:21" s="4" customFormat="1" ht="22.5" customHeight="1" thickBot="1" x14ac:dyDescent="0.25">
      <c r="B8" s="210" t="s">
        <v>379</v>
      </c>
      <c r="C8" s="211"/>
      <c r="D8" s="211"/>
      <c r="E8" s="211"/>
      <c r="F8" s="211"/>
      <c r="G8" s="211"/>
      <c r="H8" s="211"/>
      <c r="I8" s="211"/>
      <c r="J8" s="211"/>
      <c r="K8" s="212"/>
      <c r="L8" s="1"/>
      <c r="M8" s="2"/>
      <c r="N8" s="2"/>
    </row>
    <row r="9" spans="1:21" ht="26.25" customHeight="1" thickBot="1" x14ac:dyDescent="0.25">
      <c r="B9" s="280" t="s">
        <v>430</v>
      </c>
      <c r="C9" s="281"/>
      <c r="D9" s="282"/>
      <c r="E9" s="282"/>
      <c r="F9" s="282"/>
      <c r="G9" s="282"/>
      <c r="H9" s="282"/>
      <c r="I9" s="282"/>
      <c r="J9" s="282"/>
      <c r="K9" s="283"/>
    </row>
    <row r="10" spans="1:21" s="4" customFormat="1" ht="16.5" customHeight="1" x14ac:dyDescent="0.2">
      <c r="B10" s="285" t="s">
        <v>428</v>
      </c>
      <c r="C10" s="286"/>
      <c r="K10" s="25"/>
    </row>
    <row r="11" spans="1:21" s="4" customFormat="1" ht="16.5" customHeight="1" thickBot="1" x14ac:dyDescent="0.25">
      <c r="B11" s="287" t="s">
        <v>429</v>
      </c>
      <c r="C11" s="288"/>
      <c r="K11" s="25"/>
    </row>
    <row r="12" spans="1:21" ht="8.25" customHeight="1" x14ac:dyDescent="0.2">
      <c r="A12" s="132"/>
      <c r="B12" s="134"/>
      <c r="C12" s="132"/>
      <c r="D12" s="132"/>
      <c r="E12" s="132"/>
      <c r="F12" s="132"/>
      <c r="G12" s="132"/>
      <c r="H12" s="132"/>
      <c r="I12" s="132"/>
      <c r="J12" s="128"/>
      <c r="K12" s="119"/>
    </row>
    <row r="13" spans="1:21" ht="15" customHeight="1" x14ac:dyDescent="0.2">
      <c r="A13" s="128"/>
      <c r="B13" s="265" t="s">
        <v>416</v>
      </c>
      <c r="C13" s="266"/>
      <c r="D13" s="266"/>
      <c r="E13" s="266"/>
      <c r="F13" s="266"/>
      <c r="G13" s="128"/>
      <c r="H13" s="128"/>
      <c r="I13" s="128"/>
      <c r="J13" s="128"/>
      <c r="K13" s="119"/>
    </row>
    <row r="14" spans="1:21" ht="32.25" customHeight="1" x14ac:dyDescent="0.2">
      <c r="B14" s="213" t="s">
        <v>11</v>
      </c>
      <c r="C14" s="214"/>
      <c r="D14" s="214"/>
      <c r="E14" s="214"/>
      <c r="F14" s="214"/>
      <c r="G14" s="214"/>
      <c r="H14" s="214"/>
      <c r="I14" s="214"/>
      <c r="J14" s="214"/>
      <c r="K14" s="279"/>
      <c r="L14" s="127"/>
    </row>
    <row r="15" spans="1:21" ht="15.75" thickBot="1" x14ac:dyDescent="0.25">
      <c r="A15" s="3"/>
      <c r="B15" s="135"/>
      <c r="C15" s="128"/>
      <c r="D15" s="128"/>
      <c r="E15" s="128"/>
      <c r="F15" s="128"/>
      <c r="G15" s="128"/>
      <c r="H15" s="128"/>
      <c r="I15" s="128"/>
      <c r="J15" s="128"/>
      <c r="K15" s="119"/>
    </row>
    <row r="16" spans="1:21" ht="14.25" customHeight="1" thickBot="1" x14ac:dyDescent="0.25">
      <c r="B16" s="270" t="s">
        <v>2</v>
      </c>
      <c r="C16" s="294"/>
      <c r="D16" s="293" t="s">
        <v>3</v>
      </c>
      <c r="E16" s="212"/>
      <c r="F16" s="128"/>
      <c r="G16" s="128"/>
      <c r="H16" s="128"/>
      <c r="I16" s="128"/>
      <c r="J16" s="128"/>
      <c r="K16" s="119"/>
    </row>
    <row r="17" spans="1:14" ht="15" x14ac:dyDescent="0.2">
      <c r="B17" s="295" t="s">
        <v>5</v>
      </c>
      <c r="C17" s="296"/>
      <c r="D17" s="273" t="s">
        <v>417</v>
      </c>
      <c r="E17" s="274"/>
      <c r="F17" s="128"/>
      <c r="G17" s="128"/>
      <c r="H17" s="128"/>
      <c r="I17" s="128"/>
      <c r="J17" s="128"/>
      <c r="K17" s="119"/>
    </row>
    <row r="18" spans="1:14" ht="15" x14ac:dyDescent="0.2">
      <c r="B18" s="289" t="s">
        <v>6</v>
      </c>
      <c r="C18" s="290"/>
      <c r="D18" s="275" t="s">
        <v>418</v>
      </c>
      <c r="E18" s="276"/>
      <c r="F18" s="128"/>
      <c r="G18" s="128"/>
      <c r="H18" s="128"/>
      <c r="I18" s="128"/>
      <c r="J18" s="128"/>
      <c r="K18" s="119"/>
    </row>
    <row r="19" spans="1:14" ht="15" x14ac:dyDescent="0.2">
      <c r="B19" s="289" t="s">
        <v>7</v>
      </c>
      <c r="C19" s="290"/>
      <c r="D19" s="275" t="s">
        <v>419</v>
      </c>
      <c r="E19" s="276"/>
      <c r="F19" s="128"/>
      <c r="G19" s="128"/>
      <c r="H19" s="128"/>
      <c r="I19" s="128"/>
      <c r="J19" s="128"/>
      <c r="K19" s="119"/>
    </row>
    <row r="20" spans="1:14" ht="15.75" thickBot="1" x14ac:dyDescent="0.25">
      <c r="B20" s="291" t="s">
        <v>8</v>
      </c>
      <c r="C20" s="292"/>
      <c r="D20" s="277" t="s">
        <v>420</v>
      </c>
      <c r="E20" s="278"/>
      <c r="F20" s="128"/>
      <c r="G20" s="128"/>
      <c r="H20" s="128"/>
      <c r="I20" s="128"/>
      <c r="J20" s="128"/>
      <c r="K20" s="119"/>
    </row>
    <row r="21" spans="1:14" ht="15" x14ac:dyDescent="0.2">
      <c r="A21" s="129"/>
      <c r="B21" s="136"/>
      <c r="C21" s="137"/>
      <c r="D21" s="137"/>
      <c r="E21" s="137"/>
      <c r="F21" s="137"/>
      <c r="G21" s="3"/>
      <c r="H21" s="128"/>
      <c r="I21" s="128"/>
      <c r="J21" s="128"/>
      <c r="K21" s="119"/>
    </row>
    <row r="22" spans="1:14" ht="24" customHeight="1" x14ac:dyDescent="0.2">
      <c r="B22" s="213" t="s">
        <v>12</v>
      </c>
      <c r="C22" s="214"/>
      <c r="D22" s="214"/>
      <c r="E22" s="214"/>
      <c r="F22" s="214"/>
      <c r="G22" s="214"/>
      <c r="H22" s="214"/>
      <c r="I22" s="214"/>
      <c r="J22" s="214"/>
      <c r="K22" s="279"/>
    </row>
    <row r="23" spans="1:14" ht="15.75" thickBot="1" x14ac:dyDescent="0.3">
      <c r="A23" s="130"/>
      <c r="B23" s="138"/>
      <c r="C23" s="130"/>
      <c r="D23" s="130"/>
      <c r="E23" s="130"/>
      <c r="F23" s="139"/>
      <c r="G23" s="130"/>
      <c r="H23" s="130"/>
      <c r="I23" s="130"/>
      <c r="J23" s="140"/>
      <c r="K23" s="119"/>
    </row>
    <row r="24" spans="1:14" s="4" customFormat="1" ht="22.5" customHeight="1" thickBot="1" x14ac:dyDescent="0.25">
      <c r="B24" s="210" t="s">
        <v>400</v>
      </c>
      <c r="C24" s="211"/>
      <c r="D24" s="211"/>
      <c r="E24" s="211"/>
      <c r="F24" s="211"/>
      <c r="G24" s="211"/>
      <c r="H24" s="211"/>
      <c r="I24" s="211"/>
      <c r="J24" s="211"/>
      <c r="K24" s="212"/>
      <c r="L24" s="1"/>
      <c r="M24" s="2"/>
      <c r="N24" s="2"/>
    </row>
    <row r="25" spans="1:14" ht="51" customHeight="1" thickBot="1" x14ac:dyDescent="0.25">
      <c r="B25" s="267" t="s">
        <v>421</v>
      </c>
      <c r="C25" s="268"/>
      <c r="D25" s="268"/>
      <c r="E25" s="268"/>
      <c r="F25" s="268"/>
      <c r="G25" s="268"/>
      <c r="H25" s="268"/>
      <c r="I25" s="268"/>
      <c r="J25" s="268"/>
      <c r="K25" s="269"/>
    </row>
    <row r="26" spans="1:14" s="4" customFormat="1" ht="22.5" customHeight="1" thickBot="1" x14ac:dyDescent="0.25">
      <c r="B26" s="210" t="s">
        <v>403</v>
      </c>
      <c r="C26" s="211"/>
      <c r="D26" s="211"/>
      <c r="E26" s="211"/>
      <c r="F26" s="211"/>
      <c r="G26" s="211"/>
      <c r="H26" s="211"/>
      <c r="I26" s="211"/>
      <c r="J26" s="211"/>
      <c r="K26" s="212"/>
      <c r="L26" s="1"/>
      <c r="M26" s="2"/>
      <c r="N26" s="2"/>
    </row>
    <row r="27" spans="1:14" ht="21.75" customHeight="1" x14ac:dyDescent="0.25">
      <c r="A27" s="130"/>
      <c r="B27" s="141" t="s">
        <v>10</v>
      </c>
      <c r="C27" s="3"/>
      <c r="D27" s="130"/>
      <c r="E27" s="130"/>
      <c r="F27" s="130"/>
      <c r="G27" s="130"/>
      <c r="H27" s="130"/>
      <c r="I27" s="130"/>
      <c r="J27" s="140"/>
      <c r="K27" s="119"/>
    </row>
    <row r="28" spans="1:14" ht="15" x14ac:dyDescent="0.2">
      <c r="A28" s="132"/>
      <c r="B28" s="123"/>
      <c r="D28" s="132"/>
      <c r="E28" s="132"/>
      <c r="F28" s="132"/>
      <c r="G28" s="132"/>
      <c r="H28" s="132"/>
      <c r="I28" s="132"/>
      <c r="J28" s="128"/>
      <c r="K28" s="119"/>
    </row>
    <row r="29" spans="1:14" ht="15" x14ac:dyDescent="0.25">
      <c r="A29" s="128"/>
      <c r="B29" s="142" t="s">
        <v>423</v>
      </c>
      <c r="C29" s="143"/>
      <c r="D29" s="128"/>
      <c r="E29" s="128"/>
      <c r="F29" s="128"/>
      <c r="G29" s="128"/>
      <c r="H29" s="128"/>
      <c r="I29" s="128"/>
      <c r="J29" s="128"/>
      <c r="K29" s="119"/>
    </row>
    <row r="30" spans="1:14" ht="15.75" thickBot="1" x14ac:dyDescent="0.25">
      <c r="B30" s="135"/>
      <c r="C30" s="128"/>
      <c r="D30" s="128"/>
      <c r="E30" s="128"/>
      <c r="F30" s="128"/>
      <c r="G30" s="128"/>
      <c r="H30" s="128"/>
      <c r="I30" s="128"/>
      <c r="J30" s="128"/>
      <c r="K30" s="119"/>
    </row>
    <row r="31" spans="1:14" ht="30.75" thickBot="1" x14ac:dyDescent="0.25">
      <c r="A31" s="3"/>
      <c r="B31" s="270" t="s">
        <v>9</v>
      </c>
      <c r="C31" s="272"/>
      <c r="D31" s="270" t="s">
        <v>422</v>
      </c>
      <c r="E31" s="271"/>
      <c r="F31" s="198" t="s">
        <v>424</v>
      </c>
      <c r="G31" s="272" t="s">
        <v>401</v>
      </c>
      <c r="H31" s="272"/>
      <c r="I31" s="271"/>
      <c r="J31" s="128"/>
      <c r="K31" s="119"/>
    </row>
    <row r="32" spans="1:14" ht="15" x14ac:dyDescent="0.2">
      <c r="B32" s="148" t="s">
        <v>5</v>
      </c>
      <c r="C32" s="133" t="s">
        <v>417</v>
      </c>
      <c r="D32" s="144">
        <v>2713</v>
      </c>
      <c r="E32" s="144">
        <f>+D32+1</f>
        <v>2714</v>
      </c>
      <c r="F32" s="144">
        <f>+E32+1</f>
        <v>2715</v>
      </c>
      <c r="G32" s="259" t="s">
        <v>425</v>
      </c>
      <c r="H32" s="259"/>
      <c r="I32" s="260"/>
      <c r="J32" s="128"/>
      <c r="K32" s="119"/>
    </row>
    <row r="33" spans="1:16" ht="15" x14ac:dyDescent="0.2">
      <c r="B33" s="149" t="s">
        <v>6</v>
      </c>
      <c r="C33" s="79" t="s">
        <v>418</v>
      </c>
      <c r="D33" s="145">
        <v>526</v>
      </c>
      <c r="E33" s="145">
        <f t="shared" ref="E33:F35" si="0">+D33+1</f>
        <v>527</v>
      </c>
      <c r="F33" s="145">
        <f t="shared" si="0"/>
        <v>528</v>
      </c>
      <c r="G33" s="261"/>
      <c r="H33" s="261"/>
      <c r="I33" s="262"/>
      <c r="J33" s="128"/>
      <c r="K33" s="119"/>
    </row>
    <row r="34" spans="1:16" ht="15" x14ac:dyDescent="0.2">
      <c r="B34" s="149" t="s">
        <v>7</v>
      </c>
      <c r="C34" s="79" t="s">
        <v>419</v>
      </c>
      <c r="D34" s="145">
        <v>28953</v>
      </c>
      <c r="E34" s="145">
        <f t="shared" si="0"/>
        <v>28954</v>
      </c>
      <c r="F34" s="145">
        <f t="shared" si="0"/>
        <v>28955</v>
      </c>
      <c r="G34" s="261"/>
      <c r="H34" s="261"/>
      <c r="I34" s="262"/>
      <c r="J34" s="128"/>
      <c r="K34" s="119"/>
    </row>
    <row r="35" spans="1:16" ht="15.75" thickBot="1" x14ac:dyDescent="0.25">
      <c r="B35" s="150" t="s">
        <v>8</v>
      </c>
      <c r="C35" s="81" t="s">
        <v>420</v>
      </c>
      <c r="D35" s="146">
        <v>31238</v>
      </c>
      <c r="E35" s="146">
        <f t="shared" si="0"/>
        <v>31239</v>
      </c>
      <c r="F35" s="146">
        <f t="shared" si="0"/>
        <v>31240</v>
      </c>
      <c r="G35" s="263"/>
      <c r="H35" s="263"/>
      <c r="I35" s="264"/>
      <c r="J35" s="128"/>
      <c r="K35" s="119"/>
    </row>
    <row r="36" spans="1:16" ht="15.75" thickBot="1" x14ac:dyDescent="0.25">
      <c r="B36" s="123"/>
      <c r="D36" s="147"/>
      <c r="E36" s="147"/>
      <c r="F36" s="147"/>
      <c r="G36" s="128"/>
      <c r="H36" s="128"/>
      <c r="I36" s="128"/>
      <c r="J36" s="128"/>
      <c r="K36" s="119"/>
    </row>
    <row r="37" spans="1:16" s="4" customFormat="1" ht="15.75" thickBot="1" x14ac:dyDescent="0.3">
      <c r="B37" s="231" t="s">
        <v>390</v>
      </c>
      <c r="C37" s="232"/>
      <c r="D37" s="232"/>
      <c r="E37" s="232"/>
      <c r="F37" s="232"/>
      <c r="G37" s="232"/>
      <c r="H37" s="232"/>
      <c r="I37" s="232"/>
      <c r="J37" s="233"/>
      <c r="K37" s="22"/>
      <c r="L37" s="27"/>
      <c r="M37"/>
      <c r="N37"/>
      <c r="O37"/>
      <c r="P37"/>
    </row>
    <row r="38" spans="1:16" s="33" customFormat="1" ht="20.25" customHeight="1" x14ac:dyDescent="0.25">
      <c r="B38" s="202" t="s">
        <v>426</v>
      </c>
      <c r="C38" s="203"/>
      <c r="D38" s="203"/>
      <c r="E38" s="203"/>
      <c r="F38" s="203"/>
      <c r="G38" s="203"/>
      <c r="H38" s="203"/>
      <c r="I38" s="203"/>
      <c r="J38" s="204"/>
      <c r="K38" s="34"/>
      <c r="L38" s="27"/>
      <c r="M38"/>
      <c r="N38"/>
      <c r="O38"/>
      <c r="P38"/>
    </row>
    <row r="39" spans="1:16" s="33" customFormat="1" ht="20.25" customHeight="1" thickBot="1" x14ac:dyDescent="0.3">
      <c r="B39" s="205"/>
      <c r="C39" s="206"/>
      <c r="D39" s="206"/>
      <c r="E39" s="206"/>
      <c r="F39" s="206"/>
      <c r="G39" s="206"/>
      <c r="H39" s="206"/>
      <c r="I39" s="206"/>
      <c r="J39" s="207"/>
      <c r="K39" s="34"/>
      <c r="L39" s="27"/>
      <c r="M39"/>
      <c r="N39"/>
      <c r="O39"/>
      <c r="P39"/>
    </row>
    <row r="40" spans="1:16" ht="15" x14ac:dyDescent="0.2">
      <c r="B40" s="123"/>
      <c r="G40" s="128"/>
      <c r="H40" s="128"/>
      <c r="I40" s="128"/>
      <c r="J40" s="128"/>
      <c r="K40" s="119"/>
    </row>
    <row r="41" spans="1:16" ht="15" x14ac:dyDescent="0.2">
      <c r="A41" s="131"/>
      <c r="B41" s="135"/>
      <c r="C41" s="128"/>
      <c r="D41" s="128"/>
      <c r="E41" s="128"/>
      <c r="F41" s="128"/>
      <c r="G41" s="128"/>
      <c r="H41" s="128"/>
      <c r="I41" s="128"/>
      <c r="J41" s="128"/>
      <c r="K41" s="119"/>
    </row>
    <row r="42" spans="1:16" ht="15" thickBot="1" x14ac:dyDescent="0.25">
      <c r="B42" s="124"/>
      <c r="C42" s="125"/>
      <c r="D42" s="125"/>
      <c r="E42" s="125"/>
      <c r="F42" s="125"/>
      <c r="G42" s="125"/>
      <c r="H42" s="125"/>
      <c r="I42" s="125"/>
      <c r="J42" s="125"/>
      <c r="K42" s="126"/>
    </row>
  </sheetData>
  <mergeCells count="30">
    <mergeCell ref="B18:C18"/>
    <mergeCell ref="B19:C19"/>
    <mergeCell ref="B20:C20"/>
    <mergeCell ref="D16:E16"/>
    <mergeCell ref="B16:C16"/>
    <mergeCell ref="B17:C17"/>
    <mergeCell ref="B9:K9"/>
    <mergeCell ref="B14:K14"/>
    <mergeCell ref="B8:K8"/>
    <mergeCell ref="I5:K5"/>
    <mergeCell ref="J6:K6"/>
    <mergeCell ref="B10:C10"/>
    <mergeCell ref="B11:C11"/>
    <mergeCell ref="C5:F5"/>
    <mergeCell ref="B1:I3"/>
    <mergeCell ref="G32:I35"/>
    <mergeCell ref="B37:J37"/>
    <mergeCell ref="B38:J39"/>
    <mergeCell ref="B13:F13"/>
    <mergeCell ref="B24:K24"/>
    <mergeCell ref="B25:K25"/>
    <mergeCell ref="B26:K26"/>
    <mergeCell ref="D31:E31"/>
    <mergeCell ref="G31:I31"/>
    <mergeCell ref="B31:C31"/>
    <mergeCell ref="D17:E17"/>
    <mergeCell ref="D18:E18"/>
    <mergeCell ref="D19:E19"/>
    <mergeCell ref="D20:E20"/>
    <mergeCell ref="B22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Analítica</vt:lpstr>
      <vt:lpstr>Integridad</vt:lpstr>
      <vt:lpstr>Muestra</vt:lpstr>
      <vt:lpstr>Corte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S.I.E. ISO2000</dc:creator>
  <cp:lastModifiedBy>Sie asesorias</cp:lastModifiedBy>
  <dcterms:created xsi:type="dcterms:W3CDTF">2018-06-29T17:40:35Z</dcterms:created>
  <dcterms:modified xsi:type="dcterms:W3CDTF">2023-02-16T21:38:08Z</dcterms:modified>
</cp:coreProperties>
</file>