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02"/>
  <workbookPr/>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8E947FDC-5848-45FA-B079-993CE17EE6CA}" xr6:coauthVersionLast="47" xr6:coauthVersionMax="47" xr10:uidLastSave="{00000000-0000-0000-0000-000000000000}"/>
  <bookViews>
    <workbookView xWindow="-120" yWindow="-120" windowWidth="20730" windowHeight="11160" tabRatio="710" xr2:uid="{00000000-000D-0000-FFFF-FFFF00000000}"/>
  </bookViews>
  <sheets>
    <sheet name="Subsumaria" sheetId="16" r:id="rId1"/>
    <sheet name="Corte" sheetId="17" r:id="rId2"/>
    <sheet name="Muestra" sheetId="18" r:id="rId3"/>
    <sheet name="Tendencia Honorarios" sheetId="19" r:id="rId4"/>
    <sheet name="Tendencia impuestos" sheetId="20" r:id="rId5"/>
    <sheet name="Cálculo global arriendo" sheetId="21" r:id="rId6"/>
    <sheet name="Tendencia servicios" sheetId="22" r:id="rId7"/>
    <sheet name="Tendencia Gasto legal" sheetId="23" r:id="rId8"/>
    <sheet name="Tendencia mantenimiento" sheetId="24" r:id="rId9"/>
    <sheet name="Gasto viajes" sheetId="13" r:id="rId10"/>
    <sheet name="Diversos" sheetId="14" r:id="rId11"/>
    <sheet name="Universo gastos" sheetId="6" r:id="rId12"/>
  </sheets>
  <externalReferences>
    <externalReference r:id="rId13"/>
    <externalReference r:id="rId14"/>
    <externalReference r:id="rId15"/>
    <externalReference r:id="rId16"/>
  </externalReferences>
  <definedNames>
    <definedName name="_xlnm._FilterDatabase" localSheetId="9" hidden="1">'Gasto viajes'!$B$11:$G$260</definedName>
    <definedName name="_xlnm._FilterDatabase" localSheetId="11" hidden="1">'Universo gastos'!$B$9:$F$4935</definedName>
    <definedName name="confianza">[1]Tabla!$A$2:$A$15</definedName>
    <definedName name="confianza1">[1]Tabla!$A$8:$A$15</definedName>
    <definedName name="error">[1]Tabla!$D$2:$D$15</definedName>
    <definedName name="ListaAdministracion">#REF!</definedName>
    <definedName name="muestreo">'[2]Muestreo integral'!$B$62:$E$69</definedName>
    <definedName name="PAIS">'[3]Monedas y Comprobantes'!$A$2:$A$20</definedName>
    <definedName name="Sumarias">'[4]Hoja Control'!$A$250:$A$280</definedName>
    <definedName name="tconfianza">'[2]Muestreo integral'!$B$62:$B$69</definedName>
    <definedName name="terror">'[2]Muestreo integral'!$F$56:$F$69</definedName>
    <definedName name="tocurrencia">'[2]Muestreo integral'!$B$56:$B$69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0" i="19" l="1"/>
  <c r="F4935" i="6" l="1"/>
  <c r="J100" i="24" l="1"/>
  <c r="H27" i="23" l="1"/>
  <c r="H858" i="22"/>
  <c r="H710" i="22"/>
  <c r="H558" i="22"/>
  <c r="H331" i="22"/>
  <c r="H215" i="22"/>
  <c r="H169" i="22"/>
  <c r="H130" i="22"/>
  <c r="H105" i="22"/>
  <c r="H39" i="22"/>
  <c r="F186" i="21"/>
  <c r="F176" i="21"/>
  <c r="F181" i="21"/>
  <c r="F180" i="21"/>
  <c r="F179" i="21"/>
  <c r="F178" i="21"/>
  <c r="F177" i="21"/>
  <c r="H171" i="21"/>
  <c r="E145" i="20"/>
  <c r="E142" i="20"/>
  <c r="E143" i="20" s="1"/>
  <c r="E137" i="20"/>
  <c r="E134" i="20"/>
  <c r="E135" i="20" s="1"/>
  <c r="D125" i="20"/>
  <c r="E120" i="20" s="1"/>
  <c r="H859" i="22" l="1"/>
  <c r="F182" i="21"/>
  <c r="F183" i="21" s="1"/>
  <c r="E144" i="20"/>
  <c r="E136" i="20"/>
  <c r="E122" i="20"/>
  <c r="E119" i="20"/>
  <c r="E121" i="20"/>
  <c r="E123" i="20"/>
  <c r="E124" i="20"/>
  <c r="D233" i="19"/>
  <c r="D232" i="19"/>
  <c r="D231" i="19"/>
  <c r="D229" i="19"/>
  <c r="D228" i="19"/>
  <c r="D227" i="19"/>
  <c r="D226" i="19"/>
  <c r="D225" i="19"/>
  <c r="D224" i="19"/>
  <c r="D223" i="19"/>
  <c r="D222" i="19"/>
  <c r="H215" i="19"/>
  <c r="I80" i="18"/>
  <c r="I79" i="18"/>
  <c r="I78" i="18"/>
  <c r="I77" i="18"/>
  <c r="I76" i="18"/>
  <c r="I75" i="18"/>
  <c r="I74" i="18"/>
  <c r="I73" i="18"/>
  <c r="I72" i="18"/>
  <c r="I71" i="18"/>
  <c r="I70" i="18"/>
  <c r="I69" i="18"/>
  <c r="I68" i="18"/>
  <c r="I67" i="18"/>
  <c r="I66" i="18"/>
  <c r="I65" i="18"/>
  <c r="I64" i="18"/>
  <c r="I63" i="18"/>
  <c r="I62" i="18"/>
  <c r="I61" i="18"/>
  <c r="I60" i="18"/>
  <c r="I59" i="18"/>
  <c r="I58" i="18"/>
  <c r="I57" i="18"/>
  <c r="I56" i="18"/>
  <c r="I55" i="18"/>
  <c r="I54" i="18"/>
  <c r="I53" i="18"/>
  <c r="I52" i="18"/>
  <c r="I51" i="18"/>
  <c r="I50" i="18"/>
  <c r="I49" i="18"/>
  <c r="I48" i="18"/>
  <c r="I47" i="18"/>
  <c r="I46" i="18"/>
  <c r="I45" i="18"/>
  <c r="I44" i="18"/>
  <c r="I43" i="18"/>
  <c r="I42" i="18"/>
  <c r="I41" i="18"/>
  <c r="I40" i="18"/>
  <c r="I39" i="18"/>
  <c r="I38" i="18"/>
  <c r="I37" i="18"/>
  <c r="I36" i="18"/>
  <c r="I35" i="18"/>
  <c r="I34" i="18"/>
  <c r="I33" i="18"/>
  <c r="I32" i="18"/>
  <c r="I31" i="18"/>
  <c r="I30" i="18"/>
  <c r="I29" i="18"/>
  <c r="I28" i="18"/>
  <c r="I27" i="18"/>
  <c r="I26" i="18"/>
  <c r="I25" i="18"/>
  <c r="I24" i="18"/>
  <c r="I23" i="18"/>
  <c r="I22" i="18"/>
  <c r="I21" i="18"/>
  <c r="I20" i="18"/>
  <c r="I19" i="18"/>
  <c r="I18" i="18"/>
  <c r="I17" i="18"/>
  <c r="E32" i="17"/>
  <c r="F32" i="17" s="1"/>
  <c r="E31" i="17"/>
  <c r="F31" i="17" s="1"/>
  <c r="E30" i="17"/>
  <c r="F30" i="17" s="1"/>
  <c r="E29" i="17"/>
  <c r="F29" i="17" s="1"/>
  <c r="E125" i="20" l="1"/>
</calcChain>
</file>

<file path=xl/sharedStrings.xml><?xml version="1.0" encoding="utf-8"?>
<sst xmlns="http://schemas.openxmlformats.org/spreadsheetml/2006/main" count="30627" uniqueCount="7885">
  <si>
    <t>XXXX</t>
  </si>
  <si>
    <t>Link documentación</t>
  </si>
  <si>
    <t>Cuenta</t>
  </si>
  <si>
    <t>Descripción</t>
  </si>
  <si>
    <t>Valor según registros contables</t>
  </si>
  <si>
    <t>Valor según detalle</t>
  </si>
  <si>
    <t>Diferencia</t>
  </si>
  <si>
    <t>Honorarios</t>
  </si>
  <si>
    <t>Impuestos</t>
  </si>
  <si>
    <t>Arrendamientos</t>
  </si>
  <si>
    <t>Contribuciones y afiliaciones</t>
  </si>
  <si>
    <t>Seguros</t>
  </si>
  <si>
    <t>Servicios</t>
  </si>
  <si>
    <t>Gastos legales</t>
  </si>
  <si>
    <t>Adecuación e instalación</t>
  </si>
  <si>
    <t>Gastos de viaje</t>
  </si>
  <si>
    <t>Depreciaciones</t>
  </si>
  <si>
    <t>Amortizaciones</t>
  </si>
  <si>
    <t>Diversos</t>
  </si>
  <si>
    <t>Tipo de documento</t>
  </si>
  <si>
    <t>Concepto</t>
  </si>
  <si>
    <t>CE</t>
  </si>
  <si>
    <t>CI</t>
  </si>
  <si>
    <t>Reembolso de gastos</t>
  </si>
  <si>
    <t>CAUP</t>
  </si>
  <si>
    <t>NT</t>
  </si>
  <si>
    <t>Ajuste</t>
  </si>
  <si>
    <t>Para determinar la integridad de los documentos se realizo la validación de los documentos por cada tipo de comprobante de gastos. Se presentaron saltos en los consecutivos por anulaciones de documentos los cuales el sistema no los genera. Se verifico directamente en el sistema que los documentos se encontraran anulados.</t>
  </si>
  <si>
    <t>Para documentar la selección se obtuvo la documentación soporte de los pagos y recaudos solicitados.</t>
  </si>
  <si>
    <t>TIPO DE DOCUMENTO</t>
  </si>
  <si>
    <t>Observación</t>
  </si>
  <si>
    <t>5110</t>
  </si>
  <si>
    <t>Asesoría técnica</t>
  </si>
  <si>
    <t>5210</t>
  </si>
  <si>
    <t>5115</t>
  </si>
  <si>
    <t>Iva descontable por proporcionalidad de IVA</t>
  </si>
  <si>
    <t>5220</t>
  </si>
  <si>
    <t>Construcciones y edificaciones</t>
  </si>
  <si>
    <t>Cuotas de Administracion</t>
  </si>
  <si>
    <t>5120</t>
  </si>
  <si>
    <t>5235</t>
  </si>
  <si>
    <t>Publicidad, propaganda y promoción</t>
  </si>
  <si>
    <t>MK DIGITAL: SEM</t>
  </si>
  <si>
    <t>HA Adults - MKT Digital</t>
  </si>
  <si>
    <t>5135</t>
  </si>
  <si>
    <t>Transportes, fletes y acarreos</t>
  </si>
  <si>
    <t>In-store Marketing - Retail -</t>
  </si>
  <si>
    <t>Servicios de Consultoria</t>
  </si>
  <si>
    <t>Media Buying &amp; Planning Agency Fee - Digital</t>
  </si>
  <si>
    <t>Media Buying &amp; Planning Agency Fee - Other</t>
  </si>
  <si>
    <t>Other mktg costs: others</t>
  </si>
  <si>
    <t>Aseo y vigilancia</t>
  </si>
  <si>
    <t>5140</t>
  </si>
  <si>
    <t>Trámites y licencias</t>
  </si>
  <si>
    <t>Registro mercantil</t>
  </si>
  <si>
    <t>INSTITUTO NACIONAL DE ALIMENTOS Y MEDICAMENTOS INVIMA</t>
  </si>
  <si>
    <t>5145</t>
  </si>
  <si>
    <t>Maquinaria y equipo</t>
  </si>
  <si>
    <t>Equipo médico - científico</t>
  </si>
  <si>
    <t>5155</t>
  </si>
  <si>
    <t>Pasajes aéreos "Exterior"</t>
  </si>
  <si>
    <t>5255</t>
  </si>
  <si>
    <t>Pasajes aéreos Nacionales</t>
  </si>
  <si>
    <t>Alojamiento y manutención Nacional</t>
  </si>
  <si>
    <t>Fecha documento</t>
  </si>
  <si>
    <t>Saldo</t>
  </si>
  <si>
    <t>Otros</t>
  </si>
  <si>
    <t>Comisiones</t>
  </si>
  <si>
    <t>Acueducto y alcantarillado</t>
  </si>
  <si>
    <t>Gas</t>
  </si>
  <si>
    <t>Notariales</t>
  </si>
  <si>
    <t>Teléfono</t>
  </si>
  <si>
    <t>Taxis y buses</t>
  </si>
  <si>
    <t>Energía eléctrica - Consumo</t>
  </si>
  <si>
    <t>Asesoría jurídica</t>
  </si>
  <si>
    <t>Elementos de aseo y cafetería</t>
  </si>
  <si>
    <t>Utiles, papelería y fotocopias</t>
  </si>
  <si>
    <t>Gastos de representación y relaciones públicas</t>
  </si>
  <si>
    <t>Transporte, fletes y acarreos</t>
  </si>
  <si>
    <t>Parqueaderos</t>
  </si>
  <si>
    <t>Alojamiento y manutención "Nacional"</t>
  </si>
  <si>
    <t>HONORARIOS POR DERIVACION</t>
  </si>
  <si>
    <t>Gastos bancarios</t>
  </si>
  <si>
    <t>Equipo de oficina</t>
  </si>
  <si>
    <t>Equipo de computación y comunicación</t>
  </si>
  <si>
    <t>Flota y equipo de transporte (DZV556)</t>
  </si>
  <si>
    <t>Reparaciones locativas</t>
  </si>
  <si>
    <t>Responsabilidad civil y extracontractual</t>
  </si>
  <si>
    <t>Responsabilidad civil MEDICA</t>
  </si>
  <si>
    <t>Gravamen Movimiento Financiero</t>
  </si>
  <si>
    <t>ajuste al peso</t>
  </si>
  <si>
    <t>Correo, portes y telegramas</t>
  </si>
  <si>
    <t>Impuesto al consumo 8%</t>
  </si>
  <si>
    <t>Pasajes terrestres</t>
  </si>
  <si>
    <t>Asistencia técnica</t>
  </si>
  <si>
    <t>CONVENCION</t>
  </si>
  <si>
    <t>Industria y comercio</t>
  </si>
  <si>
    <t>Impuestos asumidos</t>
  </si>
  <si>
    <t>Revisoría fiscal</t>
  </si>
  <si>
    <t>Asesoría financiera</t>
  </si>
  <si>
    <t>Peajes</t>
  </si>
  <si>
    <t>Combustibles y lubricantes</t>
  </si>
  <si>
    <t>Casino y restaurante</t>
  </si>
  <si>
    <t>Multas, sanciones y litigios</t>
  </si>
  <si>
    <t>Intereses</t>
  </si>
  <si>
    <t>De vehículos</t>
  </si>
  <si>
    <t>CUOTAS DE SOSTENIMIENTO</t>
  </si>
  <si>
    <t>Alojamiento y manutención "Exterior"</t>
  </si>
  <si>
    <t>Impuesto de renta y complementarios</t>
  </si>
  <si>
    <t>Reparaciones locativas Tiendas</t>
  </si>
  <si>
    <t>MEDICAL MARKETING</t>
  </si>
  <si>
    <t>PROVISION FEE</t>
  </si>
  <si>
    <t>COSTOS INTERCOPAÑIA CENTRAL CORPORATIVA</t>
  </si>
  <si>
    <t>DE REPARACIONES LOCATIVAS</t>
  </si>
  <si>
    <t>National TV - Airing</t>
  </si>
  <si>
    <t>MK DIRECT MAILING: DM Print&amp;Distribution</t>
  </si>
  <si>
    <t>Print Newspaper and Magazines (Weekly &amp; Monthly etc.) - Production</t>
  </si>
  <si>
    <t>Responsabilidad civil y extracontractual AMPLIFON</t>
  </si>
  <si>
    <t>5245</t>
  </si>
  <si>
    <t>5195</t>
  </si>
  <si>
    <t>5295</t>
  </si>
  <si>
    <t>Compañía Ejemplo SAS</t>
  </si>
  <si>
    <t>Corte de operaciones</t>
  </si>
  <si>
    <t>Publicidad</t>
  </si>
  <si>
    <t>Transportes</t>
  </si>
  <si>
    <t>Trámites</t>
  </si>
  <si>
    <t>Mantenimiento</t>
  </si>
  <si>
    <t>Gastos viaje</t>
  </si>
  <si>
    <t>Alojamiento</t>
  </si>
  <si>
    <t>CE 7546</t>
  </si>
  <si>
    <t>CE 7547</t>
  </si>
  <si>
    <t>CE 7548</t>
  </si>
  <si>
    <t>CE 7549</t>
  </si>
  <si>
    <t>CE 7550</t>
  </si>
  <si>
    <t>CE 7551</t>
  </si>
  <si>
    <t>CE 7552</t>
  </si>
  <si>
    <t>CE 7553</t>
  </si>
  <si>
    <t>CE 7554</t>
  </si>
  <si>
    <t>CE 7555</t>
  </si>
  <si>
    <t>CE 7556</t>
  </si>
  <si>
    <t>CE 7557</t>
  </si>
  <si>
    <t>CE 7558</t>
  </si>
  <si>
    <t>CE 7559</t>
  </si>
  <si>
    <t>CE 7560</t>
  </si>
  <si>
    <t>CE 7561</t>
  </si>
  <si>
    <t>CE 7562</t>
  </si>
  <si>
    <t>CE 7563</t>
  </si>
  <si>
    <t>CE 7564</t>
  </si>
  <si>
    <t>CE 7565</t>
  </si>
  <si>
    <t>CE 7566</t>
  </si>
  <si>
    <t>CE 7567</t>
  </si>
  <si>
    <t>CE 7568</t>
  </si>
  <si>
    <t>CE 7569</t>
  </si>
  <si>
    <t>CE 7570</t>
  </si>
  <si>
    <t>CE 7571</t>
  </si>
  <si>
    <t>CE 7572</t>
  </si>
  <si>
    <t>CE 7573</t>
  </si>
  <si>
    <t>CE 7574</t>
  </si>
  <si>
    <t>CE 7575</t>
  </si>
  <si>
    <t>CE 7576</t>
  </si>
  <si>
    <t>CE 7577</t>
  </si>
  <si>
    <t>CE 7578</t>
  </si>
  <si>
    <t>CE 7579</t>
  </si>
  <si>
    <t>CE 7580</t>
  </si>
  <si>
    <t>CE 7581</t>
  </si>
  <si>
    <t>CE 7582</t>
  </si>
  <si>
    <t>CE 7583</t>
  </si>
  <si>
    <t>CE 7584</t>
  </si>
  <si>
    <t>CE 7585</t>
  </si>
  <si>
    <t>CE 7586</t>
  </si>
  <si>
    <t>CE 7587</t>
  </si>
  <si>
    <t>CE 7588</t>
  </si>
  <si>
    <t>CE 7589</t>
  </si>
  <si>
    <t>CE 7590</t>
  </si>
  <si>
    <t>CE 7591</t>
  </si>
  <si>
    <t>CE 7592</t>
  </si>
  <si>
    <t>CE 7593</t>
  </si>
  <si>
    <t>CE 7594</t>
  </si>
  <si>
    <t>CE 7595</t>
  </si>
  <si>
    <t>CE 7596</t>
  </si>
  <si>
    <t>CE 7597</t>
  </si>
  <si>
    <t>CE 7598</t>
  </si>
  <si>
    <t>CE 7599</t>
  </si>
  <si>
    <t>CE 7600</t>
  </si>
  <si>
    <t>CE 7601</t>
  </si>
  <si>
    <t>CE 7602</t>
  </si>
  <si>
    <t>CE 7603</t>
  </si>
  <si>
    <t>CE 7604</t>
  </si>
  <si>
    <t>CE 7605</t>
  </si>
  <si>
    <t>CE 7606</t>
  </si>
  <si>
    <t>CE 7607</t>
  </si>
  <si>
    <t>CE 7608</t>
  </si>
  <si>
    <t>CE 7609</t>
  </si>
  <si>
    <t>ME Auditores SAS</t>
  </si>
  <si>
    <t>Asesores Tributarios SA</t>
  </si>
  <si>
    <t>KTR Abogados SAS</t>
  </si>
  <si>
    <t>Abogados LAM Asociados</t>
  </si>
  <si>
    <t>Agencia Nacional de Impuestos</t>
  </si>
  <si>
    <t>Torre Central de Oficinas SA</t>
  </si>
  <si>
    <t>Hoteles Urbanos SA</t>
  </si>
  <si>
    <t>Vuelos Ejecutivos SA</t>
  </si>
  <si>
    <t>Promotores de Servicios SA</t>
  </si>
  <si>
    <t>Consultas sobre la evolución de los litigios civiles</t>
  </si>
  <si>
    <t>Servicios de transporte para las oficinas, debidamente autorizado por la gerencia.</t>
  </si>
  <si>
    <t>Viaje del Gerente, en relación con las reuniones en la oficinas regionales</t>
  </si>
  <si>
    <t>Para realizar la selección por cada tipo de gastos se seleccionaron de forma aleatoria y en algunos casos ítems significativos</t>
  </si>
  <si>
    <t>Corresponde a servicios de auditoria financiera y de control interno del período, según oferta de servicios aprobada.</t>
  </si>
  <si>
    <t>Corresponde a las asesorías en materia fiscal y tributaria, debidamente autorizada por la Gerencia</t>
  </si>
  <si>
    <t>Asesoría de temas laborales y empresariales.</t>
  </si>
  <si>
    <t>Abogados y Asesores Ltda.</t>
  </si>
  <si>
    <t>Asesoría para la implementación de nuevas estructuras de capital</t>
  </si>
  <si>
    <t>Asesorías en materia laboral y prestacional</t>
  </si>
  <si>
    <t>Impuestos y asesorías SAS</t>
  </si>
  <si>
    <t>Impuestos locales y de propiedad raíz</t>
  </si>
  <si>
    <t>Corresponde al canon de arriendo mensual, el cual es similar al pagado el ultimo mes del año anterior.</t>
  </si>
  <si>
    <t>Las Margaritas Publicidad Ltda.</t>
  </si>
  <si>
    <t>Publicidad exterior, y en multimedia, redes sociales y demás canales.</t>
  </si>
  <si>
    <t>Acarreos y Transportes SA</t>
  </si>
  <si>
    <t>Asociación de Trabajo Empresarial Ltda.</t>
  </si>
  <si>
    <t>Servicios del periodo, debidamente autorizados.</t>
  </si>
  <si>
    <t>Compañía de servicios SA</t>
  </si>
  <si>
    <t>Están relacionados con la gestión gerencial regional.</t>
  </si>
  <si>
    <t>5305</t>
  </si>
  <si>
    <t>5160</t>
  </si>
  <si>
    <t>5150</t>
  </si>
  <si>
    <t>5130</t>
  </si>
  <si>
    <t>5315</t>
  </si>
  <si>
    <t>5395</t>
  </si>
  <si>
    <t>5125</t>
  </si>
  <si>
    <t>5405</t>
  </si>
  <si>
    <t>5250</t>
  </si>
  <si>
    <t>5165</t>
  </si>
  <si>
    <t xml:space="preserve">Construcciones </t>
  </si>
  <si>
    <t>Arriendos</t>
  </si>
  <si>
    <t>Energía eléctrica</t>
  </si>
  <si>
    <t>Elementos de aseo</t>
  </si>
  <si>
    <t xml:space="preserve">Pasajes </t>
  </si>
  <si>
    <t>Gastos de Gerencia</t>
  </si>
  <si>
    <t xml:space="preserve">HONORARIOS </t>
  </si>
  <si>
    <t>Gastos financieros</t>
  </si>
  <si>
    <t>CCONTA 25001</t>
  </si>
  <si>
    <t>CCONTA 25002</t>
  </si>
  <si>
    <t>CCONTA 25003</t>
  </si>
  <si>
    <t>CCONTA 25004</t>
  </si>
  <si>
    <t>CCONTA 25005</t>
  </si>
  <si>
    <t>CCONTA 25006</t>
  </si>
  <si>
    <t>CCONTA 25007</t>
  </si>
  <si>
    <t>CCONTA 25008</t>
  </si>
  <si>
    <t>CCONTA 25009</t>
  </si>
  <si>
    <t>CCONTA 25010</t>
  </si>
  <si>
    <t>CCONTA 25011</t>
  </si>
  <si>
    <t>CCONTA 25012</t>
  </si>
  <si>
    <t>CCONTA 25013</t>
  </si>
  <si>
    <t>CCONTA 25014</t>
  </si>
  <si>
    <t>CCONTA 25015</t>
  </si>
  <si>
    <t>CCONTA 25016</t>
  </si>
  <si>
    <t>CCONTA 25017</t>
  </si>
  <si>
    <t>CCONTA 25018</t>
  </si>
  <si>
    <t>CCONTA 25019</t>
  </si>
  <si>
    <t>CCONTA 25020</t>
  </si>
  <si>
    <t>CCONTA 25021</t>
  </si>
  <si>
    <t>CCONTA 25022</t>
  </si>
  <si>
    <t>CCONTA 25023</t>
  </si>
  <si>
    <t>CCONTA 25024</t>
  </si>
  <si>
    <t>CCONTA 25025</t>
  </si>
  <si>
    <t>CCONTA 25026</t>
  </si>
  <si>
    <t>CCONTA 25027</t>
  </si>
  <si>
    <t>CCONTA 25028</t>
  </si>
  <si>
    <t>CCONTA 25029</t>
  </si>
  <si>
    <t>CCONTA 25030</t>
  </si>
  <si>
    <t>CCONTA 25031</t>
  </si>
  <si>
    <t>CCONTA 25032</t>
  </si>
  <si>
    <t>CCONTA 25033</t>
  </si>
  <si>
    <t>CCONTA 25034</t>
  </si>
  <si>
    <t>CCONTA 25035</t>
  </si>
  <si>
    <t>CCONTA 25036</t>
  </si>
  <si>
    <t>CCONTA 25037</t>
  </si>
  <si>
    <t>CCONTA 25038</t>
  </si>
  <si>
    <t>CCONTA 25039</t>
  </si>
  <si>
    <t>CCONTA 25040</t>
  </si>
  <si>
    <t>CCONTA 25041</t>
  </si>
  <si>
    <t>CCONTA 25042</t>
  </si>
  <si>
    <t>CCONTA 25043</t>
  </si>
  <si>
    <t>CCONTA 25044</t>
  </si>
  <si>
    <t>CCONTA 25045</t>
  </si>
  <si>
    <t>CCONTA 25046</t>
  </si>
  <si>
    <t>CCONTA 25047</t>
  </si>
  <si>
    <t>CCONTA 25048</t>
  </si>
  <si>
    <t>CCONTA 25049</t>
  </si>
  <si>
    <t>CCONTA 25050</t>
  </si>
  <si>
    <t>CCONTA 25051</t>
  </si>
  <si>
    <t>CCONTA 25052</t>
  </si>
  <si>
    <t>CCONTA 25053</t>
  </si>
  <si>
    <t>CCONTA 25054</t>
  </si>
  <si>
    <t>CCONTA 25055</t>
  </si>
  <si>
    <t>CCONTA 25056</t>
  </si>
  <si>
    <t>CCONTA 25057</t>
  </si>
  <si>
    <t>CCONTA 25058</t>
  </si>
  <si>
    <t>CCONTA 25059</t>
  </si>
  <si>
    <t>CCONTA 25060</t>
  </si>
  <si>
    <t>CCONTA 25061</t>
  </si>
  <si>
    <t>CCONTA 25062</t>
  </si>
  <si>
    <t>CCONTA 25063</t>
  </si>
  <si>
    <t>CCONTA 25064</t>
  </si>
  <si>
    <t>CCONTA 25065</t>
  </si>
  <si>
    <t>CCONTA 25066</t>
  </si>
  <si>
    <t>CCONTA 25067</t>
  </si>
  <si>
    <t>CCONTA 25068</t>
  </si>
  <si>
    <t>CCONTA 25069</t>
  </si>
  <si>
    <t>CCONTA 25070</t>
  </si>
  <si>
    <t>CCONTA 25071</t>
  </si>
  <si>
    <t>CCONTA 25072</t>
  </si>
  <si>
    <t>CCONTA 25073</t>
  </si>
  <si>
    <t>CCONTA 25074</t>
  </si>
  <si>
    <t>CCONTA 25075</t>
  </si>
  <si>
    <t>CCONTA 25076</t>
  </si>
  <si>
    <t>CCONTA 25077</t>
  </si>
  <si>
    <t>CCONTA 25078</t>
  </si>
  <si>
    <t>CCONTA 25079</t>
  </si>
  <si>
    <t>CCONTA 25080</t>
  </si>
  <si>
    <t>CCONTA 25081</t>
  </si>
  <si>
    <t>CCONTA 25082</t>
  </si>
  <si>
    <t>CCONTA 25083</t>
  </si>
  <si>
    <t>CCONTA 25084</t>
  </si>
  <si>
    <t>CCONTA 25085</t>
  </si>
  <si>
    <t>CCONTA 25086</t>
  </si>
  <si>
    <t>CCONTA 25087</t>
  </si>
  <si>
    <t>CCONTA 25088</t>
  </si>
  <si>
    <t>CCONTA 25089</t>
  </si>
  <si>
    <t>CCONTA 25090</t>
  </si>
  <si>
    <t>CCONTA 25091</t>
  </si>
  <si>
    <t>CCONTA 25092</t>
  </si>
  <si>
    <t>CCONTA 25093</t>
  </si>
  <si>
    <t>CCONTA 25094</t>
  </si>
  <si>
    <t>CCONTA 25095</t>
  </si>
  <si>
    <t>CCONTA 25096</t>
  </si>
  <si>
    <t>CCONTA 25097</t>
  </si>
  <si>
    <t>CCONTA 25098</t>
  </si>
  <si>
    <t>CCONTA 25099</t>
  </si>
  <si>
    <t>CCONTA 25100</t>
  </si>
  <si>
    <t>CCONTA 25101</t>
  </si>
  <si>
    <t>CCONTA 25102</t>
  </si>
  <si>
    <t>CCONTA 25103</t>
  </si>
  <si>
    <t>CCONTA 25104</t>
  </si>
  <si>
    <t>CCONTA 25105</t>
  </si>
  <si>
    <t>CCONTA 25106</t>
  </si>
  <si>
    <t>CCONTA 25107</t>
  </si>
  <si>
    <t>CCONTA 25108</t>
  </si>
  <si>
    <t>CCONTA 25109</t>
  </si>
  <si>
    <t>CCONTA 25110</t>
  </si>
  <si>
    <t>CCONTA 25111</t>
  </si>
  <si>
    <t>CCONTA 25112</t>
  </si>
  <si>
    <t>CCONTA 25113</t>
  </si>
  <si>
    <t>CCONTA 25114</t>
  </si>
  <si>
    <t>CCONTA 25115</t>
  </si>
  <si>
    <t>CCONTA 25116</t>
  </si>
  <si>
    <t>CCONTA 25117</t>
  </si>
  <si>
    <t>CCONTA 25118</t>
  </si>
  <si>
    <t>CCONTA 25119</t>
  </si>
  <si>
    <t>CCONTA 25120</t>
  </si>
  <si>
    <t>CCONTA 25121</t>
  </si>
  <si>
    <t>CCONTA 25122</t>
  </si>
  <si>
    <t>CCONTA 25123</t>
  </si>
  <si>
    <t>CCONTA 25124</t>
  </si>
  <si>
    <t>CCONTA 25125</t>
  </si>
  <si>
    <t>CCONTA 25126</t>
  </si>
  <si>
    <t>CCONTA 25127</t>
  </si>
  <si>
    <t>CCONTA 25128</t>
  </si>
  <si>
    <t>CCONTA 25129</t>
  </si>
  <si>
    <t>CCONTA 25130</t>
  </si>
  <si>
    <t>CCONTA 25131</t>
  </si>
  <si>
    <t>CCONTA 25132</t>
  </si>
  <si>
    <t>CCONTA 25133</t>
  </si>
  <si>
    <t>CCONTA 25134</t>
  </si>
  <si>
    <t>CCONTA 25135</t>
  </si>
  <si>
    <t>CCONTA 25136</t>
  </si>
  <si>
    <t>CCONTA 25137</t>
  </si>
  <si>
    <t>CCONTA 25138</t>
  </si>
  <si>
    <t>CCONTA 25139</t>
  </si>
  <si>
    <t>CCONTA 25140</t>
  </si>
  <si>
    <t>CCONTA 25141</t>
  </si>
  <si>
    <t>CCONTA 25142</t>
  </si>
  <si>
    <t>CCONTA 25143</t>
  </si>
  <si>
    <t>CCONTA 25144</t>
  </si>
  <si>
    <t>CCONTA 25145</t>
  </si>
  <si>
    <t>CCONTA 25146</t>
  </si>
  <si>
    <t>CCONTA 25147</t>
  </si>
  <si>
    <t>CCONTA 25148</t>
  </si>
  <si>
    <t>CCONTA 25149</t>
  </si>
  <si>
    <t>CCONTA 25150</t>
  </si>
  <si>
    <t>CCONTA 25151</t>
  </si>
  <si>
    <t>CCONTA 25152</t>
  </si>
  <si>
    <t>CCONTA 25153</t>
  </si>
  <si>
    <t>CCONTA 25154</t>
  </si>
  <si>
    <t>CCONTA 25155</t>
  </si>
  <si>
    <t>CCONTA 25156</t>
  </si>
  <si>
    <t>CCONTA 25157</t>
  </si>
  <si>
    <t>CCONTA 25158</t>
  </si>
  <si>
    <t>CCONTA 25159</t>
  </si>
  <si>
    <t>CCONTA 25160</t>
  </si>
  <si>
    <t>CCONTA 25161</t>
  </si>
  <si>
    <t>CCONTA 25162</t>
  </si>
  <si>
    <t>CCONTA 25163</t>
  </si>
  <si>
    <t>CCONTA 25164</t>
  </si>
  <si>
    <t>CCONTA 25165</t>
  </si>
  <si>
    <t>CCONTA 25166</t>
  </si>
  <si>
    <t>CCONTA 25167</t>
  </si>
  <si>
    <t>CCONTA 25168</t>
  </si>
  <si>
    <t>CCONTA 25169</t>
  </si>
  <si>
    <t>CCONTA 25170</t>
  </si>
  <si>
    <t>CCONTA 25171</t>
  </si>
  <si>
    <t>CCONTA 25172</t>
  </si>
  <si>
    <t>CCONTA 25173</t>
  </si>
  <si>
    <t>CCONTA 25174</t>
  </si>
  <si>
    <t>CCONTA 25175</t>
  </si>
  <si>
    <t>CCONTA 25176</t>
  </si>
  <si>
    <t>CCONTA 25177</t>
  </si>
  <si>
    <t>CCONTA 25178</t>
  </si>
  <si>
    <t>CCONTA 25179</t>
  </si>
  <si>
    <t>CCONTA 25180</t>
  </si>
  <si>
    <t>CCONTA 25181</t>
  </si>
  <si>
    <t>CCONTA 25182</t>
  </si>
  <si>
    <t>CCONTA 25183</t>
  </si>
  <si>
    <t>CCONTA 25184</t>
  </si>
  <si>
    <t>CCONTA 25185</t>
  </si>
  <si>
    <t>CCONTA 25186</t>
  </si>
  <si>
    <t>CCONTA 25187</t>
  </si>
  <si>
    <t>CCONTA 25188</t>
  </si>
  <si>
    <t>CCONTA 25189</t>
  </si>
  <si>
    <t>CCONTA 25190</t>
  </si>
  <si>
    <t>CCONTA 25191</t>
  </si>
  <si>
    <t>CCONTA 25192</t>
  </si>
  <si>
    <t>CCONTA 25193</t>
  </si>
  <si>
    <t>CCONTA 25194</t>
  </si>
  <si>
    <t>CCONTA 25195</t>
  </si>
  <si>
    <t>CCONTA 25196</t>
  </si>
  <si>
    <t>CCONTA 25197</t>
  </si>
  <si>
    <t>CCONTA 25198</t>
  </si>
  <si>
    <t>CCONTA 25199</t>
  </si>
  <si>
    <t>CCONTA 25200</t>
  </si>
  <si>
    <t>CCONTA 25201</t>
  </si>
  <si>
    <t>CCONTA 25202</t>
  </si>
  <si>
    <t>CCONTA 25203</t>
  </si>
  <si>
    <t>CCONTA 25204</t>
  </si>
  <si>
    <t>CCONTA 25205</t>
  </si>
  <si>
    <t>CCONTA 25206</t>
  </si>
  <si>
    <t>CCONTA 25207</t>
  </si>
  <si>
    <t>CCONTA 25208</t>
  </si>
  <si>
    <t>CCONTA 25209</t>
  </si>
  <si>
    <t>CCONTA 25210</t>
  </si>
  <si>
    <t>CCONTA 25211</t>
  </si>
  <si>
    <t>CCONTA 25212</t>
  </si>
  <si>
    <t>CCONTA 25213</t>
  </si>
  <si>
    <t>CCONTA 25214</t>
  </si>
  <si>
    <t>CCONTA 25215</t>
  </si>
  <si>
    <t>CCONTA 25216</t>
  </si>
  <si>
    <t>CCONTA 25217</t>
  </si>
  <si>
    <t>CCONTA 25218</t>
  </si>
  <si>
    <t>CCONTA 25219</t>
  </si>
  <si>
    <t>CCONTA 25220</t>
  </si>
  <si>
    <t>CCONTA 25221</t>
  </si>
  <si>
    <t>CCONTA 25222</t>
  </si>
  <si>
    <t>CCONTA 25223</t>
  </si>
  <si>
    <t>CCONTA 25224</t>
  </si>
  <si>
    <t>CCONTA 25225</t>
  </si>
  <si>
    <t>CCONTA 25226</t>
  </si>
  <si>
    <t>CCONTA 25227</t>
  </si>
  <si>
    <t>CCONTA 25228</t>
  </si>
  <si>
    <t>CCONTA 25229</t>
  </si>
  <si>
    <t>CCONTA 25230</t>
  </si>
  <si>
    <t>CCONTA 25231</t>
  </si>
  <si>
    <t>CCONTA 25232</t>
  </si>
  <si>
    <t>CCONTA 25233</t>
  </si>
  <si>
    <t>CCONTA 25234</t>
  </si>
  <si>
    <t>CCONTA 25235</t>
  </si>
  <si>
    <t>CCONTA 25236</t>
  </si>
  <si>
    <t>CCONTA 25237</t>
  </si>
  <si>
    <t>CCONTA 25238</t>
  </si>
  <si>
    <t>CCONTA 25239</t>
  </si>
  <si>
    <t>CCONTA 25240</t>
  </si>
  <si>
    <t>CCONTA 25241</t>
  </si>
  <si>
    <t>CCONTA 25242</t>
  </si>
  <si>
    <t>CCONTA 25243</t>
  </si>
  <si>
    <t>CCONTA 25244</t>
  </si>
  <si>
    <t>CCONTA 25245</t>
  </si>
  <si>
    <t>CCONTA 25246</t>
  </si>
  <si>
    <t>CCONTA 25247</t>
  </si>
  <si>
    <t>CCONTA 25248</t>
  </si>
  <si>
    <t>CCONTA 25249</t>
  </si>
  <si>
    <t>CCONTA 25250</t>
  </si>
  <si>
    <t>CCONTA 25251</t>
  </si>
  <si>
    <t>CCONTA 25252</t>
  </si>
  <si>
    <t>CCONTA 25253</t>
  </si>
  <si>
    <t>CCONTA 25254</t>
  </si>
  <si>
    <t>CCONTA 25255</t>
  </si>
  <si>
    <t>CCONTA 25256</t>
  </si>
  <si>
    <t>CCONTA 25257</t>
  </si>
  <si>
    <t>CCONTA 25258</t>
  </si>
  <si>
    <t>CCONTA 25259</t>
  </si>
  <si>
    <t>CCONTA 25260</t>
  </si>
  <si>
    <t>CCONTA 25261</t>
  </si>
  <si>
    <t>CCONTA 25262</t>
  </si>
  <si>
    <t>CCONTA 25263</t>
  </si>
  <si>
    <t>CCONTA 25264</t>
  </si>
  <si>
    <t>CCONTA 25265</t>
  </si>
  <si>
    <t>CCONTA 25266</t>
  </si>
  <si>
    <t>CCONTA 25267</t>
  </si>
  <si>
    <t>CCONTA 25268</t>
  </si>
  <si>
    <t>CCONTA 25269</t>
  </si>
  <si>
    <t>CCONTA 25270</t>
  </si>
  <si>
    <t>CCONTA 25271</t>
  </si>
  <si>
    <t>CCONTA 25272</t>
  </si>
  <si>
    <t>CCONTA 25273</t>
  </si>
  <si>
    <t>CCONTA 25274</t>
  </si>
  <si>
    <t>CCONTA 25275</t>
  </si>
  <si>
    <t>CCONTA 25276</t>
  </si>
  <si>
    <t>CCONTA 25277</t>
  </si>
  <si>
    <t>CCONTA 25278</t>
  </si>
  <si>
    <t>CCONTA 25279</t>
  </si>
  <si>
    <t>CCONTA 25280</t>
  </si>
  <si>
    <t>CCONTA 25281</t>
  </si>
  <si>
    <t>CCONTA 25282</t>
  </si>
  <si>
    <t>CCONTA 25283</t>
  </si>
  <si>
    <t>CCONTA 25284</t>
  </si>
  <si>
    <t>CCONTA 25285</t>
  </si>
  <si>
    <t>CCONTA 25286</t>
  </si>
  <si>
    <t>CCONTA 25287</t>
  </si>
  <si>
    <t>CCONTA 25288</t>
  </si>
  <si>
    <t>CCONTA 25289</t>
  </si>
  <si>
    <t>CCONTA 25290</t>
  </si>
  <si>
    <t>CCONTA 25291</t>
  </si>
  <si>
    <t>CCONTA 25292</t>
  </si>
  <si>
    <t>CCONTA 25293</t>
  </si>
  <si>
    <t>CCONTA 25294</t>
  </si>
  <si>
    <t>CCONTA 25295</t>
  </si>
  <si>
    <t>CCONTA 25296</t>
  </si>
  <si>
    <t>CCONTA 25297</t>
  </si>
  <si>
    <t>CCONTA 25298</t>
  </si>
  <si>
    <t>CCONTA 25299</t>
  </si>
  <si>
    <t>CCONTA 25300</t>
  </si>
  <si>
    <t>CCONTA 25301</t>
  </si>
  <si>
    <t>CCONTA 25302</t>
  </si>
  <si>
    <t>CCONTA 25303</t>
  </si>
  <si>
    <t>CCONTA 25304</t>
  </si>
  <si>
    <t>CCONTA 25305</t>
  </si>
  <si>
    <t>CCONTA 25306</t>
  </si>
  <si>
    <t>CCONTA 25307</t>
  </si>
  <si>
    <t>CCONTA 25308</t>
  </si>
  <si>
    <t>CCONTA 25309</t>
  </si>
  <si>
    <t>CCONTA 25310</t>
  </si>
  <si>
    <t>CCONTA 25311</t>
  </si>
  <si>
    <t>CCONTA 25312</t>
  </si>
  <si>
    <t>CCONTA 25313</t>
  </si>
  <si>
    <t>CCONTA 25314</t>
  </si>
  <si>
    <t>CCONTA 25315</t>
  </si>
  <si>
    <t>CCONTA 25316</t>
  </si>
  <si>
    <t>CCONTA 25317</t>
  </si>
  <si>
    <t>CCONTA 25318</t>
  </si>
  <si>
    <t>CCONTA 25319</t>
  </si>
  <si>
    <t>CCONTA 25320</t>
  </si>
  <si>
    <t>CCONTA 25321</t>
  </si>
  <si>
    <t>CCONTA 25322</t>
  </si>
  <si>
    <t>CCONTA 25323</t>
  </si>
  <si>
    <t>CCONTA 25324</t>
  </si>
  <si>
    <t>CCONTA 25325</t>
  </si>
  <si>
    <t>CCONTA 25326</t>
  </si>
  <si>
    <t>CCONTA 25327</t>
  </si>
  <si>
    <t>CCONTA 25328</t>
  </si>
  <si>
    <t>CCONTA 25329</t>
  </si>
  <si>
    <t>CCONTA 25330</t>
  </si>
  <si>
    <t>CCONTA 25331</t>
  </si>
  <si>
    <t>CCONTA 25332</t>
  </si>
  <si>
    <t>CCONTA 25333</t>
  </si>
  <si>
    <t>CCONTA 25334</t>
  </si>
  <si>
    <t>CCONTA 25335</t>
  </si>
  <si>
    <t>CCONTA 25336</t>
  </si>
  <si>
    <t>CCONTA 25337</t>
  </si>
  <si>
    <t>CCONTA 25338</t>
  </si>
  <si>
    <t>CCONTA 25339</t>
  </si>
  <si>
    <t>CCONTA 25340</t>
  </si>
  <si>
    <t>CCONTA 25341</t>
  </si>
  <si>
    <t>CCONTA 25342</t>
  </si>
  <si>
    <t>CCONTA 25343</t>
  </si>
  <si>
    <t>CCONTA 25344</t>
  </si>
  <si>
    <t>CCONTA 25345</t>
  </si>
  <si>
    <t>CCONTA 25346</t>
  </si>
  <si>
    <t>CCONTA 25347</t>
  </si>
  <si>
    <t>CCONTA 25348</t>
  </si>
  <si>
    <t>CCONTA 25349</t>
  </si>
  <si>
    <t>CCONTA 25350</t>
  </si>
  <si>
    <t>CCONTA 25351</t>
  </si>
  <si>
    <t>CCONTA 25352</t>
  </si>
  <si>
    <t>CCONTA 25353</t>
  </si>
  <si>
    <t>CCONTA 25354</t>
  </si>
  <si>
    <t>CCONTA 25355</t>
  </si>
  <si>
    <t>CCONTA 25356</t>
  </si>
  <si>
    <t>CCONTA 25357</t>
  </si>
  <si>
    <t>CCONTA 25358</t>
  </si>
  <si>
    <t>CCONTA 25359</t>
  </si>
  <si>
    <t>CCONTA 25360</t>
  </si>
  <si>
    <t>CCONTA 25361</t>
  </si>
  <si>
    <t>CCONTA 25362</t>
  </si>
  <si>
    <t>CCONTA 25363</t>
  </si>
  <si>
    <t>CCONTA 25364</t>
  </si>
  <si>
    <t>CCONTA 25365</t>
  </si>
  <si>
    <t>CCONTA 25366</t>
  </si>
  <si>
    <t>CCONTA 25367</t>
  </si>
  <si>
    <t>CCONTA 25368</t>
  </si>
  <si>
    <t>CCONTA 25369</t>
  </si>
  <si>
    <t>CCONTA 25370</t>
  </si>
  <si>
    <t>CCONTA 25371</t>
  </si>
  <si>
    <t>CCONTA 25372</t>
  </si>
  <si>
    <t>CCONTA 25373</t>
  </si>
  <si>
    <t>CCONTA 25374</t>
  </si>
  <si>
    <t>CCONTA 25375</t>
  </si>
  <si>
    <t>CCONTA 25376</t>
  </si>
  <si>
    <t>CCONTA 25377</t>
  </si>
  <si>
    <t>CCONTA 25378</t>
  </si>
  <si>
    <t>CCONTA 25379</t>
  </si>
  <si>
    <t>CCONTA 25380</t>
  </si>
  <si>
    <t>CCONTA 25381</t>
  </si>
  <si>
    <t>CCONTA 25382</t>
  </si>
  <si>
    <t>CCONTA 25383</t>
  </si>
  <si>
    <t>CCONTA 25384</t>
  </si>
  <si>
    <t>CCONTA 25385</t>
  </si>
  <si>
    <t>CCONTA 25386</t>
  </si>
  <si>
    <t>CCONTA 25387</t>
  </si>
  <si>
    <t>CCONTA 25388</t>
  </si>
  <si>
    <t>CCONTA 25389</t>
  </si>
  <si>
    <t>CCONTA 25390</t>
  </si>
  <si>
    <t>CCONTA 25391</t>
  </si>
  <si>
    <t>CCONTA 25392</t>
  </si>
  <si>
    <t>CCONTA 25393</t>
  </si>
  <si>
    <t>CCONTA 25394</t>
  </si>
  <si>
    <t>CCONTA 25395</t>
  </si>
  <si>
    <t>CCONTA 25396</t>
  </si>
  <si>
    <t>CCONTA 25397</t>
  </si>
  <si>
    <t>CCONTA 25398</t>
  </si>
  <si>
    <t>CCONTA 25399</t>
  </si>
  <si>
    <t>CCONTA 25400</t>
  </si>
  <si>
    <t>CCONTA 25401</t>
  </si>
  <si>
    <t>CCONTA 25402</t>
  </si>
  <si>
    <t>CCONTA 25403</t>
  </si>
  <si>
    <t>CCONTA 25404</t>
  </si>
  <si>
    <t>CCONTA 25405</t>
  </si>
  <si>
    <t>CCONTA 25406</t>
  </si>
  <si>
    <t>CCONTA 25407</t>
  </si>
  <si>
    <t>CCONTA 25408</t>
  </si>
  <si>
    <t>CCONTA 25409</t>
  </si>
  <si>
    <t>CCONTA 25410</t>
  </si>
  <si>
    <t>CCONTA 25411</t>
  </si>
  <si>
    <t>CCONTA 25412</t>
  </si>
  <si>
    <t>CCONTA 25413</t>
  </si>
  <si>
    <t>CCONTA 25414</t>
  </si>
  <si>
    <t>CCONTA 25415</t>
  </si>
  <si>
    <t>CCONTA 25416</t>
  </si>
  <si>
    <t>CCONTA 25417</t>
  </si>
  <si>
    <t>CCONTA 25418</t>
  </si>
  <si>
    <t>CCONTA 25419</t>
  </si>
  <si>
    <t>CCONTA 25420</t>
  </si>
  <si>
    <t>CCONTA 25421</t>
  </si>
  <si>
    <t>CCONTA 25422</t>
  </si>
  <si>
    <t>CCONTA 25423</t>
  </si>
  <si>
    <t>CCONTA 25424</t>
  </si>
  <si>
    <t>CCONTA 25425</t>
  </si>
  <si>
    <t>CCONTA 25426</t>
  </si>
  <si>
    <t>CCONTA 25427</t>
  </si>
  <si>
    <t>CCONTA 25428</t>
  </si>
  <si>
    <t>CCONTA 25429</t>
  </si>
  <si>
    <t>CCONTA 25430</t>
  </si>
  <si>
    <t>CCONTA 25431</t>
  </si>
  <si>
    <t>CCONTA 25432</t>
  </si>
  <si>
    <t>CCONTA 25433</t>
  </si>
  <si>
    <t>CCONTA 25434</t>
  </si>
  <si>
    <t>CCONTA 25435</t>
  </si>
  <si>
    <t>CCONTA 25436</t>
  </si>
  <si>
    <t>CCONTA 25437</t>
  </si>
  <si>
    <t>CCONTA 25438</t>
  </si>
  <si>
    <t>CCONTA 25439</t>
  </si>
  <si>
    <t>CCONTA 25440</t>
  </si>
  <si>
    <t>CCONTA 25441</t>
  </si>
  <si>
    <t>CCONTA 25442</t>
  </si>
  <si>
    <t>CCONTA 25443</t>
  </si>
  <si>
    <t>CCONTA 25444</t>
  </si>
  <si>
    <t>CCONTA 25445</t>
  </si>
  <si>
    <t>CCONTA 25446</t>
  </si>
  <si>
    <t>CCONTA 25447</t>
  </si>
  <si>
    <t>CCONTA 25448</t>
  </si>
  <si>
    <t>CCONTA 25449</t>
  </si>
  <si>
    <t>CCONTA 25450</t>
  </si>
  <si>
    <t>CCONTA 25451</t>
  </si>
  <si>
    <t>CCONTA 25452</t>
  </si>
  <si>
    <t>CCONTA 25453</t>
  </si>
  <si>
    <t>CCONTA 25454</t>
  </si>
  <si>
    <t>CCONTA 25455</t>
  </si>
  <si>
    <t>CCONTA 25456</t>
  </si>
  <si>
    <t>CCONTA 25457</t>
  </si>
  <si>
    <t>CCONTA 25458</t>
  </si>
  <si>
    <t>CCONTA 25459</t>
  </si>
  <si>
    <t>CCONTA 25460</t>
  </si>
  <si>
    <t>CCONTA 25461</t>
  </si>
  <si>
    <t>CCONTA 25462</t>
  </si>
  <si>
    <t>CCONTA 25463</t>
  </si>
  <si>
    <t>CCONTA 25464</t>
  </si>
  <si>
    <t>CCONTA 25465</t>
  </si>
  <si>
    <t>CCONTA 25466</t>
  </si>
  <si>
    <t>CCONTA 25467</t>
  </si>
  <si>
    <t>CCONTA 25468</t>
  </si>
  <si>
    <t>CCONTA 25469</t>
  </si>
  <si>
    <t>CCONTA 25470</t>
  </si>
  <si>
    <t>CCONTA 25471</t>
  </si>
  <si>
    <t>CCONTA 25472</t>
  </si>
  <si>
    <t>CCONTA 25473</t>
  </si>
  <si>
    <t>CCONTA 25474</t>
  </si>
  <si>
    <t>CCONTA 25475</t>
  </si>
  <si>
    <t>CCONTA 25476</t>
  </si>
  <si>
    <t>CCONTA 25477</t>
  </si>
  <si>
    <t>CCONTA 25478</t>
  </si>
  <si>
    <t>CCONTA 25479</t>
  </si>
  <si>
    <t>CCONTA 25480</t>
  </si>
  <si>
    <t>CCONTA 25481</t>
  </si>
  <si>
    <t>CCONTA 25482</t>
  </si>
  <si>
    <t>CCONTA 25483</t>
  </si>
  <si>
    <t>CCONTA 25484</t>
  </si>
  <si>
    <t>CCONTA 25485</t>
  </si>
  <si>
    <t>CCONTA 25486</t>
  </si>
  <si>
    <t>CCONTA 25487</t>
  </si>
  <si>
    <t>CCONTA 25488</t>
  </si>
  <si>
    <t>CCONTA 25489</t>
  </si>
  <si>
    <t>CCONTA 25490</t>
  </si>
  <si>
    <t>CCONTA 25491</t>
  </si>
  <si>
    <t>CCONTA 25492</t>
  </si>
  <si>
    <t>CCONTA 25493</t>
  </si>
  <si>
    <t>CCONTA 25494</t>
  </si>
  <si>
    <t>CCONTA 25495</t>
  </si>
  <si>
    <t>CCONTA 25496</t>
  </si>
  <si>
    <t>CCONTA 25497</t>
  </si>
  <si>
    <t>CCONTA 25498</t>
  </si>
  <si>
    <t>CCONTA 25499</t>
  </si>
  <si>
    <t>CCONTA 25500</t>
  </si>
  <si>
    <t>CCONTA 25501</t>
  </si>
  <si>
    <t>CCONTA 25502</t>
  </si>
  <si>
    <t>CCONTA 25503</t>
  </si>
  <si>
    <t>CCONTA 25504</t>
  </si>
  <si>
    <t>CCONTA 25505</t>
  </si>
  <si>
    <t>CCONTA 25506</t>
  </si>
  <si>
    <t>CCONTA 25507</t>
  </si>
  <si>
    <t>CCONTA 25508</t>
  </si>
  <si>
    <t>CCONTA 25509</t>
  </si>
  <si>
    <t>CCONTA 25510</t>
  </si>
  <si>
    <t>CCONTA 25511</t>
  </si>
  <si>
    <t>CCONTA 25512</t>
  </si>
  <si>
    <t>CCONTA 25513</t>
  </si>
  <si>
    <t>CCONTA 25514</t>
  </si>
  <si>
    <t>CCONTA 25515</t>
  </si>
  <si>
    <t>CCONTA 25516</t>
  </si>
  <si>
    <t>CCONTA 25517</t>
  </si>
  <si>
    <t>CCONTA 25518</t>
  </si>
  <si>
    <t>CCONTA 25519</t>
  </si>
  <si>
    <t>CCONTA 25520</t>
  </si>
  <si>
    <t>CCONTA 25521</t>
  </si>
  <si>
    <t>CCONTA 25522</t>
  </si>
  <si>
    <t>CCONTA 25523</t>
  </si>
  <si>
    <t>CCONTA 25524</t>
  </si>
  <si>
    <t>CCONTA 25525</t>
  </si>
  <si>
    <t>CCONTA 25526</t>
  </si>
  <si>
    <t>CCONTA 25527</t>
  </si>
  <si>
    <t>CCONTA 25528</t>
  </si>
  <si>
    <t>CCONTA 25529</t>
  </si>
  <si>
    <t>CCONTA 25530</t>
  </si>
  <si>
    <t>CCONTA 25531</t>
  </si>
  <si>
    <t>CCONTA 25532</t>
  </si>
  <si>
    <t>CCONTA 25533</t>
  </si>
  <si>
    <t>CCONTA 25534</t>
  </si>
  <si>
    <t>CCONTA 25535</t>
  </si>
  <si>
    <t>CCONTA 25536</t>
  </si>
  <si>
    <t>CCONTA 25537</t>
  </si>
  <si>
    <t>CCONTA 25538</t>
  </si>
  <si>
    <t>CCONTA 25539</t>
  </si>
  <si>
    <t>CCONTA 25540</t>
  </si>
  <si>
    <t>CCONTA 25541</t>
  </si>
  <si>
    <t>CCONTA 25542</t>
  </si>
  <si>
    <t>CCONTA 25543</t>
  </si>
  <si>
    <t>CCONTA 25544</t>
  </si>
  <si>
    <t>CCONTA 25545</t>
  </si>
  <si>
    <t>CCONTA 25546</t>
  </si>
  <si>
    <t>CCONTA 25547</t>
  </si>
  <si>
    <t>CCONTA 25548</t>
  </si>
  <si>
    <t>CCONTA 25549</t>
  </si>
  <si>
    <t>CCONTA 25550</t>
  </si>
  <si>
    <t>CCONTA 25551</t>
  </si>
  <si>
    <t>CCONTA 25552</t>
  </si>
  <si>
    <t>CCONTA 25553</t>
  </si>
  <si>
    <t>CCONTA 25554</t>
  </si>
  <si>
    <t>CCONTA 25555</t>
  </si>
  <si>
    <t>CCONTA 25556</t>
  </si>
  <si>
    <t>CCONTA 25557</t>
  </si>
  <si>
    <t>CCONTA 25558</t>
  </si>
  <si>
    <t>CCONTA 25559</t>
  </si>
  <si>
    <t>CCONTA 25560</t>
  </si>
  <si>
    <t>CCONTA 25561</t>
  </si>
  <si>
    <t>CCONTA 25562</t>
  </si>
  <si>
    <t>CCONTA 25563</t>
  </si>
  <si>
    <t>CCONTA 25564</t>
  </si>
  <si>
    <t>CCONTA 25565</t>
  </si>
  <si>
    <t>CCONTA 25566</t>
  </si>
  <si>
    <t>CCONTA 25567</t>
  </si>
  <si>
    <t>CCONTA 25568</t>
  </si>
  <si>
    <t>CCONTA 25569</t>
  </si>
  <si>
    <t>CCONTA 25570</t>
  </si>
  <si>
    <t>CCONTA 25571</t>
  </si>
  <si>
    <t>CCONTA 25572</t>
  </si>
  <si>
    <t>CCONTA 25573</t>
  </si>
  <si>
    <t>CCONTA 25574</t>
  </si>
  <si>
    <t>CCONTA 25575</t>
  </si>
  <si>
    <t>CCONTA 25576</t>
  </si>
  <si>
    <t>CCONTA 25577</t>
  </si>
  <si>
    <t>CCONTA 25578</t>
  </si>
  <si>
    <t>CCONTA 25579</t>
  </si>
  <si>
    <t>CCONTA 25580</t>
  </si>
  <si>
    <t>CCONTA 25581</t>
  </si>
  <si>
    <t>CCONTA 25582</t>
  </si>
  <si>
    <t>CCONTA 25583</t>
  </si>
  <si>
    <t>CCONTA 25584</t>
  </si>
  <si>
    <t>CCONTA 25585</t>
  </si>
  <si>
    <t>CCONTA 25586</t>
  </si>
  <si>
    <t>CCONTA 25587</t>
  </si>
  <si>
    <t>CCONTA 25588</t>
  </si>
  <si>
    <t>CCONTA 25589</t>
  </si>
  <si>
    <t>CCONTA 25590</t>
  </si>
  <si>
    <t>CCONTA 25591</t>
  </si>
  <si>
    <t>CCONTA 25592</t>
  </si>
  <si>
    <t>CCONTA 25593</t>
  </si>
  <si>
    <t>CCONTA 25594</t>
  </si>
  <si>
    <t>CCONTA 25595</t>
  </si>
  <si>
    <t>CCONTA 25596</t>
  </si>
  <si>
    <t>CCONTA 25597</t>
  </si>
  <si>
    <t>CCONTA 25598</t>
  </si>
  <si>
    <t>CCONTA 25599</t>
  </si>
  <si>
    <t>CCONTA 25600</t>
  </si>
  <si>
    <t>CCONTA 25601</t>
  </si>
  <si>
    <t>CCONTA 25602</t>
  </si>
  <si>
    <t>CCONTA 25603</t>
  </si>
  <si>
    <t>CCONTA 25604</t>
  </si>
  <si>
    <t>CCONTA 25605</t>
  </si>
  <si>
    <t>CCONTA 25606</t>
  </si>
  <si>
    <t>CCONTA 25607</t>
  </si>
  <si>
    <t>CCONTA 25608</t>
  </si>
  <si>
    <t>CCONTA 25609</t>
  </si>
  <si>
    <t>CCONTA 25610</t>
  </si>
  <si>
    <t>CCONTA 25611</t>
  </si>
  <si>
    <t>CCONTA 25612</t>
  </si>
  <si>
    <t>CCONTA 25613</t>
  </si>
  <si>
    <t>CCONTA 25614</t>
  </si>
  <si>
    <t>CCONTA 25615</t>
  </si>
  <si>
    <t>CCONTA 25616</t>
  </si>
  <si>
    <t>CCONTA 25617</t>
  </si>
  <si>
    <t>CCONTA 25618</t>
  </si>
  <si>
    <t>CCONTA 25619</t>
  </si>
  <si>
    <t>CCONTA 25620</t>
  </si>
  <si>
    <t>CCONTA 25621</t>
  </si>
  <si>
    <t>CCONTA 25622</t>
  </si>
  <si>
    <t>CCONTA 25623</t>
  </si>
  <si>
    <t>CCONTA 25624</t>
  </si>
  <si>
    <t>CCONTA 25625</t>
  </si>
  <si>
    <t>CCONTA 25626</t>
  </si>
  <si>
    <t>CCONTA 25627</t>
  </si>
  <si>
    <t>CCONTA 25628</t>
  </si>
  <si>
    <t>CCONTA 25629</t>
  </si>
  <si>
    <t>CCONTA 25630</t>
  </si>
  <si>
    <t>CCONTA 25631</t>
  </si>
  <si>
    <t>CCONTA 25632</t>
  </si>
  <si>
    <t>CCONTA 25633</t>
  </si>
  <si>
    <t>CCONTA 25634</t>
  </si>
  <si>
    <t>CCONTA 25635</t>
  </si>
  <si>
    <t>CCONTA 25636</t>
  </si>
  <si>
    <t>CCONTA 25637</t>
  </si>
  <si>
    <t>CCONTA 25638</t>
  </si>
  <si>
    <t>CCONTA 25639</t>
  </si>
  <si>
    <t>CCONTA 25640</t>
  </si>
  <si>
    <t>CCONTA 25641</t>
  </si>
  <si>
    <t>CCONTA 25642</t>
  </si>
  <si>
    <t>CCONTA 25643</t>
  </si>
  <si>
    <t>CCONTA 25644</t>
  </si>
  <si>
    <t>CCONTA 25645</t>
  </si>
  <si>
    <t>CCONTA 25646</t>
  </si>
  <si>
    <t>CCONTA 25647</t>
  </si>
  <si>
    <t>CCONTA 25648</t>
  </si>
  <si>
    <t>CCONTA 25649</t>
  </si>
  <si>
    <t>CCONTA 25650</t>
  </si>
  <si>
    <t>CCONTA 25651</t>
  </si>
  <si>
    <t>CCONTA 25652</t>
  </si>
  <si>
    <t>CCONTA 25653</t>
  </si>
  <si>
    <t>CCONTA 25654</t>
  </si>
  <si>
    <t>CCONTA 25655</t>
  </si>
  <si>
    <t>CCONTA 25656</t>
  </si>
  <si>
    <t>CCONTA 25657</t>
  </si>
  <si>
    <t>CCONTA 25658</t>
  </si>
  <si>
    <t>CCONTA 25659</t>
  </si>
  <si>
    <t>CCONTA 25660</t>
  </si>
  <si>
    <t>CCONTA 25661</t>
  </si>
  <si>
    <t>CCONTA 25662</t>
  </si>
  <si>
    <t>CCONTA 25663</t>
  </si>
  <si>
    <t>CCONTA 25664</t>
  </si>
  <si>
    <t>CCONTA 25665</t>
  </si>
  <si>
    <t>CCONTA 25666</t>
  </si>
  <si>
    <t>CCONTA 25667</t>
  </si>
  <si>
    <t>CCONTA 25668</t>
  </si>
  <si>
    <t>CCONTA 25669</t>
  </si>
  <si>
    <t>CCONTA 25670</t>
  </si>
  <si>
    <t>CCONTA 25671</t>
  </si>
  <si>
    <t>CCONTA 25672</t>
  </si>
  <si>
    <t>CCONTA 25673</t>
  </si>
  <si>
    <t>CCONTA 25674</t>
  </si>
  <si>
    <t>CCONTA 25675</t>
  </si>
  <si>
    <t>CCONTA 25676</t>
  </si>
  <si>
    <t>CCONTA 25677</t>
  </si>
  <si>
    <t>CCONTA 25678</t>
  </si>
  <si>
    <t>CCONTA 25679</t>
  </si>
  <si>
    <t>CCONTA 25680</t>
  </si>
  <si>
    <t>CCONTA 25681</t>
  </si>
  <si>
    <t>CCONTA 25682</t>
  </si>
  <si>
    <t>CCONTA 25683</t>
  </si>
  <si>
    <t>CCONTA 25684</t>
  </si>
  <si>
    <t>CCONTA 25685</t>
  </si>
  <si>
    <t>CCONTA 25686</t>
  </si>
  <si>
    <t>CCONTA 25687</t>
  </si>
  <si>
    <t>CCONTA 25688</t>
  </si>
  <si>
    <t>CCONTA 25689</t>
  </si>
  <si>
    <t>CCONTA 25690</t>
  </si>
  <si>
    <t>CCONTA 25691</t>
  </si>
  <si>
    <t>CCONTA 25692</t>
  </si>
  <si>
    <t>CCONTA 25693</t>
  </si>
  <si>
    <t>CCONTA 25694</t>
  </si>
  <si>
    <t>CCONTA 25695</t>
  </si>
  <si>
    <t>CCONTA 25696</t>
  </si>
  <si>
    <t>CCONTA 25697</t>
  </si>
  <si>
    <t>CCONTA 25698</t>
  </si>
  <si>
    <t>CCONTA 25699</t>
  </si>
  <si>
    <t>CCONTA 25700</t>
  </si>
  <si>
    <t>CCONTA 25701</t>
  </si>
  <si>
    <t>CCONTA 25702</t>
  </si>
  <si>
    <t>CCONTA 25703</t>
  </si>
  <si>
    <t>CCONTA 25704</t>
  </si>
  <si>
    <t>CCONTA 25705</t>
  </si>
  <si>
    <t>CCONTA 25706</t>
  </si>
  <si>
    <t>CCONTA 25707</t>
  </si>
  <si>
    <t>CCONTA 25708</t>
  </si>
  <si>
    <t>CCONTA 25709</t>
  </si>
  <si>
    <t>CCONTA 25710</t>
  </si>
  <si>
    <t>CCONTA 25711</t>
  </si>
  <si>
    <t>CCONTA 25712</t>
  </si>
  <si>
    <t>CCONTA 25713</t>
  </si>
  <si>
    <t>CCONTA 25714</t>
  </si>
  <si>
    <t>CCONTA 25715</t>
  </si>
  <si>
    <t>CCONTA 25716</t>
  </si>
  <si>
    <t>CCONTA 25717</t>
  </si>
  <si>
    <t>CCONTA 25718</t>
  </si>
  <si>
    <t>CCONTA 25719</t>
  </si>
  <si>
    <t>CCONTA 25720</t>
  </si>
  <si>
    <t>CCONTA 25721</t>
  </si>
  <si>
    <t>CCONTA 25722</t>
  </si>
  <si>
    <t>CCONTA 25723</t>
  </si>
  <si>
    <t>CCONTA 25724</t>
  </si>
  <si>
    <t>CCONTA 25725</t>
  </si>
  <si>
    <t>CCONTA 25726</t>
  </si>
  <si>
    <t>CCONTA 25727</t>
  </si>
  <si>
    <t>CCONTA 25728</t>
  </si>
  <si>
    <t>CCONTA 25729</t>
  </si>
  <si>
    <t>CCONTA 25730</t>
  </si>
  <si>
    <t>CCONTA 25731</t>
  </si>
  <si>
    <t>CCONTA 25732</t>
  </si>
  <si>
    <t>CCONTA 25733</t>
  </si>
  <si>
    <t>CCONTA 25734</t>
  </si>
  <si>
    <t>CCONTA 25735</t>
  </si>
  <si>
    <t>CCONTA 25736</t>
  </si>
  <si>
    <t>CCONTA 25737</t>
  </si>
  <si>
    <t>CCONTA 25738</t>
  </si>
  <si>
    <t>CCONTA 25739</t>
  </si>
  <si>
    <t>CCONTA 25740</t>
  </si>
  <si>
    <t>CCONTA 25741</t>
  </si>
  <si>
    <t>CCONTA 25742</t>
  </si>
  <si>
    <t>CCONTA 25743</t>
  </si>
  <si>
    <t>CCONTA 25744</t>
  </si>
  <si>
    <t>CCONTA 25745</t>
  </si>
  <si>
    <t>CCONTA 25746</t>
  </si>
  <si>
    <t>CCONTA 25747</t>
  </si>
  <si>
    <t>CCONTA 25748</t>
  </si>
  <si>
    <t>CCONTA 25749</t>
  </si>
  <si>
    <t>CCONTA 25750</t>
  </si>
  <si>
    <t>CCONTA 25751</t>
  </si>
  <si>
    <t>CCONTA 25752</t>
  </si>
  <si>
    <t>CCONTA 25753</t>
  </si>
  <si>
    <t>CCONTA 25754</t>
  </si>
  <si>
    <t>CCONTA 25755</t>
  </si>
  <si>
    <t>CCONTA 25756</t>
  </si>
  <si>
    <t>CCONTA 25757</t>
  </si>
  <si>
    <t>CCONTA 25758</t>
  </si>
  <si>
    <t>CCONTA 25759</t>
  </si>
  <si>
    <t>CCONTA 25760</t>
  </si>
  <si>
    <t>CCONTA 25761</t>
  </si>
  <si>
    <t>CCONTA 25762</t>
  </si>
  <si>
    <t>CCONTA 25763</t>
  </si>
  <si>
    <t>CCONTA 25764</t>
  </si>
  <si>
    <t>CCONTA 25765</t>
  </si>
  <si>
    <t>CCONTA 25766</t>
  </si>
  <si>
    <t>CCONTA 25767</t>
  </si>
  <si>
    <t>CCONTA 25768</t>
  </si>
  <si>
    <t>CCONTA 25769</t>
  </si>
  <si>
    <t>CCONTA 25770</t>
  </si>
  <si>
    <t>CCONTA 25771</t>
  </si>
  <si>
    <t>CCONTA 25772</t>
  </si>
  <si>
    <t>CCONTA 25773</t>
  </si>
  <si>
    <t>CCONTA 25774</t>
  </si>
  <si>
    <t>CCONTA 25775</t>
  </si>
  <si>
    <t>CCONTA 25776</t>
  </si>
  <si>
    <t>CCONTA 25777</t>
  </si>
  <si>
    <t>CCONTA 25778</t>
  </si>
  <si>
    <t>CCONTA 25779</t>
  </si>
  <si>
    <t>CCONTA 25780</t>
  </si>
  <si>
    <t>CCONTA 25781</t>
  </si>
  <si>
    <t>CCONTA 25782</t>
  </si>
  <si>
    <t>CCONTA 25783</t>
  </si>
  <si>
    <t>CCONTA 25784</t>
  </si>
  <si>
    <t>CCONTA 25785</t>
  </si>
  <si>
    <t>CCONTA 25786</t>
  </si>
  <si>
    <t>CCONTA 25787</t>
  </si>
  <si>
    <t>CCONTA 25788</t>
  </si>
  <si>
    <t>CCONTA 25789</t>
  </si>
  <si>
    <t>CCONTA 25790</t>
  </si>
  <si>
    <t>CCONTA 25791</t>
  </si>
  <si>
    <t>CCONTA 25792</t>
  </si>
  <si>
    <t>CCONTA 25793</t>
  </si>
  <si>
    <t>CCONTA 25794</t>
  </si>
  <si>
    <t>CCONTA 25795</t>
  </si>
  <si>
    <t>CCONTA 25796</t>
  </si>
  <si>
    <t>CCONTA 25797</t>
  </si>
  <si>
    <t>CCONTA 25798</t>
  </si>
  <si>
    <t>CCONTA 25799</t>
  </si>
  <si>
    <t>CCONTA 25800</t>
  </si>
  <si>
    <t>CCONTA 25801</t>
  </si>
  <si>
    <t>CCONTA 25802</t>
  </si>
  <si>
    <t>CCONTA 25803</t>
  </si>
  <si>
    <t>CCONTA 25804</t>
  </si>
  <si>
    <t>CCONTA 25805</t>
  </si>
  <si>
    <t>CCONTA 25806</t>
  </si>
  <si>
    <t>CCONTA 25807</t>
  </si>
  <si>
    <t>CCONTA 25808</t>
  </si>
  <si>
    <t>CCONTA 25809</t>
  </si>
  <si>
    <t>CCONTA 25810</t>
  </si>
  <si>
    <t>CCONTA 25811</t>
  </si>
  <si>
    <t>CCONTA 25812</t>
  </si>
  <si>
    <t>CCONTA 25813</t>
  </si>
  <si>
    <t>CCONTA 25814</t>
  </si>
  <si>
    <t>CCONTA 25815</t>
  </si>
  <si>
    <t>CCONTA 25816</t>
  </si>
  <si>
    <t>CCONTA 25817</t>
  </si>
  <si>
    <t>CCONTA 25818</t>
  </si>
  <si>
    <t>CCONTA 25819</t>
  </si>
  <si>
    <t>CCONTA 25820</t>
  </si>
  <si>
    <t>CCONTA 25821</t>
  </si>
  <si>
    <t>CCONTA 25822</t>
  </si>
  <si>
    <t>CCONTA 25823</t>
  </si>
  <si>
    <t>CCONTA 25824</t>
  </si>
  <si>
    <t>CCONTA 25825</t>
  </si>
  <si>
    <t>CCONTA 25826</t>
  </si>
  <si>
    <t>CCONTA 25827</t>
  </si>
  <si>
    <t>CCONTA 25828</t>
  </si>
  <si>
    <t>CCONTA 25829</t>
  </si>
  <si>
    <t>CCONTA 25830</t>
  </si>
  <si>
    <t>CCONTA 25831</t>
  </si>
  <si>
    <t>CCONTA 25832</t>
  </si>
  <si>
    <t>CCONTA 25833</t>
  </si>
  <si>
    <t>CCONTA 25834</t>
  </si>
  <si>
    <t>CCONTA 25835</t>
  </si>
  <si>
    <t>CCONTA 25836</t>
  </si>
  <si>
    <t>CCONTA 25837</t>
  </si>
  <si>
    <t>CCONTA 25838</t>
  </si>
  <si>
    <t>CCONTA 25839</t>
  </si>
  <si>
    <t>CCONTA 25840</t>
  </si>
  <si>
    <t>CCONTA 25841</t>
  </si>
  <si>
    <t>CCONTA 25842</t>
  </si>
  <si>
    <t>CCONTA 25843</t>
  </si>
  <si>
    <t>CCONTA 25844</t>
  </si>
  <si>
    <t>CCONTA 25845</t>
  </si>
  <si>
    <t>CCONTA 25846</t>
  </si>
  <si>
    <t>CCONTA 25847</t>
  </si>
  <si>
    <t>CCONTA 25848</t>
  </si>
  <si>
    <t>CCONTA 25849</t>
  </si>
  <si>
    <t>CCONTA 25850</t>
  </si>
  <si>
    <t>CCONTA 25851</t>
  </si>
  <si>
    <t>CCONTA 25852</t>
  </si>
  <si>
    <t>CCONTA 25853</t>
  </si>
  <si>
    <t>CCONTA 25854</t>
  </si>
  <si>
    <t>CCONTA 25855</t>
  </si>
  <si>
    <t>CCONTA 25856</t>
  </si>
  <si>
    <t>CCONTA 25857</t>
  </si>
  <si>
    <t>CCONTA 25858</t>
  </si>
  <si>
    <t>CCONTA 25859</t>
  </si>
  <si>
    <t>CCONTA 25860</t>
  </si>
  <si>
    <t>CCONTA 25861</t>
  </si>
  <si>
    <t>CCONTA 25862</t>
  </si>
  <si>
    <t>CCONTA 25863</t>
  </si>
  <si>
    <t>CCONTA 25864</t>
  </si>
  <si>
    <t>CCONTA 25865</t>
  </si>
  <si>
    <t>CCONTA 25866</t>
  </si>
  <si>
    <t>CCONTA 25867</t>
  </si>
  <si>
    <t>CCONTA 25868</t>
  </si>
  <si>
    <t>CCONTA 25869</t>
  </si>
  <si>
    <t>CCONTA 25870</t>
  </si>
  <si>
    <t>CCONTA 25871</t>
  </si>
  <si>
    <t>CCONTA 25872</t>
  </si>
  <si>
    <t>CCONTA 25873</t>
  </si>
  <si>
    <t>CCONTA 25874</t>
  </si>
  <si>
    <t>CCONTA 25875</t>
  </si>
  <si>
    <t>CCONTA 25876</t>
  </si>
  <si>
    <t>CCONTA 25877</t>
  </si>
  <si>
    <t>CCONTA 25878</t>
  </si>
  <si>
    <t>CCONTA 25879</t>
  </si>
  <si>
    <t>CCONTA 25880</t>
  </si>
  <si>
    <t>CCONTA 25881</t>
  </si>
  <si>
    <t>CCONTA 25882</t>
  </si>
  <si>
    <t>CCONTA 25883</t>
  </si>
  <si>
    <t>CCONTA 25884</t>
  </si>
  <si>
    <t>CCONTA 25885</t>
  </si>
  <si>
    <t>CCONTA 25886</t>
  </si>
  <si>
    <t>CCONTA 25887</t>
  </si>
  <si>
    <t>CCONTA 25888</t>
  </si>
  <si>
    <t>CCONTA 25889</t>
  </si>
  <si>
    <t>CCONTA 25890</t>
  </si>
  <si>
    <t>CCONTA 25891</t>
  </si>
  <si>
    <t>CCONTA 25892</t>
  </si>
  <si>
    <t>CCONTA 25893</t>
  </si>
  <si>
    <t>CCONTA 25894</t>
  </si>
  <si>
    <t>CCONTA 25895</t>
  </si>
  <si>
    <t>CCONTA 25896</t>
  </si>
  <si>
    <t>CCONTA 25897</t>
  </si>
  <si>
    <t>CCONTA 25898</t>
  </si>
  <si>
    <t>CCONTA 25899</t>
  </si>
  <si>
    <t>CCONTA 25900</t>
  </si>
  <si>
    <t>CCONTA 25901</t>
  </si>
  <si>
    <t>CCONTA 25902</t>
  </si>
  <si>
    <t>CCONTA 25903</t>
  </si>
  <si>
    <t>CCONTA 25904</t>
  </si>
  <si>
    <t>CCONTA 25905</t>
  </si>
  <si>
    <t>CCONTA 25906</t>
  </si>
  <si>
    <t>CCONTA 25907</t>
  </si>
  <si>
    <t>CCONTA 25908</t>
  </si>
  <si>
    <t>CCONTA 25909</t>
  </si>
  <si>
    <t>CCONTA 25910</t>
  </si>
  <si>
    <t>CCONTA 25911</t>
  </si>
  <si>
    <t>CCONTA 25912</t>
  </si>
  <si>
    <t>CCONTA 25913</t>
  </si>
  <si>
    <t>CCONTA 25914</t>
  </si>
  <si>
    <t>CCONTA 25915</t>
  </si>
  <si>
    <t>CCONTA 25916</t>
  </si>
  <si>
    <t>CCONTA 25917</t>
  </si>
  <si>
    <t>CCONTA 25918</t>
  </si>
  <si>
    <t>CCONTA 25919</t>
  </si>
  <si>
    <t>CCONTA 25920</t>
  </si>
  <si>
    <t>CCONTA 25921</t>
  </si>
  <si>
    <t>CCONTA 25922</t>
  </si>
  <si>
    <t>CCONTA 25923</t>
  </si>
  <si>
    <t>CCONTA 25924</t>
  </si>
  <si>
    <t>CCONTA 25925</t>
  </si>
  <si>
    <t>CCONTA 25926</t>
  </si>
  <si>
    <t>CCONTA 25927</t>
  </si>
  <si>
    <t>CCONTA 25928</t>
  </si>
  <si>
    <t>CCONTA 25929</t>
  </si>
  <si>
    <t>CCONTA 25930</t>
  </si>
  <si>
    <t>CCONTA 25931</t>
  </si>
  <si>
    <t>CCONTA 25932</t>
  </si>
  <si>
    <t>CCONTA 25933</t>
  </si>
  <si>
    <t>CCONTA 25934</t>
  </si>
  <si>
    <t>CCONTA 25935</t>
  </si>
  <si>
    <t>CCONTA 25936</t>
  </si>
  <si>
    <t>CCONTA 25937</t>
  </si>
  <si>
    <t>CCONTA 25938</t>
  </si>
  <si>
    <t>CCONTA 25939</t>
  </si>
  <si>
    <t>CCONTA 25940</t>
  </si>
  <si>
    <t>CCONTA 25941</t>
  </si>
  <si>
    <t>CCONTA 25942</t>
  </si>
  <si>
    <t>CCONTA 25943</t>
  </si>
  <si>
    <t>CCONTA 25944</t>
  </si>
  <si>
    <t>CCONTA 25945</t>
  </si>
  <si>
    <t>CCONTA 25946</t>
  </si>
  <si>
    <t>CCONTA 25947</t>
  </si>
  <si>
    <t>CCONTA 25948</t>
  </si>
  <si>
    <t>CCONTA 25949</t>
  </si>
  <si>
    <t>CCONTA 25950</t>
  </si>
  <si>
    <t>CCONTA 25951</t>
  </si>
  <si>
    <t>CCONTA 25952</t>
  </si>
  <si>
    <t>CCONTA 25953</t>
  </si>
  <si>
    <t>CCONTA 25954</t>
  </si>
  <si>
    <t>CCONTA 25955</t>
  </si>
  <si>
    <t>CCONTA 25956</t>
  </si>
  <si>
    <t>CCONTA 25957</t>
  </si>
  <si>
    <t>CCONTA 25958</t>
  </si>
  <si>
    <t>CCONTA 25959</t>
  </si>
  <si>
    <t>CCONTA 25960</t>
  </si>
  <si>
    <t>CCONTA 25961</t>
  </si>
  <si>
    <t>CCONTA 25962</t>
  </si>
  <si>
    <t>CCONTA 25963</t>
  </si>
  <si>
    <t>CCONTA 25964</t>
  </si>
  <si>
    <t>CCONTA 25965</t>
  </si>
  <si>
    <t>CCONTA 25966</t>
  </si>
  <si>
    <t>CCONTA 25967</t>
  </si>
  <si>
    <t>CCONTA 25968</t>
  </si>
  <si>
    <t>CCONTA 25969</t>
  </si>
  <si>
    <t>CCONTA 25970</t>
  </si>
  <si>
    <t>CCONTA 25971</t>
  </si>
  <si>
    <t>CCONTA 25972</t>
  </si>
  <si>
    <t>CCONTA 25973</t>
  </si>
  <si>
    <t>CCONTA 25974</t>
  </si>
  <si>
    <t>CCONTA 25975</t>
  </si>
  <si>
    <t>CCONTA 25976</t>
  </si>
  <si>
    <t>CCONTA 25977</t>
  </si>
  <si>
    <t>CCONTA 25978</t>
  </si>
  <si>
    <t>CCONTA 25979</t>
  </si>
  <si>
    <t>CCONTA 25980</t>
  </si>
  <si>
    <t>CCONTA 25981</t>
  </si>
  <si>
    <t>CCONTA 25982</t>
  </si>
  <si>
    <t>CCONTA 25983</t>
  </si>
  <si>
    <t>CCONTA 25984</t>
  </si>
  <si>
    <t>CCONTA 25985</t>
  </si>
  <si>
    <t>CCONTA 25986</t>
  </si>
  <si>
    <t>CCONTA 25987</t>
  </si>
  <si>
    <t>CCONTA 25988</t>
  </si>
  <si>
    <t>CCONTA 25989</t>
  </si>
  <si>
    <t>CCONTA 25990</t>
  </si>
  <si>
    <t>CCONTA 25991</t>
  </si>
  <si>
    <t>CCONTA 25992</t>
  </si>
  <si>
    <t>CCONTA 25993</t>
  </si>
  <si>
    <t>CCONTA 25994</t>
  </si>
  <si>
    <t>CCONTA 25995</t>
  </si>
  <si>
    <t>CCONTA 25996</t>
  </si>
  <si>
    <t>CCONTA 25997</t>
  </si>
  <si>
    <t>CCONTA 25998</t>
  </si>
  <si>
    <t>CCONTA 25999</t>
  </si>
  <si>
    <t>CCONTA 26000</t>
  </si>
  <si>
    <t>CCONTA 26001</t>
  </si>
  <si>
    <t>CCONTA 26002</t>
  </si>
  <si>
    <t>CCONTA 26003</t>
  </si>
  <si>
    <t>CCONTA 26004</t>
  </si>
  <si>
    <t>CCONTA 26005</t>
  </si>
  <si>
    <t>CCONTA 26006</t>
  </si>
  <si>
    <t>CCONTA 26007</t>
  </si>
  <si>
    <t>CCONTA 26008</t>
  </si>
  <si>
    <t>CCONTA 26009</t>
  </si>
  <si>
    <t>CCONTA 26010</t>
  </si>
  <si>
    <t>CCONTA 26011</t>
  </si>
  <si>
    <t>CCONTA 26012</t>
  </si>
  <si>
    <t>CCONTA 26013</t>
  </si>
  <si>
    <t>CCONTA 26014</t>
  </si>
  <si>
    <t>CCONTA 26015</t>
  </si>
  <si>
    <t>CCONTA 26016</t>
  </si>
  <si>
    <t>CCONTA 26017</t>
  </si>
  <si>
    <t>CCONTA 26018</t>
  </si>
  <si>
    <t>CCONTA 26019</t>
  </si>
  <si>
    <t>CCONTA 26020</t>
  </si>
  <si>
    <t>CCONTA 26021</t>
  </si>
  <si>
    <t>CCONTA 26022</t>
  </si>
  <si>
    <t>CCONTA 26023</t>
  </si>
  <si>
    <t>CCONTA 26024</t>
  </si>
  <si>
    <t>CCONTA 26025</t>
  </si>
  <si>
    <t>CCONTA 26026</t>
  </si>
  <si>
    <t>CCONTA 26027</t>
  </si>
  <si>
    <t>CCONTA 26028</t>
  </si>
  <si>
    <t>CCONTA 26029</t>
  </si>
  <si>
    <t>CCONTA 26030</t>
  </si>
  <si>
    <t>CCONTA 26031</t>
  </si>
  <si>
    <t>CCONTA 26032</t>
  </si>
  <si>
    <t>CCONTA 26033</t>
  </si>
  <si>
    <t>CCONTA 26034</t>
  </si>
  <si>
    <t>CCONTA 26035</t>
  </si>
  <si>
    <t>CCONTA 26036</t>
  </si>
  <si>
    <t>CCONTA 26037</t>
  </si>
  <si>
    <t>CCONTA 26038</t>
  </si>
  <si>
    <t>CCONTA 26039</t>
  </si>
  <si>
    <t>CCONTA 26040</t>
  </si>
  <si>
    <t>CCONTA 26041</t>
  </si>
  <si>
    <t>CCONTA 26042</t>
  </si>
  <si>
    <t>CCONTA 26043</t>
  </si>
  <si>
    <t>CCONTA 26044</t>
  </si>
  <si>
    <t>CCONTA 26045</t>
  </si>
  <si>
    <t>CCONTA 26046</t>
  </si>
  <si>
    <t>CCONTA 26047</t>
  </si>
  <si>
    <t>CCONTA 26048</t>
  </si>
  <si>
    <t>CCONTA 26049</t>
  </si>
  <si>
    <t>CCONTA 26050</t>
  </si>
  <si>
    <t>CCONTA 26051</t>
  </si>
  <si>
    <t>CCONTA 26052</t>
  </si>
  <si>
    <t>CCONTA 26053</t>
  </si>
  <si>
    <t>CCONTA 26054</t>
  </si>
  <si>
    <t>CCONTA 26055</t>
  </si>
  <si>
    <t>CCONTA 26056</t>
  </si>
  <si>
    <t>CCONTA 26057</t>
  </si>
  <si>
    <t>CCONTA 26058</t>
  </si>
  <si>
    <t>CCONTA 26059</t>
  </si>
  <si>
    <t>CCONTA 26060</t>
  </si>
  <si>
    <t>CCONTA 26061</t>
  </si>
  <si>
    <t>CCONTA 26062</t>
  </si>
  <si>
    <t>CCONTA 26063</t>
  </si>
  <si>
    <t>CCONTA 26064</t>
  </si>
  <si>
    <t>CCONTA 26065</t>
  </si>
  <si>
    <t>CCONTA 26066</t>
  </si>
  <si>
    <t>CCONTA 26067</t>
  </si>
  <si>
    <t>CCONTA 26068</t>
  </si>
  <si>
    <t>CCONTA 26069</t>
  </si>
  <si>
    <t>CCONTA 26070</t>
  </si>
  <si>
    <t>CCONTA 26071</t>
  </si>
  <si>
    <t>CCONTA 26072</t>
  </si>
  <si>
    <t>CCONTA 26073</t>
  </si>
  <si>
    <t>CCONTA 26074</t>
  </si>
  <si>
    <t>CCONTA 26075</t>
  </si>
  <si>
    <t>CCONTA 26076</t>
  </si>
  <si>
    <t>CCONTA 26077</t>
  </si>
  <si>
    <t>CCONTA 26078</t>
  </si>
  <si>
    <t>CCONTA 26079</t>
  </si>
  <si>
    <t>CCONTA 26080</t>
  </si>
  <si>
    <t>CCONTA 26081</t>
  </si>
  <si>
    <t>CCONTA 26082</t>
  </si>
  <si>
    <t>CCONTA 26083</t>
  </si>
  <si>
    <t>CCONTA 26084</t>
  </si>
  <si>
    <t>CCONTA 26085</t>
  </si>
  <si>
    <t>CCONTA 26086</t>
  </si>
  <si>
    <t>CCONTA 26087</t>
  </si>
  <si>
    <t>CCONTA 26088</t>
  </si>
  <si>
    <t>CCONTA 26089</t>
  </si>
  <si>
    <t>CCONTA 26090</t>
  </si>
  <si>
    <t>CCONTA 26091</t>
  </si>
  <si>
    <t>CCONTA 26092</t>
  </si>
  <si>
    <t>CCONTA 26093</t>
  </si>
  <si>
    <t>CCONTA 26094</t>
  </si>
  <si>
    <t>CCONTA 26095</t>
  </si>
  <si>
    <t>CCONTA 26096</t>
  </si>
  <si>
    <t>CCONTA 26097</t>
  </si>
  <si>
    <t>CCONTA 26098</t>
  </si>
  <si>
    <t>CCONTA 26099</t>
  </si>
  <si>
    <t>CCONTA 26100</t>
  </si>
  <si>
    <t>CCONTA 26101</t>
  </si>
  <si>
    <t>CCONTA 26102</t>
  </si>
  <si>
    <t>CCONTA 26103</t>
  </si>
  <si>
    <t>CCONTA 26104</t>
  </si>
  <si>
    <t>CCONTA 26105</t>
  </si>
  <si>
    <t>CCONTA 26106</t>
  </si>
  <si>
    <t>CCONTA 26107</t>
  </si>
  <si>
    <t>CCONTA 26108</t>
  </si>
  <si>
    <t>CCONTA 26109</t>
  </si>
  <si>
    <t>CCONTA 26110</t>
  </si>
  <si>
    <t>CCONTA 26111</t>
  </si>
  <si>
    <t>CCONTA 26112</t>
  </si>
  <si>
    <t>CCONTA 26113</t>
  </si>
  <si>
    <t>CCONTA 26114</t>
  </si>
  <si>
    <t>CCONTA 26115</t>
  </si>
  <si>
    <t>CCONTA 26116</t>
  </si>
  <si>
    <t>CCONTA 26117</t>
  </si>
  <si>
    <t>CCONTA 26118</t>
  </si>
  <si>
    <t>CCONTA 26119</t>
  </si>
  <si>
    <t>CCONTA 26120</t>
  </si>
  <si>
    <t>CCONTA 26121</t>
  </si>
  <si>
    <t>CCONTA 26122</t>
  </si>
  <si>
    <t>CCONTA 26123</t>
  </si>
  <si>
    <t>CCONTA 26124</t>
  </si>
  <si>
    <t>CCONTA 26125</t>
  </si>
  <si>
    <t>CCONTA 26126</t>
  </si>
  <si>
    <t>CCONTA 26127</t>
  </si>
  <si>
    <t>CCONTA 26128</t>
  </si>
  <si>
    <t>CCONTA 26129</t>
  </si>
  <si>
    <t>CCONTA 26130</t>
  </si>
  <si>
    <t>CCONTA 26131</t>
  </si>
  <si>
    <t>CCONTA 26132</t>
  </si>
  <si>
    <t>CCONTA 26133</t>
  </si>
  <si>
    <t>CCONTA 26134</t>
  </si>
  <si>
    <t>CCONTA 26135</t>
  </si>
  <si>
    <t>CCONTA 26136</t>
  </si>
  <si>
    <t>CCONTA 26137</t>
  </si>
  <si>
    <t>CCONTA 26138</t>
  </si>
  <si>
    <t>CCONTA 26139</t>
  </si>
  <si>
    <t>CCONTA 26140</t>
  </si>
  <si>
    <t>CCONTA 26141</t>
  </si>
  <si>
    <t>CCONTA 26142</t>
  </si>
  <si>
    <t>CCONTA 26143</t>
  </si>
  <si>
    <t>CCONTA 26144</t>
  </si>
  <si>
    <t>CCONTA 26145</t>
  </si>
  <si>
    <t>CCONTA 26146</t>
  </si>
  <si>
    <t>CCONTA 26147</t>
  </si>
  <si>
    <t>CCONTA 26148</t>
  </si>
  <si>
    <t>CCONTA 26149</t>
  </si>
  <si>
    <t>CCONTA 26150</t>
  </si>
  <si>
    <t>CCONTA 26151</t>
  </si>
  <si>
    <t>CCONTA 26152</t>
  </si>
  <si>
    <t>CCONTA 26153</t>
  </si>
  <si>
    <t>CCONTA 26154</t>
  </si>
  <si>
    <t>CCONTA 26155</t>
  </si>
  <si>
    <t>CCONTA 26156</t>
  </si>
  <si>
    <t>CCONTA 26157</t>
  </si>
  <si>
    <t>CCONTA 26158</t>
  </si>
  <si>
    <t>CCONTA 26159</t>
  </si>
  <si>
    <t>CCONTA 26160</t>
  </si>
  <si>
    <t>CCONTA 26161</t>
  </si>
  <si>
    <t>CCONTA 26162</t>
  </si>
  <si>
    <t>CCONTA 26163</t>
  </si>
  <si>
    <t>CCONTA 26164</t>
  </si>
  <si>
    <t>CCONTA 26165</t>
  </si>
  <si>
    <t>CCONTA 26166</t>
  </si>
  <si>
    <t>CCONTA 26167</t>
  </si>
  <si>
    <t>CCONTA 26168</t>
  </si>
  <si>
    <t>CCONTA 26169</t>
  </si>
  <si>
    <t>CCONTA 26170</t>
  </si>
  <si>
    <t>CCONTA 26171</t>
  </si>
  <si>
    <t>CCONTA 26172</t>
  </si>
  <si>
    <t>CCONTA 26173</t>
  </si>
  <si>
    <t>CCONTA 26174</t>
  </si>
  <si>
    <t>CCONTA 26175</t>
  </si>
  <si>
    <t>CCONTA 26176</t>
  </si>
  <si>
    <t>CCONTA 26177</t>
  </si>
  <si>
    <t>CCONTA 26178</t>
  </si>
  <si>
    <t>CCONTA 26179</t>
  </si>
  <si>
    <t>CCONTA 26180</t>
  </si>
  <si>
    <t>CCONTA 26181</t>
  </si>
  <si>
    <t>CCONTA 26182</t>
  </si>
  <si>
    <t>CCONTA 26183</t>
  </si>
  <si>
    <t>CCONTA 26184</t>
  </si>
  <si>
    <t>CCONTA 26185</t>
  </si>
  <si>
    <t>CCONTA 26186</t>
  </si>
  <si>
    <t>CCONTA 26187</t>
  </si>
  <si>
    <t>CCONTA 26188</t>
  </si>
  <si>
    <t>CCONTA 26189</t>
  </si>
  <si>
    <t>CCONTA 26190</t>
  </si>
  <si>
    <t>CCONTA 26191</t>
  </si>
  <si>
    <t>CCONTA 26192</t>
  </si>
  <si>
    <t>CCONTA 26193</t>
  </si>
  <si>
    <t>CCONTA 26194</t>
  </si>
  <si>
    <t>CCONTA 26195</t>
  </si>
  <si>
    <t>CCONTA 26196</t>
  </si>
  <si>
    <t>CCONTA 26197</t>
  </si>
  <si>
    <t>CCONTA 26198</t>
  </si>
  <si>
    <t>CCONTA 26199</t>
  </si>
  <si>
    <t>CCONTA 26200</t>
  </si>
  <si>
    <t>CCONTA 26201</t>
  </si>
  <si>
    <t>CCONTA 26202</t>
  </si>
  <si>
    <t>CCONTA 26203</t>
  </si>
  <si>
    <t>CCONTA 26204</t>
  </si>
  <si>
    <t>CCONTA 26205</t>
  </si>
  <si>
    <t>CCONTA 26206</t>
  </si>
  <si>
    <t>CCONTA 26207</t>
  </si>
  <si>
    <t>CCONTA 26208</t>
  </si>
  <si>
    <t>CCONTA 26209</t>
  </si>
  <si>
    <t>CCONTA 26210</t>
  </si>
  <si>
    <t>CCONTA 26211</t>
  </si>
  <si>
    <t>CCONTA 26212</t>
  </si>
  <si>
    <t>CCONTA 26213</t>
  </si>
  <si>
    <t>CCONTA 26214</t>
  </si>
  <si>
    <t>CCONTA 26215</t>
  </si>
  <si>
    <t>CCONTA 26216</t>
  </si>
  <si>
    <t>CCONTA 26217</t>
  </si>
  <si>
    <t>CCONTA 26218</t>
  </si>
  <si>
    <t>CCONTA 26219</t>
  </si>
  <si>
    <t>CCONTA 26220</t>
  </si>
  <si>
    <t>CCONTA 26221</t>
  </si>
  <si>
    <t>CCONTA 26222</t>
  </si>
  <si>
    <t>CCONTA 26223</t>
  </si>
  <si>
    <t>CCONTA 26224</t>
  </si>
  <si>
    <t>CCONTA 26225</t>
  </si>
  <si>
    <t>CCONTA 26226</t>
  </si>
  <si>
    <t>CCONTA 26227</t>
  </si>
  <si>
    <t>CCONTA 26228</t>
  </si>
  <si>
    <t>CCONTA 26229</t>
  </si>
  <si>
    <t>CCONTA 26230</t>
  </si>
  <si>
    <t>CCONTA 26231</t>
  </si>
  <si>
    <t>CCONTA 26232</t>
  </si>
  <si>
    <t>CCONTA 26233</t>
  </si>
  <si>
    <t>CCONTA 26234</t>
  </si>
  <si>
    <t>CCONTA 26235</t>
  </si>
  <si>
    <t>CCONTA 26236</t>
  </si>
  <si>
    <t>CCONTA 26237</t>
  </si>
  <si>
    <t>CCONTA 26238</t>
  </si>
  <si>
    <t>CCONTA 26239</t>
  </si>
  <si>
    <t>CCONTA 26240</t>
  </si>
  <si>
    <t>CCONTA 26241</t>
  </si>
  <si>
    <t>CCONTA 26242</t>
  </si>
  <si>
    <t>CCONTA 26243</t>
  </si>
  <si>
    <t>CCONTA 26244</t>
  </si>
  <si>
    <t>CCONTA 26245</t>
  </si>
  <si>
    <t>CCONTA 26246</t>
  </si>
  <si>
    <t>CCONTA 26247</t>
  </si>
  <si>
    <t>CCONTA 26248</t>
  </si>
  <si>
    <t>CCONTA 26249</t>
  </si>
  <si>
    <t>CCONTA 26250</t>
  </si>
  <si>
    <t>CCONTA 26251</t>
  </si>
  <si>
    <t>CCONTA 26252</t>
  </si>
  <si>
    <t>CCONTA 26253</t>
  </si>
  <si>
    <t>CCONTA 26254</t>
  </si>
  <si>
    <t>CCONTA 26255</t>
  </si>
  <si>
    <t>CCONTA 26256</t>
  </si>
  <si>
    <t>CCONTA 26257</t>
  </si>
  <si>
    <t>CCONTA 26258</t>
  </si>
  <si>
    <t>CCONTA 26259</t>
  </si>
  <si>
    <t>CCONTA 26260</t>
  </si>
  <si>
    <t>CCONTA 26261</t>
  </si>
  <si>
    <t>CCONTA 26262</t>
  </si>
  <si>
    <t>CCONTA 26263</t>
  </si>
  <si>
    <t>CCONTA 26264</t>
  </si>
  <si>
    <t>CCONTA 26265</t>
  </si>
  <si>
    <t>CCONTA 26266</t>
  </si>
  <si>
    <t>CCONTA 26267</t>
  </si>
  <si>
    <t>CCONTA 26268</t>
  </si>
  <si>
    <t>CCONTA 26269</t>
  </si>
  <si>
    <t>CCONTA 26270</t>
  </si>
  <si>
    <t>CCONTA 26271</t>
  </si>
  <si>
    <t>CCONTA 26272</t>
  </si>
  <si>
    <t>CCONTA 26273</t>
  </si>
  <si>
    <t>CCONTA 26274</t>
  </si>
  <si>
    <t>CCONTA 26275</t>
  </si>
  <si>
    <t>CCONTA 26276</t>
  </si>
  <si>
    <t>CCONTA 26277</t>
  </si>
  <si>
    <t>CCONTA 26278</t>
  </si>
  <si>
    <t>CCONTA 26279</t>
  </si>
  <si>
    <t>CCONTA 26280</t>
  </si>
  <si>
    <t>CCONTA 26281</t>
  </si>
  <si>
    <t>CCONTA 26282</t>
  </si>
  <si>
    <t>CCONTA 26283</t>
  </si>
  <si>
    <t>CCONTA 26284</t>
  </si>
  <si>
    <t>CCONTA 26285</t>
  </si>
  <si>
    <t>CCONTA 26286</t>
  </si>
  <si>
    <t>CCONTA 26287</t>
  </si>
  <si>
    <t>CCONTA 26288</t>
  </si>
  <si>
    <t>CCONTA 26289</t>
  </si>
  <si>
    <t>CCONTA 26290</t>
  </si>
  <si>
    <t>CCONTA 26291</t>
  </si>
  <si>
    <t>CCONTA 26292</t>
  </si>
  <si>
    <t>CCONTA 26293</t>
  </si>
  <si>
    <t>CCONTA 26294</t>
  </si>
  <si>
    <t>CCONTA 26295</t>
  </si>
  <si>
    <t>CCONTA 26296</t>
  </si>
  <si>
    <t>CCONTA 26297</t>
  </si>
  <si>
    <t>CCONTA 26298</t>
  </si>
  <si>
    <t>CCONTA 26299</t>
  </si>
  <si>
    <t>CCONTA 26300</t>
  </si>
  <si>
    <t>CCONTA 26301</t>
  </si>
  <si>
    <t>CCONTA 26302</t>
  </si>
  <si>
    <t>CCONTA 26303</t>
  </si>
  <si>
    <t>CCONTA 26304</t>
  </si>
  <si>
    <t>CCONTA 26305</t>
  </si>
  <si>
    <t>CCONTA 26306</t>
  </si>
  <si>
    <t>CCONTA 26307</t>
  </si>
  <si>
    <t>CCONTA 26308</t>
  </si>
  <si>
    <t>CCONTA 26309</t>
  </si>
  <si>
    <t>CCONTA 26310</t>
  </si>
  <si>
    <t>CCONTA 26311</t>
  </si>
  <si>
    <t>CCONTA 26312</t>
  </si>
  <si>
    <t>CCONTA 26313</t>
  </si>
  <si>
    <t>CCONTA 26314</t>
  </si>
  <si>
    <t>CCONTA 26315</t>
  </si>
  <si>
    <t>CCONTA 26316</t>
  </si>
  <si>
    <t>CCONTA 26317</t>
  </si>
  <si>
    <t>CCONTA 26318</t>
  </si>
  <si>
    <t>CCONTA 26319</t>
  </si>
  <si>
    <t>CCONTA 26320</t>
  </si>
  <si>
    <t>CCONTA 26321</t>
  </si>
  <si>
    <t>CCONTA 26322</t>
  </si>
  <si>
    <t>CCONTA 26323</t>
  </si>
  <si>
    <t>CCONTA 26324</t>
  </si>
  <si>
    <t>CCONTA 26325</t>
  </si>
  <si>
    <t>CCONTA 26326</t>
  </si>
  <si>
    <t>CCONTA 26327</t>
  </si>
  <si>
    <t>CCONTA 26328</t>
  </si>
  <si>
    <t>CCONTA 26329</t>
  </si>
  <si>
    <t>CCONTA 26330</t>
  </si>
  <si>
    <t>CCONTA 26331</t>
  </si>
  <si>
    <t>CCONTA 26332</t>
  </si>
  <si>
    <t>CCONTA 26333</t>
  </si>
  <si>
    <t>CCONTA 26334</t>
  </si>
  <si>
    <t>CCONTA 26335</t>
  </si>
  <si>
    <t>CCONTA 26336</t>
  </si>
  <si>
    <t>CCONTA 26337</t>
  </si>
  <si>
    <t>CCONTA 26338</t>
  </si>
  <si>
    <t>CCONTA 26339</t>
  </si>
  <si>
    <t>CCONTA 26340</t>
  </si>
  <si>
    <t>CCONTA 26341</t>
  </si>
  <si>
    <t>CCONTA 26342</t>
  </si>
  <si>
    <t>CCONTA 26343</t>
  </si>
  <si>
    <t>CCONTA 26344</t>
  </si>
  <si>
    <t>CCONTA 26345</t>
  </si>
  <si>
    <t>CCONTA 26346</t>
  </si>
  <si>
    <t>CCONTA 26347</t>
  </si>
  <si>
    <t>CCONTA 26348</t>
  </si>
  <si>
    <t>CCONTA 26349</t>
  </si>
  <si>
    <t>CCONTA 26350</t>
  </si>
  <si>
    <t>CCONTA 26351</t>
  </si>
  <si>
    <t>CCONTA 26352</t>
  </si>
  <si>
    <t>CCONTA 26353</t>
  </si>
  <si>
    <t>CCONTA 26354</t>
  </si>
  <si>
    <t>CCONTA 26355</t>
  </si>
  <si>
    <t>CCONTA 26356</t>
  </si>
  <si>
    <t>CCONTA 26357</t>
  </si>
  <si>
    <t>CCONTA 26358</t>
  </si>
  <si>
    <t>CCONTA 26359</t>
  </si>
  <si>
    <t>CCONTA 26360</t>
  </si>
  <si>
    <t>CCONTA 26361</t>
  </si>
  <si>
    <t>CCONTA 26362</t>
  </si>
  <si>
    <t>CCONTA 26363</t>
  </si>
  <si>
    <t>CCONTA 26364</t>
  </si>
  <si>
    <t>CCONTA 26365</t>
  </si>
  <si>
    <t>CCONTA 26366</t>
  </si>
  <si>
    <t>CCONTA 26367</t>
  </si>
  <si>
    <t>CCONTA 26368</t>
  </si>
  <si>
    <t>CCONTA 26369</t>
  </si>
  <si>
    <t>CCONTA 26370</t>
  </si>
  <si>
    <t>CCONTA 26371</t>
  </si>
  <si>
    <t>CCONTA 26372</t>
  </si>
  <si>
    <t>CCONTA 26373</t>
  </si>
  <si>
    <t>CCONTA 26374</t>
  </si>
  <si>
    <t>CCONTA 26375</t>
  </si>
  <si>
    <t>CCONTA 26376</t>
  </si>
  <si>
    <t>CCONTA 26377</t>
  </si>
  <si>
    <t>CCONTA 26378</t>
  </si>
  <si>
    <t>CCONTA 26379</t>
  </si>
  <si>
    <t>CCONTA 26380</t>
  </si>
  <si>
    <t>CCONTA 26381</t>
  </si>
  <si>
    <t>CCONTA 26382</t>
  </si>
  <si>
    <t>CCONTA 26383</t>
  </si>
  <si>
    <t>CCONTA 26384</t>
  </si>
  <si>
    <t>CCONTA 26385</t>
  </si>
  <si>
    <t>CCONTA 26386</t>
  </si>
  <si>
    <t>CCONTA 26387</t>
  </si>
  <si>
    <t>CCONTA 26388</t>
  </si>
  <si>
    <t>CCONTA 26389</t>
  </si>
  <si>
    <t>CCONTA 26390</t>
  </si>
  <si>
    <t>CCONTA 26391</t>
  </si>
  <si>
    <t>CCONTA 26392</t>
  </si>
  <si>
    <t>CCONTA 26393</t>
  </si>
  <si>
    <t>CCONTA 26394</t>
  </si>
  <si>
    <t>CCONTA 26395</t>
  </si>
  <si>
    <t>CCONTA 26396</t>
  </si>
  <si>
    <t>CCONTA 26397</t>
  </si>
  <si>
    <t>CCONTA 26398</t>
  </si>
  <si>
    <t>CCONTA 26399</t>
  </si>
  <si>
    <t>CCONTA 26400</t>
  </si>
  <si>
    <t>CCONTA 26401</t>
  </si>
  <si>
    <t>CCONTA 26402</t>
  </si>
  <si>
    <t>CCONTA 26403</t>
  </si>
  <si>
    <t>CCONTA 26404</t>
  </si>
  <si>
    <t>CCONTA 26405</t>
  </si>
  <si>
    <t>CCONTA 26406</t>
  </si>
  <si>
    <t>CCONTA 26407</t>
  </si>
  <si>
    <t>CCONTA 26408</t>
  </si>
  <si>
    <t>CCONTA 26409</t>
  </si>
  <si>
    <t>CCONTA 26410</t>
  </si>
  <si>
    <t>CCONTA 26411</t>
  </si>
  <si>
    <t>CCONTA 26412</t>
  </si>
  <si>
    <t>CCONTA 26413</t>
  </si>
  <si>
    <t>CCONTA 26414</t>
  </si>
  <si>
    <t>CCONTA 26415</t>
  </si>
  <si>
    <t>CCONTA 26416</t>
  </si>
  <si>
    <t>CCONTA 26417</t>
  </si>
  <si>
    <t>CCONTA 26418</t>
  </si>
  <si>
    <t>CCONTA 26419</t>
  </si>
  <si>
    <t>CCONTA 26420</t>
  </si>
  <si>
    <t>CCONTA 26421</t>
  </si>
  <si>
    <t>CCONTA 26422</t>
  </si>
  <si>
    <t>CCONTA 26423</t>
  </si>
  <si>
    <t>CCONTA 26424</t>
  </si>
  <si>
    <t>CCONTA 26425</t>
  </si>
  <si>
    <t>CCONTA 26426</t>
  </si>
  <si>
    <t>CCONTA 26427</t>
  </si>
  <si>
    <t>CCONTA 26428</t>
  </si>
  <si>
    <t>CCONTA 26429</t>
  </si>
  <si>
    <t>CCONTA 26430</t>
  </si>
  <si>
    <t>CCONTA 26431</t>
  </si>
  <si>
    <t>CCONTA 26432</t>
  </si>
  <si>
    <t>CCONTA 26433</t>
  </si>
  <si>
    <t>CCONTA 26434</t>
  </si>
  <si>
    <t>CCONTA 26435</t>
  </si>
  <si>
    <t>CCONTA 26436</t>
  </si>
  <si>
    <t>CCONTA 26437</t>
  </si>
  <si>
    <t>CCONTA 26438</t>
  </si>
  <si>
    <t>CCONTA 26439</t>
  </si>
  <si>
    <t>CCONTA 26440</t>
  </si>
  <si>
    <t>CCONTA 26441</t>
  </si>
  <si>
    <t>CCONTA 26442</t>
  </si>
  <si>
    <t>CCONTA 26443</t>
  </si>
  <si>
    <t>CCONTA 26444</t>
  </si>
  <si>
    <t>CCONTA 26445</t>
  </si>
  <si>
    <t>CCONTA 26446</t>
  </si>
  <si>
    <t>CCONTA 26447</t>
  </si>
  <si>
    <t>CCONTA 26448</t>
  </si>
  <si>
    <t>CCONTA 26449</t>
  </si>
  <si>
    <t>CCONTA 26450</t>
  </si>
  <si>
    <t>CCONTA 26451</t>
  </si>
  <si>
    <t>CCONTA 26452</t>
  </si>
  <si>
    <t>CCONTA 26453</t>
  </si>
  <si>
    <t>CCONTA 26454</t>
  </si>
  <si>
    <t>CCONTA 26455</t>
  </si>
  <si>
    <t>CCONTA 26456</t>
  </si>
  <si>
    <t>CCONTA 26457</t>
  </si>
  <si>
    <t>CCONTA 26458</t>
  </si>
  <si>
    <t>CCONTA 26459</t>
  </si>
  <si>
    <t>CCONTA 26460</t>
  </si>
  <si>
    <t>CCONTA 26461</t>
  </si>
  <si>
    <t>CCONTA 26462</t>
  </si>
  <si>
    <t>CCONTA 26463</t>
  </si>
  <si>
    <t>CCONTA 26464</t>
  </si>
  <si>
    <t>CCONTA 26465</t>
  </si>
  <si>
    <t>CCONTA 26466</t>
  </si>
  <si>
    <t>CCONTA 26467</t>
  </si>
  <si>
    <t>CCONTA 26468</t>
  </si>
  <si>
    <t>CCONTA 26469</t>
  </si>
  <si>
    <t>CCONTA 26470</t>
  </si>
  <si>
    <t>CCONTA 26471</t>
  </si>
  <si>
    <t>CCONTA 26472</t>
  </si>
  <si>
    <t>CCONTA 26473</t>
  </si>
  <si>
    <t>CCONTA 26474</t>
  </si>
  <si>
    <t>CCONTA 26475</t>
  </si>
  <si>
    <t>CCONTA 26476</t>
  </si>
  <si>
    <t>CCONTA 26477</t>
  </si>
  <si>
    <t>CCONTA 26478</t>
  </si>
  <si>
    <t>CCONTA 26479</t>
  </si>
  <si>
    <t>CCONTA 26480</t>
  </si>
  <si>
    <t>CCONTA 26481</t>
  </si>
  <si>
    <t>CCONTA 26482</t>
  </si>
  <si>
    <t>CCONTA 26483</t>
  </si>
  <si>
    <t>CCONTA 26484</t>
  </si>
  <si>
    <t>CCONTA 26485</t>
  </si>
  <si>
    <t>CCONTA 26486</t>
  </si>
  <si>
    <t>CCONTA 26487</t>
  </si>
  <si>
    <t>CCONTA 26488</t>
  </si>
  <si>
    <t>CCONTA 26489</t>
  </si>
  <si>
    <t>CCONTA 26490</t>
  </si>
  <si>
    <t>CCONTA 26491</t>
  </si>
  <si>
    <t>CCONTA 26492</t>
  </si>
  <si>
    <t>CCONTA 26493</t>
  </si>
  <si>
    <t>CCONTA 26494</t>
  </si>
  <si>
    <t>CCONTA 26495</t>
  </si>
  <si>
    <t>CCONTA 26496</t>
  </si>
  <si>
    <t>CCONTA 26497</t>
  </si>
  <si>
    <t>CCONTA 26498</t>
  </si>
  <si>
    <t>CCONTA 26499</t>
  </si>
  <si>
    <t>CCONTA 26500</t>
  </si>
  <si>
    <t>CCONTA 26501</t>
  </si>
  <si>
    <t>CCONTA 26502</t>
  </si>
  <si>
    <t>CCONTA 26503</t>
  </si>
  <si>
    <t>CCONTA 26504</t>
  </si>
  <si>
    <t>CCONTA 26505</t>
  </si>
  <si>
    <t>CCONTA 26506</t>
  </si>
  <si>
    <t>CCONTA 26507</t>
  </si>
  <si>
    <t>CCONTA 26508</t>
  </si>
  <si>
    <t>CCONTA 26509</t>
  </si>
  <si>
    <t>CCONTA 26510</t>
  </si>
  <si>
    <t>CCONTA 26511</t>
  </si>
  <si>
    <t>CCONTA 26512</t>
  </si>
  <si>
    <t>CCONTA 26513</t>
  </si>
  <si>
    <t>CCONTA 26514</t>
  </si>
  <si>
    <t>CCONTA 26515</t>
  </si>
  <si>
    <t>CCONTA 26516</t>
  </si>
  <si>
    <t>CCONTA 26517</t>
  </si>
  <si>
    <t>CCONTA 26518</t>
  </si>
  <si>
    <t>CCONTA 26519</t>
  </si>
  <si>
    <t>CCONTA 26520</t>
  </si>
  <si>
    <t>CCONTA 26521</t>
  </si>
  <si>
    <t>CCONTA 26522</t>
  </si>
  <si>
    <t>CCONTA 26523</t>
  </si>
  <si>
    <t>CCONTA 26524</t>
  </si>
  <si>
    <t>CCONTA 26525</t>
  </si>
  <si>
    <t>CCONTA 26526</t>
  </si>
  <si>
    <t>CCONTA 26527</t>
  </si>
  <si>
    <t>CCONTA 26528</t>
  </si>
  <si>
    <t>CCONTA 26529</t>
  </si>
  <si>
    <t>CCONTA 26530</t>
  </si>
  <si>
    <t>CCONTA 26531</t>
  </si>
  <si>
    <t>CCONTA 26532</t>
  </si>
  <si>
    <t>CCONTA 26533</t>
  </si>
  <si>
    <t>CCONTA 26534</t>
  </si>
  <si>
    <t>CCONTA 26535</t>
  </si>
  <si>
    <t>CCONTA 26536</t>
  </si>
  <si>
    <t>CCONTA 26537</t>
  </si>
  <si>
    <t>CCONTA 26538</t>
  </si>
  <si>
    <t>CCONTA 26539</t>
  </si>
  <si>
    <t>CCONTA 26540</t>
  </si>
  <si>
    <t>CCONTA 26541</t>
  </si>
  <si>
    <t>CCONTA 26542</t>
  </si>
  <si>
    <t>CCONTA 26543</t>
  </si>
  <si>
    <t>CCONTA 26544</t>
  </si>
  <si>
    <t>CCONTA 26545</t>
  </si>
  <si>
    <t>CCONTA 26546</t>
  </si>
  <si>
    <t>CCONTA 26547</t>
  </si>
  <si>
    <t>CCONTA 26548</t>
  </si>
  <si>
    <t>CCONTA 26549</t>
  </si>
  <si>
    <t>CCONTA 26550</t>
  </si>
  <si>
    <t>CCONTA 26551</t>
  </si>
  <si>
    <t>CCONTA 26552</t>
  </si>
  <si>
    <t>CCONTA 26553</t>
  </si>
  <si>
    <t>CCONTA 26554</t>
  </si>
  <si>
    <t>CCONTA 26555</t>
  </si>
  <si>
    <t>CCONTA 26556</t>
  </si>
  <si>
    <t>CCONTA 26557</t>
  </si>
  <si>
    <t>CCONTA 26558</t>
  </si>
  <si>
    <t>CCONTA 26559</t>
  </si>
  <si>
    <t>CCONTA 26560</t>
  </si>
  <si>
    <t>CCONTA 26561</t>
  </si>
  <si>
    <t>CCONTA 26562</t>
  </si>
  <si>
    <t>CCONTA 26563</t>
  </si>
  <si>
    <t>CCONTA 26564</t>
  </si>
  <si>
    <t>CCONTA 26565</t>
  </si>
  <si>
    <t>CCONTA 26566</t>
  </si>
  <si>
    <t>CCONTA 26567</t>
  </si>
  <si>
    <t>CCONTA 26568</t>
  </si>
  <si>
    <t>CCONTA 26569</t>
  </si>
  <si>
    <t>CCONTA 26570</t>
  </si>
  <si>
    <t>CCONTA 26571</t>
  </si>
  <si>
    <t>CCONTA 26572</t>
  </si>
  <si>
    <t>CCONTA 26573</t>
  </si>
  <si>
    <t>CCONTA 26574</t>
  </si>
  <si>
    <t>CCONTA 26575</t>
  </si>
  <si>
    <t>CCONTA 26576</t>
  </si>
  <si>
    <t>CCONTA 26577</t>
  </si>
  <si>
    <t>CCONTA 26578</t>
  </si>
  <si>
    <t>CCONTA 26579</t>
  </si>
  <si>
    <t>CCONTA 26580</t>
  </si>
  <si>
    <t>CCONTA 26581</t>
  </si>
  <si>
    <t>CCONTA 26582</t>
  </si>
  <si>
    <t>CCONTA 26583</t>
  </si>
  <si>
    <t>CCONTA 26584</t>
  </si>
  <si>
    <t>CCONTA 26585</t>
  </si>
  <si>
    <t>CCONTA 26586</t>
  </si>
  <si>
    <t>CCONTA 26587</t>
  </si>
  <si>
    <t>CCONTA 26588</t>
  </si>
  <si>
    <t>CCONTA 26589</t>
  </si>
  <si>
    <t>CCONTA 26590</t>
  </si>
  <si>
    <t>CCONTA 26591</t>
  </si>
  <si>
    <t>CCONTA 26592</t>
  </si>
  <si>
    <t>CCONTA 26593</t>
  </si>
  <si>
    <t>CCONTA 26594</t>
  </si>
  <si>
    <t>CCONTA 26595</t>
  </si>
  <si>
    <t>CCONTA 26596</t>
  </si>
  <si>
    <t>CCONTA 26597</t>
  </si>
  <si>
    <t>CCONTA 26598</t>
  </si>
  <si>
    <t>CCONTA 26599</t>
  </si>
  <si>
    <t>CCONTA 26600</t>
  </si>
  <si>
    <t>CCONTA 26601</t>
  </si>
  <si>
    <t>CCONTA 26602</t>
  </si>
  <si>
    <t>CCONTA 26603</t>
  </si>
  <si>
    <t>CCONTA 26604</t>
  </si>
  <si>
    <t>CCONTA 26605</t>
  </si>
  <si>
    <t>CCONTA 26606</t>
  </si>
  <si>
    <t>CCONTA 26607</t>
  </si>
  <si>
    <t>CCONTA 26608</t>
  </si>
  <si>
    <t>CCONTA 26609</t>
  </si>
  <si>
    <t>CCONTA 26610</t>
  </si>
  <si>
    <t>CCONTA 26611</t>
  </si>
  <si>
    <t>CCONTA 26612</t>
  </si>
  <si>
    <t>CCONTA 26613</t>
  </si>
  <si>
    <t>CCONTA 26614</t>
  </si>
  <si>
    <t>CCONTA 26615</t>
  </si>
  <si>
    <t>CCONTA 26616</t>
  </si>
  <si>
    <t>CCONTA 26617</t>
  </si>
  <si>
    <t>CCONTA 26618</t>
  </si>
  <si>
    <t>CCONTA 26619</t>
  </si>
  <si>
    <t>CCONTA 26620</t>
  </si>
  <si>
    <t>CCONTA 26621</t>
  </si>
  <si>
    <t>CCONTA 26622</t>
  </si>
  <si>
    <t>CCONTA 26623</t>
  </si>
  <si>
    <t>CCONTA 26624</t>
  </si>
  <si>
    <t>CCONTA 26625</t>
  </si>
  <si>
    <t>CCONTA 26626</t>
  </si>
  <si>
    <t>CCONTA 26627</t>
  </si>
  <si>
    <t>CCONTA 26628</t>
  </si>
  <si>
    <t>CCONTA 26629</t>
  </si>
  <si>
    <t>CCONTA 26630</t>
  </si>
  <si>
    <t>CCONTA 26631</t>
  </si>
  <si>
    <t>CCONTA 26632</t>
  </si>
  <si>
    <t>CCONTA 26633</t>
  </si>
  <si>
    <t>CCONTA 26634</t>
  </si>
  <si>
    <t>CCONTA 26635</t>
  </si>
  <si>
    <t>CCONTA 26636</t>
  </si>
  <si>
    <t>CCONTA 26637</t>
  </si>
  <si>
    <t>CCONTA 26638</t>
  </si>
  <si>
    <t>CCONTA 26639</t>
  </si>
  <si>
    <t>CCONTA 26640</t>
  </si>
  <si>
    <t>CCONTA 26641</t>
  </si>
  <si>
    <t>CCONTA 26642</t>
  </si>
  <si>
    <t>CCONTA 26643</t>
  </si>
  <si>
    <t>CCONTA 26644</t>
  </si>
  <si>
    <t>CCONTA 26645</t>
  </si>
  <si>
    <t>CCONTA 26646</t>
  </si>
  <si>
    <t>CCONTA 26647</t>
  </si>
  <si>
    <t>CCONTA 26648</t>
  </si>
  <si>
    <t>CCONTA 26649</t>
  </si>
  <si>
    <t>CCONTA 26650</t>
  </si>
  <si>
    <t>CCONTA 26651</t>
  </si>
  <si>
    <t>CCONTA 26652</t>
  </si>
  <si>
    <t>CCONTA 26653</t>
  </si>
  <si>
    <t>CCONTA 26654</t>
  </si>
  <si>
    <t>CCONTA 26655</t>
  </si>
  <si>
    <t>CCONTA 26656</t>
  </si>
  <si>
    <t>CCONTA 26657</t>
  </si>
  <si>
    <t>CCONTA 26658</t>
  </si>
  <si>
    <t>CCONTA 26659</t>
  </si>
  <si>
    <t>CCONTA 26660</t>
  </si>
  <si>
    <t>CCONTA 26661</t>
  </si>
  <si>
    <t>CCONTA 26662</t>
  </si>
  <si>
    <t>CCONTA 26663</t>
  </si>
  <si>
    <t>CCONTA 26664</t>
  </si>
  <si>
    <t>CCONTA 26665</t>
  </si>
  <si>
    <t>CCONTA 26666</t>
  </si>
  <si>
    <t>CCONTA 26667</t>
  </si>
  <si>
    <t>CCONTA 26668</t>
  </si>
  <si>
    <t>CCONTA 26669</t>
  </si>
  <si>
    <t>CCONTA 26670</t>
  </si>
  <si>
    <t>CCONTA 26671</t>
  </si>
  <si>
    <t>CCONTA 26672</t>
  </si>
  <si>
    <t>CCONTA 26673</t>
  </si>
  <si>
    <t>CCONTA 26674</t>
  </si>
  <si>
    <t>CCONTA 26675</t>
  </si>
  <si>
    <t>CCONTA 26676</t>
  </si>
  <si>
    <t>CCONTA 26677</t>
  </si>
  <si>
    <t>CCONTA 26678</t>
  </si>
  <si>
    <t>CCONTA 26679</t>
  </si>
  <si>
    <t>CCONTA 26680</t>
  </si>
  <si>
    <t>CCONTA 26681</t>
  </si>
  <si>
    <t>CCONTA 26682</t>
  </si>
  <si>
    <t>CCONTA 26683</t>
  </si>
  <si>
    <t>CCONTA 26684</t>
  </si>
  <si>
    <t>CCONTA 26685</t>
  </si>
  <si>
    <t>CCONTA 26686</t>
  </si>
  <si>
    <t>CCONTA 26687</t>
  </si>
  <si>
    <t>CCONTA 26688</t>
  </si>
  <si>
    <t>CCONTA 26689</t>
  </si>
  <si>
    <t>CCONTA 26690</t>
  </si>
  <si>
    <t>CCONTA 26691</t>
  </si>
  <si>
    <t>CCONTA 26692</t>
  </si>
  <si>
    <t>CCONTA 26693</t>
  </si>
  <si>
    <t>CCONTA 26694</t>
  </si>
  <si>
    <t>CCONTA 26695</t>
  </si>
  <si>
    <t>CCONTA 26696</t>
  </si>
  <si>
    <t>CCONTA 26697</t>
  </si>
  <si>
    <t>CCONTA 26698</t>
  </si>
  <si>
    <t>CCONTA 26699</t>
  </si>
  <si>
    <t>CCONTA 26700</t>
  </si>
  <si>
    <t>CCONTA 26701</t>
  </si>
  <si>
    <t>CCONTA 26702</t>
  </si>
  <si>
    <t>CCONTA 26703</t>
  </si>
  <si>
    <t>CCONTA 26704</t>
  </si>
  <si>
    <t>CCONTA 26705</t>
  </si>
  <si>
    <t>CCONTA 26706</t>
  </si>
  <si>
    <t>CCONTA 26707</t>
  </si>
  <si>
    <t>CCONTA 26708</t>
  </si>
  <si>
    <t>CCONTA 26709</t>
  </si>
  <si>
    <t>CCONTA 26710</t>
  </si>
  <si>
    <t>CCONTA 26711</t>
  </si>
  <si>
    <t>CCONTA 26712</t>
  </si>
  <si>
    <t>CCONTA 26713</t>
  </si>
  <si>
    <t>CCONTA 26714</t>
  </si>
  <si>
    <t>CCONTA 26715</t>
  </si>
  <si>
    <t>CCONTA 26716</t>
  </si>
  <si>
    <t>CCONTA 26717</t>
  </si>
  <si>
    <t>CCONTA 26718</t>
  </si>
  <si>
    <t>CCONTA 26719</t>
  </si>
  <si>
    <t>CCONTA 26720</t>
  </si>
  <si>
    <t>CCONTA 26721</t>
  </si>
  <si>
    <t>CCONTA 26722</t>
  </si>
  <si>
    <t>CCONTA 26723</t>
  </si>
  <si>
    <t>CCONTA 26724</t>
  </si>
  <si>
    <t>CCONTA 26725</t>
  </si>
  <si>
    <t>CCONTA 26726</t>
  </si>
  <si>
    <t>CCONTA 26727</t>
  </si>
  <si>
    <t>CCONTA 26728</t>
  </si>
  <si>
    <t>CCONTA 26729</t>
  </si>
  <si>
    <t>CCONTA 26730</t>
  </si>
  <si>
    <t>CCONTA 26731</t>
  </si>
  <si>
    <t>CCONTA 26732</t>
  </si>
  <si>
    <t>CCONTA 26733</t>
  </si>
  <si>
    <t>CCONTA 26734</t>
  </si>
  <si>
    <t>CCONTA 26735</t>
  </si>
  <si>
    <t>CCONTA 26736</t>
  </si>
  <si>
    <t>CCONTA 26737</t>
  </si>
  <si>
    <t>CCONTA 26738</t>
  </si>
  <si>
    <t>CCONTA 26739</t>
  </si>
  <si>
    <t>CCONTA 26740</t>
  </si>
  <si>
    <t>CCONTA 26741</t>
  </si>
  <si>
    <t>CCONTA 26742</t>
  </si>
  <si>
    <t>CCONTA 26743</t>
  </si>
  <si>
    <t>CCONTA 26744</t>
  </si>
  <si>
    <t>CCONTA 26745</t>
  </si>
  <si>
    <t>CCONTA 26746</t>
  </si>
  <si>
    <t>CCONTA 26747</t>
  </si>
  <si>
    <t>CCONTA 26748</t>
  </si>
  <si>
    <t>CCONTA 26749</t>
  </si>
  <si>
    <t>CCONTA 26750</t>
  </si>
  <si>
    <t>CCONTA 26751</t>
  </si>
  <si>
    <t>CCONTA 26752</t>
  </si>
  <si>
    <t>CCONTA 26753</t>
  </si>
  <si>
    <t>CCONTA 26754</t>
  </si>
  <si>
    <t>CCONTA 26755</t>
  </si>
  <si>
    <t>CCONTA 26756</t>
  </si>
  <si>
    <t>CCONTA 26757</t>
  </si>
  <si>
    <t>CCONTA 26758</t>
  </si>
  <si>
    <t>CCONTA 26759</t>
  </si>
  <si>
    <t>CCONTA 26760</t>
  </si>
  <si>
    <t>CCONTA 26761</t>
  </si>
  <si>
    <t>CCONTA 26762</t>
  </si>
  <si>
    <t>CCONTA 26763</t>
  </si>
  <si>
    <t>CCONTA 26764</t>
  </si>
  <si>
    <t>CCONTA 26765</t>
  </si>
  <si>
    <t>CCONTA 26766</t>
  </si>
  <si>
    <t>CCONTA 26767</t>
  </si>
  <si>
    <t>CCONTA 26768</t>
  </si>
  <si>
    <t>CCONTA 26769</t>
  </si>
  <si>
    <t>CCONTA 26770</t>
  </si>
  <si>
    <t>CCONTA 26771</t>
  </si>
  <si>
    <t>CCONTA 26772</t>
  </si>
  <si>
    <t>CCONTA 26773</t>
  </si>
  <si>
    <t>CCONTA 26774</t>
  </si>
  <si>
    <t>CCONTA 26775</t>
  </si>
  <si>
    <t>CCONTA 26776</t>
  </si>
  <si>
    <t>CCONTA 26777</t>
  </si>
  <si>
    <t>CCONTA 26778</t>
  </si>
  <si>
    <t>CCONTA 26779</t>
  </si>
  <si>
    <t>CCONTA 26780</t>
  </si>
  <si>
    <t>CCONTA 26781</t>
  </si>
  <si>
    <t>CCONTA 26782</t>
  </si>
  <si>
    <t>CCONTA 26783</t>
  </si>
  <si>
    <t>CCONTA 26784</t>
  </si>
  <si>
    <t>CCONTA 26785</t>
  </si>
  <si>
    <t>CCONTA 26786</t>
  </si>
  <si>
    <t>CCONTA 26787</t>
  </si>
  <si>
    <t>CCONTA 26788</t>
  </si>
  <si>
    <t>CCONTA 26789</t>
  </si>
  <si>
    <t>CCONTA 26790</t>
  </si>
  <si>
    <t>CCONTA 26791</t>
  </si>
  <si>
    <t>CCONTA 26792</t>
  </si>
  <si>
    <t>CCONTA 26793</t>
  </si>
  <si>
    <t>CCONTA 26794</t>
  </si>
  <si>
    <t>CCONTA 26795</t>
  </si>
  <si>
    <t>CCONTA 26796</t>
  </si>
  <si>
    <t>CCONTA 26797</t>
  </si>
  <si>
    <t>CCONTA 26798</t>
  </si>
  <si>
    <t>CCONTA 26799</t>
  </si>
  <si>
    <t>CCONTA 26800</t>
  </si>
  <si>
    <t>CCONTA 26801</t>
  </si>
  <si>
    <t>CCONTA 26802</t>
  </si>
  <si>
    <t>CCONTA 26803</t>
  </si>
  <si>
    <t>CCONTA 26804</t>
  </si>
  <si>
    <t>CCONTA 26805</t>
  </si>
  <si>
    <t>CCONTA 26806</t>
  </si>
  <si>
    <t>CCONTA 26807</t>
  </si>
  <si>
    <t>CCONTA 26808</t>
  </si>
  <si>
    <t>CCONTA 26809</t>
  </si>
  <si>
    <t>CCONTA 26810</t>
  </si>
  <si>
    <t>CCONTA 26811</t>
  </si>
  <si>
    <t>CCONTA 26812</t>
  </si>
  <si>
    <t>CCONTA 26813</t>
  </si>
  <si>
    <t>CCONTA 26814</t>
  </si>
  <si>
    <t>CCONTA 26815</t>
  </si>
  <si>
    <t>CCONTA 26816</t>
  </si>
  <si>
    <t>CCONTA 26817</t>
  </si>
  <si>
    <t>CCONTA 26818</t>
  </si>
  <si>
    <t>CCONTA 26819</t>
  </si>
  <si>
    <t>CCONTA 26820</t>
  </si>
  <si>
    <t>CCONTA 26821</t>
  </si>
  <si>
    <t>CCONTA 26822</t>
  </si>
  <si>
    <t>CCONTA 26823</t>
  </si>
  <si>
    <t>CCONTA 26824</t>
  </si>
  <si>
    <t>CCONTA 26825</t>
  </si>
  <si>
    <t>CCONTA 26826</t>
  </si>
  <si>
    <t>CCONTA 26827</t>
  </si>
  <si>
    <t>CCONTA 26828</t>
  </si>
  <si>
    <t>CCONTA 26829</t>
  </si>
  <si>
    <t>CCONTA 26830</t>
  </si>
  <si>
    <t>CCONTA 26831</t>
  </si>
  <si>
    <t>CCONTA 26832</t>
  </si>
  <si>
    <t>CCONTA 26833</t>
  </si>
  <si>
    <t>CCONTA 26834</t>
  </si>
  <si>
    <t>CCONTA 26835</t>
  </si>
  <si>
    <t>CCONTA 26836</t>
  </si>
  <si>
    <t>CCONTA 26837</t>
  </si>
  <si>
    <t>CCONTA 26838</t>
  </si>
  <si>
    <t>CCONTA 26839</t>
  </si>
  <si>
    <t>CCONTA 26840</t>
  </si>
  <si>
    <t>CCONTA 26841</t>
  </si>
  <si>
    <t>CCONTA 26842</t>
  </si>
  <si>
    <t>CCONTA 26843</t>
  </si>
  <si>
    <t>CCONTA 26844</t>
  </si>
  <si>
    <t>CCONTA 26845</t>
  </si>
  <si>
    <t>CCONTA 26846</t>
  </si>
  <si>
    <t>CCONTA 26847</t>
  </si>
  <si>
    <t>CCONTA 26848</t>
  </si>
  <si>
    <t>CCONTA 26849</t>
  </si>
  <si>
    <t>CCONTA 26850</t>
  </si>
  <si>
    <t>CCONTA 26851</t>
  </si>
  <si>
    <t>CCONTA 26852</t>
  </si>
  <si>
    <t>CCONTA 26853</t>
  </si>
  <si>
    <t>CCONTA 26854</t>
  </si>
  <si>
    <t>CCONTA 26855</t>
  </si>
  <si>
    <t>CCONTA 26856</t>
  </si>
  <si>
    <t>CCONTA 26857</t>
  </si>
  <si>
    <t>CCONTA 26858</t>
  </si>
  <si>
    <t>CCONTA 26859</t>
  </si>
  <si>
    <t>CCONTA 26860</t>
  </si>
  <si>
    <t>CCONTA 26861</t>
  </si>
  <si>
    <t>CCONTA 26862</t>
  </si>
  <si>
    <t>CCONTA 26863</t>
  </si>
  <si>
    <t>CCONTA 26864</t>
  </si>
  <si>
    <t>CCONTA 26865</t>
  </si>
  <si>
    <t>CCONTA 26866</t>
  </si>
  <si>
    <t>CCONTA 26867</t>
  </si>
  <si>
    <t>CCONTA 26868</t>
  </si>
  <si>
    <t>CCONTA 26869</t>
  </si>
  <si>
    <t>CCONTA 26870</t>
  </si>
  <si>
    <t>CCONTA 26871</t>
  </si>
  <si>
    <t>CCONTA 26872</t>
  </si>
  <si>
    <t>CCONTA 26873</t>
  </si>
  <si>
    <t>CCONTA 26874</t>
  </si>
  <si>
    <t>CCONTA 26875</t>
  </si>
  <si>
    <t>CCONTA 26876</t>
  </si>
  <si>
    <t>CCONTA 26877</t>
  </si>
  <si>
    <t>CCONTA 26878</t>
  </si>
  <si>
    <t>CCONTA 26879</t>
  </si>
  <si>
    <t>CCONTA 26880</t>
  </si>
  <si>
    <t>CCONTA 26881</t>
  </si>
  <si>
    <t>CCONTA 26882</t>
  </si>
  <si>
    <t>CCONTA 26883</t>
  </si>
  <si>
    <t>CCONTA 26884</t>
  </si>
  <si>
    <t>CCONTA 26885</t>
  </si>
  <si>
    <t>CCONTA 26886</t>
  </si>
  <si>
    <t>CCONTA 26887</t>
  </si>
  <si>
    <t>CCONTA 26888</t>
  </si>
  <si>
    <t>CCONTA 26889</t>
  </si>
  <si>
    <t>CCONTA 26890</t>
  </si>
  <si>
    <t>CCONTA 26891</t>
  </si>
  <si>
    <t>CCONTA 26892</t>
  </si>
  <si>
    <t>CCONTA 26893</t>
  </si>
  <si>
    <t>CCONTA 26894</t>
  </si>
  <si>
    <t>CCONTA 26895</t>
  </si>
  <si>
    <t>CCONTA 26896</t>
  </si>
  <si>
    <t>CCONTA 26897</t>
  </si>
  <si>
    <t>CCONTA 26898</t>
  </si>
  <si>
    <t>CCONTA 26899</t>
  </si>
  <si>
    <t>CCONTA 26900</t>
  </si>
  <si>
    <t>CCONTA 26901</t>
  </si>
  <si>
    <t>CCONTA 26902</t>
  </si>
  <si>
    <t>CCONTA 26903</t>
  </si>
  <si>
    <t>CCONTA 26904</t>
  </si>
  <si>
    <t>CCONTA 26905</t>
  </si>
  <si>
    <t>CCONTA 26906</t>
  </si>
  <si>
    <t>CCONTA 26907</t>
  </si>
  <si>
    <t>CCONTA 26908</t>
  </si>
  <si>
    <t>CCONTA 26909</t>
  </si>
  <si>
    <t>CCONTA 26910</t>
  </si>
  <si>
    <t>CCONTA 26911</t>
  </si>
  <si>
    <t>CCONTA 26912</t>
  </si>
  <si>
    <t>CCONTA 26913</t>
  </si>
  <si>
    <t>CCONTA 26914</t>
  </si>
  <si>
    <t>CCONTA 26915</t>
  </si>
  <si>
    <t>CCONTA 26916</t>
  </si>
  <si>
    <t>CCONTA 26917</t>
  </si>
  <si>
    <t>CCONTA 26918</t>
  </si>
  <si>
    <t>CCONTA 26919</t>
  </si>
  <si>
    <t>CCONTA 26920</t>
  </si>
  <si>
    <t>CCONTA 26921</t>
  </si>
  <si>
    <t>CCONTA 26922</t>
  </si>
  <si>
    <t>CCONTA 26923</t>
  </si>
  <si>
    <t>CCONTA 26924</t>
  </si>
  <si>
    <t>CCONTA 26925</t>
  </si>
  <si>
    <t>CCONTA 26926</t>
  </si>
  <si>
    <t>CCONTA 26927</t>
  </si>
  <si>
    <t>CCONTA 26928</t>
  </si>
  <si>
    <t>CCONTA 26929</t>
  </si>
  <si>
    <t>CCONTA 26930</t>
  </si>
  <si>
    <t>CCONTA 26931</t>
  </si>
  <si>
    <t>CCONTA 26932</t>
  </si>
  <si>
    <t>CCONTA 26933</t>
  </si>
  <si>
    <t>CCONTA 26934</t>
  </si>
  <si>
    <t>CCONTA 26935</t>
  </si>
  <si>
    <t>CCONTA 26936</t>
  </si>
  <si>
    <t>CCONTA 26937</t>
  </si>
  <si>
    <t>CCONTA 26938</t>
  </si>
  <si>
    <t>CCONTA 26939</t>
  </si>
  <si>
    <t>CCONTA 26940</t>
  </si>
  <si>
    <t>CCONTA 26941</t>
  </si>
  <si>
    <t>CCONTA 26942</t>
  </si>
  <si>
    <t>CCONTA 26943</t>
  </si>
  <si>
    <t>CCONTA 26944</t>
  </si>
  <si>
    <t>CCONTA 26945</t>
  </si>
  <si>
    <t>CCONTA 26946</t>
  </si>
  <si>
    <t>CCONTA 26947</t>
  </si>
  <si>
    <t>CCONTA 26948</t>
  </si>
  <si>
    <t>CCONTA 26949</t>
  </si>
  <si>
    <t>CCONTA 26950</t>
  </si>
  <si>
    <t>CCONTA 26951</t>
  </si>
  <si>
    <t>CCONTA 26952</t>
  </si>
  <si>
    <t>CCONTA 26953</t>
  </si>
  <si>
    <t>CCONTA 26954</t>
  </si>
  <si>
    <t>CCONTA 26955</t>
  </si>
  <si>
    <t>CCONTA 26956</t>
  </si>
  <si>
    <t>CCONTA 26957</t>
  </si>
  <si>
    <t>CCONTA 26958</t>
  </si>
  <si>
    <t>CCONTA 26959</t>
  </si>
  <si>
    <t>CCONTA 26960</t>
  </si>
  <si>
    <t>CCONTA 26961</t>
  </si>
  <si>
    <t>CCONTA 26962</t>
  </si>
  <si>
    <t>CCONTA 26963</t>
  </si>
  <si>
    <t>CCONTA 26964</t>
  </si>
  <si>
    <t>CCONTA 26965</t>
  </si>
  <si>
    <t>CCONTA 26966</t>
  </si>
  <si>
    <t>CCONTA 26967</t>
  </si>
  <si>
    <t>CCONTA 26968</t>
  </si>
  <si>
    <t>CCONTA 26969</t>
  </si>
  <si>
    <t>CCONTA 26970</t>
  </si>
  <si>
    <t>CCONTA 26971</t>
  </si>
  <si>
    <t>CCONTA 26972</t>
  </si>
  <si>
    <t>CCONTA 26973</t>
  </si>
  <si>
    <t>CCONTA 26974</t>
  </si>
  <si>
    <t>CCONTA 26975</t>
  </si>
  <si>
    <t>CCONTA 26976</t>
  </si>
  <si>
    <t>CCONTA 26977</t>
  </si>
  <si>
    <t>CCONTA 26978</t>
  </si>
  <si>
    <t>CCONTA 26979</t>
  </si>
  <si>
    <t>CCONTA 26980</t>
  </si>
  <si>
    <t>CCONTA 26981</t>
  </si>
  <si>
    <t>CCONTA 26982</t>
  </si>
  <si>
    <t>CCONTA 26983</t>
  </si>
  <si>
    <t>CCONTA 26984</t>
  </si>
  <si>
    <t>CCONTA 26985</t>
  </si>
  <si>
    <t>CCONTA 26986</t>
  </si>
  <si>
    <t>CCONTA 26987</t>
  </si>
  <si>
    <t>CCONTA 26988</t>
  </si>
  <si>
    <t>CCONTA 26989</t>
  </si>
  <si>
    <t>CCONTA 26990</t>
  </si>
  <si>
    <t>CCONTA 26991</t>
  </si>
  <si>
    <t>CCONTA 26992</t>
  </si>
  <si>
    <t>CCONTA 26993</t>
  </si>
  <si>
    <t>CCONTA 26994</t>
  </si>
  <si>
    <t>CCONTA 26995</t>
  </si>
  <si>
    <t>CCONTA 26996</t>
  </si>
  <si>
    <t>CCONTA 26997</t>
  </si>
  <si>
    <t>CCONTA 26998</t>
  </si>
  <si>
    <t>CCONTA 26999</t>
  </si>
  <si>
    <t>CCONTA 27000</t>
  </si>
  <si>
    <t>CCONTA 27001</t>
  </si>
  <si>
    <t>CCONTA 27002</t>
  </si>
  <si>
    <t>CCONTA 27003</t>
  </si>
  <si>
    <t>CCONTA 27004</t>
  </si>
  <si>
    <t>CCONTA 27005</t>
  </si>
  <si>
    <t>CCONTA 27006</t>
  </si>
  <si>
    <t>CCONTA 27007</t>
  </si>
  <si>
    <t>CCONTA 27008</t>
  </si>
  <si>
    <t>CCONTA 27009</t>
  </si>
  <si>
    <t>CCONTA 27010</t>
  </si>
  <si>
    <t>CCONTA 27011</t>
  </si>
  <si>
    <t>CCONTA 27012</t>
  </si>
  <si>
    <t>CCONTA 27013</t>
  </si>
  <si>
    <t>CCONTA 27014</t>
  </si>
  <si>
    <t>CCONTA 27015</t>
  </si>
  <si>
    <t>CCONTA 27016</t>
  </si>
  <si>
    <t>CCONTA 27017</t>
  </si>
  <si>
    <t>CCONTA 27018</t>
  </si>
  <si>
    <t>CCONTA 27019</t>
  </si>
  <si>
    <t>CCONTA 27020</t>
  </si>
  <si>
    <t>CCONTA 27021</t>
  </si>
  <si>
    <t>CCONTA 27022</t>
  </si>
  <si>
    <t>CCONTA 27023</t>
  </si>
  <si>
    <t>CCONTA 27024</t>
  </si>
  <si>
    <t>CCONTA 27025</t>
  </si>
  <si>
    <t>CCONTA 27026</t>
  </si>
  <si>
    <t>CCONTA 27027</t>
  </si>
  <si>
    <t>CCONTA 27028</t>
  </si>
  <si>
    <t>CCONTA 27029</t>
  </si>
  <si>
    <t>CCONTA 27030</t>
  </si>
  <si>
    <t>CCONTA 27031</t>
  </si>
  <si>
    <t>CCONTA 27032</t>
  </si>
  <si>
    <t>CCONTA 27033</t>
  </si>
  <si>
    <t>CCONTA 27034</t>
  </si>
  <si>
    <t>CCONTA 27035</t>
  </si>
  <si>
    <t>CCONTA 27036</t>
  </si>
  <si>
    <t>CCONTA 27037</t>
  </si>
  <si>
    <t>CCONTA 27038</t>
  </si>
  <si>
    <t>CCONTA 27039</t>
  </si>
  <si>
    <t>CCONTA 27040</t>
  </si>
  <si>
    <t>CCONTA 27041</t>
  </si>
  <si>
    <t>CCONTA 27042</t>
  </si>
  <si>
    <t>CCONTA 27043</t>
  </si>
  <si>
    <t>CCONTA 27044</t>
  </si>
  <si>
    <t>CCONTA 27045</t>
  </si>
  <si>
    <t>CCONTA 27046</t>
  </si>
  <si>
    <t>CCONTA 27047</t>
  </si>
  <si>
    <t>CCONTA 27048</t>
  </si>
  <si>
    <t>CCONTA 27049</t>
  </si>
  <si>
    <t>CCONTA 27050</t>
  </si>
  <si>
    <t>CCONTA 27051</t>
  </si>
  <si>
    <t>CCONTA 27052</t>
  </si>
  <si>
    <t>CCONTA 27053</t>
  </si>
  <si>
    <t>CCONTA 27054</t>
  </si>
  <si>
    <t>CCONTA 27055</t>
  </si>
  <si>
    <t>CCONTA 27056</t>
  </si>
  <si>
    <t>CCONTA 27057</t>
  </si>
  <si>
    <t>CCONTA 27058</t>
  </si>
  <si>
    <t>CCONTA 27059</t>
  </si>
  <si>
    <t>CCONTA 27060</t>
  </si>
  <si>
    <t>CCONTA 27061</t>
  </si>
  <si>
    <t>CCONTA 27062</t>
  </si>
  <si>
    <t>CCONTA 27063</t>
  </si>
  <si>
    <t>CCONTA 27064</t>
  </si>
  <si>
    <t>CCONTA 27065</t>
  </si>
  <si>
    <t>CCONTA 27066</t>
  </si>
  <si>
    <t>CCONTA 27067</t>
  </si>
  <si>
    <t>CCONTA 27068</t>
  </si>
  <si>
    <t>CCONTA 27069</t>
  </si>
  <si>
    <t>CCONTA 27070</t>
  </si>
  <si>
    <t>CCONTA 27071</t>
  </si>
  <si>
    <t>CCONTA 27072</t>
  </si>
  <si>
    <t>CCONTA 27073</t>
  </si>
  <si>
    <t>CCONTA 27074</t>
  </si>
  <si>
    <t>CCONTA 27075</t>
  </si>
  <si>
    <t>CCONTA 27076</t>
  </si>
  <si>
    <t>CCONTA 27077</t>
  </si>
  <si>
    <t>CCONTA 27078</t>
  </si>
  <si>
    <t>CCONTA 27079</t>
  </si>
  <si>
    <t>CCONTA 27080</t>
  </si>
  <si>
    <t>CCONTA 27081</t>
  </si>
  <si>
    <t>CCONTA 27082</t>
  </si>
  <si>
    <t>CCONTA 27083</t>
  </si>
  <si>
    <t>CCONTA 27084</t>
  </si>
  <si>
    <t>CCONTA 27085</t>
  </si>
  <si>
    <t>CCONTA 27086</t>
  </si>
  <si>
    <t>CCONTA 27087</t>
  </si>
  <si>
    <t>CCONTA 27088</t>
  </si>
  <si>
    <t>CCONTA 27089</t>
  </si>
  <si>
    <t>CCONTA 27090</t>
  </si>
  <si>
    <t>CCONTA 27091</t>
  </si>
  <si>
    <t>CCONTA 27092</t>
  </si>
  <si>
    <t>CCONTA 27093</t>
  </si>
  <si>
    <t>CCONTA 27094</t>
  </si>
  <si>
    <t>CCONTA 27095</t>
  </si>
  <si>
    <t>CCONTA 27096</t>
  </si>
  <si>
    <t>CCONTA 27097</t>
  </si>
  <si>
    <t>CCONTA 27098</t>
  </si>
  <si>
    <t>CCONTA 27099</t>
  </si>
  <si>
    <t>CCONTA 27100</t>
  </si>
  <si>
    <t>CCONTA 27101</t>
  </si>
  <si>
    <t>CCONTA 27102</t>
  </si>
  <si>
    <t>CCONTA 27103</t>
  </si>
  <si>
    <t>CCONTA 27104</t>
  </si>
  <si>
    <t>CCONTA 27105</t>
  </si>
  <si>
    <t>CCONTA 27106</t>
  </si>
  <si>
    <t>CCONTA 27107</t>
  </si>
  <si>
    <t>CCONTA 27108</t>
  </si>
  <si>
    <t>CCONTA 27109</t>
  </si>
  <si>
    <t>CCONTA 27110</t>
  </si>
  <si>
    <t>CCONTA 27111</t>
  </si>
  <si>
    <t>CCONTA 27112</t>
  </si>
  <si>
    <t>CCONTA 27113</t>
  </si>
  <si>
    <t>CCONTA 27114</t>
  </si>
  <si>
    <t>CCONTA 27115</t>
  </si>
  <si>
    <t>CCONTA 27116</t>
  </si>
  <si>
    <t>CCONTA 27117</t>
  </si>
  <si>
    <t>CCONTA 27118</t>
  </si>
  <si>
    <t>CCONTA 27119</t>
  </si>
  <si>
    <t>CCONTA 27120</t>
  </si>
  <si>
    <t>CCONTA 27121</t>
  </si>
  <si>
    <t>CCONTA 27122</t>
  </si>
  <si>
    <t>CCONTA 27123</t>
  </si>
  <si>
    <t>CCONTA 27124</t>
  </si>
  <si>
    <t>CCONTA 27125</t>
  </si>
  <si>
    <t>CCONTA 27126</t>
  </si>
  <si>
    <t>CCONTA 27127</t>
  </si>
  <si>
    <t>CCONTA 27128</t>
  </si>
  <si>
    <t>CCONTA 27129</t>
  </si>
  <si>
    <t>CCONTA 27130</t>
  </si>
  <si>
    <t>CCONTA 27131</t>
  </si>
  <si>
    <t>CCONTA 27132</t>
  </si>
  <si>
    <t>CCONTA 27133</t>
  </si>
  <si>
    <t>CCONTA 27134</t>
  </si>
  <si>
    <t>CCONTA 27135</t>
  </si>
  <si>
    <t>CCONTA 27136</t>
  </si>
  <si>
    <t>CCONTA 27137</t>
  </si>
  <si>
    <t>CCONTA 27138</t>
  </si>
  <si>
    <t>CCONTA 27139</t>
  </si>
  <si>
    <t>CCONTA 27140</t>
  </si>
  <si>
    <t>CCONTA 27141</t>
  </si>
  <si>
    <t>CCONTA 27142</t>
  </si>
  <si>
    <t>CCONTA 27143</t>
  </si>
  <si>
    <t>CCONTA 27144</t>
  </si>
  <si>
    <t>CCONTA 27145</t>
  </si>
  <si>
    <t>CCONTA 27146</t>
  </si>
  <si>
    <t>CCONTA 27147</t>
  </si>
  <si>
    <t>CCONTA 27148</t>
  </si>
  <si>
    <t>CCONTA 27149</t>
  </si>
  <si>
    <t>CCONTA 27150</t>
  </si>
  <si>
    <t>CCONTA 27151</t>
  </si>
  <si>
    <t>CCONTA 27152</t>
  </si>
  <si>
    <t>CCONTA 27153</t>
  </si>
  <si>
    <t>CCONTA 27154</t>
  </si>
  <si>
    <t>CCONTA 27155</t>
  </si>
  <si>
    <t>CCONTA 27156</t>
  </si>
  <si>
    <t>CCONTA 27157</t>
  </si>
  <si>
    <t>CCONTA 27158</t>
  </si>
  <si>
    <t>CCONTA 27159</t>
  </si>
  <si>
    <t>CCONTA 27160</t>
  </si>
  <si>
    <t>CCONTA 27161</t>
  </si>
  <si>
    <t>CCONTA 27162</t>
  </si>
  <si>
    <t>CCONTA 27163</t>
  </si>
  <si>
    <t>CCONTA 27164</t>
  </si>
  <si>
    <t>CCONTA 27165</t>
  </si>
  <si>
    <t>CCONTA 27166</t>
  </si>
  <si>
    <t>CCONTA 27167</t>
  </si>
  <si>
    <t>CCONTA 27168</t>
  </si>
  <si>
    <t>CCONTA 27169</t>
  </si>
  <si>
    <t>CCONTA 27170</t>
  </si>
  <si>
    <t>CCONTA 27171</t>
  </si>
  <si>
    <t>CCONTA 27172</t>
  </si>
  <si>
    <t>CCONTA 27173</t>
  </si>
  <si>
    <t>CCONTA 27174</t>
  </si>
  <si>
    <t>CCONTA 27175</t>
  </si>
  <si>
    <t>CCONTA 27176</t>
  </si>
  <si>
    <t>CCONTA 27177</t>
  </si>
  <si>
    <t>CCONTA 27178</t>
  </si>
  <si>
    <t>CCONTA 27179</t>
  </si>
  <si>
    <t>CCONTA 27180</t>
  </si>
  <si>
    <t>CCONTA 27181</t>
  </si>
  <si>
    <t>CCONTA 27182</t>
  </si>
  <si>
    <t>CCONTA 27183</t>
  </si>
  <si>
    <t>CCONTA 27184</t>
  </si>
  <si>
    <t>CCONTA 27185</t>
  </si>
  <si>
    <t>CCONTA 27186</t>
  </si>
  <si>
    <t>CCONTA 27187</t>
  </si>
  <si>
    <t>CCONTA 27188</t>
  </si>
  <si>
    <t>CCONTA 27189</t>
  </si>
  <si>
    <t>CCONTA 27190</t>
  </si>
  <si>
    <t>CCONTA 27191</t>
  </si>
  <si>
    <t>CCONTA 27192</t>
  </si>
  <si>
    <t>CCONTA 27193</t>
  </si>
  <si>
    <t>CCONTA 27194</t>
  </si>
  <si>
    <t>CCONTA 27195</t>
  </si>
  <si>
    <t>CCONTA 27196</t>
  </si>
  <si>
    <t>CCONTA 27197</t>
  </si>
  <si>
    <t>CCONTA 27198</t>
  </si>
  <si>
    <t>CCONTA 27199</t>
  </si>
  <si>
    <t>CCONTA 27200</t>
  </si>
  <si>
    <t>CCONTA 27201</t>
  </si>
  <si>
    <t>CCONTA 27202</t>
  </si>
  <si>
    <t>CCONTA 27203</t>
  </si>
  <si>
    <t>CCONTA 27204</t>
  </si>
  <si>
    <t>CCONTA 27205</t>
  </si>
  <si>
    <t>CCONTA 27206</t>
  </si>
  <si>
    <t>CCONTA 27207</t>
  </si>
  <si>
    <t>CCONTA 27208</t>
  </si>
  <si>
    <t>CCONTA 27209</t>
  </si>
  <si>
    <t>CCONTA 27210</t>
  </si>
  <si>
    <t>CCONTA 27211</t>
  </si>
  <si>
    <t>CCONTA 27212</t>
  </si>
  <si>
    <t>CCONTA 27213</t>
  </si>
  <si>
    <t>CCONTA 27214</t>
  </si>
  <si>
    <t>CCONTA 27215</t>
  </si>
  <si>
    <t>CCONTA 27216</t>
  </si>
  <si>
    <t>CCONTA 27217</t>
  </si>
  <si>
    <t>CCONTA 27218</t>
  </si>
  <si>
    <t>CCONTA 27219</t>
  </si>
  <si>
    <t>CCONTA 27220</t>
  </si>
  <si>
    <t>CCONTA 27221</t>
  </si>
  <si>
    <t>CCONTA 27222</t>
  </si>
  <si>
    <t>CCONTA 27223</t>
  </si>
  <si>
    <t>CCONTA 27224</t>
  </si>
  <si>
    <t>CCONTA 27225</t>
  </si>
  <si>
    <t>CCONTA 27226</t>
  </si>
  <si>
    <t>CCONTA 27227</t>
  </si>
  <si>
    <t>CCONTA 27228</t>
  </si>
  <si>
    <t>CCONTA 27229</t>
  </si>
  <si>
    <t>CCONTA 27230</t>
  </si>
  <si>
    <t>CCONTA 27231</t>
  </si>
  <si>
    <t>CCONTA 27232</t>
  </si>
  <si>
    <t>CCONTA 27233</t>
  </si>
  <si>
    <t>CCONTA 27234</t>
  </si>
  <si>
    <t>CCONTA 27235</t>
  </si>
  <si>
    <t>CCONTA 27236</t>
  </si>
  <si>
    <t>CCONTA 27237</t>
  </si>
  <si>
    <t>CCONTA 27238</t>
  </si>
  <si>
    <t>CCONTA 27239</t>
  </si>
  <si>
    <t>CCONTA 27240</t>
  </si>
  <si>
    <t>CCONTA 27241</t>
  </si>
  <si>
    <t>CCONTA 27242</t>
  </si>
  <si>
    <t>CCONTA 27243</t>
  </si>
  <si>
    <t>CCONTA 27244</t>
  </si>
  <si>
    <t>CCONTA 27245</t>
  </si>
  <si>
    <t>CCONTA 27246</t>
  </si>
  <si>
    <t>CCONTA 27247</t>
  </si>
  <si>
    <t>CCONTA 27248</t>
  </si>
  <si>
    <t>CCONTA 27249</t>
  </si>
  <si>
    <t>CCONTA 27250</t>
  </si>
  <si>
    <t>CCONTA 27251</t>
  </si>
  <si>
    <t>CCONTA 27252</t>
  </si>
  <si>
    <t>CCONTA 27253</t>
  </si>
  <si>
    <t>CCONTA 27254</t>
  </si>
  <si>
    <t>CCONTA 27255</t>
  </si>
  <si>
    <t>CCONTA 27256</t>
  </si>
  <si>
    <t>CCONTA 27257</t>
  </si>
  <si>
    <t>CCONTA 27258</t>
  </si>
  <si>
    <t>CCONTA 27259</t>
  </si>
  <si>
    <t>CCONTA 27260</t>
  </si>
  <si>
    <t>CCONTA 27261</t>
  </si>
  <si>
    <t>CCONTA 27262</t>
  </si>
  <si>
    <t>CCONTA 27263</t>
  </si>
  <si>
    <t>CCONTA 27264</t>
  </si>
  <si>
    <t>CCONTA 27265</t>
  </si>
  <si>
    <t>CCONTA 27266</t>
  </si>
  <si>
    <t>CCONTA 27267</t>
  </si>
  <si>
    <t>CCONTA 27268</t>
  </si>
  <si>
    <t>CCONTA 27269</t>
  </si>
  <si>
    <t>CCONTA 27270</t>
  </si>
  <si>
    <t>CCONTA 27271</t>
  </si>
  <si>
    <t>CCONTA 27272</t>
  </si>
  <si>
    <t>CCONTA 27273</t>
  </si>
  <si>
    <t>CCONTA 27274</t>
  </si>
  <si>
    <t>CCONTA 27275</t>
  </si>
  <si>
    <t>CCONTA 27276</t>
  </si>
  <si>
    <t>CCONTA 27277</t>
  </si>
  <si>
    <t>CCONTA 27278</t>
  </si>
  <si>
    <t>CCONTA 27279</t>
  </si>
  <si>
    <t>CCONTA 27280</t>
  </si>
  <si>
    <t>CCONTA 27281</t>
  </si>
  <si>
    <t>CCONTA 27282</t>
  </si>
  <si>
    <t>CCONTA 27283</t>
  </si>
  <si>
    <t>CCONTA 27284</t>
  </si>
  <si>
    <t>CCONTA 27285</t>
  </si>
  <si>
    <t>CCONTA 27286</t>
  </si>
  <si>
    <t>CCONTA 27287</t>
  </si>
  <si>
    <t>CCONTA 27288</t>
  </si>
  <si>
    <t>CCONTA 27289</t>
  </si>
  <si>
    <t>CCONTA 27290</t>
  </si>
  <si>
    <t>CCONTA 27291</t>
  </si>
  <si>
    <t>CCONTA 27292</t>
  </si>
  <si>
    <t>CCONTA 27293</t>
  </si>
  <si>
    <t>CCONTA 27294</t>
  </si>
  <si>
    <t>CCONTA 27295</t>
  </si>
  <si>
    <t>CCONTA 27296</t>
  </si>
  <si>
    <t>CCONTA 27297</t>
  </si>
  <si>
    <t>CCONTA 27298</t>
  </si>
  <si>
    <t>CCONTA 27299</t>
  </si>
  <si>
    <t>CCONTA 27300</t>
  </si>
  <si>
    <t>CCONTA 27301</t>
  </si>
  <si>
    <t>CCONTA 27302</t>
  </si>
  <si>
    <t>CCONTA 27303</t>
  </si>
  <si>
    <t>CCONTA 27304</t>
  </si>
  <si>
    <t>CCONTA 27305</t>
  </si>
  <si>
    <t>CCONTA 27306</t>
  </si>
  <si>
    <t>CCONTA 27307</t>
  </si>
  <si>
    <t>CCONTA 27308</t>
  </si>
  <si>
    <t>CCONTA 27309</t>
  </si>
  <si>
    <t>CCONTA 27310</t>
  </si>
  <si>
    <t>CCONTA 27311</t>
  </si>
  <si>
    <t>CCONTA 27312</t>
  </si>
  <si>
    <t>CCONTA 27313</t>
  </si>
  <si>
    <t>CCONTA 27314</t>
  </si>
  <si>
    <t>CCONTA 27315</t>
  </si>
  <si>
    <t>CCONTA 27316</t>
  </si>
  <si>
    <t>CCONTA 27317</t>
  </si>
  <si>
    <t>CCONTA 27318</t>
  </si>
  <si>
    <t>CCONTA 27319</t>
  </si>
  <si>
    <t>CCONTA 27320</t>
  </si>
  <si>
    <t>CCONTA 27321</t>
  </si>
  <si>
    <t>CCONTA 27322</t>
  </si>
  <si>
    <t>CCONTA 27323</t>
  </si>
  <si>
    <t>CCONTA 27324</t>
  </si>
  <si>
    <t>CCONTA 27325</t>
  </si>
  <si>
    <t>CCONTA 27326</t>
  </si>
  <si>
    <t>CCONTA 27327</t>
  </si>
  <si>
    <t>CCONTA 27328</t>
  </si>
  <si>
    <t>CCONTA 27329</t>
  </si>
  <si>
    <t>CCONTA 27330</t>
  </si>
  <si>
    <t>CCONTA 27331</t>
  </si>
  <si>
    <t>CCONTA 27332</t>
  </si>
  <si>
    <t>CCONTA 27333</t>
  </si>
  <si>
    <t>CCONTA 27334</t>
  </si>
  <si>
    <t>CCONTA 27335</t>
  </si>
  <si>
    <t>CCONTA 27336</t>
  </si>
  <si>
    <t>CCONTA 27337</t>
  </si>
  <si>
    <t>CCONTA 27338</t>
  </si>
  <si>
    <t>CCONTA 27339</t>
  </si>
  <si>
    <t>CCONTA 27340</t>
  </si>
  <si>
    <t>CCONTA 27341</t>
  </si>
  <si>
    <t>CCONTA 27342</t>
  </si>
  <si>
    <t>CCONTA 27343</t>
  </si>
  <si>
    <t>CCONTA 27344</t>
  </si>
  <si>
    <t>CCONTA 27345</t>
  </si>
  <si>
    <t>CCONTA 27346</t>
  </si>
  <si>
    <t>CCONTA 27347</t>
  </si>
  <si>
    <t>CCONTA 27348</t>
  </si>
  <si>
    <t>CCONTA 27349</t>
  </si>
  <si>
    <t>CCONTA 27350</t>
  </si>
  <si>
    <t>CCONTA 27351</t>
  </si>
  <si>
    <t>CCONTA 27352</t>
  </si>
  <si>
    <t>CCONTA 27353</t>
  </si>
  <si>
    <t>CCONTA 27354</t>
  </si>
  <si>
    <t>CCONTA 27355</t>
  </si>
  <si>
    <t>CCONTA 27356</t>
  </si>
  <si>
    <t>CCONTA 27357</t>
  </si>
  <si>
    <t>CCONTA 27358</t>
  </si>
  <si>
    <t>CCONTA 27359</t>
  </si>
  <si>
    <t>CCONTA 27360</t>
  </si>
  <si>
    <t>CCONTA 27361</t>
  </si>
  <si>
    <t>CCONTA 27362</t>
  </si>
  <si>
    <t>CCONTA 27363</t>
  </si>
  <si>
    <t>CCONTA 27364</t>
  </si>
  <si>
    <t>CCONTA 27365</t>
  </si>
  <si>
    <t>CCONTA 27366</t>
  </si>
  <si>
    <t>CCONTA 27367</t>
  </si>
  <si>
    <t>CCONTA 27368</t>
  </si>
  <si>
    <t>CCONTA 27369</t>
  </si>
  <si>
    <t>CCONTA 27370</t>
  </si>
  <si>
    <t>CCONTA 27371</t>
  </si>
  <si>
    <t>CCONTA 27372</t>
  </si>
  <si>
    <t>CCONTA 27373</t>
  </si>
  <si>
    <t>CCONTA 27374</t>
  </si>
  <si>
    <t>CCONTA 27375</t>
  </si>
  <si>
    <t>CCONTA 27376</t>
  </si>
  <si>
    <t>CCONTA 27377</t>
  </si>
  <si>
    <t>CCONTA 27378</t>
  </si>
  <si>
    <t>CCONTA 27379</t>
  </si>
  <si>
    <t>CCONTA 27380</t>
  </si>
  <si>
    <t>CCONTA 27381</t>
  </si>
  <si>
    <t>CCONTA 27382</t>
  </si>
  <si>
    <t>CCONTA 27383</t>
  </si>
  <si>
    <t>CCONTA 27384</t>
  </si>
  <si>
    <t>CCONTA 27385</t>
  </si>
  <si>
    <t>CCONTA 27386</t>
  </si>
  <si>
    <t>CCONTA 27387</t>
  </si>
  <si>
    <t>CCONTA 27388</t>
  </si>
  <si>
    <t>CCONTA 27389</t>
  </si>
  <si>
    <t>CCONTA 27390</t>
  </si>
  <si>
    <t>CCONTA 27391</t>
  </si>
  <si>
    <t>CCONTA 27392</t>
  </si>
  <si>
    <t>CCONTA 27393</t>
  </si>
  <si>
    <t>CCONTA 27394</t>
  </si>
  <si>
    <t>CCONTA 27395</t>
  </si>
  <si>
    <t>CCONTA 27396</t>
  </si>
  <si>
    <t>CCONTA 27397</t>
  </si>
  <si>
    <t>CCONTA 27398</t>
  </si>
  <si>
    <t>CCONTA 27399</t>
  </si>
  <si>
    <t>CCONTA 27400</t>
  </si>
  <si>
    <t>CCONTA 27401</t>
  </si>
  <si>
    <t>CCONTA 27402</t>
  </si>
  <si>
    <t>CCONTA 27403</t>
  </si>
  <si>
    <t>CCONTA 27404</t>
  </si>
  <si>
    <t>CCONTA 27405</t>
  </si>
  <si>
    <t>CCONTA 27406</t>
  </si>
  <si>
    <t>CCONTA 27407</t>
  </si>
  <si>
    <t>CCONTA 27408</t>
  </si>
  <si>
    <t>CCONTA 27409</t>
  </si>
  <si>
    <t>CCONTA 27410</t>
  </si>
  <si>
    <t>CCONTA 27411</t>
  </si>
  <si>
    <t>CCONTA 27412</t>
  </si>
  <si>
    <t>CCONTA 27413</t>
  </si>
  <si>
    <t>CCONTA 27414</t>
  </si>
  <si>
    <t>CCONTA 27415</t>
  </si>
  <si>
    <t>CCONTA 27416</t>
  </si>
  <si>
    <t>CCONTA 27417</t>
  </si>
  <si>
    <t>CCONTA 27418</t>
  </si>
  <si>
    <t>CCONTA 27419</t>
  </si>
  <si>
    <t>CCONTA 27420</t>
  </si>
  <si>
    <t>CCONTA 27421</t>
  </si>
  <si>
    <t>CCONTA 27422</t>
  </si>
  <si>
    <t>CCONTA 27423</t>
  </si>
  <si>
    <t>CCONTA 27424</t>
  </si>
  <si>
    <t>CCONTA 27425</t>
  </si>
  <si>
    <t>CCONTA 27426</t>
  </si>
  <si>
    <t>CCONTA 27427</t>
  </si>
  <si>
    <t>CCONTA 27428</t>
  </si>
  <si>
    <t>CCONTA 27429</t>
  </si>
  <si>
    <t>CCONTA 27430</t>
  </si>
  <si>
    <t>CCONTA 27431</t>
  </si>
  <si>
    <t>CCONTA 27432</t>
  </si>
  <si>
    <t>CCONTA 27433</t>
  </si>
  <si>
    <t>CCONTA 27434</t>
  </si>
  <si>
    <t>CCONTA 27435</t>
  </si>
  <si>
    <t>CCONTA 27436</t>
  </si>
  <si>
    <t>CCONTA 27437</t>
  </si>
  <si>
    <t>CCONTA 27438</t>
  </si>
  <si>
    <t>CCONTA 27439</t>
  </si>
  <si>
    <t>CCONTA 27440</t>
  </si>
  <si>
    <t>CCONTA 27441</t>
  </si>
  <si>
    <t>CCONTA 27442</t>
  </si>
  <si>
    <t>CCONTA 27443</t>
  </si>
  <si>
    <t>CCONTA 27444</t>
  </si>
  <si>
    <t>CCONTA 27445</t>
  </si>
  <si>
    <t>CCONTA 27446</t>
  </si>
  <si>
    <t>CCONTA 27447</t>
  </si>
  <si>
    <t>CCONTA 27448</t>
  </si>
  <si>
    <t>CCONTA 27449</t>
  </si>
  <si>
    <t>CCONTA 27450</t>
  </si>
  <si>
    <t>CCONTA 27451</t>
  </si>
  <si>
    <t>CCONTA 27452</t>
  </si>
  <si>
    <t>CCONTA 27453</t>
  </si>
  <si>
    <t>CCONTA 27454</t>
  </si>
  <si>
    <t>CCONTA 27455</t>
  </si>
  <si>
    <t>CCONTA 27456</t>
  </si>
  <si>
    <t>CCONTA 27457</t>
  </si>
  <si>
    <t>CCONTA 27458</t>
  </si>
  <si>
    <t>CCONTA 27459</t>
  </si>
  <si>
    <t>CCONTA 27460</t>
  </si>
  <si>
    <t>CCONTA 27461</t>
  </si>
  <si>
    <t>CCONTA 27462</t>
  </si>
  <si>
    <t>CCONTA 27463</t>
  </si>
  <si>
    <t>CCONTA 27464</t>
  </si>
  <si>
    <t>CCONTA 27465</t>
  </si>
  <si>
    <t>CCONTA 27466</t>
  </si>
  <si>
    <t>CCONTA 27467</t>
  </si>
  <si>
    <t>CCONTA 27468</t>
  </si>
  <si>
    <t>CCONTA 27469</t>
  </si>
  <si>
    <t>CCONTA 27470</t>
  </si>
  <si>
    <t>CCONTA 27471</t>
  </si>
  <si>
    <t>CCONTA 27472</t>
  </si>
  <si>
    <t>CCONTA 27473</t>
  </si>
  <si>
    <t>CCONTA 27474</t>
  </si>
  <si>
    <t>CCONTA 27475</t>
  </si>
  <si>
    <t>CCONTA 27476</t>
  </si>
  <si>
    <t>CCONTA 27477</t>
  </si>
  <si>
    <t>CCONTA 27478</t>
  </si>
  <si>
    <t>CCONTA 27479</t>
  </si>
  <si>
    <t>CCONTA 27480</t>
  </si>
  <si>
    <t>CCONTA 27481</t>
  </si>
  <si>
    <t>CCONTA 27482</t>
  </si>
  <si>
    <t>CCONTA 27483</t>
  </si>
  <si>
    <t>CCONTA 27484</t>
  </si>
  <si>
    <t>CCONTA 27485</t>
  </si>
  <si>
    <t>CCONTA 27486</t>
  </si>
  <si>
    <t>CCONTA 27487</t>
  </si>
  <si>
    <t>CCONTA 27488</t>
  </si>
  <si>
    <t>CCONTA 27489</t>
  </si>
  <si>
    <t>CCONTA 27490</t>
  </si>
  <si>
    <t>CCONTA 27491</t>
  </si>
  <si>
    <t>CCONTA 27492</t>
  </si>
  <si>
    <t>CCONTA 27493</t>
  </si>
  <si>
    <t>CCONTA 27494</t>
  </si>
  <si>
    <t>CCONTA 27495</t>
  </si>
  <si>
    <t>CCONTA 27496</t>
  </si>
  <si>
    <t>CCONTA 27497</t>
  </si>
  <si>
    <t>CCONTA 27498</t>
  </si>
  <si>
    <t>CCONTA 27499</t>
  </si>
  <si>
    <t>CCONTA 27500</t>
  </si>
  <si>
    <t>CCONTA 27501</t>
  </si>
  <si>
    <t>CCONTA 27502</t>
  </si>
  <si>
    <t>CCONTA 27503</t>
  </si>
  <si>
    <t>CCONTA 27504</t>
  </si>
  <si>
    <t>CCONTA 27505</t>
  </si>
  <si>
    <t>CCONTA 27506</t>
  </si>
  <si>
    <t>CCONTA 27507</t>
  </si>
  <si>
    <t>CCONTA 27508</t>
  </si>
  <si>
    <t>CCONTA 27509</t>
  </si>
  <si>
    <t>CCONTA 27510</t>
  </si>
  <si>
    <t>CCONTA 27511</t>
  </si>
  <si>
    <t>CCONTA 27512</t>
  </si>
  <si>
    <t>CCONTA 27513</t>
  </si>
  <si>
    <t>CCONTA 27514</t>
  </si>
  <si>
    <t>CCONTA 27515</t>
  </si>
  <si>
    <t>CCONTA 27516</t>
  </si>
  <si>
    <t>CCONTA 27517</t>
  </si>
  <si>
    <t>CCONTA 27518</t>
  </si>
  <si>
    <t>CCONTA 27519</t>
  </si>
  <si>
    <t>CCONTA 27520</t>
  </si>
  <si>
    <t>CCONTA 27521</t>
  </si>
  <si>
    <t>CCONTA 27522</t>
  </si>
  <si>
    <t>CCONTA 27523</t>
  </si>
  <si>
    <t>CCONTA 27524</t>
  </si>
  <si>
    <t>CCONTA 27525</t>
  </si>
  <si>
    <t>CCONTA 27526</t>
  </si>
  <si>
    <t>CCONTA 27527</t>
  </si>
  <si>
    <t>CCONTA 27528</t>
  </si>
  <si>
    <t>CCONTA 27529</t>
  </si>
  <si>
    <t>CCONTA 27530</t>
  </si>
  <si>
    <t>CCONTA 27531</t>
  </si>
  <si>
    <t>CCONTA 27532</t>
  </si>
  <si>
    <t>CCONTA 27533</t>
  </si>
  <si>
    <t>CCONTA 27534</t>
  </si>
  <si>
    <t>CCONTA 27535</t>
  </si>
  <si>
    <t>CCONTA 27536</t>
  </si>
  <si>
    <t>CCONTA 27537</t>
  </si>
  <si>
    <t>CCONTA 27538</t>
  </si>
  <si>
    <t>CCONTA 27539</t>
  </si>
  <si>
    <t>CCONTA 27540</t>
  </si>
  <si>
    <t>CCONTA 27541</t>
  </si>
  <si>
    <t>CCONTA 27542</t>
  </si>
  <si>
    <t>CCONTA 27543</t>
  </si>
  <si>
    <t>CCONTA 27544</t>
  </si>
  <si>
    <t>CCONTA 27545</t>
  </si>
  <si>
    <t>CCONTA 27546</t>
  </si>
  <si>
    <t>CCONTA 27547</t>
  </si>
  <si>
    <t>CCONTA 27548</t>
  </si>
  <si>
    <t>CCONTA 27549</t>
  </si>
  <si>
    <t>CCONTA 27550</t>
  </si>
  <si>
    <t>CCONTA 27551</t>
  </si>
  <si>
    <t>CCONTA 27552</t>
  </si>
  <si>
    <t>CCONTA 27553</t>
  </si>
  <si>
    <t>CCONTA 27554</t>
  </si>
  <si>
    <t>CCONTA 27555</t>
  </si>
  <si>
    <t>CCONTA 27556</t>
  </si>
  <si>
    <t>CCONTA 27557</t>
  </si>
  <si>
    <t>CCONTA 27558</t>
  </si>
  <si>
    <t>CCONTA 27559</t>
  </si>
  <si>
    <t>CCONTA 27560</t>
  </si>
  <si>
    <t>CCONTA 27561</t>
  </si>
  <si>
    <t>CCONTA 27562</t>
  </si>
  <si>
    <t>CCONTA 27563</t>
  </si>
  <si>
    <t>CCONTA 27564</t>
  </si>
  <si>
    <t>CCONTA 27565</t>
  </si>
  <si>
    <t>CCONTA 27566</t>
  </si>
  <si>
    <t>CCONTA 27567</t>
  </si>
  <si>
    <t>CCONTA 27568</t>
  </si>
  <si>
    <t>CCONTA 27569</t>
  </si>
  <si>
    <t>CCONTA 27570</t>
  </si>
  <si>
    <t>CCONTA 27571</t>
  </si>
  <si>
    <t>CCONTA 27572</t>
  </si>
  <si>
    <t>CCONTA 27573</t>
  </si>
  <si>
    <t>CCONTA 27574</t>
  </si>
  <si>
    <t>CCONTA 27575</t>
  </si>
  <si>
    <t>CCONTA 27576</t>
  </si>
  <si>
    <t>CCONTA 27577</t>
  </si>
  <si>
    <t>CCONTA 27578</t>
  </si>
  <si>
    <t>CCONTA 27579</t>
  </si>
  <si>
    <t>CCONTA 27580</t>
  </si>
  <si>
    <t>CCONTA 27581</t>
  </si>
  <si>
    <t>CCONTA 27582</t>
  </si>
  <si>
    <t>CCONTA 27583</t>
  </si>
  <si>
    <t>CCONTA 27584</t>
  </si>
  <si>
    <t>CCONTA 27585</t>
  </si>
  <si>
    <t>CCONTA 27586</t>
  </si>
  <si>
    <t>CCONTA 27587</t>
  </si>
  <si>
    <t>CCONTA 27588</t>
  </si>
  <si>
    <t>CCONTA 27589</t>
  </si>
  <si>
    <t>CCONTA 27590</t>
  </si>
  <si>
    <t>CCONTA 27591</t>
  </si>
  <si>
    <t>CCONTA 27592</t>
  </si>
  <si>
    <t>CCONTA 27593</t>
  </si>
  <si>
    <t>CCONTA 27594</t>
  </si>
  <si>
    <t>CCONTA 27595</t>
  </si>
  <si>
    <t>CCONTA 27596</t>
  </si>
  <si>
    <t>CCONTA 27597</t>
  </si>
  <si>
    <t>CCONTA 27598</t>
  </si>
  <si>
    <t>CCONTA 27599</t>
  </si>
  <si>
    <t>CCONTA 27600</t>
  </si>
  <si>
    <t>CCONTA 27601</t>
  </si>
  <si>
    <t>CCONTA 27602</t>
  </si>
  <si>
    <t>CCONTA 27603</t>
  </si>
  <si>
    <t>CCONTA 27604</t>
  </si>
  <si>
    <t>CCONTA 27605</t>
  </si>
  <si>
    <t>CCONTA 27606</t>
  </si>
  <si>
    <t>CCONTA 27607</t>
  </si>
  <si>
    <t>CCONTA 27608</t>
  </si>
  <si>
    <t>CCONTA 27609</t>
  </si>
  <si>
    <t>CCONTA 27610</t>
  </si>
  <si>
    <t>CCONTA 27611</t>
  </si>
  <si>
    <t>CCONTA 27612</t>
  </si>
  <si>
    <t>CCONTA 27613</t>
  </si>
  <si>
    <t>CCONTA 27614</t>
  </si>
  <si>
    <t>CCONTA 27615</t>
  </si>
  <si>
    <t>CCONTA 27616</t>
  </si>
  <si>
    <t>CCONTA 27617</t>
  </si>
  <si>
    <t>CCONTA 27618</t>
  </si>
  <si>
    <t>CCONTA 27619</t>
  </si>
  <si>
    <t>CCONTA 27620</t>
  </si>
  <si>
    <t>CCONTA 27621</t>
  </si>
  <si>
    <t>CCONTA 27622</t>
  </si>
  <si>
    <t>CCONTA 27623</t>
  </si>
  <si>
    <t>CCONTA 27624</t>
  </si>
  <si>
    <t>CCONTA 27625</t>
  </si>
  <si>
    <t>CCONTA 27626</t>
  </si>
  <si>
    <t>CCONTA 27627</t>
  </si>
  <si>
    <t>CCONTA 27628</t>
  </si>
  <si>
    <t>CCONTA 27629</t>
  </si>
  <si>
    <t>CCONTA 27630</t>
  </si>
  <si>
    <t>CCONTA 27631</t>
  </si>
  <si>
    <t>CCONTA 27632</t>
  </si>
  <si>
    <t>CCONTA 27633</t>
  </si>
  <si>
    <t>CCONTA 27634</t>
  </si>
  <si>
    <t>CCONTA 27635</t>
  </si>
  <si>
    <t>CCONTA 27636</t>
  </si>
  <si>
    <t>CCONTA 27637</t>
  </si>
  <si>
    <t>CCONTA 27638</t>
  </si>
  <si>
    <t>CCONTA 27639</t>
  </si>
  <si>
    <t>CCONTA 27640</t>
  </si>
  <si>
    <t>CCONTA 27641</t>
  </si>
  <si>
    <t>CCONTA 27642</t>
  </si>
  <si>
    <t>CCONTA 27643</t>
  </si>
  <si>
    <t>CCONTA 27644</t>
  </si>
  <si>
    <t>CCONTA 27645</t>
  </si>
  <si>
    <t>CCONTA 27646</t>
  </si>
  <si>
    <t>CCONTA 27647</t>
  </si>
  <si>
    <t>CCONTA 27648</t>
  </si>
  <si>
    <t>CCONTA 27649</t>
  </si>
  <si>
    <t>CCONTA 27650</t>
  </si>
  <si>
    <t>CCONTA 27651</t>
  </si>
  <si>
    <t>CCONTA 27652</t>
  </si>
  <si>
    <t>CCONTA 27653</t>
  </si>
  <si>
    <t>CCONTA 27654</t>
  </si>
  <si>
    <t>CCONTA 27655</t>
  </si>
  <si>
    <t>CCONTA 27656</t>
  </si>
  <si>
    <t>CCONTA 27657</t>
  </si>
  <si>
    <t>CCONTA 27658</t>
  </si>
  <si>
    <t>CCONTA 27659</t>
  </si>
  <si>
    <t>CCONTA 27660</t>
  </si>
  <si>
    <t>CCONTA 27661</t>
  </si>
  <si>
    <t>CCONTA 27662</t>
  </si>
  <si>
    <t>CCONTA 27663</t>
  </si>
  <si>
    <t>CCONTA 27664</t>
  </si>
  <si>
    <t>CCONTA 27665</t>
  </si>
  <si>
    <t>CCONTA 27666</t>
  </si>
  <si>
    <t>CCONTA 27667</t>
  </si>
  <si>
    <t>CCONTA 27668</t>
  </si>
  <si>
    <t>CCONTA 27669</t>
  </si>
  <si>
    <t>CCONTA 27670</t>
  </si>
  <si>
    <t>CCONTA 27671</t>
  </si>
  <si>
    <t>CCONTA 27672</t>
  </si>
  <si>
    <t>CCONTA 27673</t>
  </si>
  <si>
    <t>CCONTA 27674</t>
  </si>
  <si>
    <t>CCONTA 27675</t>
  </si>
  <si>
    <t>CCONTA 27676</t>
  </si>
  <si>
    <t>CCONTA 27677</t>
  </si>
  <si>
    <t>CCONTA 27678</t>
  </si>
  <si>
    <t>CCONTA 27679</t>
  </si>
  <si>
    <t>CCONTA 27680</t>
  </si>
  <si>
    <t>CCONTA 27681</t>
  </si>
  <si>
    <t>CCONTA 27682</t>
  </si>
  <si>
    <t>CCONTA 27683</t>
  </si>
  <si>
    <t>CCONTA 27684</t>
  </si>
  <si>
    <t>CCONTA 27685</t>
  </si>
  <si>
    <t>CCONTA 27686</t>
  </si>
  <si>
    <t>CCONTA 27687</t>
  </si>
  <si>
    <t>CCONTA 27688</t>
  </si>
  <si>
    <t>CCONTA 27689</t>
  </si>
  <si>
    <t>CCONTA 27690</t>
  </si>
  <si>
    <t>CCONTA 27691</t>
  </si>
  <si>
    <t>CCONTA 27692</t>
  </si>
  <si>
    <t>CCONTA 27693</t>
  </si>
  <si>
    <t>CCONTA 27694</t>
  </si>
  <si>
    <t>CCONTA 27695</t>
  </si>
  <si>
    <t>CCONTA 27696</t>
  </si>
  <si>
    <t>CCONTA 27697</t>
  </si>
  <si>
    <t>CCONTA 27698</t>
  </si>
  <si>
    <t>CCONTA 27699</t>
  </si>
  <si>
    <t>CCONTA 27700</t>
  </si>
  <si>
    <t>CCONTA 27701</t>
  </si>
  <si>
    <t>CCONTA 27702</t>
  </si>
  <si>
    <t>CCONTA 27703</t>
  </si>
  <si>
    <t>CCONTA 27704</t>
  </si>
  <si>
    <t>CCONTA 27705</t>
  </si>
  <si>
    <t>CCONTA 27706</t>
  </si>
  <si>
    <t>CCONTA 27707</t>
  </si>
  <si>
    <t>CCONTA 27708</t>
  </si>
  <si>
    <t>CCONTA 27709</t>
  </si>
  <si>
    <t>CCONTA 27710</t>
  </si>
  <si>
    <t>CCONTA 27711</t>
  </si>
  <si>
    <t>CCONTA 27712</t>
  </si>
  <si>
    <t>CCONTA 27713</t>
  </si>
  <si>
    <t>CCONTA 27714</t>
  </si>
  <si>
    <t>CCONTA 27715</t>
  </si>
  <si>
    <t>CCONTA 27716</t>
  </si>
  <si>
    <t>CCONTA 27717</t>
  </si>
  <si>
    <t>CCONTA 27718</t>
  </si>
  <si>
    <t>CCONTA 27719</t>
  </si>
  <si>
    <t>CCONTA 27720</t>
  </si>
  <si>
    <t>CCONTA 27721</t>
  </si>
  <si>
    <t>CCONTA 27722</t>
  </si>
  <si>
    <t>CCONTA 27723</t>
  </si>
  <si>
    <t>CCONTA 27724</t>
  </si>
  <si>
    <t>CCONTA 27725</t>
  </si>
  <si>
    <t>CCONTA 27726</t>
  </si>
  <si>
    <t>CCONTA 27727</t>
  </si>
  <si>
    <t>CCONTA 27728</t>
  </si>
  <si>
    <t>CCONTA 27729</t>
  </si>
  <si>
    <t>CCONTA 27730</t>
  </si>
  <si>
    <t>CCONTA 27731</t>
  </si>
  <si>
    <t>CCONTA 27732</t>
  </si>
  <si>
    <t>CCONTA 27733</t>
  </si>
  <si>
    <t>CCONTA 27734</t>
  </si>
  <si>
    <t>CCONTA 27735</t>
  </si>
  <si>
    <t>CCONTA 27736</t>
  </si>
  <si>
    <t>CCONTA 27737</t>
  </si>
  <si>
    <t>CCONTA 27738</t>
  </si>
  <si>
    <t>CCONTA 27739</t>
  </si>
  <si>
    <t>CCONTA 27740</t>
  </si>
  <si>
    <t>CCONTA 27741</t>
  </si>
  <si>
    <t>CCONTA 27742</t>
  </si>
  <si>
    <t>CCONTA 27743</t>
  </si>
  <si>
    <t>CCONTA 27744</t>
  </si>
  <si>
    <t>CCONTA 27745</t>
  </si>
  <si>
    <t>CCONTA 27746</t>
  </si>
  <si>
    <t>CCONTA 27747</t>
  </si>
  <si>
    <t>CCONTA 27748</t>
  </si>
  <si>
    <t>CCONTA 27749</t>
  </si>
  <si>
    <t>CCONTA 27750</t>
  </si>
  <si>
    <t>CCONTA 27751</t>
  </si>
  <si>
    <t>CCONTA 27752</t>
  </si>
  <si>
    <t>CCONTA 27753</t>
  </si>
  <si>
    <t>CCONTA 27754</t>
  </si>
  <si>
    <t>CCONTA 27755</t>
  </si>
  <si>
    <t>CCONTA 27756</t>
  </si>
  <si>
    <t>CCONTA 27757</t>
  </si>
  <si>
    <t>CCONTA 27758</t>
  </si>
  <si>
    <t>CCONTA 27759</t>
  </si>
  <si>
    <t>CCONTA 27760</t>
  </si>
  <si>
    <t>CCONTA 27761</t>
  </si>
  <si>
    <t>CCONTA 27762</t>
  </si>
  <si>
    <t>CCONTA 27763</t>
  </si>
  <si>
    <t>CCONTA 27764</t>
  </si>
  <si>
    <t>CCONTA 27765</t>
  </si>
  <si>
    <t>CCONTA 27766</t>
  </si>
  <si>
    <t>CCONTA 27767</t>
  </si>
  <si>
    <t>CCONTA 27768</t>
  </si>
  <si>
    <t>CCONTA 27769</t>
  </si>
  <si>
    <t>CCONTA 27770</t>
  </si>
  <si>
    <t>CCONTA 27771</t>
  </si>
  <si>
    <t>CCONTA 27772</t>
  </si>
  <si>
    <t>CCONTA 27773</t>
  </si>
  <si>
    <t>CCONTA 27774</t>
  </si>
  <si>
    <t>CCONTA 27775</t>
  </si>
  <si>
    <t>CCONTA 27776</t>
  </si>
  <si>
    <t>CCONTA 27777</t>
  </si>
  <si>
    <t>CCONTA 27778</t>
  </si>
  <si>
    <t>CCONTA 27779</t>
  </si>
  <si>
    <t>CCONTA 27780</t>
  </si>
  <si>
    <t>CCONTA 27781</t>
  </si>
  <si>
    <t>CCONTA 27782</t>
  </si>
  <si>
    <t>CCONTA 27783</t>
  </si>
  <si>
    <t>CCONTA 27784</t>
  </si>
  <si>
    <t>CCONTA 27785</t>
  </si>
  <si>
    <t>CCONTA 27786</t>
  </si>
  <si>
    <t>CCONTA 27787</t>
  </si>
  <si>
    <t>CCONTA 27788</t>
  </si>
  <si>
    <t>CCONTA 27789</t>
  </si>
  <si>
    <t>CCONTA 27790</t>
  </si>
  <si>
    <t>CCONTA 27791</t>
  </si>
  <si>
    <t>CCONTA 27792</t>
  </si>
  <si>
    <t>CCONTA 27793</t>
  </si>
  <si>
    <t>CCONTA 27794</t>
  </si>
  <si>
    <t>CCONTA 27795</t>
  </si>
  <si>
    <t>CCONTA 27796</t>
  </si>
  <si>
    <t>CCONTA 27797</t>
  </si>
  <si>
    <t>CCONTA 27798</t>
  </si>
  <si>
    <t>CCONTA 27799</t>
  </si>
  <si>
    <t>CCONTA 27800</t>
  </si>
  <si>
    <t>CCONTA 27801</t>
  </si>
  <si>
    <t>CCONTA 27802</t>
  </si>
  <si>
    <t>CCONTA 27803</t>
  </si>
  <si>
    <t>CCONTA 27804</t>
  </si>
  <si>
    <t>CCONTA 27805</t>
  </si>
  <si>
    <t>CCONTA 27806</t>
  </si>
  <si>
    <t>CCONTA 27807</t>
  </si>
  <si>
    <t>CCONTA 27808</t>
  </si>
  <si>
    <t>CCONTA 27809</t>
  </si>
  <si>
    <t>CCONTA 27810</t>
  </si>
  <si>
    <t>CCONTA 27811</t>
  </si>
  <si>
    <t>CCONTA 27812</t>
  </si>
  <si>
    <t>CCONTA 27813</t>
  </si>
  <si>
    <t>CCONTA 27814</t>
  </si>
  <si>
    <t>CCONTA 27815</t>
  </si>
  <si>
    <t>CCONTA 27816</t>
  </si>
  <si>
    <t>CCONTA 27817</t>
  </si>
  <si>
    <t>CCONTA 27818</t>
  </si>
  <si>
    <t>CCONTA 27819</t>
  </si>
  <si>
    <t>CCONTA 27820</t>
  </si>
  <si>
    <t>CCONTA 27821</t>
  </si>
  <si>
    <t>CCONTA 27822</t>
  </si>
  <si>
    <t>CCONTA 27823</t>
  </si>
  <si>
    <t>CCONTA 27824</t>
  </si>
  <si>
    <t>CCONTA 27825</t>
  </si>
  <si>
    <t>CCONTA 27826</t>
  </si>
  <si>
    <t>CCONTA 27827</t>
  </si>
  <si>
    <t>CCONTA 27828</t>
  </si>
  <si>
    <t>CCONTA 27829</t>
  </si>
  <si>
    <t>CCONTA 27830</t>
  </si>
  <si>
    <t>CCONTA 27831</t>
  </si>
  <si>
    <t>CCONTA 27832</t>
  </si>
  <si>
    <t>CCONTA 27833</t>
  </si>
  <si>
    <t>CCONTA 27834</t>
  </si>
  <si>
    <t>CCONTA 27835</t>
  </si>
  <si>
    <t>CCONTA 27836</t>
  </si>
  <si>
    <t>CCONTA 27837</t>
  </si>
  <si>
    <t>CCONTA 27838</t>
  </si>
  <si>
    <t>CCONTA 27839</t>
  </si>
  <si>
    <t>CCONTA 27840</t>
  </si>
  <si>
    <t>CCONTA 27841</t>
  </si>
  <si>
    <t>CCONTA 27842</t>
  </si>
  <si>
    <t>CCONTA 27843</t>
  </si>
  <si>
    <t>CCONTA 27844</t>
  </si>
  <si>
    <t>CCONTA 27845</t>
  </si>
  <si>
    <t>CCONTA 27846</t>
  </si>
  <si>
    <t>CCONTA 27847</t>
  </si>
  <si>
    <t>CCONTA 27848</t>
  </si>
  <si>
    <t>CCONTA 27849</t>
  </si>
  <si>
    <t>CCONTA 27850</t>
  </si>
  <si>
    <t>CCONTA 27851</t>
  </si>
  <si>
    <t>CCONTA 27852</t>
  </si>
  <si>
    <t>CCONTA 27853</t>
  </si>
  <si>
    <t>CCONTA 27854</t>
  </si>
  <si>
    <t>CCONTA 27855</t>
  </si>
  <si>
    <t>CCONTA 27856</t>
  </si>
  <si>
    <t>CCONTA 27857</t>
  </si>
  <si>
    <t>CCONTA 27858</t>
  </si>
  <si>
    <t>CCONTA 27859</t>
  </si>
  <si>
    <t>CCONTA 27860</t>
  </si>
  <si>
    <t>CCONTA 27861</t>
  </si>
  <si>
    <t>CCONTA 27862</t>
  </si>
  <si>
    <t>CCONTA 27863</t>
  </si>
  <si>
    <t>CCONTA 27864</t>
  </si>
  <si>
    <t>CCONTA 27865</t>
  </si>
  <si>
    <t>CCONTA 27866</t>
  </si>
  <si>
    <t>CCONTA 27867</t>
  </si>
  <si>
    <t>CCONTA 27868</t>
  </si>
  <si>
    <t>CCONTA 27869</t>
  </si>
  <si>
    <t>CCONTA 27870</t>
  </si>
  <si>
    <t>CCONTA 27871</t>
  </si>
  <si>
    <t>CCONTA 27872</t>
  </si>
  <si>
    <t>CCONTA 27873</t>
  </si>
  <si>
    <t>CCONTA 27874</t>
  </si>
  <si>
    <t>CCONTA 27875</t>
  </si>
  <si>
    <t>CCONTA 27876</t>
  </si>
  <si>
    <t>CCONTA 27877</t>
  </si>
  <si>
    <t>CCONTA 27878</t>
  </si>
  <si>
    <t>CCONTA 27879</t>
  </si>
  <si>
    <t>CCONTA 27880</t>
  </si>
  <si>
    <t>CCONTA 27881</t>
  </si>
  <si>
    <t>CCONTA 27882</t>
  </si>
  <si>
    <t>CCONTA 27883</t>
  </si>
  <si>
    <t>CCONTA 27884</t>
  </si>
  <si>
    <t>CCONTA 27885</t>
  </si>
  <si>
    <t>CCONTA 27886</t>
  </si>
  <si>
    <t>CCONTA 27887</t>
  </si>
  <si>
    <t>CCONTA 27888</t>
  </si>
  <si>
    <t>CCONTA 27889</t>
  </si>
  <si>
    <t>CCONTA 27890</t>
  </si>
  <si>
    <t>CCONTA 27891</t>
  </si>
  <si>
    <t>CCONTA 27892</t>
  </si>
  <si>
    <t>CCONTA 27893</t>
  </si>
  <si>
    <t>CCONTA 27894</t>
  </si>
  <si>
    <t>CCONTA 27895</t>
  </si>
  <si>
    <t>CCONTA 27896</t>
  </si>
  <si>
    <t>CCONTA 27897</t>
  </si>
  <si>
    <t>CCONTA 27898</t>
  </si>
  <si>
    <t>CCONTA 27899</t>
  </si>
  <si>
    <t>CCONTA 27900</t>
  </si>
  <si>
    <t>CCONTA 27901</t>
  </si>
  <si>
    <t>CCONTA 27902</t>
  </si>
  <si>
    <t>CCONTA 27903</t>
  </si>
  <si>
    <t>CCONTA 27904</t>
  </si>
  <si>
    <t>CCONTA 27905</t>
  </si>
  <si>
    <t>CCONTA 27906</t>
  </si>
  <si>
    <t>CCONTA 27907</t>
  </si>
  <si>
    <t>CCONTA 27908</t>
  </si>
  <si>
    <t>CCONTA 27909</t>
  </si>
  <si>
    <t>CCONTA 27910</t>
  </si>
  <si>
    <t>CCONTA 27911</t>
  </si>
  <si>
    <t>CCONTA 27912</t>
  </si>
  <si>
    <t>CCONTA 27913</t>
  </si>
  <si>
    <t>CCONTA 27914</t>
  </si>
  <si>
    <t>CCONTA 27915</t>
  </si>
  <si>
    <t>CCONTA 27916</t>
  </si>
  <si>
    <t>CCONTA 27917</t>
  </si>
  <si>
    <t>CCONTA 27918</t>
  </si>
  <si>
    <t>CCONTA 27919</t>
  </si>
  <si>
    <t>CCONTA 27920</t>
  </si>
  <si>
    <t>CCONTA 27921</t>
  </si>
  <si>
    <t>CCONTA 27922</t>
  </si>
  <si>
    <t>CCONTA 27923</t>
  </si>
  <si>
    <t>CCONTA 27924</t>
  </si>
  <si>
    <t>CCONTA 27925</t>
  </si>
  <si>
    <t>CCONTA 27926</t>
  </si>
  <si>
    <t>CCONTA 27927</t>
  </si>
  <si>
    <t>CCONTA 27928</t>
  </si>
  <si>
    <t>CCONTA 27929</t>
  </si>
  <si>
    <t>CCONTA 27930</t>
  </si>
  <si>
    <t>CCONTA 27931</t>
  </si>
  <si>
    <t>CCONTA 27932</t>
  </si>
  <si>
    <t>CCONTA 27933</t>
  </si>
  <si>
    <t>CCONTA 27934</t>
  </si>
  <si>
    <t>CCONTA 27935</t>
  </si>
  <si>
    <t>CCONTA 27936</t>
  </si>
  <si>
    <t>CCONTA 27937</t>
  </si>
  <si>
    <t>CCONTA 27938</t>
  </si>
  <si>
    <t>CCONTA 27939</t>
  </si>
  <si>
    <t>CCONTA 27940</t>
  </si>
  <si>
    <t>CCONTA 27941</t>
  </si>
  <si>
    <t>CCONTA 27942</t>
  </si>
  <si>
    <t>CCONTA 27943</t>
  </si>
  <si>
    <t>CCONTA 27944</t>
  </si>
  <si>
    <t>CCONTA 27945</t>
  </si>
  <si>
    <t>CCONTA 27946</t>
  </si>
  <si>
    <t>CCONTA 27947</t>
  </si>
  <si>
    <t>CCONTA 27948</t>
  </si>
  <si>
    <t>CCONTA 27949</t>
  </si>
  <si>
    <t>CCONTA 27950</t>
  </si>
  <si>
    <t>CCONTA 27951</t>
  </si>
  <si>
    <t>CCONTA 27952</t>
  </si>
  <si>
    <t>CCONTA 27953</t>
  </si>
  <si>
    <t>CCONTA 27954</t>
  </si>
  <si>
    <t>CCONTA 27955</t>
  </si>
  <si>
    <t>CCONTA 27956</t>
  </si>
  <si>
    <t>CCONTA 27957</t>
  </si>
  <si>
    <t>CCONTA 27958</t>
  </si>
  <si>
    <t>CCONTA 27959</t>
  </si>
  <si>
    <t>CCONTA 27960</t>
  </si>
  <si>
    <t>CCONTA 27961</t>
  </si>
  <si>
    <t>CCONTA 27962</t>
  </si>
  <si>
    <t>CCONTA 27963</t>
  </si>
  <si>
    <t>CCONTA 27964</t>
  </si>
  <si>
    <t>CCONTA 27965</t>
  </si>
  <si>
    <t>CCONTA 27966</t>
  </si>
  <si>
    <t>CCONTA 27967</t>
  </si>
  <si>
    <t>CCONTA 27968</t>
  </si>
  <si>
    <t>CCONTA 27969</t>
  </si>
  <si>
    <t>CCONTA 27970</t>
  </si>
  <si>
    <t>CCONTA 27971</t>
  </si>
  <si>
    <t>CCONTA 27972</t>
  </si>
  <si>
    <t>CCONTA 27973</t>
  </si>
  <si>
    <t>CCONTA 27974</t>
  </si>
  <si>
    <t>CCONTA 27975</t>
  </si>
  <si>
    <t>CCONTA 27976</t>
  </si>
  <si>
    <t>CCONTA 27977</t>
  </si>
  <si>
    <t>CCONTA 27978</t>
  </si>
  <si>
    <t>CCONTA 27979</t>
  </si>
  <si>
    <t>CCONTA 27980</t>
  </si>
  <si>
    <t>CCONTA 27981</t>
  </si>
  <si>
    <t>CCONTA 27982</t>
  </si>
  <si>
    <t>CCONTA 27983</t>
  </si>
  <si>
    <t>CCONTA 27984</t>
  </si>
  <si>
    <t>CCONTA 27985</t>
  </si>
  <si>
    <t>CCONTA 27986</t>
  </si>
  <si>
    <t>CCONTA 27987</t>
  </si>
  <si>
    <t>CCONTA 27988</t>
  </si>
  <si>
    <t>CCONTA 27989</t>
  </si>
  <si>
    <t>CCONTA 27990</t>
  </si>
  <si>
    <t>CCONTA 27991</t>
  </si>
  <si>
    <t>CCONTA 27992</t>
  </si>
  <si>
    <t>CCONTA 27993</t>
  </si>
  <si>
    <t>CCONTA 27994</t>
  </si>
  <si>
    <t>CCONTA 27995</t>
  </si>
  <si>
    <t>CCONTA 27996</t>
  </si>
  <si>
    <t>CCONTA 27997</t>
  </si>
  <si>
    <t>CCONTA 27998</t>
  </si>
  <si>
    <t>CCONTA 27999</t>
  </si>
  <si>
    <t>CCONTA 28000</t>
  </si>
  <si>
    <t>CCONTA 28001</t>
  </si>
  <si>
    <t>CCONTA 28002</t>
  </si>
  <si>
    <t>CCONTA 28003</t>
  </si>
  <si>
    <t>CCONTA 28004</t>
  </si>
  <si>
    <t>CCONTA 28005</t>
  </si>
  <si>
    <t>CCONTA 28006</t>
  </si>
  <si>
    <t>CCONTA 28007</t>
  </si>
  <si>
    <t>CCONTA 28008</t>
  </si>
  <si>
    <t>CCONTA 28009</t>
  </si>
  <si>
    <t>CCONTA 28010</t>
  </si>
  <si>
    <t>CCONTA 28011</t>
  </si>
  <si>
    <t>CCONTA 28012</t>
  </si>
  <si>
    <t>CCONTA 28013</t>
  </si>
  <si>
    <t>CCONTA 28014</t>
  </si>
  <si>
    <t>CCONTA 28015</t>
  </si>
  <si>
    <t>CCONTA 28016</t>
  </si>
  <si>
    <t>CCONTA 28017</t>
  </si>
  <si>
    <t>CCONTA 28018</t>
  </si>
  <si>
    <t>CCONTA 28019</t>
  </si>
  <si>
    <t>CCONTA 28020</t>
  </si>
  <si>
    <t>CCONTA 28021</t>
  </si>
  <si>
    <t>CCONTA 28022</t>
  </si>
  <si>
    <t>CCONTA 28023</t>
  </si>
  <si>
    <t>CCONTA 28024</t>
  </si>
  <si>
    <t>CCONTA 28025</t>
  </si>
  <si>
    <t>CCONTA 28026</t>
  </si>
  <si>
    <t>CCONTA 28027</t>
  </si>
  <si>
    <t>CCONTA 28028</t>
  </si>
  <si>
    <t>CCONTA 28029</t>
  </si>
  <si>
    <t>CCONTA 28030</t>
  </si>
  <si>
    <t>CCONTA 28031</t>
  </si>
  <si>
    <t>CCONTA 28032</t>
  </si>
  <si>
    <t>CCONTA 28033</t>
  </si>
  <si>
    <t>CCONTA 28034</t>
  </si>
  <si>
    <t>CCONTA 28035</t>
  </si>
  <si>
    <t>CCONTA 28036</t>
  </si>
  <si>
    <t>CCONTA 28037</t>
  </si>
  <si>
    <t>CCONTA 28038</t>
  </si>
  <si>
    <t>CCONTA 28039</t>
  </si>
  <si>
    <t>CCONTA 28040</t>
  </si>
  <si>
    <t>CCONTA 28041</t>
  </si>
  <si>
    <t>CCONTA 28042</t>
  </si>
  <si>
    <t>CCONTA 28043</t>
  </si>
  <si>
    <t>CCONTA 28044</t>
  </si>
  <si>
    <t>CCONTA 28045</t>
  </si>
  <si>
    <t>CCONTA 28046</t>
  </si>
  <si>
    <t>CCONTA 28047</t>
  </si>
  <si>
    <t>CCONTA 28048</t>
  </si>
  <si>
    <t>CCONTA 28049</t>
  </si>
  <si>
    <t>CCONTA 28050</t>
  </si>
  <si>
    <t>CCONTA 28051</t>
  </si>
  <si>
    <t>CCONTA 28052</t>
  </si>
  <si>
    <t>CCONTA 28053</t>
  </si>
  <si>
    <t>CCONTA 28054</t>
  </si>
  <si>
    <t>CCONTA 28055</t>
  </si>
  <si>
    <t>CCONTA 28056</t>
  </si>
  <si>
    <t>CCONTA 28057</t>
  </si>
  <si>
    <t>CCONTA 28058</t>
  </si>
  <si>
    <t>CCONTA 28059</t>
  </si>
  <si>
    <t>CCONTA 28060</t>
  </si>
  <si>
    <t>CCONTA 28061</t>
  </si>
  <si>
    <t>CCONTA 28062</t>
  </si>
  <si>
    <t>CCONTA 28063</t>
  </si>
  <si>
    <t>CCONTA 28064</t>
  </si>
  <si>
    <t>CCONTA 28065</t>
  </si>
  <si>
    <t>CCONTA 28066</t>
  </si>
  <si>
    <t>CCONTA 28067</t>
  </si>
  <si>
    <t>CCONTA 28068</t>
  </si>
  <si>
    <t>CCONTA 28069</t>
  </si>
  <si>
    <t>CCONTA 28070</t>
  </si>
  <si>
    <t>CCONTA 28071</t>
  </si>
  <si>
    <t>CCONTA 28072</t>
  </si>
  <si>
    <t>CCONTA 28073</t>
  </si>
  <si>
    <t>CCONTA 28074</t>
  </si>
  <si>
    <t>CCONTA 28075</t>
  </si>
  <si>
    <t>CCONTA 28076</t>
  </si>
  <si>
    <t>CCONTA 28077</t>
  </si>
  <si>
    <t>CCONTA 28078</t>
  </si>
  <si>
    <t>CCONTA 28079</t>
  </si>
  <si>
    <t>CCONTA 28080</t>
  </si>
  <si>
    <t>CCONTA 28081</t>
  </si>
  <si>
    <t>CCONTA 28082</t>
  </si>
  <si>
    <t>CCONTA 28083</t>
  </si>
  <si>
    <t>CCONTA 28084</t>
  </si>
  <si>
    <t>CCONTA 28085</t>
  </si>
  <si>
    <t>CCONTA 28086</t>
  </si>
  <si>
    <t>CCONTA 28087</t>
  </si>
  <si>
    <t>CCONTA 28088</t>
  </si>
  <si>
    <t>CCONTA 28089</t>
  </si>
  <si>
    <t>CCONTA 28090</t>
  </si>
  <si>
    <t>CCONTA 28091</t>
  </si>
  <si>
    <t>CCONTA 28092</t>
  </si>
  <si>
    <t>CCONTA 28093</t>
  </si>
  <si>
    <t>CCONTA 28094</t>
  </si>
  <si>
    <t>CCONTA 28095</t>
  </si>
  <si>
    <t>CCONTA 28096</t>
  </si>
  <si>
    <t>CCONTA 28097</t>
  </si>
  <si>
    <t>CCONTA 28098</t>
  </si>
  <si>
    <t>CCONTA 28099</t>
  </si>
  <si>
    <t>CCONTA 28100</t>
  </si>
  <si>
    <t>CCONTA 28101</t>
  </si>
  <si>
    <t>CCONTA 28102</t>
  </si>
  <si>
    <t>CCONTA 28103</t>
  </si>
  <si>
    <t>CCONTA 28104</t>
  </si>
  <si>
    <t>CCONTA 28105</t>
  </si>
  <si>
    <t>CCONTA 28106</t>
  </si>
  <si>
    <t>CCONTA 28107</t>
  </si>
  <si>
    <t>CCONTA 28108</t>
  </si>
  <si>
    <t>CCONTA 28109</t>
  </si>
  <si>
    <t>CCONTA 28110</t>
  </si>
  <si>
    <t>CCONTA 28111</t>
  </si>
  <si>
    <t>CCONTA 28112</t>
  </si>
  <si>
    <t>CCONTA 28113</t>
  </si>
  <si>
    <t>CCONTA 28114</t>
  </si>
  <si>
    <t>CCONTA 28115</t>
  </si>
  <si>
    <t>CCONTA 28116</t>
  </si>
  <si>
    <t>CCONTA 28117</t>
  </si>
  <si>
    <t>CCONTA 28118</t>
  </si>
  <si>
    <t>CCONTA 28119</t>
  </si>
  <si>
    <t>CCONTA 28120</t>
  </si>
  <si>
    <t>CCONTA 28121</t>
  </si>
  <si>
    <t>CCONTA 28122</t>
  </si>
  <si>
    <t>CCONTA 28123</t>
  </si>
  <si>
    <t>CCONTA 28124</t>
  </si>
  <si>
    <t>CCONTA 28125</t>
  </si>
  <si>
    <t>CCONTA 28126</t>
  </si>
  <si>
    <t>CCONTA 28127</t>
  </si>
  <si>
    <t>CCONTA 28128</t>
  </si>
  <si>
    <t>CCONTA 28129</t>
  </si>
  <si>
    <t>CCONTA 28130</t>
  </si>
  <si>
    <t>CCONTA 28131</t>
  </si>
  <si>
    <t>CCONTA 28132</t>
  </si>
  <si>
    <t>CCONTA 28133</t>
  </si>
  <si>
    <t>CCONTA 28134</t>
  </si>
  <si>
    <t>CCONTA 28135</t>
  </si>
  <si>
    <t>CCONTA 28136</t>
  </si>
  <si>
    <t>CCONTA 28137</t>
  </si>
  <si>
    <t>CCONTA 28138</t>
  </si>
  <si>
    <t>CCONTA 28139</t>
  </si>
  <si>
    <t>CCONTA 28140</t>
  </si>
  <si>
    <t>CCONTA 28141</t>
  </si>
  <si>
    <t>CCONTA 28142</t>
  </si>
  <si>
    <t>CCONTA 28143</t>
  </si>
  <si>
    <t>CCONTA 28144</t>
  </si>
  <si>
    <t>CCONTA 28145</t>
  </si>
  <si>
    <t>CCONTA 28146</t>
  </si>
  <si>
    <t>CCONTA 28147</t>
  </si>
  <si>
    <t>CCONTA 28148</t>
  </si>
  <si>
    <t>CCONTA 28149</t>
  </si>
  <si>
    <t>CCONTA 28150</t>
  </si>
  <si>
    <t>CCONTA 28151</t>
  </si>
  <si>
    <t>CCONTA 28152</t>
  </si>
  <si>
    <t>CCONTA 28153</t>
  </si>
  <si>
    <t>CCONTA 28154</t>
  </si>
  <si>
    <t>CCONTA 28155</t>
  </si>
  <si>
    <t>CCONTA 28156</t>
  </si>
  <si>
    <t>CCONTA 28157</t>
  </si>
  <si>
    <t>CCONTA 28158</t>
  </si>
  <si>
    <t>CCONTA 28159</t>
  </si>
  <si>
    <t>CCONTA 28160</t>
  </si>
  <si>
    <t>CCONTA 28161</t>
  </si>
  <si>
    <t>CCONTA 28162</t>
  </si>
  <si>
    <t>CCONTA 28163</t>
  </si>
  <si>
    <t>CCONTA 28164</t>
  </si>
  <si>
    <t>CCONTA 28165</t>
  </si>
  <si>
    <t>CCONTA 28166</t>
  </si>
  <si>
    <t>CCONTA 28167</t>
  </si>
  <si>
    <t>CCONTA 28168</t>
  </si>
  <si>
    <t>CCONTA 28169</t>
  </si>
  <si>
    <t>CCONTA 28170</t>
  </si>
  <si>
    <t>CCONTA 28171</t>
  </si>
  <si>
    <t>CCONTA 28172</t>
  </si>
  <si>
    <t>CCONTA 28173</t>
  </si>
  <si>
    <t>CCONTA 28174</t>
  </si>
  <si>
    <t>CCONTA 28175</t>
  </si>
  <si>
    <t>CCONTA 28176</t>
  </si>
  <si>
    <t>CCONTA 28177</t>
  </si>
  <si>
    <t>CCONTA 28178</t>
  </si>
  <si>
    <t>CCONTA 28179</t>
  </si>
  <si>
    <t>CCONTA 28180</t>
  </si>
  <si>
    <t>CCONTA 28181</t>
  </si>
  <si>
    <t>CCONTA 28182</t>
  </si>
  <si>
    <t>CCONTA 28183</t>
  </si>
  <si>
    <t>CCONTA 28184</t>
  </si>
  <si>
    <t>CCONTA 28185</t>
  </si>
  <si>
    <t>CCONTA 28186</t>
  </si>
  <si>
    <t>CCONTA 28187</t>
  </si>
  <si>
    <t>CCONTA 28188</t>
  </si>
  <si>
    <t>CCONTA 28189</t>
  </si>
  <si>
    <t>CCONTA 28190</t>
  </si>
  <si>
    <t>CCONTA 28191</t>
  </si>
  <si>
    <t>CCONTA 28192</t>
  </si>
  <si>
    <t>CCONTA 28193</t>
  </si>
  <si>
    <t>CCONTA 28194</t>
  </si>
  <si>
    <t>CCONTA 28195</t>
  </si>
  <si>
    <t>CCONTA 28196</t>
  </si>
  <si>
    <t>CCONTA 28197</t>
  </si>
  <si>
    <t>CCONTA 28198</t>
  </si>
  <si>
    <t>CCONTA 28199</t>
  </si>
  <si>
    <t>CCONTA 28200</t>
  </si>
  <si>
    <t>CCONTA 28201</t>
  </si>
  <si>
    <t>CCONTA 28202</t>
  </si>
  <si>
    <t>CCONTA 28203</t>
  </si>
  <si>
    <t>CCONTA 28204</t>
  </si>
  <si>
    <t>CCONTA 28205</t>
  </si>
  <si>
    <t>CCONTA 28206</t>
  </si>
  <si>
    <t>CCONTA 28207</t>
  </si>
  <si>
    <t>CCONTA 28208</t>
  </si>
  <si>
    <t>CCONTA 28209</t>
  </si>
  <si>
    <t>CCONTA 28210</t>
  </si>
  <si>
    <t>CCONTA 28211</t>
  </si>
  <si>
    <t>CCONTA 28212</t>
  </si>
  <si>
    <t>CCONTA 28213</t>
  </si>
  <si>
    <t>CCONTA 28214</t>
  </si>
  <si>
    <t>CCONTA 28215</t>
  </si>
  <si>
    <t>CCONTA 28216</t>
  </si>
  <si>
    <t>CCONTA 28217</t>
  </si>
  <si>
    <t>CCONTA 28218</t>
  </si>
  <si>
    <t>CCONTA 28219</t>
  </si>
  <si>
    <t>CCONTA 28220</t>
  </si>
  <si>
    <t>CCONTA 28221</t>
  </si>
  <si>
    <t>CCONTA 28222</t>
  </si>
  <si>
    <t>CCONTA 28223</t>
  </si>
  <si>
    <t>CCONTA 28224</t>
  </si>
  <si>
    <t>CCONTA 28225</t>
  </si>
  <si>
    <t>CCONTA 28226</t>
  </si>
  <si>
    <t>CCONTA 28227</t>
  </si>
  <si>
    <t>CCONTA 28228</t>
  </si>
  <si>
    <t>CCONTA 28229</t>
  </si>
  <si>
    <t>CCONTA 28230</t>
  </si>
  <si>
    <t>CCONTA 28231</t>
  </si>
  <si>
    <t>CCONTA 28232</t>
  </si>
  <si>
    <t>CCONTA 28233</t>
  </si>
  <si>
    <t>CCONTA 28234</t>
  </si>
  <si>
    <t>CCONTA 28235</t>
  </si>
  <si>
    <t>CCONTA 28236</t>
  </si>
  <si>
    <t>CCONTA 28237</t>
  </si>
  <si>
    <t>CCONTA 28238</t>
  </si>
  <si>
    <t>CCONTA 28239</t>
  </si>
  <si>
    <t>CCONTA 28240</t>
  </si>
  <si>
    <t>CCONTA 28241</t>
  </si>
  <si>
    <t>CCONTA 28242</t>
  </si>
  <si>
    <t>CCONTA 28243</t>
  </si>
  <si>
    <t>CCONTA 28244</t>
  </si>
  <si>
    <t>CCONTA 28245</t>
  </si>
  <si>
    <t>CCONTA 28246</t>
  </si>
  <si>
    <t>CCONTA 28247</t>
  </si>
  <si>
    <t>CCONTA 28248</t>
  </si>
  <si>
    <t>CCONTA 28249</t>
  </si>
  <si>
    <t>CCONTA 28250</t>
  </si>
  <si>
    <t>CCONTA 28251</t>
  </si>
  <si>
    <t>CCONTA 28252</t>
  </si>
  <si>
    <t>CCONTA 28253</t>
  </si>
  <si>
    <t>CCONTA 28254</t>
  </si>
  <si>
    <t>CCONTA 28255</t>
  </si>
  <si>
    <t>CCONTA 28256</t>
  </si>
  <si>
    <t>CCONTA 28257</t>
  </si>
  <si>
    <t>CCONTA 28258</t>
  </si>
  <si>
    <t>CCONTA 28259</t>
  </si>
  <si>
    <t>CCONTA 28260</t>
  </si>
  <si>
    <t>CCONTA 28261</t>
  </si>
  <si>
    <t>CCONTA 28262</t>
  </si>
  <si>
    <t>CCONTA 28263</t>
  </si>
  <si>
    <t>CCONTA 28264</t>
  </si>
  <si>
    <t>CCONTA 28265</t>
  </si>
  <si>
    <t>CCONTA 28266</t>
  </si>
  <si>
    <t>CCONTA 28267</t>
  </si>
  <si>
    <t>CCONTA 28268</t>
  </si>
  <si>
    <t>CCONTA 28269</t>
  </si>
  <si>
    <t>CCONTA 28270</t>
  </si>
  <si>
    <t>CCONTA 28271</t>
  </si>
  <si>
    <t>CCONTA 28272</t>
  </si>
  <si>
    <t>CCONTA 28273</t>
  </si>
  <si>
    <t>CCONTA 28274</t>
  </si>
  <si>
    <t>CCONTA 28275</t>
  </si>
  <si>
    <t>CCONTA 28276</t>
  </si>
  <si>
    <t>CCONTA 28277</t>
  </si>
  <si>
    <t>CCONTA 28278</t>
  </si>
  <si>
    <t>CCONTA 28279</t>
  </si>
  <si>
    <t>CCONTA 28280</t>
  </si>
  <si>
    <t>CCONTA 28281</t>
  </si>
  <si>
    <t>CCONTA 28282</t>
  </si>
  <si>
    <t>CCONTA 28283</t>
  </si>
  <si>
    <t>CCONTA 28284</t>
  </si>
  <si>
    <t>CCONTA 28285</t>
  </si>
  <si>
    <t>CCONTA 28286</t>
  </si>
  <si>
    <t>CCONTA 28287</t>
  </si>
  <si>
    <t>CCONTA 28288</t>
  </si>
  <si>
    <t>CCONTA 28289</t>
  </si>
  <si>
    <t>CCONTA 28290</t>
  </si>
  <si>
    <t>CCONTA 28291</t>
  </si>
  <si>
    <t>CCONTA 28292</t>
  </si>
  <si>
    <t>CCONTA 28293</t>
  </si>
  <si>
    <t>CCONTA 28294</t>
  </si>
  <si>
    <t>CCONTA 28295</t>
  </si>
  <si>
    <t>CCONTA 28296</t>
  </si>
  <si>
    <t>CCONTA 28297</t>
  </si>
  <si>
    <t>CCONTA 28298</t>
  </si>
  <si>
    <t>CCONTA 28299</t>
  </si>
  <si>
    <t>CCONTA 28300</t>
  </si>
  <si>
    <t>CCONTA 28301</t>
  </si>
  <si>
    <t>CCONTA 28302</t>
  </si>
  <si>
    <t>CCONTA 28303</t>
  </si>
  <si>
    <t>CCONTA 28304</t>
  </si>
  <si>
    <t>CCONTA 28305</t>
  </si>
  <si>
    <t>CCONTA 28306</t>
  </si>
  <si>
    <t>CCONTA 28307</t>
  </si>
  <si>
    <t>CCONTA 28308</t>
  </si>
  <si>
    <t>CCONTA 28309</t>
  </si>
  <si>
    <t>CCONTA 28310</t>
  </si>
  <si>
    <t>CCONTA 28311</t>
  </si>
  <si>
    <t>CCONTA 28312</t>
  </si>
  <si>
    <t>CCONTA 28313</t>
  </si>
  <si>
    <t>CCONTA 28314</t>
  </si>
  <si>
    <t>CCONTA 28315</t>
  </si>
  <si>
    <t>CCONTA 28316</t>
  </si>
  <si>
    <t>CCONTA 28317</t>
  </si>
  <si>
    <t>CCONTA 28318</t>
  </si>
  <si>
    <t>CCONTA 28319</t>
  </si>
  <si>
    <t>CCONTA 28320</t>
  </si>
  <si>
    <t>CCONTA 28321</t>
  </si>
  <si>
    <t>CCONTA 28322</t>
  </si>
  <si>
    <t>CCONTA 28323</t>
  </si>
  <si>
    <t>CCONTA 28324</t>
  </si>
  <si>
    <t>CCONTA 28325</t>
  </si>
  <si>
    <t>CCONTA 28326</t>
  </si>
  <si>
    <t>CCONTA 28327</t>
  </si>
  <si>
    <t>CCONTA 28328</t>
  </si>
  <si>
    <t>CCONTA 28329</t>
  </si>
  <si>
    <t>CCONTA 28330</t>
  </si>
  <si>
    <t>CCONTA 28331</t>
  </si>
  <si>
    <t>CCONTA 28332</t>
  </si>
  <si>
    <t>CCONTA 28333</t>
  </si>
  <si>
    <t>CCONTA 28334</t>
  </si>
  <si>
    <t>CCONTA 28335</t>
  </si>
  <si>
    <t>CCONTA 28336</t>
  </si>
  <si>
    <t>CCONTA 28337</t>
  </si>
  <si>
    <t>CCONTA 28338</t>
  </si>
  <si>
    <t>CCONTA 28339</t>
  </si>
  <si>
    <t>CCONTA 28340</t>
  </si>
  <si>
    <t>CCONTA 28341</t>
  </si>
  <si>
    <t>CCONTA 28342</t>
  </si>
  <si>
    <t>CCONTA 28343</t>
  </si>
  <si>
    <t>CCONTA 28344</t>
  </si>
  <si>
    <t>CCONTA 28345</t>
  </si>
  <si>
    <t>CCONTA 28346</t>
  </si>
  <si>
    <t>CCONTA 28347</t>
  </si>
  <si>
    <t>CCONTA 28348</t>
  </si>
  <si>
    <t>CCONTA 28349</t>
  </si>
  <si>
    <t>CCONTA 28350</t>
  </si>
  <si>
    <t>CCONTA 28351</t>
  </si>
  <si>
    <t>CCONTA 28352</t>
  </si>
  <si>
    <t>CCONTA 28353</t>
  </si>
  <si>
    <t>CCONTA 28354</t>
  </si>
  <si>
    <t>CCONTA 28355</t>
  </si>
  <si>
    <t>CCONTA 28356</t>
  </si>
  <si>
    <t>CCONTA 28357</t>
  </si>
  <si>
    <t>CCONTA 28358</t>
  </si>
  <si>
    <t>CCONTA 28359</t>
  </si>
  <si>
    <t>CCONTA 28360</t>
  </si>
  <si>
    <t>CCONTA 28361</t>
  </si>
  <si>
    <t>CCONTA 28362</t>
  </si>
  <si>
    <t>CCONTA 28363</t>
  </si>
  <si>
    <t>CCONTA 28364</t>
  </si>
  <si>
    <t>CCONTA 28365</t>
  </si>
  <si>
    <t>CCONTA 28366</t>
  </si>
  <si>
    <t>CCONTA 28367</t>
  </si>
  <si>
    <t>CCONTA 28368</t>
  </si>
  <si>
    <t>CCONTA 28369</t>
  </si>
  <si>
    <t>CCONTA 28370</t>
  </si>
  <si>
    <t>CCONTA 28371</t>
  </si>
  <si>
    <t>CCONTA 28372</t>
  </si>
  <si>
    <t>CCONTA 28373</t>
  </si>
  <si>
    <t>CCONTA 28374</t>
  </si>
  <si>
    <t>CCONTA 28375</t>
  </si>
  <si>
    <t>CCONTA 28376</t>
  </si>
  <si>
    <t>CCONTA 28377</t>
  </si>
  <si>
    <t>CCONTA 28378</t>
  </si>
  <si>
    <t>CCONTA 28379</t>
  </si>
  <si>
    <t>CCONTA 28380</t>
  </si>
  <si>
    <t>CCONTA 28381</t>
  </si>
  <si>
    <t>CCONTA 28382</t>
  </si>
  <si>
    <t>CCONTA 28383</t>
  </si>
  <si>
    <t>CCONTA 28384</t>
  </si>
  <si>
    <t>CCONTA 28385</t>
  </si>
  <si>
    <t>CCONTA 28386</t>
  </si>
  <si>
    <t>CCONTA 28387</t>
  </si>
  <si>
    <t>CCONTA 28388</t>
  </si>
  <si>
    <t>CCONTA 28389</t>
  </si>
  <si>
    <t>CCONTA 28390</t>
  </si>
  <si>
    <t>CCONTA 28391</t>
  </si>
  <si>
    <t>CCONTA 28392</t>
  </si>
  <si>
    <t>CCONTA 28393</t>
  </si>
  <si>
    <t>CCONTA 28394</t>
  </si>
  <si>
    <t>CCONTA 28395</t>
  </si>
  <si>
    <t>CCONTA 28396</t>
  </si>
  <si>
    <t>CCONTA 28397</t>
  </si>
  <si>
    <t>CCONTA 28398</t>
  </si>
  <si>
    <t>CCONTA 28399</t>
  </si>
  <si>
    <t>CCONTA 28400</t>
  </si>
  <si>
    <t>CCONTA 28401</t>
  </si>
  <si>
    <t>CCONTA 28402</t>
  </si>
  <si>
    <t>CCONTA 28403</t>
  </si>
  <si>
    <t>CCONTA 28404</t>
  </si>
  <si>
    <t>CCONTA 28405</t>
  </si>
  <si>
    <t>CCONTA 28406</t>
  </si>
  <si>
    <t>CCONTA 28407</t>
  </si>
  <si>
    <t>CCONTA 28408</t>
  </si>
  <si>
    <t>CCONTA 28409</t>
  </si>
  <si>
    <t>CCONTA 28410</t>
  </si>
  <si>
    <t>CCONTA 28411</t>
  </si>
  <si>
    <t>CCONTA 28412</t>
  </si>
  <si>
    <t>CCONTA 28413</t>
  </si>
  <si>
    <t>CCONTA 28414</t>
  </si>
  <si>
    <t>CCONTA 28415</t>
  </si>
  <si>
    <t>CCONTA 28416</t>
  </si>
  <si>
    <t>CCONTA 28417</t>
  </si>
  <si>
    <t>CCONTA 28418</t>
  </si>
  <si>
    <t>CCONTA 28419</t>
  </si>
  <si>
    <t>CCONTA 28420</t>
  </si>
  <si>
    <t>CCONTA 28421</t>
  </si>
  <si>
    <t>CCONTA 28422</t>
  </si>
  <si>
    <t>CCONTA 28423</t>
  </si>
  <si>
    <t>CCONTA 28424</t>
  </si>
  <si>
    <t>CCONTA 28425</t>
  </si>
  <si>
    <t>CCONTA 28426</t>
  </si>
  <si>
    <t>CCONTA 28427</t>
  </si>
  <si>
    <t>CCONTA 28428</t>
  </si>
  <si>
    <t>CCONTA 28429</t>
  </si>
  <si>
    <t>CCONTA 28430</t>
  </si>
  <si>
    <t>CCONTA 28431</t>
  </si>
  <si>
    <t>CCONTA 28432</t>
  </si>
  <si>
    <t>CCONTA 28433</t>
  </si>
  <si>
    <t>CCONTA 28434</t>
  </si>
  <si>
    <t>CCONTA 28435</t>
  </si>
  <si>
    <t>CCONTA 28436</t>
  </si>
  <si>
    <t>CCONTA 28437</t>
  </si>
  <si>
    <t>CCONTA 28438</t>
  </si>
  <si>
    <t>CCONTA 28439</t>
  </si>
  <si>
    <t>CCONTA 28440</t>
  </si>
  <si>
    <t>CCONTA 28441</t>
  </si>
  <si>
    <t>CCONTA 28442</t>
  </si>
  <si>
    <t>CCONTA 28443</t>
  </si>
  <si>
    <t>CCONTA 28444</t>
  </si>
  <si>
    <t>CCONTA 28445</t>
  </si>
  <si>
    <t>CCONTA 28446</t>
  </si>
  <si>
    <t>CCONTA 28447</t>
  </si>
  <si>
    <t>CCONTA 28448</t>
  </si>
  <si>
    <t>CCONTA 28449</t>
  </si>
  <si>
    <t>CCONTA 28450</t>
  </si>
  <si>
    <t>CCONTA 28451</t>
  </si>
  <si>
    <t>CCONTA 28452</t>
  </si>
  <si>
    <t>CCONTA 28453</t>
  </si>
  <si>
    <t>CCONTA 28454</t>
  </si>
  <si>
    <t>CCONTA 28455</t>
  </si>
  <si>
    <t>CCONTA 28456</t>
  </si>
  <si>
    <t>CCONTA 28457</t>
  </si>
  <si>
    <t>CCONTA 28458</t>
  </si>
  <si>
    <t>CCONTA 28459</t>
  </si>
  <si>
    <t>CCONTA 28460</t>
  </si>
  <si>
    <t>CCONTA 28461</t>
  </si>
  <si>
    <t>CCONTA 28462</t>
  </si>
  <si>
    <t>CCONTA 28463</t>
  </si>
  <si>
    <t>CCONTA 28464</t>
  </si>
  <si>
    <t>CCONTA 28465</t>
  </si>
  <si>
    <t>CCONTA 28466</t>
  </si>
  <si>
    <t>CCONTA 28467</t>
  </si>
  <si>
    <t>CCONTA 28468</t>
  </si>
  <si>
    <t>CCONTA 28469</t>
  </si>
  <si>
    <t>CCONTA 28470</t>
  </si>
  <si>
    <t>CCONTA 28471</t>
  </si>
  <si>
    <t>CCONTA 28472</t>
  </si>
  <si>
    <t>CCONTA 28473</t>
  </si>
  <si>
    <t>CCONTA 28474</t>
  </si>
  <si>
    <t>CCONTA 28475</t>
  </si>
  <si>
    <t>CCONTA 28476</t>
  </si>
  <si>
    <t>CCONTA 28477</t>
  </si>
  <si>
    <t>CCONTA 28478</t>
  </si>
  <si>
    <t>CCONTA 28479</t>
  </si>
  <si>
    <t>CCONTA 28480</t>
  </si>
  <si>
    <t>CCONTA 28481</t>
  </si>
  <si>
    <t>CCONTA 28482</t>
  </si>
  <si>
    <t>CCONTA 28483</t>
  </si>
  <si>
    <t>CCONTA 28484</t>
  </si>
  <si>
    <t>CCONTA 28485</t>
  </si>
  <si>
    <t>CCONTA 28486</t>
  </si>
  <si>
    <t>CCONTA 28487</t>
  </si>
  <si>
    <t>CCONTA 28488</t>
  </si>
  <si>
    <t>CCONTA 28489</t>
  </si>
  <si>
    <t>CCONTA 28490</t>
  </si>
  <si>
    <t>CCONTA 28491</t>
  </si>
  <si>
    <t>CCONTA 28492</t>
  </si>
  <si>
    <t>CCONTA 28493</t>
  </si>
  <si>
    <t>CCONTA 28494</t>
  </si>
  <si>
    <t>CCONTA 28495</t>
  </si>
  <si>
    <t>CCONTA 28496</t>
  </si>
  <si>
    <t>CCONTA 28497</t>
  </si>
  <si>
    <t>CCONTA 28498</t>
  </si>
  <si>
    <t>CCONTA 28499</t>
  </si>
  <si>
    <t>CCONTA 28500</t>
  </si>
  <si>
    <t>CCONTA 28501</t>
  </si>
  <si>
    <t>CCONTA 28502</t>
  </si>
  <si>
    <t>CCONTA 28503</t>
  </si>
  <si>
    <t>CCONTA 28504</t>
  </si>
  <si>
    <t>CCONTA 28505</t>
  </si>
  <si>
    <t>CCONTA 28506</t>
  </si>
  <si>
    <t>CCONTA 28507</t>
  </si>
  <si>
    <t>CCONTA 28508</t>
  </si>
  <si>
    <t>CCONTA 28509</t>
  </si>
  <si>
    <t>CCONTA 28510</t>
  </si>
  <si>
    <t>CCONTA 28511</t>
  </si>
  <si>
    <t>CCONTA 28512</t>
  </si>
  <si>
    <t>CCONTA 28513</t>
  </si>
  <si>
    <t>CCONTA 28514</t>
  </si>
  <si>
    <t>CCONTA 28515</t>
  </si>
  <si>
    <t>CCONTA 28516</t>
  </si>
  <si>
    <t>CCONTA 28517</t>
  </si>
  <si>
    <t>CCONTA 28518</t>
  </si>
  <si>
    <t>CCONTA 28519</t>
  </si>
  <si>
    <t>CCONTA 28520</t>
  </si>
  <si>
    <t>CCONTA 28521</t>
  </si>
  <si>
    <t>CCONTA 28522</t>
  </si>
  <si>
    <t>CCONTA 28523</t>
  </si>
  <si>
    <t>CCONTA 28524</t>
  </si>
  <si>
    <t>CCONTA 28525</t>
  </si>
  <si>
    <t>CCONTA 28526</t>
  </si>
  <si>
    <t>CCONTA 28527</t>
  </si>
  <si>
    <t>CCONTA 28528</t>
  </si>
  <si>
    <t>CCONTA 28529</t>
  </si>
  <si>
    <t>CCONTA 28530</t>
  </si>
  <si>
    <t>CCONTA 28531</t>
  </si>
  <si>
    <t>CCONTA 28532</t>
  </si>
  <si>
    <t>CCONTA 28533</t>
  </si>
  <si>
    <t>CCONTA 28534</t>
  </si>
  <si>
    <t>CCONTA 28535</t>
  </si>
  <si>
    <t>CCONTA 28536</t>
  </si>
  <si>
    <t>CCONTA 28537</t>
  </si>
  <si>
    <t>CCONTA 28538</t>
  </si>
  <si>
    <t>CCONTA 28539</t>
  </si>
  <si>
    <t>CCONTA 28540</t>
  </si>
  <si>
    <t>CCONTA 28541</t>
  </si>
  <si>
    <t>CCONTA 28542</t>
  </si>
  <si>
    <t>CCONTA 28543</t>
  </si>
  <si>
    <t>CCONTA 28544</t>
  </si>
  <si>
    <t>CCONTA 28545</t>
  </si>
  <si>
    <t>CCONTA 28546</t>
  </si>
  <si>
    <t>CCONTA 28547</t>
  </si>
  <si>
    <t>CCONTA 28548</t>
  </si>
  <si>
    <t>CCONTA 28549</t>
  </si>
  <si>
    <t>CCONTA 28550</t>
  </si>
  <si>
    <t>CCONTA 28551</t>
  </si>
  <si>
    <t>CCONTA 28552</t>
  </si>
  <si>
    <t>CCONTA 28553</t>
  </si>
  <si>
    <t>CCONTA 28554</t>
  </si>
  <si>
    <t>CCONTA 28555</t>
  </si>
  <si>
    <t>CCONTA 28556</t>
  </si>
  <si>
    <t>CCONTA 28557</t>
  </si>
  <si>
    <t>CCONTA 28558</t>
  </si>
  <si>
    <t>CCONTA 28559</t>
  </si>
  <si>
    <t>CCONTA 28560</t>
  </si>
  <si>
    <t>CCONTA 28561</t>
  </si>
  <si>
    <t>CCONTA 28562</t>
  </si>
  <si>
    <t>CCONTA 28563</t>
  </si>
  <si>
    <t>CCONTA 28564</t>
  </si>
  <si>
    <t>CCONTA 28565</t>
  </si>
  <si>
    <t>CCONTA 28566</t>
  </si>
  <si>
    <t>CCONTA 28567</t>
  </si>
  <si>
    <t>CCONTA 28568</t>
  </si>
  <si>
    <t>CCONTA 28569</t>
  </si>
  <si>
    <t>CCONTA 28570</t>
  </si>
  <si>
    <t>CCONTA 28571</t>
  </si>
  <si>
    <t>CCONTA 28572</t>
  </si>
  <si>
    <t>CCONTA 28573</t>
  </si>
  <si>
    <t>CCONTA 28574</t>
  </si>
  <si>
    <t>CCONTA 28575</t>
  </si>
  <si>
    <t>CCONTA 28576</t>
  </si>
  <si>
    <t>CCONTA 28577</t>
  </si>
  <si>
    <t>CCONTA 28578</t>
  </si>
  <si>
    <t>CCONTA 28579</t>
  </si>
  <si>
    <t>CCONTA 28580</t>
  </si>
  <si>
    <t>CCONTA 28581</t>
  </si>
  <si>
    <t>CCONTA 28582</t>
  </si>
  <si>
    <t>CCONTA 28583</t>
  </si>
  <si>
    <t>CCONTA 28584</t>
  </si>
  <si>
    <t>CCONTA 28585</t>
  </si>
  <si>
    <t>CCONTA 28586</t>
  </si>
  <si>
    <t>CCONTA 28587</t>
  </si>
  <si>
    <t>CCONTA 28588</t>
  </si>
  <si>
    <t>CCONTA 28589</t>
  </si>
  <si>
    <t>CCONTA 28590</t>
  </si>
  <si>
    <t>CCONTA 28591</t>
  </si>
  <si>
    <t>CCONTA 28592</t>
  </si>
  <si>
    <t>CCONTA 28593</t>
  </si>
  <si>
    <t>CCONTA 28594</t>
  </si>
  <si>
    <t>CCONTA 28595</t>
  </si>
  <si>
    <t>CCONTA 28596</t>
  </si>
  <si>
    <t>CCONTA 28597</t>
  </si>
  <si>
    <t>CCONTA 28598</t>
  </si>
  <si>
    <t>CCONTA 28599</t>
  </si>
  <si>
    <t>CCONTA 28600</t>
  </si>
  <si>
    <t>CCONTA 28601</t>
  </si>
  <si>
    <t>CCONTA 28602</t>
  </si>
  <si>
    <t>CCONTA 28603</t>
  </si>
  <si>
    <t>CCONTA 28604</t>
  </si>
  <si>
    <t>CCONTA 28605</t>
  </si>
  <si>
    <t>CCONTA 28606</t>
  </si>
  <si>
    <t>CCONTA 28607</t>
  </si>
  <si>
    <t>CCONTA 28608</t>
  </si>
  <si>
    <t>CCONTA 28609</t>
  </si>
  <si>
    <t>CCONTA 28610</t>
  </si>
  <si>
    <t>CCONTA 28611</t>
  </si>
  <si>
    <t>CCONTA 28612</t>
  </si>
  <si>
    <t>CCONTA 28613</t>
  </si>
  <si>
    <t>CCONTA 28614</t>
  </si>
  <si>
    <t>CCONTA 28615</t>
  </si>
  <si>
    <t>CCONTA 28616</t>
  </si>
  <si>
    <t>CCONTA 28617</t>
  </si>
  <si>
    <t>CCONTA 28618</t>
  </si>
  <si>
    <t>CCONTA 28619</t>
  </si>
  <si>
    <t>CCONTA 28620</t>
  </si>
  <si>
    <t>CCONTA 28621</t>
  </si>
  <si>
    <t>CCONTA 28622</t>
  </si>
  <si>
    <t>CCONTA 28623</t>
  </si>
  <si>
    <t>CCONTA 28624</t>
  </si>
  <si>
    <t>CCONTA 28625</t>
  </si>
  <si>
    <t>CCONTA 28626</t>
  </si>
  <si>
    <t>CCONTA 28627</t>
  </si>
  <si>
    <t>CCONTA 28628</t>
  </si>
  <si>
    <t>CCONTA 28629</t>
  </si>
  <si>
    <t>CCONTA 28630</t>
  </si>
  <si>
    <t>CCONTA 28631</t>
  </si>
  <si>
    <t>CCONTA 28632</t>
  </si>
  <si>
    <t>CCONTA 28633</t>
  </si>
  <si>
    <t>CCONTA 28634</t>
  </si>
  <si>
    <t>CCONTA 28635</t>
  </si>
  <si>
    <t>CCONTA 28636</t>
  </si>
  <si>
    <t>CCONTA 28637</t>
  </si>
  <si>
    <t>CCONTA 28638</t>
  </si>
  <si>
    <t>CCONTA 28639</t>
  </si>
  <si>
    <t>CCONTA 28640</t>
  </si>
  <si>
    <t>CCONTA 28641</t>
  </si>
  <si>
    <t>CCONTA 28642</t>
  </si>
  <si>
    <t>CCONTA 28643</t>
  </si>
  <si>
    <t>CCONTA 28644</t>
  </si>
  <si>
    <t>CCONTA 28645</t>
  </si>
  <si>
    <t>CCONTA 28646</t>
  </si>
  <si>
    <t>CCONTA 28647</t>
  </si>
  <si>
    <t>CCONTA 28648</t>
  </si>
  <si>
    <t>CCONTA 28649</t>
  </si>
  <si>
    <t>CCONTA 28650</t>
  </si>
  <si>
    <t>CCONTA 28651</t>
  </si>
  <si>
    <t>CCONTA 28652</t>
  </si>
  <si>
    <t>CCONTA 28653</t>
  </si>
  <si>
    <t>CCONTA 28654</t>
  </si>
  <si>
    <t>CCONTA 28655</t>
  </si>
  <si>
    <t>CCONTA 28656</t>
  </si>
  <si>
    <t>CCONTA 28657</t>
  </si>
  <si>
    <t>CCONTA 28658</t>
  </si>
  <si>
    <t>CCONTA 28659</t>
  </si>
  <si>
    <t>CCONTA 28660</t>
  </si>
  <si>
    <t>CCONTA 28661</t>
  </si>
  <si>
    <t>CCONTA 28662</t>
  </si>
  <si>
    <t>CCONTA 28663</t>
  </si>
  <si>
    <t>CCONTA 28664</t>
  </si>
  <si>
    <t>CCONTA 28665</t>
  </si>
  <si>
    <t>CCONTA 28666</t>
  </si>
  <si>
    <t>CCONTA 28667</t>
  </si>
  <si>
    <t>CCONTA 28668</t>
  </si>
  <si>
    <t>CCONTA 28669</t>
  </si>
  <si>
    <t>CCONTA 28670</t>
  </si>
  <si>
    <t>CCONTA 28671</t>
  </si>
  <si>
    <t>CCONTA 28672</t>
  </si>
  <si>
    <t>CCONTA 28673</t>
  </si>
  <si>
    <t>CCONTA 28674</t>
  </si>
  <si>
    <t>CCONTA 28675</t>
  </si>
  <si>
    <t>CCONTA 28676</t>
  </si>
  <si>
    <t>CCONTA 28677</t>
  </si>
  <si>
    <t>CCONTA 28678</t>
  </si>
  <si>
    <t>CCONTA 28679</t>
  </si>
  <si>
    <t>CCONTA 28680</t>
  </si>
  <si>
    <t>CCONTA 28681</t>
  </si>
  <si>
    <t>CCONTA 28682</t>
  </si>
  <si>
    <t>CCONTA 28683</t>
  </si>
  <si>
    <t>CCONTA 28684</t>
  </si>
  <si>
    <t>CCONTA 28685</t>
  </si>
  <si>
    <t>CCONTA 28686</t>
  </si>
  <si>
    <t>CCONTA 28687</t>
  </si>
  <si>
    <t>CCONTA 28688</t>
  </si>
  <si>
    <t>CCONTA 28689</t>
  </si>
  <si>
    <t>CCONTA 28690</t>
  </si>
  <si>
    <t>CCONTA 28691</t>
  </si>
  <si>
    <t>CCONTA 28692</t>
  </si>
  <si>
    <t>CCONTA 28693</t>
  </si>
  <si>
    <t>CCONTA 28694</t>
  </si>
  <si>
    <t>CCONTA 28695</t>
  </si>
  <si>
    <t>CCONTA 28696</t>
  </si>
  <si>
    <t>CCONTA 28697</t>
  </si>
  <si>
    <t>CCONTA 28698</t>
  </si>
  <si>
    <t>CCONTA 28699</t>
  </si>
  <si>
    <t>CCONTA 28700</t>
  </si>
  <si>
    <t>CCONTA 28701</t>
  </si>
  <si>
    <t>CCONTA 28702</t>
  </si>
  <si>
    <t>CCONTA 28703</t>
  </si>
  <si>
    <t>CCONTA 28704</t>
  </si>
  <si>
    <t>CCONTA 28705</t>
  </si>
  <si>
    <t>CCONTA 28706</t>
  </si>
  <si>
    <t>CCONTA 28707</t>
  </si>
  <si>
    <t>CCONTA 28708</t>
  </si>
  <si>
    <t>CCONTA 28709</t>
  </si>
  <si>
    <t>CCONTA 28710</t>
  </si>
  <si>
    <t>CCONTA 28711</t>
  </si>
  <si>
    <t>CCONTA 28712</t>
  </si>
  <si>
    <t>CCONTA 28713</t>
  </si>
  <si>
    <t>CCONTA 28714</t>
  </si>
  <si>
    <t>CCONTA 28715</t>
  </si>
  <si>
    <t>CCONTA 28716</t>
  </si>
  <si>
    <t>CCONTA 28717</t>
  </si>
  <si>
    <t>CCONTA 28718</t>
  </si>
  <si>
    <t>CCONTA 28719</t>
  </si>
  <si>
    <t>CCONTA 28720</t>
  </si>
  <si>
    <t>CCONTA 28721</t>
  </si>
  <si>
    <t>CCONTA 28722</t>
  </si>
  <si>
    <t>CCONTA 28723</t>
  </si>
  <si>
    <t>CCONTA 28724</t>
  </si>
  <si>
    <t>CCONTA 28725</t>
  </si>
  <si>
    <t>CCONTA 28726</t>
  </si>
  <si>
    <t>CCONTA 28727</t>
  </si>
  <si>
    <t>CCONTA 28728</t>
  </si>
  <si>
    <t>CCONTA 28729</t>
  </si>
  <si>
    <t>CCONTA 28730</t>
  </si>
  <si>
    <t>CCONTA 28731</t>
  </si>
  <si>
    <t>CCONTA 28732</t>
  </si>
  <si>
    <t>CCONTA 28733</t>
  </si>
  <si>
    <t>CCONTA 28734</t>
  </si>
  <si>
    <t>CCONTA 28735</t>
  </si>
  <si>
    <t>CCONTA 28736</t>
  </si>
  <si>
    <t>CCONTA 28737</t>
  </si>
  <si>
    <t>CCONTA 28738</t>
  </si>
  <si>
    <t>CCONTA 28739</t>
  </si>
  <si>
    <t>CCONTA 28740</t>
  </si>
  <si>
    <t>CCONTA 28741</t>
  </si>
  <si>
    <t>CCONTA 28742</t>
  </si>
  <si>
    <t>CCONTA 28743</t>
  </si>
  <si>
    <t>CCONTA 28744</t>
  </si>
  <si>
    <t>CCONTA 28745</t>
  </si>
  <si>
    <t>CCONTA 28746</t>
  </si>
  <si>
    <t>CCONTA 28747</t>
  </si>
  <si>
    <t>CCONTA 28748</t>
  </si>
  <si>
    <t>CCONTA 28749</t>
  </si>
  <si>
    <t>CCONTA 28750</t>
  </si>
  <si>
    <t>CCONTA 28751</t>
  </si>
  <si>
    <t>CCONTA 28752</t>
  </si>
  <si>
    <t>CCONTA 28753</t>
  </si>
  <si>
    <t>CCONTA 28754</t>
  </si>
  <si>
    <t>CCONTA 28755</t>
  </si>
  <si>
    <t>CCONTA 28756</t>
  </si>
  <si>
    <t>CCONTA 28757</t>
  </si>
  <si>
    <t>CCONTA 28758</t>
  </si>
  <si>
    <t>CCONTA 28759</t>
  </si>
  <si>
    <t>CCONTA 28760</t>
  </si>
  <si>
    <t>CCONTA 28761</t>
  </si>
  <si>
    <t>CCONTA 28762</t>
  </si>
  <si>
    <t>CCONTA 28763</t>
  </si>
  <si>
    <t>CCONTA 28764</t>
  </si>
  <si>
    <t>CCONTA 28765</t>
  </si>
  <si>
    <t>CCONTA 28766</t>
  </si>
  <si>
    <t>CCONTA 28767</t>
  </si>
  <si>
    <t>CCONTA 28768</t>
  </si>
  <si>
    <t>CCONTA 28769</t>
  </si>
  <si>
    <t>CCONTA 28770</t>
  </si>
  <si>
    <t>CCONTA 28771</t>
  </si>
  <si>
    <t>CCONTA 28772</t>
  </si>
  <si>
    <t>CCONTA 28773</t>
  </si>
  <si>
    <t>CCONTA 28774</t>
  </si>
  <si>
    <t>CCONTA 28775</t>
  </si>
  <si>
    <t>CCONTA 28776</t>
  </si>
  <si>
    <t>CCONTA 28777</t>
  </si>
  <si>
    <t>CCONTA 28778</t>
  </si>
  <si>
    <t>CCONTA 28779</t>
  </si>
  <si>
    <t>CCONTA 28780</t>
  </si>
  <si>
    <t>CCONTA 28781</t>
  </si>
  <si>
    <t>CCONTA 28782</t>
  </si>
  <si>
    <t>CCONTA 28783</t>
  </si>
  <si>
    <t>CCONTA 28784</t>
  </si>
  <si>
    <t>CCONTA 28785</t>
  </si>
  <si>
    <t>CCONTA 28786</t>
  </si>
  <si>
    <t>CCONTA 28787</t>
  </si>
  <si>
    <t>CCONTA 28788</t>
  </si>
  <si>
    <t>CCONTA 28789</t>
  </si>
  <si>
    <t>CCONTA 28790</t>
  </si>
  <si>
    <t>CCONTA 28791</t>
  </si>
  <si>
    <t>CCONTA 28792</t>
  </si>
  <si>
    <t>CCONTA 28793</t>
  </si>
  <si>
    <t>CCONTA 28794</t>
  </si>
  <si>
    <t>CCONTA 28795</t>
  </si>
  <si>
    <t>CCONTA 28796</t>
  </si>
  <si>
    <t>CCONTA 28797</t>
  </si>
  <si>
    <t>CCONTA 28798</t>
  </si>
  <si>
    <t>CCONTA 28799</t>
  </si>
  <si>
    <t>CCONTA 28800</t>
  </si>
  <si>
    <t>CCONTA 28801</t>
  </si>
  <si>
    <t>CCONTA 28802</t>
  </si>
  <si>
    <t>CCONTA 28803</t>
  </si>
  <si>
    <t>CCONTA 28804</t>
  </si>
  <si>
    <t>CCONTA 28805</t>
  </si>
  <si>
    <t>CCONTA 28806</t>
  </si>
  <si>
    <t>CCONTA 28807</t>
  </si>
  <si>
    <t>CCONTA 28808</t>
  </si>
  <si>
    <t>CCONTA 28809</t>
  </si>
  <si>
    <t>CCONTA 28810</t>
  </si>
  <si>
    <t>CCONTA 28811</t>
  </si>
  <si>
    <t>CCONTA 28812</t>
  </si>
  <si>
    <t>CCONTA 28813</t>
  </si>
  <si>
    <t>CCONTA 28814</t>
  </si>
  <si>
    <t>CCONTA 28815</t>
  </si>
  <si>
    <t>CCONTA 28816</t>
  </si>
  <si>
    <t>CCONTA 28817</t>
  </si>
  <si>
    <t>CCONTA 28818</t>
  </si>
  <si>
    <t>CCONTA 28819</t>
  </si>
  <si>
    <t>CCONTA 28820</t>
  </si>
  <si>
    <t>CCONTA 28821</t>
  </si>
  <si>
    <t>CCONTA 28822</t>
  </si>
  <si>
    <t>CCONTA 28823</t>
  </si>
  <si>
    <t>CCONTA 28824</t>
  </si>
  <si>
    <t>CCONTA 28825</t>
  </si>
  <si>
    <t>CCONTA 28826</t>
  </si>
  <si>
    <t>CCONTA 28827</t>
  </si>
  <si>
    <t>CCONTA 28828</t>
  </si>
  <si>
    <t>CCONTA 28829</t>
  </si>
  <si>
    <t>CCONTA 28830</t>
  </si>
  <si>
    <t>CCONTA 28831</t>
  </si>
  <si>
    <t>CCONTA 28832</t>
  </si>
  <si>
    <t>CCONTA 28833</t>
  </si>
  <si>
    <t>CCONTA 28834</t>
  </si>
  <si>
    <t>CCONTA 28835</t>
  </si>
  <si>
    <t>CCONTA 28836</t>
  </si>
  <si>
    <t>CCONTA 28837</t>
  </si>
  <si>
    <t>CCONTA 28838</t>
  </si>
  <si>
    <t>CCONTA 28839</t>
  </si>
  <si>
    <t>CCONTA 28840</t>
  </si>
  <si>
    <t>CCONTA 28841</t>
  </si>
  <si>
    <t>CCONTA 28842</t>
  </si>
  <si>
    <t>CCONTA 28843</t>
  </si>
  <si>
    <t>CCONTA 28844</t>
  </si>
  <si>
    <t>CCONTA 28845</t>
  </si>
  <si>
    <t>CCONTA 28846</t>
  </si>
  <si>
    <t>CCONTA 28847</t>
  </si>
  <si>
    <t>CCONTA 28848</t>
  </si>
  <si>
    <t>CCONTA 28849</t>
  </si>
  <si>
    <t>CCONTA 28850</t>
  </si>
  <si>
    <t>CCONTA 28851</t>
  </si>
  <si>
    <t>CCONTA 28852</t>
  </si>
  <si>
    <t>CCONTA 28853</t>
  </si>
  <si>
    <t>CCONTA 28854</t>
  </si>
  <si>
    <t>CCONTA 28855</t>
  </si>
  <si>
    <t>CCONTA 28856</t>
  </si>
  <si>
    <t>CCONTA 28857</t>
  </si>
  <si>
    <t>CCONTA 28858</t>
  </si>
  <si>
    <t>CCONTA 28859</t>
  </si>
  <si>
    <t>CCONTA 28860</t>
  </si>
  <si>
    <t>CCONTA 28861</t>
  </si>
  <si>
    <t>CCONTA 28862</t>
  </si>
  <si>
    <t>CCONTA 28863</t>
  </si>
  <si>
    <t>CCONTA 28864</t>
  </si>
  <si>
    <t>CCONTA 28865</t>
  </si>
  <si>
    <t>CCONTA 28866</t>
  </si>
  <si>
    <t>CCONTA 28867</t>
  </si>
  <si>
    <t>CCONTA 28868</t>
  </si>
  <si>
    <t>CCONTA 28869</t>
  </si>
  <si>
    <t>CCONTA 28870</t>
  </si>
  <si>
    <t>CCONTA 28871</t>
  </si>
  <si>
    <t>CCONTA 28872</t>
  </si>
  <si>
    <t>CCONTA 28873</t>
  </si>
  <si>
    <t>CCONTA 28874</t>
  </si>
  <si>
    <t>CCONTA 28875</t>
  </si>
  <si>
    <t>CCONTA 28876</t>
  </si>
  <si>
    <t>CCONTA 28877</t>
  </si>
  <si>
    <t>CCONTA 28878</t>
  </si>
  <si>
    <t>CCONTA 28879</t>
  </si>
  <si>
    <t>CCONTA 28880</t>
  </si>
  <si>
    <t>CCONTA 28881</t>
  </si>
  <si>
    <t>CCONTA 28882</t>
  </si>
  <si>
    <t>CCONTA 28883</t>
  </si>
  <si>
    <t>CCONTA 28884</t>
  </si>
  <si>
    <t>CCONTA 28885</t>
  </si>
  <si>
    <t>CCONTA 28886</t>
  </si>
  <si>
    <t>CCONTA 28887</t>
  </si>
  <si>
    <t>CCONTA 28888</t>
  </si>
  <si>
    <t>CCONTA 28889</t>
  </si>
  <si>
    <t>CCONTA 28890</t>
  </si>
  <si>
    <t>CCONTA 28891</t>
  </si>
  <si>
    <t>CCONTA 28892</t>
  </si>
  <si>
    <t>CCONTA 28893</t>
  </si>
  <si>
    <t>CCONTA 28894</t>
  </si>
  <si>
    <t>CCONTA 28895</t>
  </si>
  <si>
    <t>CCONTA 28896</t>
  </si>
  <si>
    <t>CCONTA 28897</t>
  </si>
  <si>
    <t>CCONTA 28898</t>
  </si>
  <si>
    <t>CCONTA 28899</t>
  </si>
  <si>
    <t>CCONTA 28900</t>
  </si>
  <si>
    <t>CCONTA 28901</t>
  </si>
  <si>
    <t>CCONTA 28902</t>
  </si>
  <si>
    <t>CCONTA 28903</t>
  </si>
  <si>
    <t>CCONTA 28904</t>
  </si>
  <si>
    <t>CCONTA 28905</t>
  </si>
  <si>
    <t>CCONTA 28906</t>
  </si>
  <si>
    <t>CCONTA 28907</t>
  </si>
  <si>
    <t>CCONTA 28908</t>
  </si>
  <si>
    <t>CCONTA 28909</t>
  </si>
  <si>
    <t>CCONTA 28910</t>
  </si>
  <si>
    <t>CCONTA 28911</t>
  </si>
  <si>
    <t>CCONTA 28912</t>
  </si>
  <si>
    <t>CCONTA 28913</t>
  </si>
  <si>
    <t>CCONTA 28914</t>
  </si>
  <si>
    <t>CCONTA 28915</t>
  </si>
  <si>
    <t>CCONTA 28916</t>
  </si>
  <si>
    <t>CCONTA 28917</t>
  </si>
  <si>
    <t>CCONTA 28918</t>
  </si>
  <si>
    <t>CCONTA 28919</t>
  </si>
  <si>
    <t>CCONTA 28920</t>
  </si>
  <si>
    <t>CCONTA 28921</t>
  </si>
  <si>
    <t>CCONTA 28922</t>
  </si>
  <si>
    <t>CCONTA 28923</t>
  </si>
  <si>
    <t>CCONTA 28924</t>
  </si>
  <si>
    <t>CCONTA 28925</t>
  </si>
  <si>
    <t>CCONTA 28926</t>
  </si>
  <si>
    <t>CCONTA 28927</t>
  </si>
  <si>
    <t>CCONTA 28928</t>
  </si>
  <si>
    <t>CCONTA 28929</t>
  </si>
  <si>
    <t>CCONTA 28930</t>
  </si>
  <si>
    <t>CCONTA 28931</t>
  </si>
  <si>
    <t>CCONTA 28932</t>
  </si>
  <si>
    <t>CCONTA 28933</t>
  </si>
  <si>
    <t>CCONTA 28934</t>
  </si>
  <si>
    <t>CCONTA 28935</t>
  </si>
  <si>
    <t>CCONTA 28936</t>
  </si>
  <si>
    <t>CCONTA 28937</t>
  </si>
  <si>
    <t>CCONTA 28938</t>
  </si>
  <si>
    <t>CCONTA 28939</t>
  </si>
  <si>
    <t>CCONTA 28940</t>
  </si>
  <si>
    <t>CCONTA 28941</t>
  </si>
  <si>
    <t>CCONTA 28942</t>
  </si>
  <si>
    <t>CCONTA 28943</t>
  </si>
  <si>
    <t>CCONTA 28944</t>
  </si>
  <si>
    <t>CCONTA 28945</t>
  </si>
  <si>
    <t>CCONTA 28946</t>
  </si>
  <si>
    <t>CCONTA 28947</t>
  </si>
  <si>
    <t>CCONTA 28948</t>
  </si>
  <si>
    <t>CCONTA 28949</t>
  </si>
  <si>
    <t>CCONTA 28950</t>
  </si>
  <si>
    <t>CCONTA 28951</t>
  </si>
  <si>
    <t>CCONTA 28952</t>
  </si>
  <si>
    <t>CCONTA 28953</t>
  </si>
  <si>
    <t>CCONTA 28954</t>
  </si>
  <si>
    <t>CCONTA 28955</t>
  </si>
  <si>
    <t>CCONTA 28956</t>
  </si>
  <si>
    <t>CCONTA 28957</t>
  </si>
  <si>
    <t>CCONTA 28958</t>
  </si>
  <si>
    <t>CCONTA 28959</t>
  </si>
  <si>
    <t>CCONTA 28960</t>
  </si>
  <si>
    <t>CCONTA 28961</t>
  </si>
  <si>
    <t>CCONTA 28962</t>
  </si>
  <si>
    <t>CCONTA 28963</t>
  </si>
  <si>
    <t>CCONTA 28964</t>
  </si>
  <si>
    <t>CCONTA 28965</t>
  </si>
  <si>
    <t>CCONTA 28966</t>
  </si>
  <si>
    <t>CCONTA 28967</t>
  </si>
  <si>
    <t>CCONTA 28968</t>
  </si>
  <si>
    <t>CCONTA 28969</t>
  </si>
  <si>
    <t>CCONTA 28970</t>
  </si>
  <si>
    <t>CCONTA 28971</t>
  </si>
  <si>
    <t>CCONTA 28972</t>
  </si>
  <si>
    <t>CCONTA 28973</t>
  </si>
  <si>
    <t>CCONTA 28974</t>
  </si>
  <si>
    <t>CCONTA 28975</t>
  </si>
  <si>
    <t>CCONTA 28976</t>
  </si>
  <si>
    <t>CCONTA 28977</t>
  </si>
  <si>
    <t>CCONTA 28978</t>
  </si>
  <si>
    <t>CCONTA 28979</t>
  </si>
  <si>
    <t>CCONTA 28980</t>
  </si>
  <si>
    <t>CCONTA 28981</t>
  </si>
  <si>
    <t>CCONTA 28982</t>
  </si>
  <si>
    <t>CCONTA 28983</t>
  </si>
  <si>
    <t>CCONTA 28984</t>
  </si>
  <si>
    <t>CCONTA 28985</t>
  </si>
  <si>
    <t>CCONTA 28986</t>
  </si>
  <si>
    <t>CCONTA 28987</t>
  </si>
  <si>
    <t>CCONTA 28988</t>
  </si>
  <si>
    <t>CCONTA 28989</t>
  </si>
  <si>
    <t>CCONTA 28990</t>
  </si>
  <si>
    <t>CCONTA 28991</t>
  </si>
  <si>
    <t>CCONTA 28992</t>
  </si>
  <si>
    <t>CCONTA 28993</t>
  </si>
  <si>
    <t>CCONTA 28994</t>
  </si>
  <si>
    <t>CCONTA 28995</t>
  </si>
  <si>
    <t>CCONTA 28996</t>
  </si>
  <si>
    <t>CCONTA 28997</t>
  </si>
  <si>
    <t>CCONTA 28998</t>
  </si>
  <si>
    <t>CCONTA 28999</t>
  </si>
  <si>
    <t>CCONTA 29000</t>
  </si>
  <si>
    <t>CCONTA 29001</t>
  </si>
  <si>
    <t>CCONTA 29002</t>
  </si>
  <si>
    <t>CCONTA 29003</t>
  </si>
  <si>
    <t>CCONTA 29004</t>
  </si>
  <si>
    <t>CCONTA 29005</t>
  </si>
  <si>
    <t>CCONTA 29006</t>
  </si>
  <si>
    <t>CCONTA 29007</t>
  </si>
  <si>
    <t>CCONTA 29008</t>
  </si>
  <si>
    <t>CCONTA 29009</t>
  </si>
  <si>
    <t>CCONTA 29010</t>
  </si>
  <si>
    <t>CCONTA 29011</t>
  </si>
  <si>
    <t>CCONTA 29012</t>
  </si>
  <si>
    <t>CCONTA 29013</t>
  </si>
  <si>
    <t>CCONTA 29014</t>
  </si>
  <si>
    <t>CCONTA 29015</t>
  </si>
  <si>
    <t>CCONTA 29016</t>
  </si>
  <si>
    <t>CCONTA 29017</t>
  </si>
  <si>
    <t>CCONTA 29018</t>
  </si>
  <si>
    <t>CCONTA 29019</t>
  </si>
  <si>
    <t>CCONTA 29020</t>
  </si>
  <si>
    <t>CCONTA 29021</t>
  </si>
  <si>
    <t>CCONTA 29022</t>
  </si>
  <si>
    <t>CCONTA 29023</t>
  </si>
  <si>
    <t>CCONTA 29024</t>
  </si>
  <si>
    <t>CCONTA 29025</t>
  </si>
  <si>
    <t>CCONTA 29026</t>
  </si>
  <si>
    <t>CCONTA 29027</t>
  </si>
  <si>
    <t>CCONTA 29028</t>
  </si>
  <si>
    <t>CCONTA 29029</t>
  </si>
  <si>
    <t>CCONTA 29030</t>
  </si>
  <si>
    <t>CCONTA 29031</t>
  </si>
  <si>
    <t>CCONTA 29032</t>
  </si>
  <si>
    <t>CCONTA 29033</t>
  </si>
  <si>
    <t>CCONTA 29034</t>
  </si>
  <si>
    <t>CCONTA 29035</t>
  </si>
  <si>
    <t>CCONTA 29036</t>
  </si>
  <si>
    <t>CCONTA 29037</t>
  </si>
  <si>
    <t>CCONTA 29038</t>
  </si>
  <si>
    <t>CCONTA 29039</t>
  </si>
  <si>
    <t>CCONTA 29040</t>
  </si>
  <si>
    <t>CCONTA 29041</t>
  </si>
  <si>
    <t>CCONTA 29042</t>
  </si>
  <si>
    <t>CCONTA 29043</t>
  </si>
  <si>
    <t>CCONTA 29044</t>
  </si>
  <si>
    <t>CCONTA 29045</t>
  </si>
  <si>
    <t>CCONTA 29046</t>
  </si>
  <si>
    <t>CCONTA 29047</t>
  </si>
  <si>
    <t>CCONTA 29048</t>
  </si>
  <si>
    <t>CCONTA 29049</t>
  </si>
  <si>
    <t>CCONTA 29050</t>
  </si>
  <si>
    <t>CCONTA 29051</t>
  </si>
  <si>
    <t>CCONTA 29052</t>
  </si>
  <si>
    <t>CCONTA 29053</t>
  </si>
  <si>
    <t>CCONTA 29054</t>
  </si>
  <si>
    <t>CCONTA 29055</t>
  </si>
  <si>
    <t>CCONTA 29056</t>
  </si>
  <si>
    <t>CCONTA 29057</t>
  </si>
  <si>
    <t>CCONTA 29058</t>
  </si>
  <si>
    <t>CCONTA 29059</t>
  </si>
  <si>
    <t>CCONTA 29060</t>
  </si>
  <si>
    <t>CCONTA 29061</t>
  </si>
  <si>
    <t>CCONTA 29062</t>
  </si>
  <si>
    <t>CCONTA 29063</t>
  </si>
  <si>
    <t>CCONTA 29064</t>
  </si>
  <si>
    <t>CCONTA 29065</t>
  </si>
  <si>
    <t>CCONTA 29066</t>
  </si>
  <si>
    <t>CCONTA 29067</t>
  </si>
  <si>
    <t>CCONTA 29068</t>
  </si>
  <si>
    <t>CCONTA 29069</t>
  </si>
  <si>
    <t>CCONTA 29070</t>
  </si>
  <si>
    <t>CCONTA 29071</t>
  </si>
  <si>
    <t>CCONTA 29072</t>
  </si>
  <si>
    <t>CCONTA 29073</t>
  </si>
  <si>
    <t>CCONTA 29074</t>
  </si>
  <si>
    <t>CCONTA 29075</t>
  </si>
  <si>
    <t>CCONTA 29076</t>
  </si>
  <si>
    <t>CCONTA 29077</t>
  </si>
  <si>
    <t>CCONTA 29078</t>
  </si>
  <si>
    <t>CCONTA 29079</t>
  </si>
  <si>
    <t>CCONTA 29080</t>
  </si>
  <si>
    <t>CCONTA 29081</t>
  </si>
  <si>
    <t>CCONTA 29082</t>
  </si>
  <si>
    <t>CCONTA 29083</t>
  </si>
  <si>
    <t>CCONTA 29084</t>
  </si>
  <si>
    <t>CCONTA 29085</t>
  </si>
  <si>
    <t>CCONTA 29086</t>
  </si>
  <si>
    <t>CCONTA 29087</t>
  </si>
  <si>
    <t>CCONTA 29088</t>
  </si>
  <si>
    <t>CCONTA 29089</t>
  </si>
  <si>
    <t>CCONTA 29090</t>
  </si>
  <si>
    <t>CCONTA 29091</t>
  </si>
  <si>
    <t>CCONTA 29092</t>
  </si>
  <si>
    <t>CCONTA 29093</t>
  </si>
  <si>
    <t>CCONTA 29094</t>
  </si>
  <si>
    <t>CCONTA 29095</t>
  </si>
  <si>
    <t>CCONTA 29096</t>
  </si>
  <si>
    <t>CCONTA 29097</t>
  </si>
  <si>
    <t>CCONTA 29098</t>
  </si>
  <si>
    <t>CCONTA 29099</t>
  </si>
  <si>
    <t>CCONTA 29100</t>
  </si>
  <si>
    <t>CCONTA 29101</t>
  </si>
  <si>
    <t>CCONTA 29102</t>
  </si>
  <si>
    <t>CCONTA 29103</t>
  </si>
  <si>
    <t>CCONTA 29104</t>
  </si>
  <si>
    <t>CCONTA 29105</t>
  </si>
  <si>
    <t>CCONTA 29106</t>
  </si>
  <si>
    <t>CCONTA 29107</t>
  </si>
  <si>
    <t>CCONTA 29108</t>
  </si>
  <si>
    <t>CCONTA 29109</t>
  </si>
  <si>
    <t>CCONTA 29110</t>
  </si>
  <si>
    <t>CCONTA 29111</t>
  </si>
  <si>
    <t>CCONTA 29112</t>
  </si>
  <si>
    <t>CCONTA 29113</t>
  </si>
  <si>
    <t>CCONTA 29114</t>
  </si>
  <si>
    <t>CCONTA 29115</t>
  </si>
  <si>
    <t>CCONTA 29116</t>
  </si>
  <si>
    <t>CCONTA 29117</t>
  </si>
  <si>
    <t>CCONTA 29118</t>
  </si>
  <si>
    <t>CCONTA 29119</t>
  </si>
  <si>
    <t>CCONTA 29120</t>
  </si>
  <si>
    <t>CCONTA 29121</t>
  </si>
  <si>
    <t>CCONTA 29122</t>
  </si>
  <si>
    <t>CCONTA 29123</t>
  </si>
  <si>
    <t>CCONTA 29124</t>
  </si>
  <si>
    <t>CCONTA 29125</t>
  </si>
  <si>
    <t>CCONTA 29126</t>
  </si>
  <si>
    <t>CCONTA 29127</t>
  </si>
  <si>
    <t>CCONTA 29128</t>
  </si>
  <si>
    <t>CCONTA 29129</t>
  </si>
  <si>
    <t>CCONTA 29130</t>
  </si>
  <si>
    <t>CCONTA 29131</t>
  </si>
  <si>
    <t>CCONTA 29132</t>
  </si>
  <si>
    <t>CCONTA 29133</t>
  </si>
  <si>
    <t>CCONTA 29134</t>
  </si>
  <si>
    <t>CCONTA 29135</t>
  </si>
  <si>
    <t>CCONTA 29136</t>
  </si>
  <si>
    <t>CCONTA 29137</t>
  </si>
  <si>
    <t>CCONTA 29138</t>
  </si>
  <si>
    <t>CCONTA 29139</t>
  </si>
  <si>
    <t>CCONTA 29140</t>
  </si>
  <si>
    <t>CCONTA 29141</t>
  </si>
  <si>
    <t>CCONTA 29142</t>
  </si>
  <si>
    <t>CCONTA 29143</t>
  </si>
  <si>
    <t>CCONTA 29144</t>
  </si>
  <si>
    <t>CCONTA 29145</t>
  </si>
  <si>
    <t>CCONTA 29146</t>
  </si>
  <si>
    <t>CCONTA 29147</t>
  </si>
  <si>
    <t>CCONTA 29148</t>
  </si>
  <si>
    <t>CCONTA 29149</t>
  </si>
  <si>
    <t>CCONTA 29150</t>
  </si>
  <si>
    <t>CCONTA 29151</t>
  </si>
  <si>
    <t>CCONTA 29152</t>
  </si>
  <si>
    <t>CCONTA 29153</t>
  </si>
  <si>
    <t>CCONTA 29154</t>
  </si>
  <si>
    <t>CCONTA 29155</t>
  </si>
  <si>
    <t>CCONTA 29156</t>
  </si>
  <si>
    <t>CCONTA 29157</t>
  </si>
  <si>
    <t>CCONTA 29158</t>
  </si>
  <si>
    <t>CCONTA 29159</t>
  </si>
  <si>
    <t>CCONTA 29160</t>
  </si>
  <si>
    <t>CCONTA 29161</t>
  </si>
  <si>
    <t>CCONTA 29162</t>
  </si>
  <si>
    <t>CCONTA 29163</t>
  </si>
  <si>
    <t>CCONTA 29164</t>
  </si>
  <si>
    <t>CCONTA 29165</t>
  </si>
  <si>
    <t>CCONTA 29166</t>
  </si>
  <si>
    <t>CCONTA 29167</t>
  </si>
  <si>
    <t>CCONTA 29168</t>
  </si>
  <si>
    <t>CCONTA 29169</t>
  </si>
  <si>
    <t>CCONTA 29170</t>
  </si>
  <si>
    <t>CCONTA 29171</t>
  </si>
  <si>
    <t>CCONTA 29172</t>
  </si>
  <si>
    <t>CCONTA 29173</t>
  </si>
  <si>
    <t>CCONTA 29174</t>
  </si>
  <si>
    <t>CCONTA 29175</t>
  </si>
  <si>
    <t>CCONTA 29176</t>
  </si>
  <si>
    <t>CCONTA 29177</t>
  </si>
  <si>
    <t>CCONTA 29178</t>
  </si>
  <si>
    <t>CCONTA 29179</t>
  </si>
  <si>
    <t>CCONTA 29180</t>
  </si>
  <si>
    <t>CCONTA 29181</t>
  </si>
  <si>
    <t>CCONTA 29182</t>
  </si>
  <si>
    <t>CCONTA 29183</t>
  </si>
  <si>
    <t>CCONTA 29184</t>
  </si>
  <si>
    <t>CCONTA 29185</t>
  </si>
  <si>
    <t>CCONTA 29186</t>
  </si>
  <si>
    <t>CCONTA 29187</t>
  </si>
  <si>
    <t>CCONTA 29188</t>
  </si>
  <si>
    <t>CCONTA 29189</t>
  </si>
  <si>
    <t>CCONTA 29190</t>
  </si>
  <si>
    <t>CCONTA 29191</t>
  </si>
  <si>
    <t>CCONTA 29192</t>
  </si>
  <si>
    <t>CCONTA 29193</t>
  </si>
  <si>
    <t>CCONTA 29194</t>
  </si>
  <si>
    <t>CCONTA 29195</t>
  </si>
  <si>
    <t>CCONTA 29196</t>
  </si>
  <si>
    <t>CCONTA 29197</t>
  </si>
  <si>
    <t>CCONTA 29198</t>
  </si>
  <si>
    <t>CCONTA 29199</t>
  </si>
  <si>
    <t>CCONTA 29200</t>
  </si>
  <si>
    <t>CCONTA 29201</t>
  </si>
  <si>
    <t>CCONTA 29202</t>
  </si>
  <si>
    <t>CCONTA 29203</t>
  </si>
  <si>
    <t>CCONTA 29204</t>
  </si>
  <si>
    <t>CCONTA 29205</t>
  </si>
  <si>
    <t>CCONTA 29206</t>
  </si>
  <si>
    <t>CCONTA 29207</t>
  </si>
  <si>
    <t>CCONTA 29208</t>
  </si>
  <si>
    <t>CCONTA 29209</t>
  </si>
  <si>
    <t>CCONTA 29210</t>
  </si>
  <si>
    <t>CCONTA 29211</t>
  </si>
  <si>
    <t>CCONTA 29212</t>
  </si>
  <si>
    <t>CCONTA 29213</t>
  </si>
  <si>
    <t>CCONTA 29214</t>
  </si>
  <si>
    <t>CCONTA 29215</t>
  </si>
  <si>
    <t>CCONTA 29216</t>
  </si>
  <si>
    <t>CCONTA 29217</t>
  </si>
  <si>
    <t>CCONTA 29218</t>
  </si>
  <si>
    <t>CCONTA 29219</t>
  </si>
  <si>
    <t>CCONTA 29220</t>
  </si>
  <si>
    <t>CCONTA 29221</t>
  </si>
  <si>
    <t>CCONTA 29222</t>
  </si>
  <si>
    <t>CCONTA 29223</t>
  </si>
  <si>
    <t>CCONTA 29224</t>
  </si>
  <si>
    <t>CCONTA 29225</t>
  </si>
  <si>
    <t>CCONTA 29226</t>
  </si>
  <si>
    <t>CCONTA 29227</t>
  </si>
  <si>
    <t>CCONTA 29228</t>
  </si>
  <si>
    <t>CCONTA 29229</t>
  </si>
  <si>
    <t>CCONTA 29230</t>
  </si>
  <si>
    <t>CCONTA 29231</t>
  </si>
  <si>
    <t>CCONTA 29232</t>
  </si>
  <si>
    <t>CCONTA 29233</t>
  </si>
  <si>
    <t>CCONTA 29234</t>
  </si>
  <si>
    <t>CCONTA 29235</t>
  </si>
  <si>
    <t>CCONTA 29236</t>
  </si>
  <si>
    <t>CCONTA 29237</t>
  </si>
  <si>
    <t>CCONTA 29238</t>
  </si>
  <si>
    <t>CCONTA 29239</t>
  </si>
  <si>
    <t>CCONTA 29240</t>
  </si>
  <si>
    <t>CCONTA 29241</t>
  </si>
  <si>
    <t>CCONTA 29242</t>
  </si>
  <si>
    <t>CCONTA 29243</t>
  </si>
  <si>
    <t>CCONTA 29244</t>
  </si>
  <si>
    <t>CCONTA 29245</t>
  </si>
  <si>
    <t>CCONTA 29246</t>
  </si>
  <si>
    <t>CCONTA 29247</t>
  </si>
  <si>
    <t>CCONTA 29248</t>
  </si>
  <si>
    <t>CCONTA 29249</t>
  </si>
  <si>
    <t>CCONTA 29250</t>
  </si>
  <si>
    <t>CCONTA 29251</t>
  </si>
  <si>
    <t>CCONTA 29252</t>
  </si>
  <si>
    <t>CCONTA 29253</t>
  </si>
  <si>
    <t>CCONTA 29254</t>
  </si>
  <si>
    <t>CCONTA 29255</t>
  </si>
  <si>
    <t>CCONTA 29256</t>
  </si>
  <si>
    <t>CCONTA 29257</t>
  </si>
  <si>
    <t>CCONTA 29258</t>
  </si>
  <si>
    <t>CCONTA 29259</t>
  </si>
  <si>
    <t>CCONTA 29260</t>
  </si>
  <si>
    <t>CCONTA 29261</t>
  </si>
  <si>
    <t>CCONTA 29262</t>
  </si>
  <si>
    <t>CCONTA 29263</t>
  </si>
  <si>
    <t>CCONTA 29264</t>
  </si>
  <si>
    <t>CCONTA 29265</t>
  </si>
  <si>
    <t>CCONTA 29266</t>
  </si>
  <si>
    <t>CCONTA 29267</t>
  </si>
  <si>
    <t>CCONTA 29268</t>
  </si>
  <si>
    <t>CCONTA 29269</t>
  </si>
  <si>
    <t>CCONTA 29270</t>
  </si>
  <si>
    <t>CCONTA 29271</t>
  </si>
  <si>
    <t>CCONTA 29272</t>
  </si>
  <si>
    <t>CCONTA 29273</t>
  </si>
  <si>
    <t>CCONTA 29274</t>
  </si>
  <si>
    <t>CCONTA 29275</t>
  </si>
  <si>
    <t>CCONTA 29276</t>
  </si>
  <si>
    <t>CCONTA 29277</t>
  </si>
  <si>
    <t>CCONTA 29278</t>
  </si>
  <si>
    <t>CCONTA 29279</t>
  </si>
  <si>
    <t>CCONTA 29280</t>
  </si>
  <si>
    <t>CCONTA 29281</t>
  </si>
  <si>
    <t>CCONTA 29282</t>
  </si>
  <si>
    <t>CCONTA 29283</t>
  </si>
  <si>
    <t>CCONTA 29284</t>
  </si>
  <si>
    <t>CCONTA 29285</t>
  </si>
  <si>
    <t>CCONTA 29286</t>
  </si>
  <si>
    <t>CCONTA 29287</t>
  </si>
  <si>
    <t>CCONTA 29288</t>
  </si>
  <si>
    <t>CCONTA 29289</t>
  </si>
  <si>
    <t>CCONTA 29290</t>
  </si>
  <si>
    <t>CCONTA 29291</t>
  </si>
  <si>
    <t>CCONTA 29292</t>
  </si>
  <si>
    <t>CCONTA 29293</t>
  </si>
  <si>
    <t>CCONTA 29294</t>
  </si>
  <si>
    <t>CCONTA 29295</t>
  </si>
  <si>
    <t>CCONTA 29296</t>
  </si>
  <si>
    <t>CCONTA 29297</t>
  </si>
  <si>
    <t>CCONTA 29298</t>
  </si>
  <si>
    <t>CCONTA 29299</t>
  </si>
  <si>
    <t>CCONTA 29300</t>
  </si>
  <si>
    <t>CCONTA 29301</t>
  </si>
  <si>
    <t>CCONTA 29302</t>
  </si>
  <si>
    <t>CCONTA 29303</t>
  </si>
  <si>
    <t>CCONTA 29304</t>
  </si>
  <si>
    <t>CCONTA 29305</t>
  </si>
  <si>
    <t>CCONTA 29306</t>
  </si>
  <si>
    <t>CCONTA 29307</t>
  </si>
  <si>
    <t>CCONTA 29308</t>
  </si>
  <si>
    <t>CCONTA 29309</t>
  </si>
  <si>
    <t>CCONTA 29310</t>
  </si>
  <si>
    <t>CCONTA 29311</t>
  </si>
  <si>
    <t>CCONTA 29312</t>
  </si>
  <si>
    <t>CCONTA 29313</t>
  </si>
  <si>
    <t>CCONTA 29314</t>
  </si>
  <si>
    <t>CCONTA 29315</t>
  </si>
  <si>
    <t>CCONTA 29316</t>
  </si>
  <si>
    <t>CCONTA 29317</t>
  </si>
  <si>
    <t>CCONTA 29318</t>
  </si>
  <si>
    <t>CCONTA 29319</t>
  </si>
  <si>
    <t>CCONTA 29320</t>
  </si>
  <si>
    <t>CCONTA 29321</t>
  </si>
  <si>
    <t>CCONTA 29322</t>
  </si>
  <si>
    <t>CCONTA 29323</t>
  </si>
  <si>
    <t>CCONTA 29324</t>
  </si>
  <si>
    <t>CCONTA 29325</t>
  </si>
  <si>
    <t>CCONTA 29326</t>
  </si>
  <si>
    <t>CCONTA 29327</t>
  </si>
  <si>
    <t>CCONTA 29328</t>
  </si>
  <si>
    <t>CCONTA 29329</t>
  </si>
  <si>
    <t>CCONTA 29330</t>
  </si>
  <si>
    <t>CCONTA 29331</t>
  </si>
  <si>
    <t>CCONTA 29332</t>
  </si>
  <si>
    <t>CCONTA 29333</t>
  </si>
  <si>
    <t>CCONTA 29334</t>
  </si>
  <si>
    <t>CCONTA 29335</t>
  </si>
  <si>
    <t>CCONTA 29336</t>
  </si>
  <si>
    <t>CCONTA 29337</t>
  </si>
  <si>
    <t>CCONTA 29338</t>
  </si>
  <si>
    <t>CCONTA 29339</t>
  </si>
  <si>
    <t>CCONTA 29340</t>
  </si>
  <si>
    <t>CCONTA 29341</t>
  </si>
  <si>
    <t>CCONTA 29342</t>
  </si>
  <si>
    <t>CCONTA 29343</t>
  </si>
  <si>
    <t>CCONTA 29344</t>
  </si>
  <si>
    <t>CCONTA 29345</t>
  </si>
  <si>
    <t>CCONTA 29346</t>
  </si>
  <si>
    <t>CCONTA 29347</t>
  </si>
  <si>
    <t>CCONTA 29348</t>
  </si>
  <si>
    <t>CCONTA 29349</t>
  </si>
  <si>
    <t>CCONTA 29350</t>
  </si>
  <si>
    <t>CCONTA 29351</t>
  </si>
  <si>
    <t>CCONTA 29352</t>
  </si>
  <si>
    <t>CCONTA 29353</t>
  </si>
  <si>
    <t>CCONTA 29354</t>
  </si>
  <si>
    <t>CCONTA 29355</t>
  </si>
  <si>
    <t>CCONTA 29356</t>
  </si>
  <si>
    <t>CCONTA 29357</t>
  </si>
  <si>
    <t>CCONTA 29358</t>
  </si>
  <si>
    <t>CCONTA 29359</t>
  </si>
  <si>
    <t>CCONTA 29360</t>
  </si>
  <si>
    <t>CCONTA 29361</t>
  </si>
  <si>
    <t>CCONTA 29362</t>
  </si>
  <si>
    <t>CCONTA 29363</t>
  </si>
  <si>
    <t>CCONTA 29364</t>
  </si>
  <si>
    <t>CCONTA 29365</t>
  </si>
  <si>
    <t>CCONTA 29366</t>
  </si>
  <si>
    <t>CCONTA 29367</t>
  </si>
  <si>
    <t>CCONTA 29368</t>
  </si>
  <si>
    <t>CCONTA 29369</t>
  </si>
  <si>
    <t>CCONTA 29370</t>
  </si>
  <si>
    <t>CCONTA 29371</t>
  </si>
  <si>
    <t>CCONTA 29372</t>
  </si>
  <si>
    <t>CCONTA 29373</t>
  </si>
  <si>
    <t>CCONTA 29374</t>
  </si>
  <si>
    <t>CCONTA 29375</t>
  </si>
  <si>
    <t>CCONTA 29376</t>
  </si>
  <si>
    <t>CCONTA 29377</t>
  </si>
  <si>
    <t>CCONTA 29378</t>
  </si>
  <si>
    <t>CCONTA 29379</t>
  </si>
  <si>
    <t>CCONTA 29380</t>
  </si>
  <si>
    <t>CCONTA 29381</t>
  </si>
  <si>
    <t>CCONTA 29382</t>
  </si>
  <si>
    <t>CCONTA 29383</t>
  </si>
  <si>
    <t>CCONTA 29384</t>
  </si>
  <si>
    <t>CCONTA 29385</t>
  </si>
  <si>
    <t>CCONTA 29386</t>
  </si>
  <si>
    <t>CCONTA 29387</t>
  </si>
  <si>
    <t>CCONTA 29388</t>
  </si>
  <si>
    <t>CCONTA 29389</t>
  </si>
  <si>
    <t>CCONTA 29390</t>
  </si>
  <si>
    <t>CCONTA 29391</t>
  </si>
  <si>
    <t>CCONTA 29392</t>
  </si>
  <si>
    <t>CCONTA 29393</t>
  </si>
  <si>
    <t>CCONTA 29394</t>
  </si>
  <si>
    <t>CCONTA 29395</t>
  </si>
  <si>
    <t>CCONTA 29396</t>
  </si>
  <si>
    <t>CCONTA 29397</t>
  </si>
  <si>
    <t>CCONTA 29398</t>
  </si>
  <si>
    <t>CCONTA 29399</t>
  </si>
  <si>
    <t>CCONTA 29400</t>
  </si>
  <si>
    <t>CCONTA 29401</t>
  </si>
  <si>
    <t>CCONTA 29402</t>
  </si>
  <si>
    <t>CCONTA 29403</t>
  </si>
  <si>
    <t>CCONTA 29404</t>
  </si>
  <si>
    <t>CCONTA 29405</t>
  </si>
  <si>
    <t>CCONTA 29406</t>
  </si>
  <si>
    <t>CCONTA 29407</t>
  </si>
  <si>
    <t>CCONTA 29408</t>
  </si>
  <si>
    <t>CCONTA 29409</t>
  </si>
  <si>
    <t>CCONTA 29410</t>
  </si>
  <si>
    <t>CCONTA 29411</t>
  </si>
  <si>
    <t>CCONTA 29412</t>
  </si>
  <si>
    <t>CCONTA 29413</t>
  </si>
  <si>
    <t>CCONTA 29414</t>
  </si>
  <si>
    <t>CCONTA 29415</t>
  </si>
  <si>
    <t>CCONTA 29416</t>
  </si>
  <si>
    <t>CCONTA 29417</t>
  </si>
  <si>
    <t>CCONTA 29418</t>
  </si>
  <si>
    <t>CCONTA 29419</t>
  </si>
  <si>
    <t>CCONTA 29420</t>
  </si>
  <si>
    <t>CCONTA 29421</t>
  </si>
  <si>
    <t>CCONTA 29422</t>
  </si>
  <si>
    <t>CCONTA 29423</t>
  </si>
  <si>
    <t>CCONTA 29424</t>
  </si>
  <si>
    <t>CCONTA 29425</t>
  </si>
  <si>
    <t>CCONTA 29426</t>
  </si>
  <si>
    <t>CCONTA 29427</t>
  </si>
  <si>
    <t>CCONTA 29428</t>
  </si>
  <si>
    <t>CCONTA 29429</t>
  </si>
  <si>
    <t>CCONTA 29430</t>
  </si>
  <si>
    <t>CCONTA 29431</t>
  </si>
  <si>
    <t>CCONTA 29432</t>
  </si>
  <si>
    <t>CCONTA 29433</t>
  </si>
  <si>
    <t>CCONTA 29434</t>
  </si>
  <si>
    <t>CCONTA 29435</t>
  </si>
  <si>
    <t>CCONTA 29436</t>
  </si>
  <si>
    <t>CCONTA 29437</t>
  </si>
  <si>
    <t>CCONTA 29438</t>
  </si>
  <si>
    <t>CCONTA 29439</t>
  </si>
  <si>
    <t>CCONTA 29440</t>
  </si>
  <si>
    <t>CCONTA 29441</t>
  </si>
  <si>
    <t>CCONTA 29442</t>
  </si>
  <si>
    <t>CCONTA 29443</t>
  </si>
  <si>
    <t>CCONTA 29444</t>
  </si>
  <si>
    <t>CCONTA 29445</t>
  </si>
  <si>
    <t>CCONTA 29446</t>
  </si>
  <si>
    <t>CCONTA 29447</t>
  </si>
  <si>
    <t>CCONTA 29448</t>
  </si>
  <si>
    <t>CCONTA 29449</t>
  </si>
  <si>
    <t>CCONTA 29450</t>
  </si>
  <si>
    <t>CCONTA 29451</t>
  </si>
  <si>
    <t>CCONTA 29452</t>
  </si>
  <si>
    <t>CCONTA 29453</t>
  </si>
  <si>
    <t>CCONTA 29454</t>
  </si>
  <si>
    <t>CCONTA 29455</t>
  </si>
  <si>
    <t>CCONTA 29456</t>
  </si>
  <si>
    <t>CCONTA 29457</t>
  </si>
  <si>
    <t>CCONTA 29458</t>
  </si>
  <si>
    <t>CCONTA 29459</t>
  </si>
  <si>
    <t>CCONTA 29460</t>
  </si>
  <si>
    <t>CCONTA 29461</t>
  </si>
  <si>
    <t>CCONTA 29462</t>
  </si>
  <si>
    <t>CCONTA 29463</t>
  </si>
  <si>
    <t>CCONTA 29464</t>
  </si>
  <si>
    <t>CCONTA 29465</t>
  </si>
  <si>
    <t>CCONTA 29466</t>
  </si>
  <si>
    <t>CCONTA 29467</t>
  </si>
  <si>
    <t>CCONTA 29468</t>
  </si>
  <si>
    <t>CCONTA 29469</t>
  </si>
  <si>
    <t>CCONTA 29470</t>
  </si>
  <si>
    <t>CCONTA 29471</t>
  </si>
  <si>
    <t>CCONTA 29472</t>
  </si>
  <si>
    <t>CCONTA 29473</t>
  </si>
  <si>
    <t>CCONTA 29474</t>
  </si>
  <si>
    <t>CCONTA 29475</t>
  </si>
  <si>
    <t>CCONTA 29476</t>
  </si>
  <si>
    <t>CCONTA 29477</t>
  </si>
  <si>
    <t>CCONTA 29478</t>
  </si>
  <si>
    <t>CCONTA 29479</t>
  </si>
  <si>
    <t>CCONTA 29480</t>
  </si>
  <si>
    <t>CCONTA 29481</t>
  </si>
  <si>
    <t>CCONTA 29482</t>
  </si>
  <si>
    <t>CCONTA 29483</t>
  </si>
  <si>
    <t>CCONTA 29484</t>
  </si>
  <si>
    <t>CCONTA 29485</t>
  </si>
  <si>
    <t>CCONTA 29486</t>
  </si>
  <si>
    <t>CCONTA 29487</t>
  </si>
  <si>
    <t>CCONTA 29488</t>
  </si>
  <si>
    <t>CCONTA 29489</t>
  </si>
  <si>
    <t>CCONTA 29490</t>
  </si>
  <si>
    <t>CCONTA 29491</t>
  </si>
  <si>
    <t>CCONTA 29492</t>
  </si>
  <si>
    <t>CCONTA 29493</t>
  </si>
  <si>
    <t>CCONTA 29494</t>
  </si>
  <si>
    <t>CCONTA 29495</t>
  </si>
  <si>
    <t>CCONTA 29496</t>
  </si>
  <si>
    <t>CCONTA 29497</t>
  </si>
  <si>
    <t>CCONTA 29498</t>
  </si>
  <si>
    <t>CCONTA 29499</t>
  </si>
  <si>
    <t>CCONTA 29500</t>
  </si>
  <si>
    <t>CCONTA 29501</t>
  </si>
  <si>
    <t>CCONTA 29502</t>
  </si>
  <si>
    <t>CCONTA 29503</t>
  </si>
  <si>
    <t>CCONTA 29504</t>
  </si>
  <si>
    <t>CCONTA 29505</t>
  </si>
  <si>
    <t>CCONTA 29506</t>
  </si>
  <si>
    <t>CCONTA 29507</t>
  </si>
  <si>
    <t>CCONTA 29508</t>
  </si>
  <si>
    <t>CCONTA 29509</t>
  </si>
  <si>
    <t>CCONTA 29510</t>
  </si>
  <si>
    <t>CCONTA 29511</t>
  </si>
  <si>
    <t>CCONTA 29512</t>
  </si>
  <si>
    <t>CCONTA 29513</t>
  </si>
  <si>
    <t>CCONTA 29514</t>
  </si>
  <si>
    <t>CCONTA 29515</t>
  </si>
  <si>
    <t>CCONTA 29516</t>
  </si>
  <si>
    <t>CCONTA 29517</t>
  </si>
  <si>
    <t>CCONTA 29518</t>
  </si>
  <si>
    <t>CCONTA 29519</t>
  </si>
  <si>
    <t>CCONTA 29520</t>
  </si>
  <si>
    <t>CCONTA 29521</t>
  </si>
  <si>
    <t>CCONTA 29522</t>
  </si>
  <si>
    <t>CCONTA 29523</t>
  </si>
  <si>
    <t>CCONTA 29524</t>
  </si>
  <si>
    <t>CCONTA 29525</t>
  </si>
  <si>
    <t>CCONTA 29526</t>
  </si>
  <si>
    <t>CCONTA 29527</t>
  </si>
  <si>
    <t>CCONTA 29528</t>
  </si>
  <si>
    <t>CCONTA 29529</t>
  </si>
  <si>
    <t>CCONTA 29530</t>
  </si>
  <si>
    <t>CCONTA 29531</t>
  </si>
  <si>
    <t>CCONTA 29532</t>
  </si>
  <si>
    <t>CCONTA 29533</t>
  </si>
  <si>
    <t>CCONTA 29534</t>
  </si>
  <si>
    <t>CCONTA 29535</t>
  </si>
  <si>
    <t>CCONTA 29536</t>
  </si>
  <si>
    <t>CCONTA 29537</t>
  </si>
  <si>
    <t>CCONTA 29538</t>
  </si>
  <si>
    <t>CCONTA 29539</t>
  </si>
  <si>
    <t>CCONTA 29540</t>
  </si>
  <si>
    <t>CCONTA 29541</t>
  </si>
  <si>
    <t>CCONTA 29542</t>
  </si>
  <si>
    <t>CCONTA 29543</t>
  </si>
  <si>
    <t>CCONTA 29544</t>
  </si>
  <si>
    <t>CCONTA 29545</t>
  </si>
  <si>
    <t>CCONTA 29546</t>
  </si>
  <si>
    <t>CCONTA 29547</t>
  </si>
  <si>
    <t>CCONTA 29548</t>
  </si>
  <si>
    <t>CCONTA 29549</t>
  </si>
  <si>
    <t>CCONTA 29550</t>
  </si>
  <si>
    <t>CCONTA 29551</t>
  </si>
  <si>
    <t>CCONTA 29552</t>
  </si>
  <si>
    <t>CCONTA 29553</t>
  </si>
  <si>
    <t>CCONTA 29554</t>
  </si>
  <si>
    <t>CCONTA 29555</t>
  </si>
  <si>
    <t>CCONTA 29556</t>
  </si>
  <si>
    <t>CCONTA 29557</t>
  </si>
  <si>
    <t>CCONTA 29558</t>
  </si>
  <si>
    <t>CCONTA 29559</t>
  </si>
  <si>
    <t>CCONTA 29560</t>
  </si>
  <si>
    <t>CCONTA 29561</t>
  </si>
  <si>
    <t>CCONTA 29562</t>
  </si>
  <si>
    <t>CCONTA 29563</t>
  </si>
  <si>
    <t>CCONTA 29564</t>
  </si>
  <si>
    <t>CCONTA 29565</t>
  </si>
  <si>
    <t>CCONTA 29566</t>
  </si>
  <si>
    <t>CCONTA 29567</t>
  </si>
  <si>
    <t>CCONTA 29568</t>
  </si>
  <si>
    <t>CCONTA 29569</t>
  </si>
  <si>
    <t>CCONTA 29570</t>
  </si>
  <si>
    <t>CCONTA 29571</t>
  </si>
  <si>
    <t>CCONTA 29572</t>
  </si>
  <si>
    <t>CCONTA 29573</t>
  </si>
  <si>
    <t>CCONTA 29574</t>
  </si>
  <si>
    <t>CCONTA 29575</t>
  </si>
  <si>
    <t>CCONTA 29576</t>
  </si>
  <si>
    <t>CCONTA 29577</t>
  </si>
  <si>
    <t>CCONTA 29578</t>
  </si>
  <si>
    <t>CCONTA 29579</t>
  </si>
  <si>
    <t>CCONTA 29580</t>
  </si>
  <si>
    <t>CCONTA 29581</t>
  </si>
  <si>
    <t>CCONTA 29582</t>
  </si>
  <si>
    <t>CCONTA 29583</t>
  </si>
  <si>
    <t>CCONTA 29584</t>
  </si>
  <si>
    <t>CCONTA 29585</t>
  </si>
  <si>
    <t>CCONTA 29586</t>
  </si>
  <si>
    <t>CCONTA 29587</t>
  </si>
  <si>
    <t>CCONTA 29588</t>
  </si>
  <si>
    <t>CCONTA 29589</t>
  </si>
  <si>
    <t>CCONTA 29590</t>
  </si>
  <si>
    <t>CCONTA 29591</t>
  </si>
  <si>
    <t>CCONTA 29592</t>
  </si>
  <si>
    <t>CCONTA 29593</t>
  </si>
  <si>
    <t>CCONTA 29594</t>
  </si>
  <si>
    <t>CCONTA 29595</t>
  </si>
  <si>
    <t>CCONTA 29596</t>
  </si>
  <si>
    <t>CCONTA 29597</t>
  </si>
  <si>
    <t>CCONTA 29598</t>
  </si>
  <si>
    <t>CCONTA 29599</t>
  </si>
  <si>
    <t>CCONTA 29600</t>
  </si>
  <si>
    <t>CCONTA 29601</t>
  </si>
  <si>
    <t>CCONTA 29602</t>
  </si>
  <si>
    <t>CCONTA 29603</t>
  </si>
  <si>
    <t>CCONTA 29604</t>
  </si>
  <si>
    <t>CCONTA 29605</t>
  </si>
  <si>
    <t>CCONTA 29606</t>
  </si>
  <si>
    <t>CCONTA 29607</t>
  </si>
  <si>
    <t>CCONTA 29608</t>
  </si>
  <si>
    <t>CCONTA 29609</t>
  </si>
  <si>
    <t>CCONTA 29610</t>
  </si>
  <si>
    <t>CCONTA 29611</t>
  </si>
  <si>
    <t>CCONTA 29612</t>
  </si>
  <si>
    <t>CCONTA 29613</t>
  </si>
  <si>
    <t>CCONTA 29614</t>
  </si>
  <si>
    <t>CCONTA 29615</t>
  </si>
  <si>
    <t>CCONTA 29616</t>
  </si>
  <si>
    <t>CCONTA 29617</t>
  </si>
  <si>
    <t>CCONTA 29618</t>
  </si>
  <si>
    <t>CCONTA 29619</t>
  </si>
  <si>
    <t>CCONTA 29620</t>
  </si>
  <si>
    <t>CCONTA 29621</t>
  </si>
  <si>
    <t>CCONTA 29622</t>
  </si>
  <si>
    <t>CCONTA 29623</t>
  </si>
  <si>
    <t>CCONTA 29624</t>
  </si>
  <si>
    <t>CCONTA 29625</t>
  </si>
  <si>
    <t>CCONTA 29626</t>
  </si>
  <si>
    <t>CCONTA 29627</t>
  </si>
  <si>
    <t>CCONTA 29628</t>
  </si>
  <si>
    <t>CCONTA 29629</t>
  </si>
  <si>
    <t>CCONTA 29630</t>
  </si>
  <si>
    <t>CCONTA 29631</t>
  </si>
  <si>
    <t>CCONTA 29632</t>
  </si>
  <si>
    <t>CCONTA 29633</t>
  </si>
  <si>
    <t>CCONTA 29634</t>
  </si>
  <si>
    <t>CCONTA 29635</t>
  </si>
  <si>
    <t>CCONTA 29636</t>
  </si>
  <si>
    <t>CCONTA 29637</t>
  </si>
  <si>
    <t>CCONTA 29638</t>
  </si>
  <si>
    <t>CCONTA 29639</t>
  </si>
  <si>
    <t>CCONTA 29640</t>
  </si>
  <si>
    <t>CCONTA 29641</t>
  </si>
  <si>
    <t>CCONTA 29642</t>
  </si>
  <si>
    <t>CCONTA 29643</t>
  </si>
  <si>
    <t>CCONTA 29644</t>
  </si>
  <si>
    <t>CCONTA 29645</t>
  </si>
  <si>
    <t>CCONTA 29646</t>
  </si>
  <si>
    <t>CCONTA 29647</t>
  </si>
  <si>
    <t>CCONTA 29648</t>
  </si>
  <si>
    <t>CCONTA 29649</t>
  </si>
  <si>
    <t>CCONTA 29650</t>
  </si>
  <si>
    <t>CCONTA 29651</t>
  </si>
  <si>
    <t>CCONTA 29652</t>
  </si>
  <si>
    <t>CCONTA 29653</t>
  </si>
  <si>
    <t>CCONTA 29654</t>
  </si>
  <si>
    <t>CCONTA 29655</t>
  </si>
  <si>
    <t>CCONTA 29656</t>
  </si>
  <si>
    <t>CCONTA 29657</t>
  </si>
  <si>
    <t>CCONTA 29658</t>
  </si>
  <si>
    <t>CCONTA 29659</t>
  </si>
  <si>
    <t>CCONTA 29660</t>
  </si>
  <si>
    <t>CCONTA 29661</t>
  </si>
  <si>
    <t>CCONTA 29662</t>
  </si>
  <si>
    <t>CCONTA 29663</t>
  </si>
  <si>
    <t>CCONTA 29664</t>
  </si>
  <si>
    <t>CCONTA 29665</t>
  </si>
  <si>
    <t>CCONTA 29666</t>
  </si>
  <si>
    <t>CCONTA 29667</t>
  </si>
  <si>
    <t>CCONTA 29668</t>
  </si>
  <si>
    <t>CCONTA 29669</t>
  </si>
  <si>
    <t>CCONTA 29670</t>
  </si>
  <si>
    <t>CCONTA 29671</t>
  </si>
  <si>
    <t>CCONTA 29672</t>
  </si>
  <si>
    <t>CCONTA 29673</t>
  </si>
  <si>
    <t>CCONTA 29674</t>
  </si>
  <si>
    <t>CCONTA 29675</t>
  </si>
  <si>
    <t>CCONTA 29676</t>
  </si>
  <si>
    <t>CCONTA 29677</t>
  </si>
  <si>
    <t>CCONTA 29678</t>
  </si>
  <si>
    <t>CCONTA 29679</t>
  </si>
  <si>
    <t>CCONTA 29680</t>
  </si>
  <si>
    <t>CCONTA 29681</t>
  </si>
  <si>
    <t>CCONTA 29682</t>
  </si>
  <si>
    <t>CCONTA 29683</t>
  </si>
  <si>
    <t>CCONTA 29684</t>
  </si>
  <si>
    <t>CCONTA 29685</t>
  </si>
  <si>
    <t>CCONTA 29686</t>
  </si>
  <si>
    <t>CCONTA 29687</t>
  </si>
  <si>
    <t>CCONTA 29688</t>
  </si>
  <si>
    <t>CCONTA 29689</t>
  </si>
  <si>
    <t>CCONTA 29690</t>
  </si>
  <si>
    <t>CCONTA 29691</t>
  </si>
  <si>
    <t>CCONTA 29692</t>
  </si>
  <si>
    <t>CCONTA 29693</t>
  </si>
  <si>
    <t>CCONTA 29694</t>
  </si>
  <si>
    <t>CCONTA 29695</t>
  </si>
  <si>
    <t>CCONTA 29696</t>
  </si>
  <si>
    <t>CCONTA 29697</t>
  </si>
  <si>
    <t>CCONTA 29698</t>
  </si>
  <si>
    <t>CCONTA 29699</t>
  </si>
  <si>
    <t>CCONTA 29700</t>
  </si>
  <si>
    <t>CCONTA 29701</t>
  </si>
  <si>
    <t>CCONTA 29702</t>
  </si>
  <si>
    <t>CCONTA 29703</t>
  </si>
  <si>
    <t>CCONTA 29704</t>
  </si>
  <si>
    <t>CCONTA 29705</t>
  </si>
  <si>
    <t>CCONTA 29706</t>
  </si>
  <si>
    <t>CCONTA 29707</t>
  </si>
  <si>
    <t>CCONTA 29708</t>
  </si>
  <si>
    <t>CCONTA 29709</t>
  </si>
  <si>
    <t>CCONTA 29710</t>
  </si>
  <si>
    <t>CCONTA 29711</t>
  </si>
  <si>
    <t>CCONTA 29712</t>
  </si>
  <si>
    <t>CCONTA 29713</t>
  </si>
  <si>
    <t>CCONTA 29714</t>
  </si>
  <si>
    <t>CCONTA 29715</t>
  </si>
  <si>
    <t>CCONTA 29716</t>
  </si>
  <si>
    <t>CCONTA 29717</t>
  </si>
  <si>
    <t>CCONTA 29718</t>
  </si>
  <si>
    <t>CCONTA 29719</t>
  </si>
  <si>
    <t>CCONTA 29720</t>
  </si>
  <si>
    <t>CCONTA 29721</t>
  </si>
  <si>
    <t>CCONTA 29722</t>
  </si>
  <si>
    <t>CCONTA 29723</t>
  </si>
  <si>
    <t>CCONTA 29724</t>
  </si>
  <si>
    <t>CCONTA 29725</t>
  </si>
  <si>
    <t>CCONTA 29726</t>
  </si>
  <si>
    <t>CCONTA 29727</t>
  </si>
  <si>
    <t>CCONTA 29728</t>
  </si>
  <si>
    <t>CCONTA 29729</t>
  </si>
  <si>
    <t>CCONTA 29730</t>
  </si>
  <si>
    <t>CCONTA 29731</t>
  </si>
  <si>
    <t>CCONTA 29732</t>
  </si>
  <si>
    <t>CCONTA 29733</t>
  </si>
  <si>
    <t>CCONTA 29734</t>
  </si>
  <si>
    <t>CCONTA 29735</t>
  </si>
  <si>
    <t>CCONTA 29736</t>
  </si>
  <si>
    <t>CCONTA 29737</t>
  </si>
  <si>
    <t>CCONTA 29738</t>
  </si>
  <si>
    <t>CCONTA 29739</t>
  </si>
  <si>
    <t>CCONTA 29740</t>
  </si>
  <si>
    <t>CCONTA 29741</t>
  </si>
  <si>
    <t>CCONTA 29742</t>
  </si>
  <si>
    <t>CCONTA 29743</t>
  </si>
  <si>
    <t>CCONTA 29744</t>
  </si>
  <si>
    <t>CCONTA 29745</t>
  </si>
  <si>
    <t>CCONTA 29746</t>
  </si>
  <si>
    <t>CCONTA 29747</t>
  </si>
  <si>
    <t>CCONTA 29748</t>
  </si>
  <si>
    <t>CCONTA 29749</t>
  </si>
  <si>
    <t>CCONTA 29750</t>
  </si>
  <si>
    <t>CCONTA 29751</t>
  </si>
  <si>
    <t>CCONTA 29752</t>
  </si>
  <si>
    <t>CCONTA 29753</t>
  </si>
  <si>
    <t>CCONTA 29754</t>
  </si>
  <si>
    <t>CCONTA 29755</t>
  </si>
  <si>
    <t>CCONTA 29756</t>
  </si>
  <si>
    <t>CCONTA 29757</t>
  </si>
  <si>
    <t>CCONTA 29758</t>
  </si>
  <si>
    <t>CCONTA 29759</t>
  </si>
  <si>
    <t>CCONTA 29760</t>
  </si>
  <si>
    <t>CCONTA 29761</t>
  </si>
  <si>
    <t>CCONTA 29762</t>
  </si>
  <si>
    <t>CCONTA 29763</t>
  </si>
  <si>
    <t>CCONTA 29764</t>
  </si>
  <si>
    <t>CCONTA 29765</t>
  </si>
  <si>
    <t>CCONTA 29766</t>
  </si>
  <si>
    <t>CCONTA 29767</t>
  </si>
  <si>
    <t>CCONTA 29768</t>
  </si>
  <si>
    <t>CCONTA 29769</t>
  </si>
  <si>
    <t>CCONTA 29770</t>
  </si>
  <si>
    <t>CCONTA 29771</t>
  </si>
  <si>
    <t>CCONTA 29772</t>
  </si>
  <si>
    <t>CCONTA 29773</t>
  </si>
  <si>
    <t>CCONTA 29774</t>
  </si>
  <si>
    <t>CCONTA 29775</t>
  </si>
  <si>
    <t>CCONTA 29776</t>
  </si>
  <si>
    <t>CCONTA 29777</t>
  </si>
  <si>
    <t>CCONTA 29778</t>
  </si>
  <si>
    <t>CCONTA 29779</t>
  </si>
  <si>
    <t>CCONTA 29780</t>
  </si>
  <si>
    <t>CCONTA 29781</t>
  </si>
  <si>
    <t>CCONTA 29782</t>
  </si>
  <si>
    <t>CCONTA 29783</t>
  </si>
  <si>
    <t>CCONTA 29784</t>
  </si>
  <si>
    <t>CCONTA 29785</t>
  </si>
  <si>
    <t>CCONTA 29786</t>
  </si>
  <si>
    <t>CCONTA 29787</t>
  </si>
  <si>
    <t>CCONTA 29788</t>
  </si>
  <si>
    <t>CCONTA 29789</t>
  </si>
  <si>
    <t>CCONTA 29790</t>
  </si>
  <si>
    <t>CCONTA 29791</t>
  </si>
  <si>
    <t>CCONTA 29792</t>
  </si>
  <si>
    <t>CCONTA 29793</t>
  </si>
  <si>
    <t>CCONTA 29794</t>
  </si>
  <si>
    <t>CCONTA 29795</t>
  </si>
  <si>
    <t>CCONTA 29796</t>
  </si>
  <si>
    <t>CCONTA 29797</t>
  </si>
  <si>
    <t>CCONTA 29798</t>
  </si>
  <si>
    <t>CCONTA 29799</t>
  </si>
  <si>
    <t>CCONTA 29800</t>
  </si>
  <si>
    <t>CCONTA 29801</t>
  </si>
  <si>
    <t>CCONTA 29802</t>
  </si>
  <si>
    <t>CCONTA 29803</t>
  </si>
  <si>
    <t>CCONTA 29804</t>
  </si>
  <si>
    <t>CCONTA 29805</t>
  </si>
  <si>
    <t>CCONTA 29806</t>
  </si>
  <si>
    <t>CCONTA 29807</t>
  </si>
  <si>
    <t>CCONTA 29808</t>
  </si>
  <si>
    <t>CCONTA 29809</t>
  </si>
  <si>
    <t>CCONTA 29810</t>
  </si>
  <si>
    <t>CCONTA 29811</t>
  </si>
  <si>
    <t>CCONTA 29812</t>
  </si>
  <si>
    <t>CCONTA 29813</t>
  </si>
  <si>
    <t>CCONTA 29814</t>
  </si>
  <si>
    <t>CCONTA 29815</t>
  </si>
  <si>
    <t>CCONTA 29816</t>
  </si>
  <si>
    <t>CCONTA 29817</t>
  </si>
  <si>
    <t>CCONTA 29818</t>
  </si>
  <si>
    <t>CCONTA 29819</t>
  </si>
  <si>
    <t>CCONTA 29820</t>
  </si>
  <si>
    <t>CCONTA 29821</t>
  </si>
  <si>
    <t>CCONTA 29822</t>
  </si>
  <si>
    <t>CCONTA 29823</t>
  </si>
  <si>
    <t>CCONTA 29824</t>
  </si>
  <si>
    <t>CCONTA 29825</t>
  </si>
  <si>
    <t>CCONTA 29826</t>
  </si>
  <si>
    <t>CCONTA 29827</t>
  </si>
  <si>
    <t>CCONTA 29828</t>
  </si>
  <si>
    <t>CCONTA 29829</t>
  </si>
  <si>
    <t>CCONTA 29830</t>
  </si>
  <si>
    <t>CCONTA 29831</t>
  </si>
  <si>
    <t>CCONTA 29832</t>
  </si>
  <si>
    <t>CCONTA 29833</t>
  </si>
  <si>
    <t>CCONTA 29834</t>
  </si>
  <si>
    <t>CCONTA 29835</t>
  </si>
  <si>
    <t>CCONTA 29836</t>
  </si>
  <si>
    <t>CCONTA 29837</t>
  </si>
  <si>
    <t>CCONTA 29838</t>
  </si>
  <si>
    <t>CCONTA 29839</t>
  </si>
  <si>
    <t>CCONTA 29840</t>
  </si>
  <si>
    <t>CCONTA 29841</t>
  </si>
  <si>
    <t>CCONTA 29842</t>
  </si>
  <si>
    <t>CCONTA 29843</t>
  </si>
  <si>
    <t>CCONTA 29844</t>
  </si>
  <si>
    <t>CCONTA 29845</t>
  </si>
  <si>
    <t>CCONTA 29846</t>
  </si>
  <si>
    <t>CCONTA 29847</t>
  </si>
  <si>
    <t>CCONTA 29848</t>
  </si>
  <si>
    <t>CCONTA 29849</t>
  </si>
  <si>
    <t>CCONTA 29850</t>
  </si>
  <si>
    <t>CCONTA 29851</t>
  </si>
  <si>
    <t>CCONTA 29852</t>
  </si>
  <si>
    <t>CCONTA 29853</t>
  </si>
  <si>
    <t>CCONTA 29854</t>
  </si>
  <si>
    <t>CCONTA 29855</t>
  </si>
  <si>
    <t>CCONTA 29856</t>
  </si>
  <si>
    <t>CCONTA 29857</t>
  </si>
  <si>
    <t>CCONTA 29858</t>
  </si>
  <si>
    <t>CCONTA 29859</t>
  </si>
  <si>
    <t>CCONTA 29860</t>
  </si>
  <si>
    <t>CCONTA 29861</t>
  </si>
  <si>
    <t>CCONTA 29862</t>
  </si>
  <si>
    <t>CCONTA 29863</t>
  </si>
  <si>
    <t>CCONTA 29864</t>
  </si>
  <si>
    <t>CCONTA 29865</t>
  </si>
  <si>
    <t>CCONTA 29866</t>
  </si>
  <si>
    <t>CCONTA 29867</t>
  </si>
  <si>
    <t>CCONTA 29868</t>
  </si>
  <si>
    <t>CCONTA 29869</t>
  </si>
  <si>
    <t>CCONTA 29870</t>
  </si>
  <si>
    <t>CCONTA 29871</t>
  </si>
  <si>
    <t>CCONTA 29872</t>
  </si>
  <si>
    <t>CCONTA 29873</t>
  </si>
  <si>
    <t>CCONTA 29874</t>
  </si>
  <si>
    <t>CCONTA 29875</t>
  </si>
  <si>
    <t>CCONTA 29876</t>
  </si>
  <si>
    <t>CCONTA 29877</t>
  </si>
  <si>
    <t>CCONTA 29878</t>
  </si>
  <si>
    <t>CCONTA 29879</t>
  </si>
  <si>
    <t>CCONTA 29880</t>
  </si>
  <si>
    <t>CCONTA 29881</t>
  </si>
  <si>
    <t>CCONTA 29882</t>
  </si>
  <si>
    <t>CCONTA 29883</t>
  </si>
  <si>
    <t>CCONTA 29884</t>
  </si>
  <si>
    <t>CCONTA 29885</t>
  </si>
  <si>
    <t>CCONTA 29886</t>
  </si>
  <si>
    <t>CCONTA 29887</t>
  </si>
  <si>
    <t>CCONTA 29888</t>
  </si>
  <si>
    <t>CCONTA 29889</t>
  </si>
  <si>
    <t>CCONTA 29890</t>
  </si>
  <si>
    <t>CCONTA 29891</t>
  </si>
  <si>
    <t>CCONTA 29892</t>
  </si>
  <si>
    <t>CCONTA 29893</t>
  </si>
  <si>
    <t>CCONTA 29894</t>
  </si>
  <si>
    <t>CCONTA 29895</t>
  </si>
  <si>
    <t>CCONTA 29896</t>
  </si>
  <si>
    <t>CCONTA 29897</t>
  </si>
  <si>
    <t>CCONTA 29898</t>
  </si>
  <si>
    <t>CCONTA 29899</t>
  </si>
  <si>
    <t>CCONTA 29900</t>
  </si>
  <si>
    <t>CCONTA 29901</t>
  </si>
  <si>
    <t>CCONTA 29902</t>
  </si>
  <si>
    <t>CCONTA 29903</t>
  </si>
  <si>
    <t>CCONTA 29904</t>
  </si>
  <si>
    <t>CCONTA 29905</t>
  </si>
  <si>
    <t>CCONTA 29906</t>
  </si>
  <si>
    <t>CCONTA 29907</t>
  </si>
  <si>
    <t>CCONTA 29908</t>
  </si>
  <si>
    <t>CCONTA 29909</t>
  </si>
  <si>
    <t>CCONTA 29910</t>
  </si>
  <si>
    <t>CCONTA 29911</t>
  </si>
  <si>
    <t>CCONTA 29912</t>
  </si>
  <si>
    <t>CCONTA 29913</t>
  </si>
  <si>
    <t>CCONTA 29914</t>
  </si>
  <si>
    <t>CCONTA 29915</t>
  </si>
  <si>
    <t>CCONTA 29916</t>
  </si>
  <si>
    <t>CCONTA 29917</t>
  </si>
  <si>
    <t>CCONTA 29918</t>
  </si>
  <si>
    <t>CCONTA 29919</t>
  </si>
  <si>
    <t>CCONTA 29920</t>
  </si>
  <si>
    <t>CCONTA 29921</t>
  </si>
  <si>
    <t>CCONTA 29922</t>
  </si>
  <si>
    <t>CCONTA 29923</t>
  </si>
  <si>
    <t>CCONTA 29924</t>
  </si>
  <si>
    <t>CCONTA 29925</t>
  </si>
  <si>
    <t>Documento Contable</t>
  </si>
  <si>
    <t>Nombre de la cuenta</t>
  </si>
  <si>
    <t>Valor del gasto</t>
  </si>
  <si>
    <t>Comentario</t>
  </si>
  <si>
    <t>Carlos Roberto Arciniegas Altamira</t>
  </si>
  <si>
    <t>Juan Alberto Miramar</t>
  </si>
  <si>
    <t>Juan David Madrid Valladolid</t>
  </si>
  <si>
    <t>El asesor de Impuestos SA</t>
  </si>
  <si>
    <t>Servicios del mes, por la asesoría contratada y autorizada por Gerencia</t>
  </si>
  <si>
    <t>Diego Martínez Casa loma</t>
  </si>
  <si>
    <t>Jairo Beltrán de la Nieves</t>
  </si>
  <si>
    <t>Juan Gonzales Rama vieja</t>
  </si>
  <si>
    <t>Diana María Torres Aldana</t>
  </si>
  <si>
    <t>Guillermo Armadle López Cuenca</t>
  </si>
  <si>
    <t>El Colombiano Jurídico Ltda.</t>
  </si>
  <si>
    <t>Sergio Andrés Rocote</t>
  </si>
  <si>
    <t xml:space="preserve">Documento </t>
  </si>
  <si>
    <t>CCONTA 2506</t>
  </si>
  <si>
    <t>CCONTA 2507</t>
  </si>
  <si>
    <t>CCONTA 2508</t>
  </si>
  <si>
    <t>CCONTA 2509</t>
  </si>
  <si>
    <t>CCONTA 2510</t>
  </si>
  <si>
    <t>CCONTA 2511</t>
  </si>
  <si>
    <t>CCONTA 2512</t>
  </si>
  <si>
    <t>CCONTA 2513</t>
  </si>
  <si>
    <t>CCONTA 2514</t>
  </si>
  <si>
    <t>CCONTA 2515</t>
  </si>
  <si>
    <t>CCONTA 2516</t>
  </si>
  <si>
    <t>CCONTA 2517</t>
  </si>
  <si>
    <t>CCONTA 2518</t>
  </si>
  <si>
    <t>CCONTA 2519</t>
  </si>
  <si>
    <t>CCONTA 2520</t>
  </si>
  <si>
    <t>CCONTA 2521</t>
  </si>
  <si>
    <t>CCONTA 2522</t>
  </si>
  <si>
    <t>CCONTA 2523</t>
  </si>
  <si>
    <t>CCONTA 2524</t>
  </si>
  <si>
    <t>CCONTA 2525</t>
  </si>
  <si>
    <t>CCONTA 2526</t>
  </si>
  <si>
    <t>CCONTA 2527</t>
  </si>
  <si>
    <t>CCONTA 2528</t>
  </si>
  <si>
    <t>CCONTA 2529</t>
  </si>
  <si>
    <t>CCONTA 2530</t>
  </si>
  <si>
    <t>CCONTA 2531</t>
  </si>
  <si>
    <t>CCONTA 2532</t>
  </si>
  <si>
    <t>CCONTA 2533</t>
  </si>
  <si>
    <t>CCONTA 2534</t>
  </si>
  <si>
    <t>CCONTA 2535</t>
  </si>
  <si>
    <t>CCONTA 2536</t>
  </si>
  <si>
    <t>CCONTA 2537</t>
  </si>
  <si>
    <t>CCONTA 2538</t>
  </si>
  <si>
    <t>CCONTA 2539</t>
  </si>
  <si>
    <t>CCONTA 2540</t>
  </si>
  <si>
    <t>CCONTA 2541</t>
  </si>
  <si>
    <t>CCONTA 2542</t>
  </si>
  <si>
    <t>CCONTA 2543</t>
  </si>
  <si>
    <t>CCONTA 2544</t>
  </si>
  <si>
    <t>CCONTA 2545</t>
  </si>
  <si>
    <t>CCONTA 2546</t>
  </si>
  <si>
    <t>CCONTA 2547</t>
  </si>
  <si>
    <t>CCONTA 2548</t>
  </si>
  <si>
    <t>CCONTA 2549</t>
  </si>
  <si>
    <t>CCONTA 2550</t>
  </si>
  <si>
    <t>CCONTA 2551</t>
  </si>
  <si>
    <t>CCONTA 2552</t>
  </si>
  <si>
    <t>CCONTA 2553</t>
  </si>
  <si>
    <t>CCONTA 2554</t>
  </si>
  <si>
    <t>CCONTA 2555</t>
  </si>
  <si>
    <t>CCONTA 2556</t>
  </si>
  <si>
    <t>CCONTA 2557</t>
  </si>
  <si>
    <t>CCONTA 2558</t>
  </si>
  <si>
    <t>CCONTA 2559</t>
  </si>
  <si>
    <t>CCONTA 2560</t>
  </si>
  <si>
    <t>CCONTA 2561</t>
  </si>
  <si>
    <t>CCONTA 2562</t>
  </si>
  <si>
    <t>CCONTA 2563</t>
  </si>
  <si>
    <t>CCONTA 2564</t>
  </si>
  <si>
    <t>CCONTA 2565</t>
  </si>
  <si>
    <t>CCONTA 2566</t>
  </si>
  <si>
    <t>CCONTA 2567</t>
  </si>
  <si>
    <t>CCONTA 2568</t>
  </si>
  <si>
    <t>CCONTA 2569</t>
  </si>
  <si>
    <t>CCONTA 2570</t>
  </si>
  <si>
    <t>CCONTA 2571</t>
  </si>
  <si>
    <t>CCONTA 2572</t>
  </si>
  <si>
    <t>CCONTA 2573</t>
  </si>
  <si>
    <t>CCONTA 2574</t>
  </si>
  <si>
    <t>CCONTA 2575</t>
  </si>
  <si>
    <t>CCONTA 2576</t>
  </si>
  <si>
    <t>CCONTA 2577</t>
  </si>
  <si>
    <t>CCONTA 2578</t>
  </si>
  <si>
    <t>CCONTA 2579</t>
  </si>
  <si>
    <t>CCONTA 2580</t>
  </si>
  <si>
    <t>CCONTA 2581</t>
  </si>
  <si>
    <t>CCONTA 2582</t>
  </si>
  <si>
    <t>CCONTA 2583</t>
  </si>
  <si>
    <t>CCONTA 2584</t>
  </si>
  <si>
    <t>CCONTA 2585</t>
  </si>
  <si>
    <t>CCONTA 2586</t>
  </si>
  <si>
    <t>CCONTA 2587</t>
  </si>
  <si>
    <t>CCONTA 2588</t>
  </si>
  <si>
    <t>CCONTA 2589</t>
  </si>
  <si>
    <t>CCONTA 2590</t>
  </si>
  <si>
    <t>CCONTA 2591</t>
  </si>
  <si>
    <t>CCONTA 2592</t>
  </si>
  <si>
    <t>CCONTA 2593</t>
  </si>
  <si>
    <t>CCONTA 2594</t>
  </si>
  <si>
    <t>CCONTA 2595</t>
  </si>
  <si>
    <t>CCONTA 2596</t>
  </si>
  <si>
    <t>CCONTA 2597</t>
  </si>
  <si>
    <t>CCONTA 2598</t>
  </si>
  <si>
    <t>CCONTA 2599</t>
  </si>
  <si>
    <t>CCONTA 2600</t>
  </si>
  <si>
    <t>CCONTA 2601</t>
  </si>
  <si>
    <t>CCONTA 2602</t>
  </si>
  <si>
    <t>CCONTA 2603</t>
  </si>
  <si>
    <t>CCONTA 2604</t>
  </si>
  <si>
    <t>CCONTA 2605</t>
  </si>
  <si>
    <t>CCONTA 2606</t>
  </si>
  <si>
    <t>CCONTA 2607</t>
  </si>
  <si>
    <t>CCONTA 2608</t>
  </si>
  <si>
    <t>CCONTA 2609</t>
  </si>
  <si>
    <t>CCONTA 2610</t>
  </si>
  <si>
    <t>CCONTA 2611</t>
  </si>
  <si>
    <t>Impuesto a las transacciones financieras</t>
  </si>
  <si>
    <t>Impuesto a los vehículos</t>
  </si>
  <si>
    <t>Impuestos municipales</t>
  </si>
  <si>
    <t xml:space="preserve">Impuesto al consumo </t>
  </si>
  <si>
    <t>Impuestos Municipales</t>
  </si>
  <si>
    <t>IVA asumido</t>
  </si>
  <si>
    <t xml:space="preserve">Banco Nacional </t>
  </si>
  <si>
    <t>Municipio Bogotá</t>
  </si>
  <si>
    <t>Restaurante El Ejecutivo SAS</t>
  </si>
  <si>
    <t>Banco Panamericano</t>
  </si>
  <si>
    <t>Impuestos Nacionales</t>
  </si>
  <si>
    <t>Banco Nacional</t>
  </si>
  <si>
    <t>Impuesto a las Transacciones</t>
  </si>
  <si>
    <t>Impuesto al consumo</t>
  </si>
  <si>
    <t>Industria y Comercio</t>
  </si>
  <si>
    <t>IVA Asumido</t>
  </si>
  <si>
    <t>Valor de los ingresos del período</t>
  </si>
  <si>
    <t>Valor del impuesto calculado</t>
  </si>
  <si>
    <t>Valor del gasto de impuesto contabilizado</t>
  </si>
  <si>
    <t>Diferencia no material (1,6%)</t>
  </si>
  <si>
    <t>Valor de los retiros del periodo (egresos)</t>
  </si>
  <si>
    <t>Tarifa del impuesto (4/1000)</t>
  </si>
  <si>
    <t>Diferencia inmaterial (0,2%)</t>
  </si>
  <si>
    <t>Tarifa del impuesto en función de la actividad económica</t>
  </si>
  <si>
    <t>CONTA20873</t>
  </si>
  <si>
    <t>CONTA20874</t>
  </si>
  <si>
    <t>CONTA20875</t>
  </si>
  <si>
    <t>CONTA20876</t>
  </si>
  <si>
    <t>CONTA20877</t>
  </si>
  <si>
    <t>CONTA20878</t>
  </si>
  <si>
    <t>CONTA20879</t>
  </si>
  <si>
    <t>CONTA20880</t>
  </si>
  <si>
    <t>CONTA20881</t>
  </si>
  <si>
    <t>CONTA20882</t>
  </si>
  <si>
    <t>CONTA20883</t>
  </si>
  <si>
    <t>CONTA20884</t>
  </si>
  <si>
    <t>CONTA20885</t>
  </si>
  <si>
    <t>CONTA20886</t>
  </si>
  <si>
    <t>CONTA20887</t>
  </si>
  <si>
    <t>CONTA20888</t>
  </si>
  <si>
    <t>CONTA20889</t>
  </si>
  <si>
    <t>CONTA20890</t>
  </si>
  <si>
    <t>CONTA20891</t>
  </si>
  <si>
    <t>CONTA20892</t>
  </si>
  <si>
    <t>CONTA20893</t>
  </si>
  <si>
    <t>CONTA20894</t>
  </si>
  <si>
    <t>CONTA20895</t>
  </si>
  <si>
    <t>CONTA20896</t>
  </si>
  <si>
    <t>CONTA20897</t>
  </si>
  <si>
    <t>CONTA20898</t>
  </si>
  <si>
    <t>CONTA20899</t>
  </si>
  <si>
    <t>CONTA20900</t>
  </si>
  <si>
    <t>CONTA20901</t>
  </si>
  <si>
    <t>CONTA20902</t>
  </si>
  <si>
    <t>CONTA20903</t>
  </si>
  <si>
    <t>CONTA20904</t>
  </si>
  <si>
    <t>CONTA20905</t>
  </si>
  <si>
    <t>CONTA20906</t>
  </si>
  <si>
    <t>CONTA20907</t>
  </si>
  <si>
    <t>CONTA20908</t>
  </si>
  <si>
    <t>CONTA20909</t>
  </si>
  <si>
    <t>CONTA20910</t>
  </si>
  <si>
    <t>CONTA20911</t>
  </si>
  <si>
    <t>CONTA20912</t>
  </si>
  <si>
    <t>CONTA20913</t>
  </si>
  <si>
    <t>CONTA20914</t>
  </si>
  <si>
    <t>CONTA20915</t>
  </si>
  <si>
    <t>CONTA20916</t>
  </si>
  <si>
    <t>CONTA20917</t>
  </si>
  <si>
    <t>CONTA20918</t>
  </si>
  <si>
    <t>CONTA20919</t>
  </si>
  <si>
    <t>CONTA20920</t>
  </si>
  <si>
    <t>CONTA20921</t>
  </si>
  <si>
    <t>CONTA20922</t>
  </si>
  <si>
    <t>CONTA20923</t>
  </si>
  <si>
    <t>CONTA20924</t>
  </si>
  <si>
    <t>CONTA20925</t>
  </si>
  <si>
    <t>CONTA20926</t>
  </si>
  <si>
    <t>CONTA20927</t>
  </si>
  <si>
    <t>CONTA20928</t>
  </si>
  <si>
    <t>CONTA20929</t>
  </si>
  <si>
    <t>CONTA20930</t>
  </si>
  <si>
    <t>CONTA20931</t>
  </si>
  <si>
    <t>CONTA20932</t>
  </si>
  <si>
    <t>CONTA20933</t>
  </si>
  <si>
    <t>CONTA20934</t>
  </si>
  <si>
    <t>CONTA20935</t>
  </si>
  <si>
    <t>CONTA20936</t>
  </si>
  <si>
    <t>CONTA20937</t>
  </si>
  <si>
    <t>CONTA20938</t>
  </si>
  <si>
    <t>CONTA20939</t>
  </si>
  <si>
    <t>CONTA20940</t>
  </si>
  <si>
    <t>CONTA20941</t>
  </si>
  <si>
    <t>CONTA20942</t>
  </si>
  <si>
    <t>CONTA20943</t>
  </si>
  <si>
    <t>CONTA20944</t>
  </si>
  <si>
    <t>CONTA20945</t>
  </si>
  <si>
    <t>CONTA20946</t>
  </si>
  <si>
    <t>CONTA20947</t>
  </si>
  <si>
    <t>CONTA20948</t>
  </si>
  <si>
    <t>CONTA20949</t>
  </si>
  <si>
    <t>CONTA20950</t>
  </si>
  <si>
    <t>CONTA20951</t>
  </si>
  <si>
    <t>CONTA20952</t>
  </si>
  <si>
    <t>CONTA20953</t>
  </si>
  <si>
    <t>CONTA20954</t>
  </si>
  <si>
    <t>CONTA20955</t>
  </si>
  <si>
    <t>CONTA20956</t>
  </si>
  <si>
    <t>CONTA20957</t>
  </si>
  <si>
    <t>CONTA20958</t>
  </si>
  <si>
    <t>CONTA20959</t>
  </si>
  <si>
    <t>CONTA20960</t>
  </si>
  <si>
    <t>CONTA20961</t>
  </si>
  <si>
    <t>CONTA20962</t>
  </si>
  <si>
    <t>CONTA20963</t>
  </si>
  <si>
    <t>CONTA20964</t>
  </si>
  <si>
    <t>CONTA20965</t>
  </si>
  <si>
    <t>CONTA20966</t>
  </si>
  <si>
    <t>CONTA20967</t>
  </si>
  <si>
    <t>CONTA20968</t>
  </si>
  <si>
    <t>CONTA20969</t>
  </si>
  <si>
    <t>CONTA20970</t>
  </si>
  <si>
    <t>CONTA20971</t>
  </si>
  <si>
    <t>CONTA20972</t>
  </si>
  <si>
    <t>CONTA20973</t>
  </si>
  <si>
    <t>CONTA20974</t>
  </si>
  <si>
    <t>CONTA20975</t>
  </si>
  <si>
    <t>CONTA20976</t>
  </si>
  <si>
    <t>CONTA20977</t>
  </si>
  <si>
    <t>CONTA20978</t>
  </si>
  <si>
    <t>CONTA20979</t>
  </si>
  <si>
    <t>CONTA20980</t>
  </si>
  <si>
    <t>CONTA20981</t>
  </si>
  <si>
    <t>CONTA20982</t>
  </si>
  <si>
    <t>CONTA20983</t>
  </si>
  <si>
    <t>CONTA20984</t>
  </si>
  <si>
    <t>CONTA20985</t>
  </si>
  <si>
    <t>CONTA20986</t>
  </si>
  <si>
    <t>CONTA20987</t>
  </si>
  <si>
    <t>CONTA20988</t>
  </si>
  <si>
    <t>CONTA20989</t>
  </si>
  <si>
    <t>CONTA20990</t>
  </si>
  <si>
    <t>CONTA20991</t>
  </si>
  <si>
    <t>CONTA20992</t>
  </si>
  <si>
    <t>CONTA20993</t>
  </si>
  <si>
    <t>CONTA20994</t>
  </si>
  <si>
    <t>CONTA20995</t>
  </si>
  <si>
    <t>CONTA20996</t>
  </si>
  <si>
    <t>CONTA20997</t>
  </si>
  <si>
    <t>CONTA20998</t>
  </si>
  <si>
    <t>CONTA20999</t>
  </si>
  <si>
    <t>CONTA21000</t>
  </si>
  <si>
    <t>CONTA21001</t>
  </si>
  <si>
    <t>CONTA21002</t>
  </si>
  <si>
    <t>CONTA21003</t>
  </si>
  <si>
    <t>CONTA21004</t>
  </si>
  <si>
    <t>CONTA21005</t>
  </si>
  <si>
    <t>CONTA21006</t>
  </si>
  <si>
    <t>CONTA21007</t>
  </si>
  <si>
    <t>CONTA21008</t>
  </si>
  <si>
    <t>CONTA21009</t>
  </si>
  <si>
    <t>CONTA21010</t>
  </si>
  <si>
    <t>CONTA21011</t>
  </si>
  <si>
    <t>CONTA21012</t>
  </si>
  <si>
    <t>CONTA21013</t>
  </si>
  <si>
    <t>CONTA21014</t>
  </si>
  <si>
    <t>CONTA21015</t>
  </si>
  <si>
    <t>CONTA21016</t>
  </si>
  <si>
    <t>CONTA21017</t>
  </si>
  <si>
    <t>CONTA21018</t>
  </si>
  <si>
    <t>CONTA21019</t>
  </si>
  <si>
    <t>CONTA21020</t>
  </si>
  <si>
    <t>CONTA21021</t>
  </si>
  <si>
    <t>CONTA21022</t>
  </si>
  <si>
    <t>CONTA21023</t>
  </si>
  <si>
    <t>CONTA21024</t>
  </si>
  <si>
    <t>CONTA21025</t>
  </si>
  <si>
    <t>CONTA21026</t>
  </si>
  <si>
    <t>CONTA21027</t>
  </si>
  <si>
    <t>CONTA21028</t>
  </si>
  <si>
    <t>CONTA21029</t>
  </si>
  <si>
    <t>CONTA21030</t>
  </si>
  <si>
    <t>CONTA21031</t>
  </si>
  <si>
    <t>CONTA21032</t>
  </si>
  <si>
    <t>Torre el Ejecutivo SAS</t>
  </si>
  <si>
    <t>Arriendos Temporales SAS</t>
  </si>
  <si>
    <t>La Bodega SA</t>
  </si>
  <si>
    <t>Espacios Comerciales SAS</t>
  </si>
  <si>
    <t>Arrendamientos temporales</t>
  </si>
  <si>
    <t>Torre Ejecutivo SAS</t>
  </si>
  <si>
    <t>Subtotal contratos de arriendo</t>
  </si>
  <si>
    <t>Valor contable de contratos grandes</t>
  </si>
  <si>
    <t>Diferencia inmaterial</t>
  </si>
  <si>
    <t>Total gasto de arrendamientos auditado</t>
  </si>
  <si>
    <t>Arrendamientos Logísticos SAS</t>
  </si>
  <si>
    <t>Operador Inmobiliario Ltda.</t>
  </si>
  <si>
    <t>Espacios y Bodegas Ltda.</t>
  </si>
  <si>
    <t>Arrendamiento Logísticos SAS</t>
  </si>
  <si>
    <t>CONTA12341</t>
  </si>
  <si>
    <t>CONTA12342</t>
  </si>
  <si>
    <t>CONTA12343</t>
  </si>
  <si>
    <t>CONTA12344</t>
  </si>
  <si>
    <t>CONTA12345</t>
  </si>
  <si>
    <t>CONTA12346</t>
  </si>
  <si>
    <t>CONTA12347</t>
  </si>
  <si>
    <t>CONTA12348</t>
  </si>
  <si>
    <t>CONTA12349</t>
  </si>
  <si>
    <t>CONTA12350</t>
  </si>
  <si>
    <t>CONTA12351</t>
  </si>
  <si>
    <t>CONTA12352</t>
  </si>
  <si>
    <t>CONTA12353</t>
  </si>
  <si>
    <t>CONTA12354</t>
  </si>
  <si>
    <t>CONTA12355</t>
  </si>
  <si>
    <t>CONTA12356</t>
  </si>
  <si>
    <t>CONTA12357</t>
  </si>
  <si>
    <t>CONTA12358</t>
  </si>
  <si>
    <t>CONTA12359</t>
  </si>
  <si>
    <t>CONTA12360</t>
  </si>
  <si>
    <t>CONTA12361</t>
  </si>
  <si>
    <t>CONTA12362</t>
  </si>
  <si>
    <t>CONTA12363</t>
  </si>
  <si>
    <t>CONTA12364</t>
  </si>
  <si>
    <t>CONTA12365</t>
  </si>
  <si>
    <t>CONTA12366</t>
  </si>
  <si>
    <t>CONTA12367</t>
  </si>
  <si>
    <t>CONTA12368</t>
  </si>
  <si>
    <t>CONTA12369</t>
  </si>
  <si>
    <t>CONTA12370</t>
  </si>
  <si>
    <t>CONTA12371</t>
  </si>
  <si>
    <t>CONTA12372</t>
  </si>
  <si>
    <t>CONTA12373</t>
  </si>
  <si>
    <t>CONTA12374</t>
  </si>
  <si>
    <t>CONTA12375</t>
  </si>
  <si>
    <t>CONTA12376</t>
  </si>
  <si>
    <t>CONTA12377</t>
  </si>
  <si>
    <t>CONTA12378</t>
  </si>
  <si>
    <t>CONTA12379</t>
  </si>
  <si>
    <t>CONTA12380</t>
  </si>
  <si>
    <t>CONTA12381</t>
  </si>
  <si>
    <t>CONTA12382</t>
  </si>
  <si>
    <t>CONTA12383</t>
  </si>
  <si>
    <t>CONTA12384</t>
  </si>
  <si>
    <t>CONTA12385</t>
  </si>
  <si>
    <t>CONTA12386</t>
  </si>
  <si>
    <t>CONTA12387</t>
  </si>
  <si>
    <t>CONTA12388</t>
  </si>
  <si>
    <t>CONTA12389</t>
  </si>
  <si>
    <t>CONTA12390</t>
  </si>
  <si>
    <t>CONTA12391</t>
  </si>
  <si>
    <t>CONTA12392</t>
  </si>
  <si>
    <t>CONTA12393</t>
  </si>
  <si>
    <t>CONTA12394</t>
  </si>
  <si>
    <t>CONTA12395</t>
  </si>
  <si>
    <t>CONTA12396</t>
  </si>
  <si>
    <t>CONTA12397</t>
  </si>
  <si>
    <t>CONTA12398</t>
  </si>
  <si>
    <t>CONTA12399</t>
  </si>
  <si>
    <t>CONTA12400</t>
  </si>
  <si>
    <t>CONTA12401</t>
  </si>
  <si>
    <t>CONTA12402</t>
  </si>
  <si>
    <t>CONTA12403</t>
  </si>
  <si>
    <t>CONTA12404</t>
  </si>
  <si>
    <t>CONTA12405</t>
  </si>
  <si>
    <t>CONTA12406</t>
  </si>
  <si>
    <t>CONTA12407</t>
  </si>
  <si>
    <t>CONTA12408</t>
  </si>
  <si>
    <t>CONTA12409</t>
  </si>
  <si>
    <t>CONTA12410</t>
  </si>
  <si>
    <t>CONTA12411</t>
  </si>
  <si>
    <t>CONTA12412</t>
  </si>
  <si>
    <t>CONTA12413</t>
  </si>
  <si>
    <t>CONTA12414</t>
  </si>
  <si>
    <t>CONTA12415</t>
  </si>
  <si>
    <t>CONTA12416</t>
  </si>
  <si>
    <t>CONTA12417</t>
  </si>
  <si>
    <t>CONTA12419</t>
  </si>
  <si>
    <t>CONTA12420</t>
  </si>
  <si>
    <t>CONTA12421</t>
  </si>
  <si>
    <t>CONTA12422</t>
  </si>
  <si>
    <t>CONTA12423</t>
  </si>
  <si>
    <t>CONTA12424</t>
  </si>
  <si>
    <t>CONTA12425</t>
  </si>
  <si>
    <t>CONTA12426</t>
  </si>
  <si>
    <t>CONTA12427</t>
  </si>
  <si>
    <t>CONTA12428</t>
  </si>
  <si>
    <t>CONTA12429</t>
  </si>
  <si>
    <t>CONTA12430</t>
  </si>
  <si>
    <t>CONTA12431</t>
  </si>
  <si>
    <t>CONTA12432</t>
  </si>
  <si>
    <t>CONTA12433</t>
  </si>
  <si>
    <t>CONTA12434</t>
  </si>
  <si>
    <t>CONTA12435</t>
  </si>
  <si>
    <t>CONTA12436</t>
  </si>
  <si>
    <t>CONTA12437</t>
  </si>
  <si>
    <t>CONTA12438</t>
  </si>
  <si>
    <t>CONTA12439</t>
  </si>
  <si>
    <t>CONTA12440</t>
  </si>
  <si>
    <t>CONTA12441</t>
  </si>
  <si>
    <t>CONTA12442</t>
  </si>
  <si>
    <t>CONTA12443</t>
  </si>
  <si>
    <t>CONTA12444</t>
  </si>
  <si>
    <t>CONTA12445</t>
  </si>
  <si>
    <t>CONTA12446</t>
  </si>
  <si>
    <t>CONTA12447</t>
  </si>
  <si>
    <t>CONTA12448</t>
  </si>
  <si>
    <t>CONTA12449</t>
  </si>
  <si>
    <t>CONTA12450</t>
  </si>
  <si>
    <t>CONTA12451</t>
  </si>
  <si>
    <t>CONTA12452</t>
  </si>
  <si>
    <t>CONTA12453</t>
  </si>
  <si>
    <t>CONTA12454</t>
  </si>
  <si>
    <t>CONTA12455</t>
  </si>
  <si>
    <t>CONTA12456</t>
  </si>
  <si>
    <t>CONTA12457</t>
  </si>
  <si>
    <t>CONTA12458</t>
  </si>
  <si>
    <t>CONTA12459</t>
  </si>
  <si>
    <t>CONTA12460</t>
  </si>
  <si>
    <t>CONTA12461</t>
  </si>
  <si>
    <t>CONTA12462</t>
  </si>
  <si>
    <t>CONTA12463</t>
  </si>
  <si>
    <t>CONTA12464</t>
  </si>
  <si>
    <t>CONTA12465</t>
  </si>
  <si>
    <t>CONTA12466</t>
  </si>
  <si>
    <t>CONTA12467</t>
  </si>
  <si>
    <t>CONTA12468</t>
  </si>
  <si>
    <t>CONTA12469</t>
  </si>
  <si>
    <t>CONTA12470</t>
  </si>
  <si>
    <t>CONTA12471</t>
  </si>
  <si>
    <t>CONTA12472</t>
  </si>
  <si>
    <t>CONTA12473</t>
  </si>
  <si>
    <t>CONTA12474</t>
  </si>
  <si>
    <t>CONTA12475</t>
  </si>
  <si>
    <t>CONTA12476</t>
  </si>
  <si>
    <t>CONTA12477</t>
  </si>
  <si>
    <t>CONTA12478</t>
  </si>
  <si>
    <t>CONTA12479</t>
  </si>
  <si>
    <t>CONTA12480</t>
  </si>
  <si>
    <t>CONTA12481</t>
  </si>
  <si>
    <t>CONTA12482</t>
  </si>
  <si>
    <t>CONTA12483</t>
  </si>
  <si>
    <t>CONTA12484</t>
  </si>
  <si>
    <t>CONTA12485</t>
  </si>
  <si>
    <t>CONTA12486</t>
  </si>
  <si>
    <t>CONTA12487</t>
  </si>
  <si>
    <t>CONTA12488</t>
  </si>
  <si>
    <t>CONTA12489</t>
  </si>
  <si>
    <t>CONTA12490</t>
  </si>
  <si>
    <t>CONTA12491</t>
  </si>
  <si>
    <t>CONTA12492</t>
  </si>
  <si>
    <t>CONTA12493</t>
  </si>
  <si>
    <t>CONTA12494</t>
  </si>
  <si>
    <t>CONTA12495</t>
  </si>
  <si>
    <t>CONTA12496</t>
  </si>
  <si>
    <t>CONTA12497</t>
  </si>
  <si>
    <t>CONTA12498</t>
  </si>
  <si>
    <t>CONTA12499</t>
  </si>
  <si>
    <t>CONTA12500</t>
  </si>
  <si>
    <t>CONTA12501</t>
  </si>
  <si>
    <t>CONTA12502</t>
  </si>
  <si>
    <t>CONTA12503</t>
  </si>
  <si>
    <t>CONTA12504</t>
  </si>
  <si>
    <t>CONTA12505</t>
  </si>
  <si>
    <t>CONTA12506</t>
  </si>
  <si>
    <t>CONTA12507</t>
  </si>
  <si>
    <t>CONTA12508</t>
  </si>
  <si>
    <t>CONTA12509</t>
  </si>
  <si>
    <t>CONTA12510</t>
  </si>
  <si>
    <t>CONTA12511</t>
  </si>
  <si>
    <t>CONTA12512</t>
  </si>
  <si>
    <t>CONTA12513</t>
  </si>
  <si>
    <t>CONTA12514</t>
  </si>
  <si>
    <t>CONTA12515</t>
  </si>
  <si>
    <t>CONTA12516</t>
  </si>
  <si>
    <t>CONTA12517</t>
  </si>
  <si>
    <t>CONTA12519</t>
  </si>
  <si>
    <t>CONTA12520</t>
  </si>
  <si>
    <t>CONTA12521</t>
  </si>
  <si>
    <t>CONTA12522</t>
  </si>
  <si>
    <t>CONTA12523</t>
  </si>
  <si>
    <t>CONTA12524</t>
  </si>
  <si>
    <t>CONTA12525</t>
  </si>
  <si>
    <t>CONTA12526</t>
  </si>
  <si>
    <t>CONTA12527</t>
  </si>
  <si>
    <t>CONTA12528</t>
  </si>
  <si>
    <t>CONTA12529</t>
  </si>
  <si>
    <t>CONTA12530</t>
  </si>
  <si>
    <t>CONTA12531</t>
  </si>
  <si>
    <t>CONTA12532</t>
  </si>
  <si>
    <t>CONTA12533</t>
  </si>
  <si>
    <t>CONTA12534</t>
  </si>
  <si>
    <t>CONTA12535</t>
  </si>
  <si>
    <t>CONTA12536</t>
  </si>
  <si>
    <t>CONTA12537</t>
  </si>
  <si>
    <t>CONTA12538</t>
  </si>
  <si>
    <t>CONTA12539</t>
  </si>
  <si>
    <t>CONTA12540</t>
  </si>
  <si>
    <t>CONTA12541</t>
  </si>
  <si>
    <t>CONTA12542</t>
  </si>
  <si>
    <t>CONTA12543</t>
  </si>
  <si>
    <t>CONTA12544</t>
  </si>
  <si>
    <t>CONTA12545</t>
  </si>
  <si>
    <t>CONTA12546</t>
  </si>
  <si>
    <t>CONTA12547</t>
  </si>
  <si>
    <t>CONTA12548</t>
  </si>
  <si>
    <t>CONTA12549</t>
  </si>
  <si>
    <t>CONTA12550</t>
  </si>
  <si>
    <t>CONTA12551</t>
  </si>
  <si>
    <t>CONTA12552</t>
  </si>
  <si>
    <t>CONTA12553</t>
  </si>
  <si>
    <t>CONTA12554</t>
  </si>
  <si>
    <t>CONTA12555</t>
  </si>
  <si>
    <t>CONTA12556</t>
  </si>
  <si>
    <t>CONTA12557</t>
  </si>
  <si>
    <t>CONTA12558</t>
  </si>
  <si>
    <t>CONTA12559</t>
  </si>
  <si>
    <t>CONTA12560</t>
  </si>
  <si>
    <t>CONTA12561</t>
  </si>
  <si>
    <t>CONTA12562</t>
  </si>
  <si>
    <t>CONTA12563</t>
  </si>
  <si>
    <t>CONTA12564</t>
  </si>
  <si>
    <t>CONTA12565</t>
  </si>
  <si>
    <t>CONTA12566</t>
  </si>
  <si>
    <t>CONTA12567</t>
  </si>
  <si>
    <t>CONTA12568</t>
  </si>
  <si>
    <t>CONTA12569</t>
  </si>
  <si>
    <t>CONTA12570</t>
  </si>
  <si>
    <t>CONTA12571</t>
  </si>
  <si>
    <t>CONTA12572</t>
  </si>
  <si>
    <t>CONTA12573</t>
  </si>
  <si>
    <t>CONTA12574</t>
  </si>
  <si>
    <t>CONTA12575</t>
  </si>
  <si>
    <t>CONTA12576</t>
  </si>
  <si>
    <t>CONTA12577</t>
  </si>
  <si>
    <t>CONTA12578</t>
  </si>
  <si>
    <t>CONTA12579</t>
  </si>
  <si>
    <t>CONTA12580</t>
  </si>
  <si>
    <t>CONTA12581</t>
  </si>
  <si>
    <t>CONTA12582</t>
  </si>
  <si>
    <t>CONTA12583</t>
  </si>
  <si>
    <t>CONTA12584</t>
  </si>
  <si>
    <t>CONTA12585</t>
  </si>
  <si>
    <t>CONTA12586</t>
  </si>
  <si>
    <t>CONTA12587</t>
  </si>
  <si>
    <t>CONTA12588</t>
  </si>
  <si>
    <t>CONTA12589</t>
  </si>
  <si>
    <t>CONTA12590</t>
  </si>
  <si>
    <t>CONTA12591</t>
  </si>
  <si>
    <t>CONTA12592</t>
  </si>
  <si>
    <t>CONTA12593</t>
  </si>
  <si>
    <t>CONTA12594</t>
  </si>
  <si>
    <t>CONTA12595</t>
  </si>
  <si>
    <t>CONTA12596</t>
  </si>
  <si>
    <t>CONTA12597</t>
  </si>
  <si>
    <t>CONTA12598</t>
  </si>
  <si>
    <t>CONTA12599</t>
  </si>
  <si>
    <t>CONTA12600</t>
  </si>
  <si>
    <t>CONTA12601</t>
  </si>
  <si>
    <t>CONTA12602</t>
  </si>
  <si>
    <t>CONTA12603</t>
  </si>
  <si>
    <t>CONTA12604</t>
  </si>
  <si>
    <t>CONTA12605</t>
  </si>
  <si>
    <t>CONTA12606</t>
  </si>
  <si>
    <t>CONTA12607</t>
  </si>
  <si>
    <t>CONTA12608</t>
  </si>
  <si>
    <t>CONTA12609</t>
  </si>
  <si>
    <t>CONTA12610</t>
  </si>
  <si>
    <t>CONTA12611</t>
  </si>
  <si>
    <t>CONTA12612</t>
  </si>
  <si>
    <t>CONTA12613</t>
  </si>
  <si>
    <t>CONTA12614</t>
  </si>
  <si>
    <t>CONTA12615</t>
  </si>
  <si>
    <t>CONTA12616</t>
  </si>
  <si>
    <t>CONTA12617</t>
  </si>
  <si>
    <t>CONTA12619</t>
  </si>
  <si>
    <t>CONTA12620</t>
  </si>
  <si>
    <t>CONTA12621</t>
  </si>
  <si>
    <t>CONTA12622</t>
  </si>
  <si>
    <t>CONTA12623</t>
  </si>
  <si>
    <t>CONTA12624</t>
  </si>
  <si>
    <t>CONTA12625</t>
  </si>
  <si>
    <t>CONTA12626</t>
  </si>
  <si>
    <t>CONTA12627</t>
  </si>
  <si>
    <t>CONTA12628</t>
  </si>
  <si>
    <t>CONTA12629</t>
  </si>
  <si>
    <t>CONTA12630</t>
  </si>
  <si>
    <t>CONTA12631</t>
  </si>
  <si>
    <t>CONTA12632</t>
  </si>
  <si>
    <t>CONTA12633</t>
  </si>
  <si>
    <t>CONTA12634</t>
  </si>
  <si>
    <t>CONTA12635</t>
  </si>
  <si>
    <t>CONTA12636</t>
  </si>
  <si>
    <t>CONTA12637</t>
  </si>
  <si>
    <t>CONTA12638</t>
  </si>
  <si>
    <t>CONTA12639</t>
  </si>
  <si>
    <t>CONTA12640</t>
  </si>
  <si>
    <t>CONTA12641</t>
  </si>
  <si>
    <t>CONTA12642</t>
  </si>
  <si>
    <t>CONTA12643</t>
  </si>
  <si>
    <t>CONTA12644</t>
  </si>
  <si>
    <t>CONTA12645</t>
  </si>
  <si>
    <t>CONTA12646</t>
  </si>
  <si>
    <t>CONTA12647</t>
  </si>
  <si>
    <t>CONTA12648</t>
  </si>
  <si>
    <t>CONTA12649</t>
  </si>
  <si>
    <t>CONTA12650</t>
  </si>
  <si>
    <t>CONTA12651</t>
  </si>
  <si>
    <t>CONTA12652</t>
  </si>
  <si>
    <t>CONTA12653</t>
  </si>
  <si>
    <t>CONTA12654</t>
  </si>
  <si>
    <t>CONTA12655</t>
  </si>
  <si>
    <t>CONTA12656</t>
  </si>
  <si>
    <t>CONTA12657</t>
  </si>
  <si>
    <t>CONTA12658</t>
  </si>
  <si>
    <t>CONTA12659</t>
  </si>
  <si>
    <t>CONTA12660</t>
  </si>
  <si>
    <t>CONTA12661</t>
  </si>
  <si>
    <t>CONTA12662</t>
  </si>
  <si>
    <t>CONTA12663</t>
  </si>
  <si>
    <t>CONTA12664</t>
  </si>
  <si>
    <t>CONTA12665</t>
  </si>
  <si>
    <t>CONTA12666</t>
  </si>
  <si>
    <t>CONTA12667</t>
  </si>
  <si>
    <t>CONTA12668</t>
  </si>
  <si>
    <t>CONTA12669</t>
  </si>
  <si>
    <t>CONTA12670</t>
  </si>
  <si>
    <t>CONTA12671</t>
  </si>
  <si>
    <t>CONTA12672</t>
  </si>
  <si>
    <t>CONTA12673</t>
  </si>
  <si>
    <t>CONTA12674</t>
  </si>
  <si>
    <t>CONTA12675</t>
  </si>
  <si>
    <t>CONTA12676</t>
  </si>
  <si>
    <t>CONTA12677</t>
  </si>
  <si>
    <t>CONTA12678</t>
  </si>
  <si>
    <t>CONTA12679</t>
  </si>
  <si>
    <t>CONTA12680</t>
  </si>
  <si>
    <t>CONTA12681</t>
  </si>
  <si>
    <t>CONTA12682</t>
  </si>
  <si>
    <t>CONTA12683</t>
  </si>
  <si>
    <t>CONTA12684</t>
  </si>
  <si>
    <t>CONTA12685</t>
  </si>
  <si>
    <t>CONTA12686</t>
  </si>
  <si>
    <t>CONTA12687</t>
  </si>
  <si>
    <t>CONTA12688</t>
  </si>
  <si>
    <t>CONTA12689</t>
  </si>
  <si>
    <t>CONTA12690</t>
  </si>
  <si>
    <t>CONTA12691</t>
  </si>
  <si>
    <t>CONTA12692</t>
  </si>
  <si>
    <t>CONTA12693</t>
  </si>
  <si>
    <t>CONTA12694</t>
  </si>
  <si>
    <t>CONTA12695</t>
  </si>
  <si>
    <t>CONTA12696</t>
  </si>
  <si>
    <t>CONTA12697</t>
  </si>
  <si>
    <t>CONTA12698</t>
  </si>
  <si>
    <t>CONTA12699</t>
  </si>
  <si>
    <t>CONTA12700</t>
  </si>
  <si>
    <t>CONTA12701</t>
  </si>
  <si>
    <t>CONTA12702</t>
  </si>
  <si>
    <t>CONTA12703</t>
  </si>
  <si>
    <t>CONTA12704</t>
  </si>
  <si>
    <t>CONTA12705</t>
  </si>
  <si>
    <t>CONTA12706</t>
  </si>
  <si>
    <t>CONTA12707</t>
  </si>
  <si>
    <t>CONTA12708</t>
  </si>
  <si>
    <t>CONTA12709</t>
  </si>
  <si>
    <t>CONTA12710</t>
  </si>
  <si>
    <t>CONTA12711</t>
  </si>
  <si>
    <t>CONTA12712</t>
  </si>
  <si>
    <t>CONTA12713</t>
  </si>
  <si>
    <t>CONTA12714</t>
  </si>
  <si>
    <t>CONTA12715</t>
  </si>
  <si>
    <t>CONTA12716</t>
  </si>
  <si>
    <t>CONTA12717</t>
  </si>
  <si>
    <t>CONTA12719</t>
  </si>
  <si>
    <t>CONTA12720</t>
  </si>
  <si>
    <t>CONTA12721</t>
  </si>
  <si>
    <t>CONTA12722</t>
  </si>
  <si>
    <t>CONTA12723</t>
  </si>
  <si>
    <t>CONTA12724</t>
  </si>
  <si>
    <t>CONTA12725</t>
  </si>
  <si>
    <t>CONTA12726</t>
  </si>
  <si>
    <t>CONTA12727</t>
  </si>
  <si>
    <t>CONTA12728</t>
  </si>
  <si>
    <t>CONTA12729</t>
  </si>
  <si>
    <t>CONTA12730</t>
  </si>
  <si>
    <t>CONTA12731</t>
  </si>
  <si>
    <t>CONTA12732</t>
  </si>
  <si>
    <t>CONTA12733</t>
  </si>
  <si>
    <t>CONTA12734</t>
  </si>
  <si>
    <t>CONTA12735</t>
  </si>
  <si>
    <t>CONTA12736</t>
  </si>
  <si>
    <t>CONTA12737</t>
  </si>
  <si>
    <t>CONTA12738</t>
  </si>
  <si>
    <t>CONTA12739</t>
  </si>
  <si>
    <t>CONTA12740</t>
  </si>
  <si>
    <t>CONTA12741</t>
  </si>
  <si>
    <t>CONTA12742</t>
  </si>
  <si>
    <t>CONTA12743</t>
  </si>
  <si>
    <t>CONTA12744</t>
  </si>
  <si>
    <t>CONTA12745</t>
  </si>
  <si>
    <t>CONTA12746</t>
  </si>
  <si>
    <t>CONTA12747</t>
  </si>
  <si>
    <t>CONTA12748</t>
  </si>
  <si>
    <t>CONTA12749</t>
  </si>
  <si>
    <t>CONTA12750</t>
  </si>
  <si>
    <t>CONTA12751</t>
  </si>
  <si>
    <t>CONTA12752</t>
  </si>
  <si>
    <t>CONTA12753</t>
  </si>
  <si>
    <t>CONTA12754</t>
  </si>
  <si>
    <t>CONTA12755</t>
  </si>
  <si>
    <t>CONTA12756</t>
  </si>
  <si>
    <t>CONTA12757</t>
  </si>
  <si>
    <t>CONTA12758</t>
  </si>
  <si>
    <t>CONTA12759</t>
  </si>
  <si>
    <t>CONTA12760</t>
  </si>
  <si>
    <t>CONTA12761</t>
  </si>
  <si>
    <t>CONTA12762</t>
  </si>
  <si>
    <t>CONTA12763</t>
  </si>
  <si>
    <t>CONTA12764</t>
  </si>
  <si>
    <t>CONTA12765</t>
  </si>
  <si>
    <t>CONTA12766</t>
  </si>
  <si>
    <t>CONTA12767</t>
  </si>
  <si>
    <t>CONTA12768</t>
  </si>
  <si>
    <t>CONTA12769</t>
  </si>
  <si>
    <t>CONTA12770</t>
  </si>
  <si>
    <t>CONTA12771</t>
  </si>
  <si>
    <t>CONTA12772</t>
  </si>
  <si>
    <t>CONTA12773</t>
  </si>
  <si>
    <t>CONTA12774</t>
  </si>
  <si>
    <t>CONTA12775</t>
  </si>
  <si>
    <t>CONTA12776</t>
  </si>
  <si>
    <t>CONTA12777</t>
  </si>
  <si>
    <t>CONTA12778</t>
  </si>
  <si>
    <t>CONTA12779</t>
  </si>
  <si>
    <t>CONTA12780</t>
  </si>
  <si>
    <t>CONTA12781</t>
  </si>
  <si>
    <t>CONTA12782</t>
  </si>
  <si>
    <t>CONTA12783</t>
  </si>
  <si>
    <t>CONTA12784</t>
  </si>
  <si>
    <t>CONTA12785</t>
  </si>
  <si>
    <t>CONTA12786</t>
  </si>
  <si>
    <t>CONTA12787</t>
  </si>
  <si>
    <t>CONTA12788</t>
  </si>
  <si>
    <t>CONTA12789</t>
  </si>
  <si>
    <t>CONTA12790</t>
  </si>
  <si>
    <t>CONTA12791</t>
  </si>
  <si>
    <t>CONTA12792</t>
  </si>
  <si>
    <t>CONTA12793</t>
  </si>
  <si>
    <t>CONTA12794</t>
  </si>
  <si>
    <t>CONTA12795</t>
  </si>
  <si>
    <t>CONTA12796</t>
  </si>
  <si>
    <t>CONTA12797</t>
  </si>
  <si>
    <t>CONTA12798</t>
  </si>
  <si>
    <t>CONTA12799</t>
  </si>
  <si>
    <t>CONTA12800</t>
  </si>
  <si>
    <t>CONTA12801</t>
  </si>
  <si>
    <t>CONTA12802</t>
  </si>
  <si>
    <t>CONTA12803</t>
  </si>
  <si>
    <t>CONTA12804</t>
  </si>
  <si>
    <t>CONTA12805</t>
  </si>
  <si>
    <t>CONTA12806</t>
  </si>
  <si>
    <t>CONTA12807</t>
  </si>
  <si>
    <t>CONTA12808</t>
  </si>
  <si>
    <t>CONTA12809</t>
  </si>
  <si>
    <t>CONTA12810</t>
  </si>
  <si>
    <t>CONTA12811</t>
  </si>
  <si>
    <t>CONTA12812</t>
  </si>
  <si>
    <t>CONTA12813</t>
  </si>
  <si>
    <t>CONTA12814</t>
  </si>
  <si>
    <t>CONTA12815</t>
  </si>
  <si>
    <t>CONTA12816</t>
  </si>
  <si>
    <t>CONTA12817</t>
  </si>
  <si>
    <t>CONTA12819</t>
  </si>
  <si>
    <t>CONTA12820</t>
  </si>
  <si>
    <t>CONTA12821</t>
  </si>
  <si>
    <t>CONTA12822</t>
  </si>
  <si>
    <t>CONTA12823</t>
  </si>
  <si>
    <t>CONTA12824</t>
  </si>
  <si>
    <t>CONTA12825</t>
  </si>
  <si>
    <t>CONTA12826</t>
  </si>
  <si>
    <t>CONTA12827</t>
  </si>
  <si>
    <t>CONTA12828</t>
  </si>
  <si>
    <t>CONTA12829</t>
  </si>
  <si>
    <t>CONTA12830</t>
  </si>
  <si>
    <t>CONTA12831</t>
  </si>
  <si>
    <t>CONTA12832</t>
  </si>
  <si>
    <t>CONTA12833</t>
  </si>
  <si>
    <t>CONTA12834</t>
  </si>
  <si>
    <t>CONTA12835</t>
  </si>
  <si>
    <t>CONTA12836</t>
  </si>
  <si>
    <t>CONTA12837</t>
  </si>
  <si>
    <t>CONTA12838</t>
  </si>
  <si>
    <t>CONTA12839</t>
  </si>
  <si>
    <t>CONTA12840</t>
  </si>
  <si>
    <t>CONTA12841</t>
  </si>
  <si>
    <t>CONTA12842</t>
  </si>
  <si>
    <t>CONTA12843</t>
  </si>
  <si>
    <t>CONTA12844</t>
  </si>
  <si>
    <t>CONTA12845</t>
  </si>
  <si>
    <t>CONTA12846</t>
  </si>
  <si>
    <t>CONTA12847</t>
  </si>
  <si>
    <t>CONTA12848</t>
  </si>
  <si>
    <t>CONTA12849</t>
  </si>
  <si>
    <t>CONTA12850</t>
  </si>
  <si>
    <t>CONTA12851</t>
  </si>
  <si>
    <t>CONTA12852</t>
  </si>
  <si>
    <t>CONTA12853</t>
  </si>
  <si>
    <t>CONTA12854</t>
  </si>
  <si>
    <t>CONTA12855</t>
  </si>
  <si>
    <t>CONTA12856</t>
  </si>
  <si>
    <t>CONTA12857</t>
  </si>
  <si>
    <t>CONTA12858</t>
  </si>
  <si>
    <t>CONTA12859</t>
  </si>
  <si>
    <t>CONTA12860</t>
  </si>
  <si>
    <t>CONTA12861</t>
  </si>
  <si>
    <t>CONTA12862</t>
  </si>
  <si>
    <t>CONTA12863</t>
  </si>
  <si>
    <t>CONTA12864</t>
  </si>
  <si>
    <t>CONTA12865</t>
  </si>
  <si>
    <t>CONTA12866</t>
  </si>
  <si>
    <t>CONTA12867</t>
  </si>
  <si>
    <t>CONTA12868</t>
  </si>
  <si>
    <t>CONTA12869</t>
  </si>
  <si>
    <t>CONTA12870</t>
  </si>
  <si>
    <t>CONTA12871</t>
  </si>
  <si>
    <t>CONTA12872</t>
  </si>
  <si>
    <t>CONTA12873</t>
  </si>
  <si>
    <t>CONTA12874</t>
  </si>
  <si>
    <t>CONTA12875</t>
  </si>
  <si>
    <t>CONTA12876</t>
  </si>
  <si>
    <t>CONTA12877</t>
  </si>
  <si>
    <t>CONTA12878</t>
  </si>
  <si>
    <t>CONTA12879</t>
  </si>
  <si>
    <t>CONTA12880</t>
  </si>
  <si>
    <t>CONTA12881</t>
  </si>
  <si>
    <t>CONTA12882</t>
  </si>
  <si>
    <t>CONTA12883</t>
  </si>
  <si>
    <t>CONTA12884</t>
  </si>
  <si>
    <t>CONTA12885</t>
  </si>
  <si>
    <t>CONTA12886</t>
  </si>
  <si>
    <t>CONTA12887</t>
  </si>
  <si>
    <t>CONTA12888</t>
  </si>
  <si>
    <t>CONTA12889</t>
  </si>
  <si>
    <t>CONTA12890</t>
  </si>
  <si>
    <t>CONTA12891</t>
  </si>
  <si>
    <t>CONTA12892</t>
  </si>
  <si>
    <t>CONTA12893</t>
  </si>
  <si>
    <t>CONTA12894</t>
  </si>
  <si>
    <t>CONTA12895</t>
  </si>
  <si>
    <t>CONTA12896</t>
  </si>
  <si>
    <t>CONTA12897</t>
  </si>
  <si>
    <t>CONTA12898</t>
  </si>
  <si>
    <t>CONTA12899</t>
  </si>
  <si>
    <t>CONTA12900</t>
  </si>
  <si>
    <t>CONTA12901</t>
  </si>
  <si>
    <t>CONTA12902</t>
  </si>
  <si>
    <t>CONTA12903</t>
  </si>
  <si>
    <t>CONTA12904</t>
  </si>
  <si>
    <t>CONTA12905</t>
  </si>
  <si>
    <t>CONTA12906</t>
  </si>
  <si>
    <t>CONTA12907</t>
  </si>
  <si>
    <t>CONTA12908</t>
  </si>
  <si>
    <t>CONTA12909</t>
  </si>
  <si>
    <t>CONTA12910</t>
  </si>
  <si>
    <t>CONTA12911</t>
  </si>
  <si>
    <t>CONTA12912</t>
  </si>
  <si>
    <t>CONTA12913</t>
  </si>
  <si>
    <t>CONTA12914</t>
  </si>
  <si>
    <t>CONTA12915</t>
  </si>
  <si>
    <t>CONTA12916</t>
  </si>
  <si>
    <t>CONTA12917</t>
  </si>
  <si>
    <t>CONTA12919</t>
  </si>
  <si>
    <t>CONTA12920</t>
  </si>
  <si>
    <t>CONTA12921</t>
  </si>
  <si>
    <t>CONTA12922</t>
  </si>
  <si>
    <t>CONTA12923</t>
  </si>
  <si>
    <t>CONTA12924</t>
  </si>
  <si>
    <t>CONTA12925</t>
  </si>
  <si>
    <t>CONTA12926</t>
  </si>
  <si>
    <t>CONTA12927</t>
  </si>
  <si>
    <t>CONTA12928</t>
  </si>
  <si>
    <t>CONTA12929</t>
  </si>
  <si>
    <t>CONTA12930</t>
  </si>
  <si>
    <t>CONTA12931</t>
  </si>
  <si>
    <t>CONTA12932</t>
  </si>
  <si>
    <t>CONTA12933</t>
  </si>
  <si>
    <t>CONTA12934</t>
  </si>
  <si>
    <t>CONTA12935</t>
  </si>
  <si>
    <t>CONTA12936</t>
  </si>
  <si>
    <t>CONTA12937</t>
  </si>
  <si>
    <t>CONTA12938</t>
  </si>
  <si>
    <t>CONTA12939</t>
  </si>
  <si>
    <t>CONTA12940</t>
  </si>
  <si>
    <t>CONTA12941</t>
  </si>
  <si>
    <t>CONTA12942</t>
  </si>
  <si>
    <t>CONTA12943</t>
  </si>
  <si>
    <t>CONTA12944</t>
  </si>
  <si>
    <t>CONTA12945</t>
  </si>
  <si>
    <t>CONTA12946</t>
  </si>
  <si>
    <t>CONTA12947</t>
  </si>
  <si>
    <t>CONTA12948</t>
  </si>
  <si>
    <t>CONTA12949</t>
  </si>
  <si>
    <t>CONTA12950</t>
  </si>
  <si>
    <t>CONTA12951</t>
  </si>
  <si>
    <t>CONTA12952</t>
  </si>
  <si>
    <t>CONTA12953</t>
  </si>
  <si>
    <t>CONTA12954</t>
  </si>
  <si>
    <t>CONTA12955</t>
  </si>
  <si>
    <t>CONTA12956</t>
  </si>
  <si>
    <t>CONTA12957</t>
  </si>
  <si>
    <t>CONTA12958</t>
  </si>
  <si>
    <t>CONTA12959</t>
  </si>
  <si>
    <t>CONTA12960</t>
  </si>
  <si>
    <t>CONTA12961</t>
  </si>
  <si>
    <t>CONTA12962</t>
  </si>
  <si>
    <t>CONTA12963</t>
  </si>
  <si>
    <t>CONTA12964</t>
  </si>
  <si>
    <t>CONTA12965</t>
  </si>
  <si>
    <t>CONTA12966</t>
  </si>
  <si>
    <t>CONTA12967</t>
  </si>
  <si>
    <t>CONTA12968</t>
  </si>
  <si>
    <t>CONTA12969</t>
  </si>
  <si>
    <t>CONTA12970</t>
  </si>
  <si>
    <t>CONTA12971</t>
  </si>
  <si>
    <t>CONTA12972</t>
  </si>
  <si>
    <t>CONTA12973</t>
  </si>
  <si>
    <t>CONTA12974</t>
  </si>
  <si>
    <t>CONTA12975</t>
  </si>
  <si>
    <t>CONTA12976</t>
  </si>
  <si>
    <t>CONTA12977</t>
  </si>
  <si>
    <t>CONTA12978</t>
  </si>
  <si>
    <t>CONTA12979</t>
  </si>
  <si>
    <t>CONTA12980</t>
  </si>
  <si>
    <t>CONTA12981</t>
  </si>
  <si>
    <t>CONTA12982</t>
  </si>
  <si>
    <t>CONTA12983</t>
  </si>
  <si>
    <t>CONTA12984</t>
  </si>
  <si>
    <t>CONTA12985</t>
  </si>
  <si>
    <t>CONTA12986</t>
  </si>
  <si>
    <t>CONTA12987</t>
  </si>
  <si>
    <t>CONTA12988</t>
  </si>
  <si>
    <t>CONTA12989</t>
  </si>
  <si>
    <t>CONTA12990</t>
  </si>
  <si>
    <t>CONTA12991</t>
  </si>
  <si>
    <t>CONTA12992</t>
  </si>
  <si>
    <t>CONTA12993</t>
  </si>
  <si>
    <t>CONTA12994</t>
  </si>
  <si>
    <t>CONTA12995</t>
  </si>
  <si>
    <t>CONTA12996</t>
  </si>
  <si>
    <t>CONTA12997</t>
  </si>
  <si>
    <t>CONTA12998</t>
  </si>
  <si>
    <t>CONTA12999</t>
  </si>
  <si>
    <t>CONTA13000</t>
  </si>
  <si>
    <t>CONTA13001</t>
  </si>
  <si>
    <t>CONTA13002</t>
  </si>
  <si>
    <t>CONTA13003</t>
  </si>
  <si>
    <t>CONTA13004</t>
  </si>
  <si>
    <t>CONTA13005</t>
  </si>
  <si>
    <t>CONTA13006</t>
  </si>
  <si>
    <t>CONTA13007</t>
  </si>
  <si>
    <t>CONTA13008</t>
  </si>
  <si>
    <t>CONTA13009</t>
  </si>
  <si>
    <t>CONTA13010</t>
  </si>
  <si>
    <t>CONTA13011</t>
  </si>
  <si>
    <t>CONTA13012</t>
  </si>
  <si>
    <t>CONTA13013</t>
  </si>
  <si>
    <t>CONTA13014</t>
  </si>
  <si>
    <t>CONTA13015</t>
  </si>
  <si>
    <t>CONTA13016</t>
  </si>
  <si>
    <t>CONTA13017</t>
  </si>
  <si>
    <t>CONTA13019</t>
  </si>
  <si>
    <t>CONTA13020</t>
  </si>
  <si>
    <t>CONTA13021</t>
  </si>
  <si>
    <t>CONTA13022</t>
  </si>
  <si>
    <t>CONTA13023</t>
  </si>
  <si>
    <t>CONTA13024</t>
  </si>
  <si>
    <t>CONTA13025</t>
  </si>
  <si>
    <t>CONTA13026</t>
  </si>
  <si>
    <t>CONTA13027</t>
  </si>
  <si>
    <t>CONTA13028</t>
  </si>
  <si>
    <t>CONTA13029</t>
  </si>
  <si>
    <t>CONTA13030</t>
  </si>
  <si>
    <t>CONTA13031</t>
  </si>
  <si>
    <t>CONTA13032</t>
  </si>
  <si>
    <t>CONTA13033</t>
  </si>
  <si>
    <t>CONTA13034</t>
  </si>
  <si>
    <t>CONTA13035</t>
  </si>
  <si>
    <t>CONTA13036</t>
  </si>
  <si>
    <t>CONTA13037</t>
  </si>
  <si>
    <t>CONTA13038</t>
  </si>
  <si>
    <t>CONTA13039</t>
  </si>
  <si>
    <t>CONTA13040</t>
  </si>
  <si>
    <t>CONTA13041</t>
  </si>
  <si>
    <t>CONTA13042</t>
  </si>
  <si>
    <t>CONTA13043</t>
  </si>
  <si>
    <t>CONTA13044</t>
  </si>
  <si>
    <t>CONTA13045</t>
  </si>
  <si>
    <t>CONTA13046</t>
  </si>
  <si>
    <t>CONTA13047</t>
  </si>
  <si>
    <t>CONTA13048</t>
  </si>
  <si>
    <t>CONTA13049</t>
  </si>
  <si>
    <t>CONTA13050</t>
  </si>
  <si>
    <t>CONTA13051</t>
  </si>
  <si>
    <t>CONTA13052</t>
  </si>
  <si>
    <t>CONTA13053</t>
  </si>
  <si>
    <t>CONTA13054</t>
  </si>
  <si>
    <t>CONTA13055</t>
  </si>
  <si>
    <t>CONTA13056</t>
  </si>
  <si>
    <t>CONTA13057</t>
  </si>
  <si>
    <t>CONTA13058</t>
  </si>
  <si>
    <t>CONTA13059</t>
  </si>
  <si>
    <t>CONTA13060</t>
  </si>
  <si>
    <t>CONTA13061</t>
  </si>
  <si>
    <t>CONTA13062</t>
  </si>
  <si>
    <t>CONTA13063</t>
  </si>
  <si>
    <t>CONTA13064</t>
  </si>
  <si>
    <t>CONTA13066</t>
  </si>
  <si>
    <t>CONTA13067</t>
  </si>
  <si>
    <t>CONTA13068</t>
  </si>
  <si>
    <t>CONTA13069</t>
  </si>
  <si>
    <t>CONTA13070</t>
  </si>
  <si>
    <t>CONTA13071</t>
  </si>
  <si>
    <t>CONTA13072</t>
  </si>
  <si>
    <t>CONTA13073</t>
  </si>
  <si>
    <t>CONTA13074</t>
  </si>
  <si>
    <t>CONTA13075</t>
  </si>
  <si>
    <t>CONTA13076</t>
  </si>
  <si>
    <t>CONTA13077</t>
  </si>
  <si>
    <t>CONTA13078</t>
  </si>
  <si>
    <t>CONTA13079</t>
  </si>
  <si>
    <t>CONTA13080</t>
  </si>
  <si>
    <t>CONTA13081</t>
  </si>
  <si>
    <t>CONTA13082</t>
  </si>
  <si>
    <t>CONTA13083</t>
  </si>
  <si>
    <t>CONTA13084</t>
  </si>
  <si>
    <t>CONTA13085</t>
  </si>
  <si>
    <t>CONTA13086</t>
  </si>
  <si>
    <t>CONTA13087</t>
  </si>
  <si>
    <t>CONTA13088</t>
  </si>
  <si>
    <t>CONTA13089</t>
  </si>
  <si>
    <t>CONTA13090</t>
  </si>
  <si>
    <t>CONTA13091</t>
  </si>
  <si>
    <t>CONTA13092</t>
  </si>
  <si>
    <t>CONTA13093</t>
  </si>
  <si>
    <t>CONTA13094</t>
  </si>
  <si>
    <t>CONTA13095</t>
  </si>
  <si>
    <t>CONTA13096</t>
  </si>
  <si>
    <t>CONTA13097</t>
  </si>
  <si>
    <t>CONTA13098</t>
  </si>
  <si>
    <t>CONTA13099</t>
  </si>
  <si>
    <t>CONTA13100</t>
  </si>
  <si>
    <t>CONTA13101</t>
  </si>
  <si>
    <t>CONTA13102</t>
  </si>
  <si>
    <t>CONTA13103</t>
  </si>
  <si>
    <t>CONTA13104</t>
  </si>
  <si>
    <t>CONTA13105</t>
  </si>
  <si>
    <t>CONTA13106</t>
  </si>
  <si>
    <t>CONTA13107</t>
  </si>
  <si>
    <t>CONTA13108</t>
  </si>
  <si>
    <t>CONTA13109</t>
  </si>
  <si>
    <t>CONTA13110</t>
  </si>
  <si>
    <t>CONTA13111</t>
  </si>
  <si>
    <t>CONTA13112</t>
  </si>
  <si>
    <t>CONTA13113</t>
  </si>
  <si>
    <t>CONTA13114</t>
  </si>
  <si>
    <t>CONTA13115</t>
  </si>
  <si>
    <t>CONTA13116</t>
  </si>
  <si>
    <t>CONTA13117</t>
  </si>
  <si>
    <t>CONTA13119</t>
  </si>
  <si>
    <t>CONTA13120</t>
  </si>
  <si>
    <t>CONTA13121</t>
  </si>
  <si>
    <t>CONTA13122</t>
  </si>
  <si>
    <t>CONTA13123</t>
  </si>
  <si>
    <t>CONTA13124</t>
  </si>
  <si>
    <t>CONTA13125</t>
  </si>
  <si>
    <t>CONTA13126</t>
  </si>
  <si>
    <t>CONTA13127</t>
  </si>
  <si>
    <t>CONTA13128</t>
  </si>
  <si>
    <t>CONTA13129</t>
  </si>
  <si>
    <t>CONTA13130</t>
  </si>
  <si>
    <t>CONTA13131</t>
  </si>
  <si>
    <t>CONTA13132</t>
  </si>
  <si>
    <t>CONTA13133</t>
  </si>
  <si>
    <t>CONTA13134</t>
  </si>
  <si>
    <t>CONTA13135</t>
  </si>
  <si>
    <t>CONTA13136</t>
  </si>
  <si>
    <t>CONTA13137</t>
  </si>
  <si>
    <t>CONTA13138</t>
  </si>
  <si>
    <t>CONTA13139</t>
  </si>
  <si>
    <t>CONTA13140</t>
  </si>
  <si>
    <t>CONTA13141</t>
  </si>
  <si>
    <t>CONTA13142</t>
  </si>
  <si>
    <t>CONTA13143</t>
  </si>
  <si>
    <t>CONTA13144</t>
  </si>
  <si>
    <t>CONTA13145</t>
  </si>
  <si>
    <t>CONTA13146</t>
  </si>
  <si>
    <t>CONTA13147</t>
  </si>
  <si>
    <t>CONTA13148</t>
  </si>
  <si>
    <t>CONTA13149</t>
  </si>
  <si>
    <t>CONTA13150</t>
  </si>
  <si>
    <t>CONTA13151</t>
  </si>
  <si>
    <t>CONTA13152</t>
  </si>
  <si>
    <t>CONTA13153</t>
  </si>
  <si>
    <t>CONTA13154</t>
  </si>
  <si>
    <t>CONTA13155</t>
  </si>
  <si>
    <t>CONTA13156</t>
  </si>
  <si>
    <t>CONTA13157</t>
  </si>
  <si>
    <t>CONTA13158</t>
  </si>
  <si>
    <t>CONTA13159</t>
  </si>
  <si>
    <t>CONTA13160</t>
  </si>
  <si>
    <t>CONTA13161</t>
  </si>
  <si>
    <t>CONTA13162</t>
  </si>
  <si>
    <t>CONTA13163</t>
  </si>
  <si>
    <t>CONTA13164</t>
  </si>
  <si>
    <t>CONTA13165</t>
  </si>
  <si>
    <t>CONTA13166</t>
  </si>
  <si>
    <t>CONTA13167</t>
  </si>
  <si>
    <t>CONTA13168</t>
  </si>
  <si>
    <t>CONTA13169</t>
  </si>
  <si>
    <t>CONTA13170</t>
  </si>
  <si>
    <t>CONTA13171</t>
  </si>
  <si>
    <t>CONTA13172</t>
  </si>
  <si>
    <t>CONTA13173</t>
  </si>
  <si>
    <t>CONTA13174</t>
  </si>
  <si>
    <t>CONTA13175</t>
  </si>
  <si>
    <t>CONTA13176</t>
  </si>
  <si>
    <t>CONTA13177</t>
  </si>
  <si>
    <t>CONTA13178</t>
  </si>
  <si>
    <t>CONTA13179</t>
  </si>
  <si>
    <t>Otros servicios</t>
  </si>
  <si>
    <t>Courrier</t>
  </si>
  <si>
    <t>Transporte</t>
  </si>
  <si>
    <t>Servicios especiales de publicidad</t>
  </si>
  <si>
    <t>CONTA13025A</t>
  </si>
  <si>
    <t>Empresa de Servicios temporales SA</t>
  </si>
  <si>
    <t>Compañía de Soporte Técnico SAS</t>
  </si>
  <si>
    <t>Asociación de Operadores SA</t>
  </si>
  <si>
    <t>Asistencia Especial SA</t>
  </si>
  <si>
    <t>Compañía Integral de Servicios ESP</t>
  </si>
  <si>
    <t>Transportes Especiales SA</t>
  </si>
  <si>
    <t>Servicios públicos</t>
  </si>
  <si>
    <t>Courrier Panamericano Ltda.</t>
  </si>
  <si>
    <t>Logística de Servicios SA</t>
  </si>
  <si>
    <t>Asesorías y servicios Ltda.</t>
  </si>
  <si>
    <t>El Transportador Ltda.</t>
  </si>
  <si>
    <t>CONTA 2999</t>
  </si>
  <si>
    <t>CONTA 3000</t>
  </si>
  <si>
    <t>CONTA 3001</t>
  </si>
  <si>
    <t>CONTA 3002</t>
  </si>
  <si>
    <t>CONTA 3003</t>
  </si>
  <si>
    <t>CONTA 3004</t>
  </si>
  <si>
    <t>CONTA 3005</t>
  </si>
  <si>
    <t>CONTA 3006</t>
  </si>
  <si>
    <t>CONTA 3007</t>
  </si>
  <si>
    <t>CONTA 3008</t>
  </si>
  <si>
    <t>CONTA 3009</t>
  </si>
  <si>
    <t>CONTA 3016</t>
  </si>
  <si>
    <t>CONTA 3030</t>
  </si>
  <si>
    <t>CONTA 3031</t>
  </si>
  <si>
    <t>CONTA 3032</t>
  </si>
  <si>
    <t>CONTA 3036</t>
  </si>
  <si>
    <t>Tramites legales</t>
  </si>
  <si>
    <t>ENTIDAD ESTATAL DE TRAMITES</t>
  </si>
  <si>
    <t>CONTA 12092</t>
  </si>
  <si>
    <t>CONTA 12093</t>
  </si>
  <si>
    <t>CONTA 12094</t>
  </si>
  <si>
    <t>CONTA 12095</t>
  </si>
  <si>
    <t>CONTA 12096</t>
  </si>
  <si>
    <t>CONTA 12097</t>
  </si>
  <si>
    <t>CONTA 12098</t>
  </si>
  <si>
    <t>CONTA 12099</t>
  </si>
  <si>
    <t>CONTA 12100</t>
  </si>
  <si>
    <t>CONTA 12101</t>
  </si>
  <si>
    <t>CONTA 12102</t>
  </si>
  <si>
    <t>CONTA 12103</t>
  </si>
  <si>
    <t>CONTA 12104</t>
  </si>
  <si>
    <t>CONTA 12105</t>
  </si>
  <si>
    <t>CONTA 12106</t>
  </si>
  <si>
    <t>CONTA 12107</t>
  </si>
  <si>
    <t>CONTA 12108</t>
  </si>
  <si>
    <t>CONTA 12109</t>
  </si>
  <si>
    <t>CONTA 12110</t>
  </si>
  <si>
    <t>CONTA 12111</t>
  </si>
  <si>
    <t>CONTA 12112</t>
  </si>
  <si>
    <t>CONTA 12113</t>
  </si>
  <si>
    <t>CONTA 12114</t>
  </si>
  <si>
    <t>CONTA 12115</t>
  </si>
  <si>
    <t>CONTA 12116</t>
  </si>
  <si>
    <t>CONTA 12117</t>
  </si>
  <si>
    <t>CONTA 12118</t>
  </si>
  <si>
    <t>CONTA 12119</t>
  </si>
  <si>
    <t>CONTA 12120</t>
  </si>
  <si>
    <t>CONTA 12121</t>
  </si>
  <si>
    <t>CONTA 12122</t>
  </si>
  <si>
    <t>CONTA 12123</t>
  </si>
  <si>
    <t>CONTA 12124</t>
  </si>
  <si>
    <t>CONTA 12125</t>
  </si>
  <si>
    <t>CONTA 12126</t>
  </si>
  <si>
    <t>CONTA 12127</t>
  </si>
  <si>
    <t>CONTA 12128</t>
  </si>
  <si>
    <t>CONTA 12129</t>
  </si>
  <si>
    <t>CONTA 12130</t>
  </si>
  <si>
    <t>CONTA 12131</t>
  </si>
  <si>
    <t>CONTA 12132</t>
  </si>
  <si>
    <t>CONTA 12133</t>
  </si>
  <si>
    <t>CONTA 12134</t>
  </si>
  <si>
    <t>CONTA 12135</t>
  </si>
  <si>
    <t>CONTA 12136</t>
  </si>
  <si>
    <t>CONTA 12137</t>
  </si>
  <si>
    <t>CONTA 12138</t>
  </si>
  <si>
    <t>CONTA 12139</t>
  </si>
  <si>
    <t>CONTA 12140</t>
  </si>
  <si>
    <t>CONTA 12141</t>
  </si>
  <si>
    <t>CONTA 12142</t>
  </si>
  <si>
    <t>CONTA 12143</t>
  </si>
  <si>
    <t>CONTA 12144</t>
  </si>
  <si>
    <t>CONTA 12145</t>
  </si>
  <si>
    <t>CONTA 12146</t>
  </si>
  <si>
    <t>CONTA 12147</t>
  </si>
  <si>
    <t>CONTA 12148</t>
  </si>
  <si>
    <t>CONTA 12149</t>
  </si>
  <si>
    <t>CONTA 12150</t>
  </si>
  <si>
    <t>CONTA 12151</t>
  </si>
  <si>
    <t>CONTA 12152</t>
  </si>
  <si>
    <t>CONTA 12153</t>
  </si>
  <si>
    <t>CONTA 12154</t>
  </si>
  <si>
    <t>CONTA 12155</t>
  </si>
  <si>
    <t>CONTA 12156</t>
  </si>
  <si>
    <t>CONTA 12157</t>
  </si>
  <si>
    <t>CONTA 12158</t>
  </si>
  <si>
    <t>CONTA 12159</t>
  </si>
  <si>
    <t>CONTA 12160</t>
  </si>
  <si>
    <t>CONTA 12161</t>
  </si>
  <si>
    <t>CONTA 12162</t>
  </si>
  <si>
    <t>CONTA 12163</t>
  </si>
  <si>
    <t>CONTA 12164</t>
  </si>
  <si>
    <t>CONTA 12165</t>
  </si>
  <si>
    <t>CONTA 12166</t>
  </si>
  <si>
    <t>CONTA 12167</t>
  </si>
  <si>
    <t>CONTA 12168</t>
  </si>
  <si>
    <t>CONTA 12169</t>
  </si>
  <si>
    <t>CONTA 12170</t>
  </si>
  <si>
    <t>CONTA 12171</t>
  </si>
  <si>
    <t>CONTA 12172</t>
  </si>
  <si>
    <t>CONTA 12173</t>
  </si>
  <si>
    <t>CONTA 12174</t>
  </si>
  <si>
    <t>CONTA 12175</t>
  </si>
  <si>
    <t>CONTA 12176</t>
  </si>
  <si>
    <t>CONTA 12177</t>
  </si>
  <si>
    <t>Edicificios</t>
  </si>
  <si>
    <t>Equipo de computación</t>
  </si>
  <si>
    <t>Equipo  científico</t>
  </si>
  <si>
    <t>Mantenimiento Empresarial Sas</t>
  </si>
  <si>
    <t>Rentaequipos y Soporte SAS</t>
  </si>
  <si>
    <t>Preventivo Institucional SAS</t>
  </si>
  <si>
    <t>Maquinas y Gruas SA</t>
  </si>
  <si>
    <t>Equipo Oficina</t>
  </si>
  <si>
    <t>Equipo Computación</t>
  </si>
  <si>
    <t>Maquinaria</t>
  </si>
  <si>
    <t>Edificios</t>
  </si>
  <si>
    <t>Cientifico</t>
  </si>
  <si>
    <t xml:space="preserve">Fecha </t>
  </si>
  <si>
    <t>CONTA 203923</t>
  </si>
  <si>
    <t>CONTA 203924</t>
  </si>
  <si>
    <t>CONTA 203925</t>
  </si>
  <si>
    <t>CONTA 203926</t>
  </si>
  <si>
    <t>CONTA 203927</t>
  </si>
  <si>
    <t>CONTA 203928</t>
  </si>
  <si>
    <t>CONTA 203929</t>
  </si>
  <si>
    <t>CONTA 203930</t>
  </si>
  <si>
    <t>CONTA 203931</t>
  </si>
  <si>
    <t>CONTA 203932</t>
  </si>
  <si>
    <t>CONTA 203933</t>
  </si>
  <si>
    <t>CONTA 203934</t>
  </si>
  <si>
    <t>CONTA 203935</t>
  </si>
  <si>
    <t>CONTA 203936</t>
  </si>
  <si>
    <t>CONTA 203937</t>
  </si>
  <si>
    <t>CONTA 203938</t>
  </si>
  <si>
    <t>CONTA 203939</t>
  </si>
  <si>
    <t>CONTA 203940</t>
  </si>
  <si>
    <t>CONTA 203941</t>
  </si>
  <si>
    <t>CONTA 203942</t>
  </si>
  <si>
    <t>CONTA 203943</t>
  </si>
  <si>
    <t>CONTA 203944</t>
  </si>
  <si>
    <t>CONTA 203945</t>
  </si>
  <si>
    <t>CONTA 203946</t>
  </si>
  <si>
    <t>CONTA 203947</t>
  </si>
  <si>
    <t>CONTA 203948</t>
  </si>
  <si>
    <t>CONTA 203949</t>
  </si>
  <si>
    <t>CONTA 203950</t>
  </si>
  <si>
    <t>CONTA 203951</t>
  </si>
  <si>
    <t>CONTA 203952</t>
  </si>
  <si>
    <t>CONTA 203953</t>
  </si>
  <si>
    <t>CONTA 203954</t>
  </si>
  <si>
    <t>CONTA 203955</t>
  </si>
  <si>
    <t>CONTA 203956</t>
  </si>
  <si>
    <t>CONTA 203957</t>
  </si>
  <si>
    <t>CONTA 203958</t>
  </si>
  <si>
    <t>CONTA 203959</t>
  </si>
  <si>
    <t>CONTA 203960</t>
  </si>
  <si>
    <t>CONTA 203961</t>
  </si>
  <si>
    <t>CONTA 203962</t>
  </si>
  <si>
    <t>CONTA 203963</t>
  </si>
  <si>
    <t>CONTA 203964</t>
  </si>
  <si>
    <t>CONTA 203965</t>
  </si>
  <si>
    <t>CONTA 203966</t>
  </si>
  <si>
    <t>CONTA 203967</t>
  </si>
  <si>
    <t>CONTA 203968</t>
  </si>
  <si>
    <t>CONTA 203969</t>
  </si>
  <si>
    <t>CONTA 203970</t>
  </si>
  <si>
    <t>CONTA 203971</t>
  </si>
  <si>
    <t>CONTA 203972</t>
  </si>
  <si>
    <t>CONTA 203973</t>
  </si>
  <si>
    <t>CONTA 203974</t>
  </si>
  <si>
    <t>CONTA 203975</t>
  </si>
  <si>
    <t>CONTA 203976</t>
  </si>
  <si>
    <t>CONTA 203977</t>
  </si>
  <si>
    <t>CONTA 203978</t>
  </si>
  <si>
    <t>CONTA 203979</t>
  </si>
  <si>
    <t>CONTA 203980</t>
  </si>
  <si>
    <t>CONTA 203981</t>
  </si>
  <si>
    <t>CONTA 203982</t>
  </si>
  <si>
    <t>CONTA 203983</t>
  </si>
  <si>
    <t>CONTA 203984</t>
  </si>
  <si>
    <t>CONTA 203985</t>
  </si>
  <si>
    <t>CONTA 203986</t>
  </si>
  <si>
    <t>CONTA 203987</t>
  </si>
  <si>
    <t>CONTA 203988</t>
  </si>
  <si>
    <t>CONTA 203989</t>
  </si>
  <si>
    <t>CONTA 203990</t>
  </si>
  <si>
    <t>CONTA 203991</t>
  </si>
  <si>
    <t>CONTA 203992</t>
  </si>
  <si>
    <t>CONTA 203993</t>
  </si>
  <si>
    <t>CONTA 203994</t>
  </si>
  <si>
    <t>CONTA 203995</t>
  </si>
  <si>
    <t>CONTA 203996</t>
  </si>
  <si>
    <t>CONTA 203997</t>
  </si>
  <si>
    <t>CONTA 203998</t>
  </si>
  <si>
    <t>CONTA 203999</t>
  </si>
  <si>
    <t>CONTA 204000</t>
  </si>
  <si>
    <t>CONTA 204001</t>
  </si>
  <si>
    <t>CONTA 204002</t>
  </si>
  <si>
    <t>CONTA 204003</t>
  </si>
  <si>
    <t>CONTA 204004</t>
  </si>
  <si>
    <t>CONTA 204005</t>
  </si>
  <si>
    <t>CONTA 204006</t>
  </si>
  <si>
    <t>CONTA 204007</t>
  </si>
  <si>
    <t>CONTA 204008</t>
  </si>
  <si>
    <t>CONTA 204009</t>
  </si>
  <si>
    <t>CONTA 204010</t>
  </si>
  <si>
    <t>CONTA 204011</t>
  </si>
  <si>
    <t>CONTA 204012</t>
  </si>
  <si>
    <t>CONTA 204013</t>
  </si>
  <si>
    <t>CONTA 204014</t>
  </si>
  <si>
    <t>CONTA 204015</t>
  </si>
  <si>
    <t>CONTA 204016</t>
  </si>
  <si>
    <t>CONTA 204017</t>
  </si>
  <si>
    <t>CONTA 204018</t>
  </si>
  <si>
    <t>CONTA 204019</t>
  </si>
  <si>
    <t>CONTA 204020</t>
  </si>
  <si>
    <t>CONTA 204021</t>
  </si>
  <si>
    <t>CONTA 204022</t>
  </si>
  <si>
    <t>CONTA 204023</t>
  </si>
  <si>
    <t>CONTA 204024</t>
  </si>
  <si>
    <t>CONTA 204025</t>
  </si>
  <si>
    <t>CONTA 204026</t>
  </si>
  <si>
    <t>CONTA 204027</t>
  </si>
  <si>
    <t>CONTA 204028</t>
  </si>
  <si>
    <t>CONTA 204029</t>
  </si>
  <si>
    <t>CONTA 204030</t>
  </si>
  <si>
    <t>CONTA 204031</t>
  </si>
  <si>
    <t>CONTA 204032</t>
  </si>
  <si>
    <t>CONTA 204033</t>
  </si>
  <si>
    <t>CONTA 204034</t>
  </si>
  <si>
    <t>CONTA 204035</t>
  </si>
  <si>
    <t>CONTA 204036</t>
  </si>
  <si>
    <t>CONTA 204037</t>
  </si>
  <si>
    <t>CONTA 204038</t>
  </si>
  <si>
    <t>CONTA 204039</t>
  </si>
  <si>
    <t>CONTA 204040</t>
  </si>
  <si>
    <t>CONTA 204041</t>
  </si>
  <si>
    <t>CONTA 204042</t>
  </si>
  <si>
    <t>CONTA 204043</t>
  </si>
  <si>
    <t>CONTA 204044</t>
  </si>
  <si>
    <t>CONTA 204045</t>
  </si>
  <si>
    <t>CONTA 204046</t>
  </si>
  <si>
    <t>CONTA 204047</t>
  </si>
  <si>
    <t>CONTA 204048</t>
  </si>
  <si>
    <t>CONTA 204049</t>
  </si>
  <si>
    <t>CONTA 204050</t>
  </si>
  <si>
    <t>CONTA 204051</t>
  </si>
  <si>
    <t>CONTA 204052</t>
  </si>
  <si>
    <t>CONTA 204053</t>
  </si>
  <si>
    <t>CONTA 204054</t>
  </si>
  <si>
    <t>CONTA 204055</t>
  </si>
  <si>
    <t>CONTA 204056</t>
  </si>
  <si>
    <t>CONTA 204057</t>
  </si>
  <si>
    <t>CONTA 204058</t>
  </si>
  <si>
    <t>CONTA 204059</t>
  </si>
  <si>
    <t>CONTA 204060</t>
  </si>
  <si>
    <t>CONTA 204061</t>
  </si>
  <si>
    <t>CONTA 204062</t>
  </si>
  <si>
    <t>CONTA 204063</t>
  </si>
  <si>
    <t>CONTA 204064</t>
  </si>
  <si>
    <t>CONTA 204065</t>
  </si>
  <si>
    <t>CONTA 204066</t>
  </si>
  <si>
    <t>CONTA 204067</t>
  </si>
  <si>
    <t>CONTA 204068</t>
  </si>
  <si>
    <t>CONTA 204069</t>
  </si>
  <si>
    <t>CONTA 204070</t>
  </si>
  <si>
    <t>CONTA 204071</t>
  </si>
  <si>
    <t>CONTA 204072</t>
  </si>
  <si>
    <t>CONTA 204073</t>
  </si>
  <si>
    <t>CONTA 204074</t>
  </si>
  <si>
    <t>CONTA 204075</t>
  </si>
  <si>
    <t>CONTA 204076</t>
  </si>
  <si>
    <t>CONTA 204077</t>
  </si>
  <si>
    <t>CONTA 204078</t>
  </si>
  <si>
    <t>CONTA 204079</t>
  </si>
  <si>
    <t>CONTA 204080</t>
  </si>
  <si>
    <t>CONTA 204081</t>
  </si>
  <si>
    <t>CONTA 204082</t>
  </si>
  <si>
    <t>CONTA 204083</t>
  </si>
  <si>
    <t>CONTA 204084</t>
  </si>
  <si>
    <t>CONTA 204085</t>
  </si>
  <si>
    <t>CONTA 204086</t>
  </si>
  <si>
    <t>CONTA 204087</t>
  </si>
  <si>
    <t>CONTA 204088</t>
  </si>
  <si>
    <t>CONTA 204089</t>
  </si>
  <si>
    <t>CONTA 204090</t>
  </si>
  <si>
    <t>CONTA 204091</t>
  </si>
  <si>
    <t>CONTA 204092</t>
  </si>
  <si>
    <t>CONTA 204093</t>
  </si>
  <si>
    <t>CONTA 204094</t>
  </si>
  <si>
    <t>CONTA 204095</t>
  </si>
  <si>
    <t>CONTA 204096</t>
  </si>
  <si>
    <t>CONTA 204097</t>
  </si>
  <si>
    <t>CONTA 204098</t>
  </si>
  <si>
    <t>CONTA 204099</t>
  </si>
  <si>
    <t>CONTA 204100</t>
  </si>
  <si>
    <t>CONTA 204101</t>
  </si>
  <si>
    <t>CONTA 204102</t>
  </si>
  <si>
    <t>CONTA 204103</t>
  </si>
  <si>
    <t>CONTA 204104</t>
  </si>
  <si>
    <t>CONTA 204105</t>
  </si>
  <si>
    <t>CONTA 204106</t>
  </si>
  <si>
    <t>CONTA 204107</t>
  </si>
  <si>
    <t>CONTA 204108</t>
  </si>
  <si>
    <t>CONTA 204109</t>
  </si>
  <si>
    <t>CONTA 204110</t>
  </si>
  <si>
    <t>CONTA 204111</t>
  </si>
  <si>
    <t>CONTA 204112</t>
  </si>
  <si>
    <t>CONTA 204113</t>
  </si>
  <si>
    <t>CONTA 204114</t>
  </si>
  <si>
    <t>CONTA 204115</t>
  </si>
  <si>
    <t>CONTA 204116</t>
  </si>
  <si>
    <t>CONTA 204117</t>
  </si>
  <si>
    <t>CONTA 204118</t>
  </si>
  <si>
    <t>CONTA 204119</t>
  </si>
  <si>
    <t>CONTA 204120</t>
  </si>
  <si>
    <t>CONTA 204121</t>
  </si>
  <si>
    <t>CONTA 204122</t>
  </si>
  <si>
    <t>CONTA 204123</t>
  </si>
  <si>
    <t>CONTA 204124</t>
  </si>
  <si>
    <t>CONTA 204125</t>
  </si>
  <si>
    <t>CONTA 204126</t>
  </si>
  <si>
    <t>CONTA 204127</t>
  </si>
  <si>
    <t>CONTA 204128</t>
  </si>
  <si>
    <t>CONTA 204129</t>
  </si>
  <si>
    <t>CONTA 204130</t>
  </si>
  <si>
    <t>CONTA 204131</t>
  </si>
  <si>
    <t>CONTA 204132</t>
  </si>
  <si>
    <t>CONTA 204133</t>
  </si>
  <si>
    <t>CONTA 204134</t>
  </si>
  <si>
    <t>CONTA 204135</t>
  </si>
  <si>
    <t>CONTA 204136</t>
  </si>
  <si>
    <t>CONTA 204137</t>
  </si>
  <si>
    <t>CONTA 204138</t>
  </si>
  <si>
    <t>CONTA 204139</t>
  </si>
  <si>
    <t>CONTA 204140</t>
  </si>
  <si>
    <t>CONTA 204141</t>
  </si>
  <si>
    <t>CONTA 204142</t>
  </si>
  <si>
    <t>CONTA 204143</t>
  </si>
  <si>
    <t>CONTA 204144</t>
  </si>
  <si>
    <t>CONTA 204145</t>
  </si>
  <si>
    <t>CONTA 204146</t>
  </si>
  <si>
    <t>CONTA 204147</t>
  </si>
  <si>
    <t>CONTA 204148</t>
  </si>
  <si>
    <t>CONTA 204149</t>
  </si>
  <si>
    <t>CONTA 204150</t>
  </si>
  <si>
    <t>CONTA 204151</t>
  </si>
  <si>
    <t>CONTA 204152</t>
  </si>
  <si>
    <t>CONTA 204153</t>
  </si>
  <si>
    <t>CONTA 204154</t>
  </si>
  <si>
    <t>CONTA 204155</t>
  </si>
  <si>
    <t>CONTA 204156</t>
  </si>
  <si>
    <t>CONTA 204157</t>
  </si>
  <si>
    <t>CONTA 204158</t>
  </si>
  <si>
    <t>CONTA 204159</t>
  </si>
  <si>
    <t>CONTA 204160</t>
  </si>
  <si>
    <t>CONTA 204161</t>
  </si>
  <si>
    <t>CONTA 204162</t>
  </si>
  <si>
    <t>CONTA 204163</t>
  </si>
  <si>
    <t>CONTA 204164</t>
  </si>
  <si>
    <t>CONTA 204165</t>
  </si>
  <si>
    <t>CONTA 204166</t>
  </si>
  <si>
    <t>CONTA 204167</t>
  </si>
  <si>
    <t>CONTA 204168</t>
  </si>
  <si>
    <t>CONTA 204169</t>
  </si>
  <si>
    <t>CONTA 204170</t>
  </si>
  <si>
    <t>CONTA 204171</t>
  </si>
  <si>
    <t>Fernando Alonso Santana</t>
  </si>
  <si>
    <t>Martin Alberto Urrego Casallas</t>
  </si>
  <si>
    <t>Hotel El Campanario SAS</t>
  </si>
  <si>
    <t>Hotel La Casa Propia Sas</t>
  </si>
  <si>
    <t>Casa de Eventos SAS</t>
  </si>
  <si>
    <t>Aviación Nacial Sas</t>
  </si>
  <si>
    <t>compañía de Aviación SAS</t>
  </si>
  <si>
    <t>Empresa SAS</t>
  </si>
  <si>
    <t>Inversiones Arango SAS</t>
  </si>
  <si>
    <t>CONTA 4981</t>
  </si>
  <si>
    <t>CONTA 4982</t>
  </si>
  <si>
    <t>CONTA 4983</t>
  </si>
  <si>
    <t>CONTA 4984</t>
  </si>
  <si>
    <t>CONTA 4985</t>
  </si>
  <si>
    <t>CONTA 4986</t>
  </si>
  <si>
    <t>CONTA 4987</t>
  </si>
  <si>
    <t>CONTA 4988</t>
  </si>
  <si>
    <t>CONTA 4989</t>
  </si>
  <si>
    <t>CONTA 4990</t>
  </si>
  <si>
    <t>CONTA 4991</t>
  </si>
  <si>
    <t>CONTA 4992</t>
  </si>
  <si>
    <t>CONTA 4993</t>
  </si>
  <si>
    <t>CONTA 4994</t>
  </si>
  <si>
    <t>CONTA 4995</t>
  </si>
  <si>
    <t>CONTA 4996</t>
  </si>
  <si>
    <t>CONTA 4997</t>
  </si>
  <si>
    <t>CONTA 4998</t>
  </si>
  <si>
    <t>CONTA 4999</t>
  </si>
  <si>
    <t>CONTA 5000</t>
  </si>
  <si>
    <t>CONTA 5001</t>
  </si>
  <si>
    <t>CONTA 5002</t>
  </si>
  <si>
    <t>CONTA 5003</t>
  </si>
  <si>
    <t>CONTA 5004</t>
  </si>
  <si>
    <t>CONTA 5005</t>
  </si>
  <si>
    <t>CONTA 5006</t>
  </si>
  <si>
    <t>CONTA 5007</t>
  </si>
  <si>
    <t>CONTA 5008</t>
  </si>
  <si>
    <t>CONTA 5009</t>
  </si>
  <si>
    <t>CONTA 5010</t>
  </si>
  <si>
    <t>CONTA 5011</t>
  </si>
  <si>
    <t>CONTA 5012</t>
  </si>
  <si>
    <t>CONTA 5013</t>
  </si>
  <si>
    <t>CONTA 5014</t>
  </si>
  <si>
    <t>CONTA 5015</t>
  </si>
  <si>
    <t>CONTA 5016</t>
  </si>
  <si>
    <t>CONTA 5017</t>
  </si>
  <si>
    <t>CONTA 5018</t>
  </si>
  <si>
    <t>CONTA 5019</t>
  </si>
  <si>
    <t>CONTA 5020</t>
  </si>
  <si>
    <t>CONTA 5021</t>
  </si>
  <si>
    <t>CONTA 5022</t>
  </si>
  <si>
    <t>CONTA 5023</t>
  </si>
  <si>
    <t>CONTA 5024</t>
  </si>
  <si>
    <t>CONTA 5025</t>
  </si>
  <si>
    <t>CONTA 5026</t>
  </si>
  <si>
    <t>CONTA 5027</t>
  </si>
  <si>
    <t>CONTA 5028</t>
  </si>
  <si>
    <t>CONTA 5029</t>
  </si>
  <si>
    <t>CONTA 5030</t>
  </si>
  <si>
    <t>CONTA 5031</t>
  </si>
  <si>
    <t>CONTA 5032</t>
  </si>
  <si>
    <t>CONTA 5033</t>
  </si>
  <si>
    <t>CONTA 5034</t>
  </si>
  <si>
    <t>CONTA 5035</t>
  </si>
  <si>
    <t>CONTA 5036</t>
  </si>
  <si>
    <t>CONTA 5037</t>
  </si>
  <si>
    <t>CONTA 5038</t>
  </si>
  <si>
    <t>CONTA 5039</t>
  </si>
  <si>
    <t>CONTA 5040</t>
  </si>
  <si>
    <t>CONTA 5041</t>
  </si>
  <si>
    <t>CONTA 5042</t>
  </si>
  <si>
    <t>CONTA 5043</t>
  </si>
  <si>
    <t>CONTA 5044</t>
  </si>
  <si>
    <t>CONTA 5045</t>
  </si>
  <si>
    <t>CONTA 5046</t>
  </si>
  <si>
    <t>CONTA 5047</t>
  </si>
  <si>
    <t>CONTA 5048</t>
  </si>
  <si>
    <t>CONTA 5049</t>
  </si>
  <si>
    <t>CONTA 5050</t>
  </si>
  <si>
    <t>CONTA 5051</t>
  </si>
  <si>
    <t>CONTA 5052</t>
  </si>
  <si>
    <t>CONTA 5053</t>
  </si>
  <si>
    <t>CONTA 5054</t>
  </si>
  <si>
    <t>CONTA 5055</t>
  </si>
  <si>
    <t>CONTA 5056</t>
  </si>
  <si>
    <t>CONTA 5057</t>
  </si>
  <si>
    <t>CONTA 5058</t>
  </si>
  <si>
    <t>CONTA 5059</t>
  </si>
  <si>
    <t>CONTA 5060</t>
  </si>
  <si>
    <t>CONTA 5061</t>
  </si>
  <si>
    <t>CONTA 5062</t>
  </si>
  <si>
    <t>CONTA 5063</t>
  </si>
  <si>
    <t>CONTA 5064</t>
  </si>
  <si>
    <t>CONTA 5065</t>
  </si>
  <si>
    <t>CONTA 5066</t>
  </si>
  <si>
    <t>CONTA 5067</t>
  </si>
  <si>
    <t>CONTA 5068</t>
  </si>
  <si>
    <t>CONTA 5069</t>
  </si>
  <si>
    <t>CONTA 5070</t>
  </si>
  <si>
    <t>CONTA 5071</t>
  </si>
  <si>
    <t>CONTA 5072</t>
  </si>
  <si>
    <t>CONTA 5073</t>
  </si>
  <si>
    <t>CONTA 5074</t>
  </si>
  <si>
    <t>CONTA 5075</t>
  </si>
  <si>
    <t>CONTA 5076</t>
  </si>
  <si>
    <t>CONTA 5077</t>
  </si>
  <si>
    <t>CONTA 5078</t>
  </si>
  <si>
    <t>CONTA 5079</t>
  </si>
  <si>
    <t>CONTA 5080</t>
  </si>
  <si>
    <t>CONTA 5081</t>
  </si>
  <si>
    <t>CONTA 5082</t>
  </si>
  <si>
    <t>CONTA 5083</t>
  </si>
  <si>
    <t>CONTA 5084</t>
  </si>
  <si>
    <t>CONTA 5085</t>
  </si>
  <si>
    <t>CONTA 5086</t>
  </si>
  <si>
    <t>CONTA 5087</t>
  </si>
  <si>
    <t>CONTA 5088</t>
  </si>
  <si>
    <t>CONTA 5089</t>
  </si>
  <si>
    <t>CONTA 5090</t>
  </si>
  <si>
    <t>CONTA 5091</t>
  </si>
  <si>
    <t>CONTA 5092</t>
  </si>
  <si>
    <t>CONTA 5093</t>
  </si>
  <si>
    <t>CONTA 5094</t>
  </si>
  <si>
    <t>CONTA 5095</t>
  </si>
  <si>
    <t>CONTA 5096</t>
  </si>
  <si>
    <t>CONTA 5097</t>
  </si>
  <si>
    <t>CONTA 5098</t>
  </si>
  <si>
    <t>CONTA 5099</t>
  </si>
  <si>
    <t>CONTA 5100</t>
  </si>
  <si>
    <t>CONTA 5101</t>
  </si>
  <si>
    <t>CONTA 5102</t>
  </si>
  <si>
    <t>CONTA 5103</t>
  </si>
  <si>
    <t>CONTA 5104</t>
  </si>
  <si>
    <t>CONTA 5105</t>
  </si>
  <si>
    <t>CONTA 5106</t>
  </si>
  <si>
    <t>CONTA 5107</t>
  </si>
  <si>
    <t>CONTA 5108</t>
  </si>
  <si>
    <t>CONTA 5109</t>
  </si>
  <si>
    <t>CONTA 5110</t>
  </si>
  <si>
    <t>CONTA 5111</t>
  </si>
  <si>
    <t>CONTA 5112</t>
  </si>
  <si>
    <t>CONTA 5113</t>
  </si>
  <si>
    <t>CONTA 5114</t>
  </si>
  <si>
    <t>CONTA 5115</t>
  </si>
  <si>
    <t>CONTA 5116</t>
  </si>
  <si>
    <t>CONTA 5117</t>
  </si>
  <si>
    <t>CONTA 5118</t>
  </si>
  <si>
    <t>CONTA 5119</t>
  </si>
  <si>
    <t>CONTA 5120</t>
  </si>
  <si>
    <t>CONTA 5121</t>
  </si>
  <si>
    <t>CONTA 5122</t>
  </si>
  <si>
    <t>CONTA 5123</t>
  </si>
  <si>
    <t>CONTA 5124</t>
  </si>
  <si>
    <t>CONTA 5125</t>
  </si>
  <si>
    <t>CONTA 5126</t>
  </si>
  <si>
    <t>CONTA 5127</t>
  </si>
  <si>
    <t>CONTA 5128</t>
  </si>
  <si>
    <t>CONTA 5129</t>
  </si>
  <si>
    <t>CONTA 5130</t>
  </si>
  <si>
    <t>CONTA 5131</t>
  </si>
  <si>
    <t>CONTA 5132</t>
  </si>
  <si>
    <t>CONTA 5133</t>
  </si>
  <si>
    <t>CONTA 5134</t>
  </si>
  <si>
    <t>CONTA 5135</t>
  </si>
  <si>
    <t>CONTA 5136</t>
  </si>
  <si>
    <t>CONTA 5137</t>
  </si>
  <si>
    <t>CONTA 5138</t>
  </si>
  <si>
    <t>CONTA 5139</t>
  </si>
  <si>
    <t>CONTA 5140</t>
  </si>
  <si>
    <t>CONTA 5141</t>
  </si>
  <si>
    <t>CONTA 5142</t>
  </si>
  <si>
    <t>CONTA 5143</t>
  </si>
  <si>
    <t>CONTA 5144</t>
  </si>
  <si>
    <t>CONTA 5145</t>
  </si>
  <si>
    <t>CONTA 5146</t>
  </si>
  <si>
    <t>CONTA 5147</t>
  </si>
  <si>
    <t>CONTA 5148</t>
  </si>
  <si>
    <t>CONTA 5149</t>
  </si>
  <si>
    <t>CONTA 5150</t>
  </si>
  <si>
    <t>CONTA 5151</t>
  </si>
  <si>
    <t>CONTA 5152</t>
  </si>
  <si>
    <t>CONTA 5153</t>
  </si>
  <si>
    <t>CONTA 5154</t>
  </si>
  <si>
    <t>CONTA 5155</t>
  </si>
  <si>
    <t>CONTA 5156</t>
  </si>
  <si>
    <t>CONTA 5157</t>
  </si>
  <si>
    <t>CONTA 5158</t>
  </si>
  <si>
    <t>CONTA 5159</t>
  </si>
  <si>
    <t>CONTA 5160</t>
  </si>
  <si>
    <t>CONTA 5161</t>
  </si>
  <si>
    <t>CONTA 5162</t>
  </si>
  <si>
    <t>CONTA 5163</t>
  </si>
  <si>
    <t>CONTA 5164</t>
  </si>
  <si>
    <t>CONTA 5165</t>
  </si>
  <si>
    <t>CONTA 5166</t>
  </si>
  <si>
    <t>CONTA 5167</t>
  </si>
  <si>
    <t>CONTA 5168</t>
  </si>
  <si>
    <t>CONTA 5169</t>
  </si>
  <si>
    <t>CONTA 5170</t>
  </si>
  <si>
    <t>CONTA 5171</t>
  </si>
  <si>
    <t>CONTA 5172</t>
  </si>
  <si>
    <t>CONTA 5173</t>
  </si>
  <si>
    <t>CONTA 5174</t>
  </si>
  <si>
    <t>CONTA 5175</t>
  </si>
  <si>
    <t>CONTA 5176</t>
  </si>
  <si>
    <t>CONTA 5177</t>
  </si>
  <si>
    <t>CONTA 5178</t>
  </si>
  <si>
    <t>CONTA 5179</t>
  </si>
  <si>
    <t>CONTA 5180</t>
  </si>
  <si>
    <t>CONTA 5181</t>
  </si>
  <si>
    <t>CONTA 5182</t>
  </si>
  <si>
    <t>CONTA 5183</t>
  </si>
  <si>
    <t>CONTA 5184</t>
  </si>
  <si>
    <t>CONTA 5185</t>
  </si>
  <si>
    <t>CONTA 5186</t>
  </si>
  <si>
    <t>CONTA 5187</t>
  </si>
  <si>
    <t>CONTA 5188</t>
  </si>
  <si>
    <t>CONTA 5189</t>
  </si>
  <si>
    <t>CONTA 5190</t>
  </si>
  <si>
    <t>CONTA 5191</t>
  </si>
  <si>
    <t>CONTA 5192</t>
  </si>
  <si>
    <t>CONTA 5193</t>
  </si>
  <si>
    <t>CONTA 5194</t>
  </si>
  <si>
    <t>CONTA 5195</t>
  </si>
  <si>
    <t>CONTA 5196</t>
  </si>
  <si>
    <t>CONTA 5197</t>
  </si>
  <si>
    <t>CONTA 5198</t>
  </si>
  <si>
    <t>CONTA 5199</t>
  </si>
  <si>
    <t>CONTA 5200</t>
  </si>
  <si>
    <t>CONTA 5201</t>
  </si>
  <si>
    <t>CONTA 5202</t>
  </si>
  <si>
    <t>CONTA 5203</t>
  </si>
  <si>
    <t>CONTA 5204</t>
  </si>
  <si>
    <t>CONTA 5205</t>
  </si>
  <si>
    <t>CONTA 5206</t>
  </si>
  <si>
    <t>CONTA 5207</t>
  </si>
  <si>
    <t>CONTA 5208</t>
  </si>
  <si>
    <t>CONTA 5209</t>
  </si>
  <si>
    <t>CONTA 5210</t>
  </si>
  <si>
    <t>CONTA 5211</t>
  </si>
  <si>
    <t>CONTA 5212</t>
  </si>
  <si>
    <t>CONTA 5213</t>
  </si>
  <si>
    <t>CONTA 5214</t>
  </si>
  <si>
    <t>CONTA 5215</t>
  </si>
  <si>
    <t>CONTA 5216</t>
  </si>
  <si>
    <t>CONTA 5217</t>
  </si>
  <si>
    <t>CONTA 5218</t>
  </si>
  <si>
    <t>CONTA 5219</t>
  </si>
  <si>
    <t>CONTA 5220</t>
  </si>
  <si>
    <t>CONTA 5221</t>
  </si>
  <si>
    <t>CONTA 5222</t>
  </si>
  <si>
    <t>CONTA 5223</t>
  </si>
  <si>
    <t>CONTA 5224</t>
  </si>
  <si>
    <t>CONTA 5225</t>
  </si>
  <si>
    <t>CONTA 5226</t>
  </si>
  <si>
    <t>CONTA 5227</t>
  </si>
  <si>
    <t>CONTA 5228</t>
  </si>
  <si>
    <t>CONTA 5229</t>
  </si>
  <si>
    <t>CONTA 5230</t>
  </si>
  <si>
    <t>CONTA 5231</t>
  </si>
  <si>
    <t>CONTA 5232</t>
  </si>
  <si>
    <t>CONTA 5233</t>
  </si>
  <si>
    <t>CONTA 5234</t>
  </si>
  <si>
    <t>CONTA 5235</t>
  </si>
  <si>
    <t>CONTA 5236</t>
  </si>
  <si>
    <t>CONTA 5237</t>
  </si>
  <si>
    <t>CONTA 5238</t>
  </si>
  <si>
    <t>CONTA 5239</t>
  </si>
  <si>
    <t>CONTA 5240</t>
  </si>
  <si>
    <t>CONTA 5241</t>
  </si>
  <si>
    <t>CONTA 5242</t>
  </si>
  <si>
    <t>CONTA 5243</t>
  </si>
  <si>
    <t>CONTA 5244</t>
  </si>
  <si>
    <t>CONTA 5245</t>
  </si>
  <si>
    <t>CONTA 5246</t>
  </si>
  <si>
    <t>CONTA 5247</t>
  </si>
  <si>
    <t>CONTA 5248</t>
  </si>
  <si>
    <t>CONTA 5249</t>
  </si>
  <si>
    <t>CONTA 5250</t>
  </si>
  <si>
    <t>CONTA 5251</t>
  </si>
  <si>
    <t>CONTA 5252</t>
  </si>
  <si>
    <t>CONTA 5253</t>
  </si>
  <si>
    <t>CONTA 5254</t>
  </si>
  <si>
    <t>CONTA 5255</t>
  </si>
  <si>
    <t>CONTA 5256</t>
  </si>
  <si>
    <t>CONTA 5257</t>
  </si>
  <si>
    <t>CONTA 5258</t>
  </si>
  <si>
    <t>CONTA 5259</t>
  </si>
  <si>
    <t>CONTA 5260</t>
  </si>
  <si>
    <t>CONTA 5261</t>
  </si>
  <si>
    <t>CONTA 5262</t>
  </si>
  <si>
    <t>CONTA 5263</t>
  </si>
  <si>
    <t>CONTA 5264</t>
  </si>
  <si>
    <t>CONTA 5265</t>
  </si>
  <si>
    <t>CONTA 5266</t>
  </si>
  <si>
    <t>CONTA 5267</t>
  </si>
  <si>
    <t>CONTA 5268</t>
  </si>
  <si>
    <t>CONTA 5269</t>
  </si>
  <si>
    <t>CONTA 5270</t>
  </si>
  <si>
    <t>CONTA 5271</t>
  </si>
  <si>
    <t>CONTA 5272</t>
  </si>
  <si>
    <t>CONTA 5273</t>
  </si>
  <si>
    <t>CONTA 5274</t>
  </si>
  <si>
    <t>CONTA 5275</t>
  </si>
  <si>
    <t>CONTA 5276</t>
  </si>
  <si>
    <t>CONTA 5277</t>
  </si>
  <si>
    <t>CONTA 5278</t>
  </si>
  <si>
    <t>CONTA 5279</t>
  </si>
  <si>
    <t>CONTA 5280</t>
  </si>
  <si>
    <t>CONTA 5281</t>
  </si>
  <si>
    <t>CONTA 5282</t>
  </si>
  <si>
    <t>CONTA 5283</t>
  </si>
  <si>
    <t>CONTA 5284</t>
  </si>
  <si>
    <t>CONTA 5285</t>
  </si>
  <si>
    <t>CONTA 5286</t>
  </si>
  <si>
    <t>CONTA 5287</t>
  </si>
  <si>
    <t>CONTA 5288</t>
  </si>
  <si>
    <t>CONTA 5289</t>
  </si>
  <si>
    <t>CONTA 5290</t>
  </si>
  <si>
    <t>CONTA 5291</t>
  </si>
  <si>
    <t>CONTA 5292</t>
  </si>
  <si>
    <t>CONTA 5293</t>
  </si>
  <si>
    <t>CONTA 5294</t>
  </si>
  <si>
    <t>CONTA 5295</t>
  </si>
  <si>
    <t>CONTA 5296</t>
  </si>
  <si>
    <t>CONTA 5297</t>
  </si>
  <si>
    <t>CONTA 5298</t>
  </si>
  <si>
    <t>CONTA 5299</t>
  </si>
  <si>
    <t>CONTA 5300</t>
  </si>
  <si>
    <t>CONTA 5301</t>
  </si>
  <si>
    <t>CONTA 5302</t>
  </si>
  <si>
    <t>CONTA 5303</t>
  </si>
  <si>
    <t>CONTA 5304</t>
  </si>
  <si>
    <t>CONTA 5305</t>
  </si>
  <si>
    <t>CONTA 5306</t>
  </si>
  <si>
    <t>CONTA 5307</t>
  </si>
  <si>
    <t>CONTA 5308</t>
  </si>
  <si>
    <t>CONTA 5309</t>
  </si>
  <si>
    <t>CONTA 5310</t>
  </si>
  <si>
    <t>CONTA 5311</t>
  </si>
  <si>
    <t>CONTA 5312</t>
  </si>
  <si>
    <t>CONTA 5313</t>
  </si>
  <si>
    <t>CONTA 5314</t>
  </si>
  <si>
    <t>CONTA 5315</t>
  </si>
  <si>
    <t>CONTA 5316</t>
  </si>
  <si>
    <t>CONTA 5317</t>
  </si>
  <si>
    <t>CONTA 5318</t>
  </si>
  <si>
    <t>CONTA 5319</t>
  </si>
  <si>
    <t>CONTA 5320</t>
  </si>
  <si>
    <t>CONTA 5321</t>
  </si>
  <si>
    <t>CONTA 5322</t>
  </si>
  <si>
    <t>CONTA 5323</t>
  </si>
  <si>
    <t>CONTA 5324</t>
  </si>
  <si>
    <t>CONTA 5325</t>
  </si>
  <si>
    <t>CONTA 5326</t>
  </si>
  <si>
    <t>CONTA 5327</t>
  </si>
  <si>
    <t>CONTA 5328</t>
  </si>
  <si>
    <t>CONTA 5329</t>
  </si>
  <si>
    <t>CONTA 5330</t>
  </si>
  <si>
    <t>CONTA 5331</t>
  </si>
  <si>
    <t>CONTA 5332</t>
  </si>
  <si>
    <t>CONTA 5333</t>
  </si>
  <si>
    <t>CONTA 5334</t>
  </si>
  <si>
    <t>CONTA 5335</t>
  </si>
  <si>
    <t>CONTA 5336</t>
  </si>
  <si>
    <t>CONTA 5337</t>
  </si>
  <si>
    <t>CONTA 5338</t>
  </si>
  <si>
    <t>CONTA 5339</t>
  </si>
  <si>
    <t>CONTA 5340</t>
  </si>
  <si>
    <t>CONTA 5341</t>
  </si>
  <si>
    <t>CONTA 5342</t>
  </si>
  <si>
    <t>CONTA 5343</t>
  </si>
  <si>
    <t>CONTA 5344</t>
  </si>
  <si>
    <t>CONTA 5345</t>
  </si>
  <si>
    <t>CONTA 5346</t>
  </si>
  <si>
    <t>CONTA 5347</t>
  </si>
  <si>
    <t>CONTA 5348</t>
  </si>
  <si>
    <t>CONTA 5349</t>
  </si>
  <si>
    <t>CONTA 5350</t>
  </si>
  <si>
    <t>CONTA 5351</t>
  </si>
  <si>
    <t>CONTA 5352</t>
  </si>
  <si>
    <t>CONTA 5353</t>
  </si>
  <si>
    <t>CONTA 5354</t>
  </si>
  <si>
    <t>CONTA 5355</t>
  </si>
  <si>
    <t>CONTA 5356</t>
  </si>
  <si>
    <t>CONTA 5357</t>
  </si>
  <si>
    <t>CONTA 5358</t>
  </si>
  <si>
    <t>CONTA 5359</t>
  </si>
  <si>
    <t>CONTA 5360</t>
  </si>
  <si>
    <t>CONTA 5361</t>
  </si>
  <si>
    <t>CONTA 5362</t>
  </si>
  <si>
    <t>CONTA 5363</t>
  </si>
  <si>
    <t>CONTA 5364</t>
  </si>
  <si>
    <t>CONTA 5365</t>
  </si>
  <si>
    <t>CONTA 5366</t>
  </si>
  <si>
    <t>CONTA 5367</t>
  </si>
  <si>
    <t>CONTA 5368</t>
  </si>
  <si>
    <t>CONTA 5369</t>
  </si>
  <si>
    <t>CONTA 5370</t>
  </si>
  <si>
    <t>CONTA 5371</t>
  </si>
  <si>
    <t>CONTA 5372</t>
  </si>
  <si>
    <t>CONTA 5373</t>
  </si>
  <si>
    <t>CONTA 5374</t>
  </si>
  <si>
    <t>CONTA 5375</t>
  </si>
  <si>
    <t>CONTA 5376</t>
  </si>
  <si>
    <t>CONTA 5377</t>
  </si>
  <si>
    <t>CONTA 5378</t>
  </si>
  <si>
    <t>CONTA 5379</t>
  </si>
  <si>
    <t>CONTA 5380</t>
  </si>
  <si>
    <t>CONTA 5381</t>
  </si>
  <si>
    <t>CONTA 5382</t>
  </si>
  <si>
    <t>CONTA 5383</t>
  </si>
  <si>
    <t>CONTA 5384</t>
  </si>
  <si>
    <t>CONTA 5385</t>
  </si>
  <si>
    <t>CONTA 5386</t>
  </si>
  <si>
    <t>CONTA 5387</t>
  </si>
  <si>
    <t>CONTA 5388</t>
  </si>
  <si>
    <t>CONTA 5389</t>
  </si>
  <si>
    <t>CONTA 5390</t>
  </si>
  <si>
    <t>CONTA 5391</t>
  </si>
  <si>
    <t>CONTA 5392</t>
  </si>
  <si>
    <t>CONTA 5393</t>
  </si>
  <si>
    <t>CONTA 5394</t>
  </si>
  <si>
    <t>CONTA 5395</t>
  </si>
  <si>
    <t>CONTA 5396</t>
  </si>
  <si>
    <t>CONTA 5397</t>
  </si>
  <si>
    <t>CONTA 5398</t>
  </si>
  <si>
    <t>CONTA 5399</t>
  </si>
  <si>
    <t>CONTA 5400</t>
  </si>
  <si>
    <t>CONTA 5401</t>
  </si>
  <si>
    <t>CONTA 5402</t>
  </si>
  <si>
    <t>CONTA 5403</t>
  </si>
  <si>
    <t>CONTA 5404</t>
  </si>
  <si>
    <t>CONTA 5405</t>
  </si>
  <si>
    <t>CONTA 5406</t>
  </si>
  <si>
    <t>CONTA 5407</t>
  </si>
  <si>
    <t>CONTA 5408</t>
  </si>
  <si>
    <t>CONTA 5409</t>
  </si>
  <si>
    <t>CONTA 5410</t>
  </si>
  <si>
    <t>CONTA 5411</t>
  </si>
  <si>
    <t>CONTA 5412</t>
  </si>
  <si>
    <t>CONTA 5413</t>
  </si>
  <si>
    <t>CONTA 5414</t>
  </si>
  <si>
    <t>CONTA 5415</t>
  </si>
  <si>
    <t>CONTA 5416</t>
  </si>
  <si>
    <t>CONTA 5417</t>
  </si>
  <si>
    <t>CONTA 5418</t>
  </si>
  <si>
    <t>CONTA 5419</t>
  </si>
  <si>
    <t>CONTA 5420</t>
  </si>
  <si>
    <t>CONTA 5421</t>
  </si>
  <si>
    <t>CONTA 5422</t>
  </si>
  <si>
    <t>CONTA 5423</t>
  </si>
  <si>
    <t>CONTA 5424</t>
  </si>
  <si>
    <t>CONTA 5425</t>
  </si>
  <si>
    <t>CONTA 5426</t>
  </si>
  <si>
    <t>CONTA 5427</t>
  </si>
  <si>
    <t>CONTA 5428</t>
  </si>
  <si>
    <t>CONTA 5429</t>
  </si>
  <si>
    <t>CONTA 5430</t>
  </si>
  <si>
    <t>CONTA 5431</t>
  </si>
  <si>
    <t>CONTA 5432</t>
  </si>
  <si>
    <t>CONTA 5433</t>
  </si>
  <si>
    <t>CONTA 5434</t>
  </si>
  <si>
    <t>CONTA 5435</t>
  </si>
  <si>
    <t>CONTA 5436</t>
  </si>
  <si>
    <t>CONTA 5437</t>
  </si>
  <si>
    <t>CONTA 5438</t>
  </si>
  <si>
    <t>CONTA 5439</t>
  </si>
  <si>
    <t>CONTA 5440</t>
  </si>
  <si>
    <t>CONTA 5441</t>
  </si>
  <si>
    <t>CONTA 5442</t>
  </si>
  <si>
    <t>CONTA 5443</t>
  </si>
  <si>
    <t>CONTA 5444</t>
  </si>
  <si>
    <t>CONTA 5445</t>
  </si>
  <si>
    <t>CONTA 5446</t>
  </si>
  <si>
    <t>CONTA 5447</t>
  </si>
  <si>
    <t>CONTA 5448</t>
  </si>
  <si>
    <t>CONTA 5449</t>
  </si>
  <si>
    <t>CONTA 5450</t>
  </si>
  <si>
    <t>CONTA 5451</t>
  </si>
  <si>
    <t>CONTA 5452</t>
  </si>
  <si>
    <t>CONTA 5453</t>
  </si>
  <si>
    <t>CONTA 5454</t>
  </si>
  <si>
    <t>CONTA 5455</t>
  </si>
  <si>
    <t>CONTA 5456</t>
  </si>
  <si>
    <t>CONTA 5457</t>
  </si>
  <si>
    <t>CONTA 5458</t>
  </si>
  <si>
    <t>CONTA 5459</t>
  </si>
  <si>
    <t>CONTA 5460</t>
  </si>
  <si>
    <t>CONTA 5461</t>
  </si>
  <si>
    <t>CONTA 5462</t>
  </si>
  <si>
    <t>CONTA 5463</t>
  </si>
  <si>
    <t>CONTA 5464</t>
  </si>
  <si>
    <t>CONTA 5465</t>
  </si>
  <si>
    <t>CONTA 5466</t>
  </si>
  <si>
    <t>CONTA 5467</t>
  </si>
  <si>
    <t>CONTA 5468</t>
  </si>
  <si>
    <t>CONTA 5469</t>
  </si>
  <si>
    <t>CONTA 5470</t>
  </si>
  <si>
    <t>CONTA 5471</t>
  </si>
  <si>
    <t>CONTA 5472</t>
  </si>
  <si>
    <t>CONTA 5473</t>
  </si>
  <si>
    <t>CONTA 5474</t>
  </si>
  <si>
    <t>CONTA 5475</t>
  </si>
  <si>
    <t>CONTA 5476</t>
  </si>
  <si>
    <t>CONTA 5477</t>
  </si>
  <si>
    <t>CONTA 5478</t>
  </si>
  <si>
    <t>CONTA 5479</t>
  </si>
  <si>
    <t>CONTA 5480</t>
  </si>
  <si>
    <t>CONTA 5481</t>
  </si>
  <si>
    <t>CONTA 5482</t>
  </si>
  <si>
    <t>CONTA 5483</t>
  </si>
  <si>
    <t>CONTA 5484</t>
  </si>
  <si>
    <t>CONTA 5485</t>
  </si>
  <si>
    <t>CONTA 5486</t>
  </si>
  <si>
    <t>CONTA 5487</t>
  </si>
  <si>
    <t>CONTA 5488</t>
  </si>
  <si>
    <t>CONTA 5489</t>
  </si>
  <si>
    <t>CONTA 5490</t>
  </si>
  <si>
    <t>CONTA 5491</t>
  </si>
  <si>
    <t>CONTA 5492</t>
  </si>
  <si>
    <t>CONTA 5493</t>
  </si>
  <si>
    <t>CONTA 5494</t>
  </si>
  <si>
    <t>CONTA 5495</t>
  </si>
  <si>
    <t>CONTA 5496</t>
  </si>
  <si>
    <t>CONTA 5497</t>
  </si>
  <si>
    <t>CONTA 5498</t>
  </si>
  <si>
    <t>CONTA 5499</t>
  </si>
  <si>
    <t>CONTA 5500</t>
  </si>
  <si>
    <t>CONTA 5501</t>
  </si>
  <si>
    <t>CONTA 5502</t>
  </si>
  <si>
    <t>CONTA 5503</t>
  </si>
  <si>
    <t>CONTA 5504</t>
  </si>
  <si>
    <t>CONTA 5505</t>
  </si>
  <si>
    <t>CONTA 5506</t>
  </si>
  <si>
    <t>CONTA 5507</t>
  </si>
  <si>
    <t>CONTA 5508</t>
  </si>
  <si>
    <t>CONTA 5509</t>
  </si>
  <si>
    <t>CONTA 5510</t>
  </si>
  <si>
    <t>CONTA 5511</t>
  </si>
  <si>
    <t>CONTA 5512</t>
  </si>
  <si>
    <t>CONTA 5513</t>
  </si>
  <si>
    <t>CONTA 5514</t>
  </si>
  <si>
    <t>CONTA 5515</t>
  </si>
  <si>
    <t>CONTA 5516</t>
  </si>
  <si>
    <t>CONTA 5517</t>
  </si>
  <si>
    <t>CONTA 5518</t>
  </si>
  <si>
    <t>CONTA 5519</t>
  </si>
  <si>
    <t>CONTA 5520</t>
  </si>
  <si>
    <t>CONTA 5521</t>
  </si>
  <si>
    <t>CONTA 5522</t>
  </si>
  <si>
    <t>CONTA 5523</t>
  </si>
  <si>
    <t>CONTA 5524</t>
  </si>
  <si>
    <t>CONTA 5525</t>
  </si>
  <si>
    <t>CONTA 5526</t>
  </si>
  <si>
    <t>CONTA 5527</t>
  </si>
  <si>
    <t>CONTA 5528</t>
  </si>
  <si>
    <t>CONTA 5529</t>
  </si>
  <si>
    <t>CONTA 5530</t>
  </si>
  <si>
    <t>CONTA 5531</t>
  </si>
  <si>
    <t>CONTA 5532</t>
  </si>
  <si>
    <t>CONTA 5533</t>
  </si>
  <si>
    <t>CONTA 5534</t>
  </si>
  <si>
    <t>CONTA 5535</t>
  </si>
  <si>
    <t>CONTA 5536</t>
  </si>
  <si>
    <t>CONTA 5537</t>
  </si>
  <si>
    <t>CONTA 5538</t>
  </si>
  <si>
    <t>CONTA 5539</t>
  </si>
  <si>
    <t>CONTA 5540</t>
  </si>
  <si>
    <t>CONTA 5541</t>
  </si>
  <si>
    <t>CONTA 5542</t>
  </si>
  <si>
    <t>CONTA 5543</t>
  </si>
  <si>
    <t>CONTA 5544</t>
  </si>
  <si>
    <t>CONTA 5545</t>
  </si>
  <si>
    <t>CONTA 5546</t>
  </si>
  <si>
    <t>CONTA 5547</t>
  </si>
  <si>
    <t>CONTA 5548</t>
  </si>
  <si>
    <t>CONTA 5549</t>
  </si>
  <si>
    <t>CONTA 5550</t>
  </si>
  <si>
    <t>CONTA 5551</t>
  </si>
  <si>
    <t>CONTA 5552</t>
  </si>
  <si>
    <t>CONTA 5553</t>
  </si>
  <si>
    <t>CONTA 5554</t>
  </si>
  <si>
    <t>CONTA 5555</t>
  </si>
  <si>
    <t>CONTA 5556</t>
  </si>
  <si>
    <t>CONTA 5557</t>
  </si>
  <si>
    <t>CONTA 5558</t>
  </si>
  <si>
    <t>CONTA 5559</t>
  </si>
  <si>
    <t>CONTA 5560</t>
  </si>
  <si>
    <t>CONTA 5561</t>
  </si>
  <si>
    <t>CONTA 5562</t>
  </si>
  <si>
    <t>CONTA 5563</t>
  </si>
  <si>
    <t>CONTA 5564</t>
  </si>
  <si>
    <t>CONTA 5565</t>
  </si>
  <si>
    <t>CONTA 5566</t>
  </si>
  <si>
    <t>CONTA 5567</t>
  </si>
  <si>
    <t>CONTA 5568</t>
  </si>
  <si>
    <t>CONTA 5569</t>
  </si>
  <si>
    <t>CONTA 5570</t>
  </si>
  <si>
    <t>CONTA 5571</t>
  </si>
  <si>
    <t>CONTA 5572</t>
  </si>
  <si>
    <t>CONTA 5573</t>
  </si>
  <si>
    <t>CONTA 5574</t>
  </si>
  <si>
    <t>CONTA 5575</t>
  </si>
  <si>
    <t>CONTA 5576</t>
  </si>
  <si>
    <t>CONTA 5577</t>
  </si>
  <si>
    <t>CONTA 5578</t>
  </si>
  <si>
    <t>CONTA 5579</t>
  </si>
  <si>
    <t>CONTA 5580</t>
  </si>
  <si>
    <t>CONTA 5581</t>
  </si>
  <si>
    <t>CONTA 5582</t>
  </si>
  <si>
    <t>CONTA 5583</t>
  </si>
  <si>
    <t>CONTA 5584</t>
  </si>
  <si>
    <t>CONTA 5585</t>
  </si>
  <si>
    <t>CONTA 5586</t>
  </si>
  <si>
    <t>CONTA 5587</t>
  </si>
  <si>
    <t>CONTA 5588</t>
  </si>
  <si>
    <t>CONTA 5589</t>
  </si>
  <si>
    <t>CONTA 5590</t>
  </si>
  <si>
    <t>CONTA 5591</t>
  </si>
  <si>
    <t>CONTA 5592</t>
  </si>
  <si>
    <t>CONTA 5593</t>
  </si>
  <si>
    <t>CONTA 5594</t>
  </si>
  <si>
    <t>CONTA 5595</t>
  </si>
  <si>
    <t>CONTA 5596</t>
  </si>
  <si>
    <t>CONTA 5597</t>
  </si>
  <si>
    <t>CONTA 5598</t>
  </si>
  <si>
    <t>CONTA 5599</t>
  </si>
  <si>
    <t>CONTA 5600</t>
  </si>
  <si>
    <t>CONTA 5601</t>
  </si>
  <si>
    <t>CONTA 5602</t>
  </si>
  <si>
    <t>CONTA 5603</t>
  </si>
  <si>
    <t>CONTA 5604</t>
  </si>
  <si>
    <t>CONTA 5605</t>
  </si>
  <si>
    <t>CONTA 5606</t>
  </si>
  <si>
    <t>CONTA 5607</t>
  </si>
  <si>
    <t>CONTA 5608</t>
  </si>
  <si>
    <t>CONTA 5609</t>
  </si>
  <si>
    <t>CONTA 5610</t>
  </si>
  <si>
    <t>CONTA 5611</t>
  </si>
  <si>
    <t>CONTA 5612</t>
  </si>
  <si>
    <t>CONTA 5613</t>
  </si>
  <si>
    <t>CONTA 5614</t>
  </si>
  <si>
    <t>CONTA 5615</t>
  </si>
  <si>
    <t>CONTA 5616</t>
  </si>
  <si>
    <t>CONTA 5617</t>
  </si>
  <si>
    <t>CONTA 5618</t>
  </si>
  <si>
    <t>CONTA 5619</t>
  </si>
  <si>
    <t>CONTA 5620</t>
  </si>
  <si>
    <t>CONTA 5621</t>
  </si>
  <si>
    <t>CONTA 5622</t>
  </si>
  <si>
    <t>CONTA 5623</t>
  </si>
  <si>
    <t>CONTA 5624</t>
  </si>
  <si>
    <t>CONTA 5625</t>
  </si>
  <si>
    <t>CONTA 5626</t>
  </si>
  <si>
    <t>CONTA 5627</t>
  </si>
  <si>
    <t>CONTA 5628</t>
  </si>
  <si>
    <t>CONTA 5629</t>
  </si>
  <si>
    <t>CONTA 5630</t>
  </si>
  <si>
    <t>CONTA 5631</t>
  </si>
  <si>
    <t>CONTA 5632</t>
  </si>
  <si>
    <t>CONTA 5633</t>
  </si>
  <si>
    <t>CONTA 5634</t>
  </si>
  <si>
    <t>CONTA 5635</t>
  </si>
  <si>
    <t>CONTA 5636</t>
  </si>
  <si>
    <t>CONTA 5637</t>
  </si>
  <si>
    <t>CONTA 5638</t>
  </si>
  <si>
    <t>CONTA 5639</t>
  </si>
  <si>
    <t>CONTA 5640</t>
  </si>
  <si>
    <t>CONTA 5641</t>
  </si>
  <si>
    <t>CONTA 5642</t>
  </si>
  <si>
    <t>CONTA 5643</t>
  </si>
  <si>
    <t>CONTA 5644</t>
  </si>
  <si>
    <t>CONTA 5645</t>
  </si>
  <si>
    <t>CONTA 5646</t>
  </si>
  <si>
    <t>CONTA 5647</t>
  </si>
  <si>
    <t>CONTA 5648</t>
  </si>
  <si>
    <t>CONTA 5649</t>
  </si>
  <si>
    <t>CONTA 5650</t>
  </si>
  <si>
    <t>CONTA 5651</t>
  </si>
  <si>
    <t>CONTA 5652</t>
  </si>
  <si>
    <t>CONTA 5653</t>
  </si>
  <si>
    <t>CONTA 5654</t>
  </si>
  <si>
    <t>CONTA 5655</t>
  </si>
  <si>
    <t>CONTA 5656</t>
  </si>
  <si>
    <t>CONTA 5657</t>
  </si>
  <si>
    <t>CONTA 5658</t>
  </si>
  <si>
    <t>CONTA 5659</t>
  </si>
  <si>
    <t>CONTA 5660</t>
  </si>
  <si>
    <t>CONTA 5661</t>
  </si>
  <si>
    <t>CONTA 5662</t>
  </si>
  <si>
    <t>CONTA 5663</t>
  </si>
  <si>
    <t>CONTA 5664</t>
  </si>
  <si>
    <t>CONTA 5665</t>
  </si>
  <si>
    <t>CONTA 5666</t>
  </si>
  <si>
    <t>CONTA 5667</t>
  </si>
  <si>
    <t>CONTA 5668</t>
  </si>
  <si>
    <t>CONTA 5669</t>
  </si>
  <si>
    <t>CONTA 5670</t>
  </si>
  <si>
    <t>CONTA 5671</t>
  </si>
  <si>
    <t>CONTA 5672</t>
  </si>
  <si>
    <t>CONTA 5673</t>
  </si>
  <si>
    <t>CONTA 5674</t>
  </si>
  <si>
    <t>CONTA 5675</t>
  </si>
  <si>
    <t>CONTA 5676</t>
  </si>
  <si>
    <t>CONTA 5677</t>
  </si>
  <si>
    <t>CONTA 5678</t>
  </si>
  <si>
    <t>CONTA 5679</t>
  </si>
  <si>
    <t>CONTA 5680</t>
  </si>
  <si>
    <t>CONTA 5681</t>
  </si>
  <si>
    <t>CONTA 5682</t>
  </si>
  <si>
    <t>CONTA 5683</t>
  </si>
  <si>
    <t>CONTA 5684</t>
  </si>
  <si>
    <t>CONTA 5685</t>
  </si>
  <si>
    <t>CONTA 5686</t>
  </si>
  <si>
    <t>CONTA 5687</t>
  </si>
  <si>
    <t>CONTA 5688</t>
  </si>
  <si>
    <t>CONTA 5689</t>
  </si>
  <si>
    <t>CONTA 5690</t>
  </si>
  <si>
    <t>CONTA 5691</t>
  </si>
  <si>
    <t>CONTA 5692</t>
  </si>
  <si>
    <t>CONTA 5693</t>
  </si>
  <si>
    <t>CONTA 5694</t>
  </si>
  <si>
    <t>CONTA 5695</t>
  </si>
  <si>
    <t>CONTA 5696</t>
  </si>
  <si>
    <t>CONTA 5697</t>
  </si>
  <si>
    <t>CONTA 5698</t>
  </si>
  <si>
    <t>CONTA 5699</t>
  </si>
  <si>
    <t>CONTA 5700</t>
  </si>
  <si>
    <t>CONTA 5701</t>
  </si>
  <si>
    <t>CONTA 5702</t>
  </si>
  <si>
    <t>CONTA 5703</t>
  </si>
  <si>
    <t>CONTA 5704</t>
  </si>
  <si>
    <t>CONTA 5705</t>
  </si>
  <si>
    <t>CONTA 5706</t>
  </si>
  <si>
    <t>Estos gastos fueron auditados a través de muestras, en la hoja de trabajo especifica para tal propósito.</t>
  </si>
  <si>
    <t>Roberto Valonelo López</t>
  </si>
  <si>
    <t>Ángela Constantina Casas</t>
  </si>
  <si>
    <t>Juan Jose Martínez</t>
  </si>
  <si>
    <t>Lavandería El hospedaje SAS</t>
  </si>
  <si>
    <t>Aerolíneas Panamericanas SAS</t>
  </si>
  <si>
    <t>El Pórtico SAS</t>
  </si>
  <si>
    <t>Albero Sánchez</t>
  </si>
  <si>
    <t>Alojamiento el Viajero Ltda.</t>
  </si>
  <si>
    <t>Hotel el Ciprés SAS</t>
  </si>
  <si>
    <t>Compañía Restaurantes Ltda.</t>
  </si>
  <si>
    <t>Aerolíneas del Norte</t>
  </si>
  <si>
    <t>Panamericana de Aviación SAS</t>
  </si>
  <si>
    <t>Ver</t>
  </si>
  <si>
    <t>Fecha:</t>
  </si>
  <si>
    <t>Nombre del cliente:</t>
  </si>
  <si>
    <t>Periodo terminado:</t>
  </si>
  <si>
    <t>31 de diciembre de 20XX</t>
  </si>
  <si>
    <t>Preparado por:</t>
  </si>
  <si>
    <t>XXX</t>
  </si>
  <si>
    <t>Revisado:</t>
  </si>
  <si>
    <t>XX/XX/XXXX</t>
  </si>
  <si>
    <t>Referencia de PT</t>
  </si>
  <si>
    <t>Caja general</t>
  </si>
  <si>
    <t>Bancos</t>
  </si>
  <si>
    <t>Mantenimientos y reparaciones</t>
  </si>
  <si>
    <t>Caja</t>
  </si>
  <si>
    <t>Período terminado:</t>
  </si>
  <si>
    <t>OBJETIVO</t>
  </si>
  <si>
    <r>
      <t xml:space="preserve">Realizar el corte de caja y bancos: </t>
    </r>
    <r>
      <rPr>
        <sz val="11"/>
        <color theme="1"/>
        <rFont val="Arial"/>
        <family val="2"/>
      </rPr>
      <t>Verificar que se haya realizado un adecuado corte de los gastos respecto al cierre del 31 de diciembre de 20XX.</t>
    </r>
  </si>
  <si>
    <t>La compañía tiene varios tipos de documentos para registrar los gastos. Cada tipo de documento tiene su propio consecutivo. Los tipos de documentos de gastos que utiliza la compañía son los siguientes:</t>
  </si>
  <si>
    <t>Pago impuesto</t>
  </si>
  <si>
    <t>Factura de gasto</t>
  </si>
  <si>
    <t>OBTENCIÓN DE LA MUESTRA</t>
  </si>
  <si>
    <t xml:space="preserve">Teniendo encuentra que la compañía tiene consecutivos para cada tipo de documento de gastos y que su validación fue satisfactoria se seleccionaron 2 documentos de diciembre de 20XX y 1 documento de enero de 20XX2 por cada tipo de documento. </t>
  </si>
  <si>
    <t>DOCUMENTACIÓN DE LA MUESTRA</t>
  </si>
  <si>
    <t>ÚLTIMOS CONSECUTIVOS 20XX</t>
  </si>
  <si>
    <t>PRÓXIMO CONSECUTIVO</t>
  </si>
  <si>
    <t>Cada consecutivo se valido físicamente</t>
  </si>
  <si>
    <t>Reembolso gasto</t>
  </si>
  <si>
    <t>Factura gasto</t>
  </si>
  <si>
    <t>Conclusión</t>
  </si>
  <si>
    <t>De acuerdo con el trabajo realizado el cual considero adecuado, se concluye que el corte de gastos se realizo de una forma apropiadas y cumple con la Aserción de Corte al 31 de diciembre de 20XX.</t>
  </si>
  <si>
    <t>Muestra Control Interno</t>
  </si>
  <si>
    <t>SELECCIÓN</t>
  </si>
  <si>
    <t>DOCUMENTACIÓN MUESTRA</t>
  </si>
  <si>
    <t>DOCUMENTACIÓN SOPORTES</t>
  </si>
  <si>
    <t>CÓDIGO</t>
  </si>
  <si>
    <t>DESCRIPCIÓN</t>
  </si>
  <si>
    <t>No. DOCUMENTO</t>
  </si>
  <si>
    <t>VALOR</t>
  </si>
  <si>
    <t>VALOR SEGÚN SOPORTE</t>
  </si>
  <si>
    <t>DIFERENCIA</t>
  </si>
  <si>
    <t>VERIFICADO</t>
  </si>
  <si>
    <t>PROVEEDOR</t>
  </si>
  <si>
    <t>FECHA DE DOCUMENTO SOPORTE</t>
  </si>
  <si>
    <t>OBSERVACIÓN</t>
  </si>
  <si>
    <t>Verificado contra documentos soportes, sin encontrar alguna excepción, o asunto importante para mencionar/reportar.</t>
  </si>
  <si>
    <t>ANÁLISIS DE TENDENCIAS</t>
  </si>
  <si>
    <t>MES</t>
  </si>
  <si>
    <t>DOCUMENTO CONTABLE</t>
  </si>
  <si>
    <t>CUENTA</t>
  </si>
  <si>
    <t>NOMBRE DE LA CUENTA</t>
  </si>
  <si>
    <t>COMENTARIO</t>
  </si>
  <si>
    <t>VALOR DEL GASTO</t>
  </si>
  <si>
    <t>TOTAL</t>
  </si>
  <si>
    <t>VALOR GASTO</t>
  </si>
  <si>
    <t>El comportamiento del gasto mensual muestra una tendencia similar, teniendo en cuenta que son gastos de asesoría mensual con honorario fijo.</t>
  </si>
  <si>
    <t>FECHA DE DOCUMENTO</t>
  </si>
  <si>
    <t>DOCUMENTO</t>
  </si>
  <si>
    <t>CONCEPTO</t>
  </si>
  <si>
    <t>%</t>
  </si>
  <si>
    <t>1.</t>
  </si>
  <si>
    <t>2.</t>
  </si>
  <si>
    <t>3.</t>
  </si>
  <si>
    <t>4.</t>
  </si>
  <si>
    <t>Corresponde al IVA en la compra/adquisición de suministros y servicios que no se pueden deducir fiscalmente, por cuanto no están asociados a los ingresos gravados. Esta cifra es muy similar al monto acumulado para el mismo periodo del año anterior.</t>
  </si>
  <si>
    <t xml:space="preserve">Estos impuestos están asociados al tributo que se debe liquidar y pagar en función de los ingresos operacionales obtenidos en el período </t>
  </si>
  <si>
    <t>Realizamos un cálculo global así:</t>
  </si>
  <si>
    <t>Este gravamen esta relacionado con el impuesto que recaudan las entidades financieras, por cada una de las transacciones realizadas en los egresos/retiros</t>
  </si>
  <si>
    <t xml:space="preserve">4. </t>
  </si>
  <si>
    <t>Partidas que no se auditan, en consideración a que están por debajo del nivel de materialidad</t>
  </si>
  <si>
    <t>ARRENDADOR/ PROVEEDOR</t>
  </si>
  <si>
    <t>CANON MENSUAL (Promedio)</t>
  </si>
  <si>
    <t>TOTAL AÑO</t>
  </si>
  <si>
    <t>CANTIDAD DE CANONES</t>
  </si>
  <si>
    <t>Valor tomado de los contratos de arrendamiento suscritos entre las partes.</t>
  </si>
  <si>
    <t>Determinado en las clausulas del contrato, en los casos que superan los 12 meses, es porque se reconocen dos meses de arriendo por la prima comercial que se debe pagar al anterior arrendatario, por la ceder de la oficina/local</t>
  </si>
  <si>
    <t>CÁLCULO GLOBAL DE ARRENDAMIENTOS</t>
  </si>
  <si>
    <t>ANÁLISIS DE TENDENCIAS - IMPUESTOS</t>
  </si>
  <si>
    <t>ANÁLISIS DE TENDENCIAS - HONORARIOS</t>
  </si>
  <si>
    <t>GASTO COURRIER</t>
  </si>
  <si>
    <t>GASTO MES</t>
  </si>
  <si>
    <t>SERVICIOS ESPECIALES</t>
  </si>
  <si>
    <t>El mes de enero y el mes de abril reflejan mayor gasto que el promedio mensual de los demás meses. La razón de este comportamiento es por utilización de servicios adicionales a la demanda promedio.</t>
  </si>
  <si>
    <t>SERVICIOS PÚBLICOS</t>
  </si>
  <si>
    <t>El comportamiento muestra tendencia similar para el promedio mensual, excepto el mes de diciembre. En este mes, se presentaron eventos que motivaron tal comportamiento, consistió en el lavado de toda las instalaciones, situación que consumió servicios de agua y energía.</t>
  </si>
  <si>
    <t>TRAMITES NOTARIALES</t>
  </si>
  <si>
    <t>Esta clase de gatos legales notariales no son significativos individualmente.  Las partidas más importantes se reflejan en marzo y agosto, y la razón es que en esas fechas se registraron las modificaciones a los Estatutos Sociales de la Compañía, así cómo los tramites de representante legal y junta directiva, estos tramites tienen la misma tarifa.</t>
  </si>
  <si>
    <t>GASTOS PUBLICACIONES</t>
  </si>
  <si>
    <t>Sólo dos momentos para la ocurrencia del gasto, marzo y septiembre, las fechas en que la Compañía esta obligada a publicar información relevante.</t>
  </si>
  <si>
    <t>Este gasto legal esta relacionado con los tramites del registro de marcas y patentes.  Este valor del gasto se corresponde con el porcentaje que se aplica por cada licencia sobre el valor comercial de la misma.</t>
  </si>
  <si>
    <t>ANÁLISIS DE TENDENCIAS - GASTO LEGAL</t>
  </si>
  <si>
    <t>ANÁLISIS DE TENDENCIAS - SERVICIOS</t>
  </si>
  <si>
    <t>DTB</t>
  </si>
  <si>
    <t>DT-1</t>
  </si>
  <si>
    <t>DT-2</t>
  </si>
  <si>
    <t>DT-3</t>
  </si>
  <si>
    <t>DT-4</t>
  </si>
  <si>
    <t>DT-5</t>
  </si>
  <si>
    <t>DT-6</t>
  </si>
  <si>
    <t>DT-7</t>
  </si>
  <si>
    <t>DT-8</t>
  </si>
  <si>
    <t>DT-9</t>
  </si>
  <si>
    <t>FECHA</t>
  </si>
  <si>
    <t>1/8/20XX</t>
  </si>
  <si>
    <t>1/9/20XX</t>
  </si>
  <si>
    <t>1/10/20XX</t>
  </si>
  <si>
    <t>2/1/20XX</t>
  </si>
  <si>
    <t>2/4/20XX</t>
  </si>
  <si>
    <t>2/5/20XX</t>
  </si>
  <si>
    <t>2/7/20XX</t>
  </si>
  <si>
    <t>3/5/20XX</t>
  </si>
  <si>
    <t>3/7/20XX</t>
  </si>
  <si>
    <t>3/9/20XX</t>
  </si>
  <si>
    <t>4/5/20XX</t>
  </si>
  <si>
    <t>4/6/20XX</t>
  </si>
  <si>
    <t>5/4/20XX</t>
  </si>
  <si>
    <t>5/7/20XX</t>
  </si>
  <si>
    <t>6/4/20XX</t>
  </si>
  <si>
    <t>6/9/20XX</t>
  </si>
  <si>
    <t>8/5/20XX</t>
  </si>
  <si>
    <t>8/7/20XX</t>
  </si>
  <si>
    <t>9/5/20XX</t>
  </si>
  <si>
    <t>9/7/20XX</t>
  </si>
  <si>
    <t>9/9/20XX</t>
  </si>
  <si>
    <t>10/10/20XX</t>
  </si>
  <si>
    <t>11/3/20XX</t>
  </si>
  <si>
    <t>11/6/20XX</t>
  </si>
  <si>
    <t>12/6/20XX</t>
  </si>
  <si>
    <t>13/3/20XX</t>
  </si>
  <si>
    <t>14/5/20XX</t>
  </si>
  <si>
    <t>14/6/20XX</t>
  </si>
  <si>
    <t>15/3/20XX</t>
  </si>
  <si>
    <t>15/4/20XX</t>
  </si>
  <si>
    <t>15/7/20XX</t>
  </si>
  <si>
    <t>15/8/20XX</t>
  </si>
  <si>
    <t>15/10/20XX</t>
  </si>
  <si>
    <t>16/1/20XX</t>
  </si>
  <si>
    <t>16/9/20XX</t>
  </si>
  <si>
    <t>17/5/20XX</t>
  </si>
  <si>
    <t>17/6/20XX</t>
  </si>
  <si>
    <t>17/10/20XX</t>
  </si>
  <si>
    <t>19/9/20XX</t>
  </si>
  <si>
    <t>20/6/20XX</t>
  </si>
  <si>
    <t>21/1/20XX</t>
  </si>
  <si>
    <t>21/6/20XX</t>
  </si>
  <si>
    <t>22/3/20XX</t>
  </si>
  <si>
    <t>22/4/20XX</t>
  </si>
  <si>
    <t>23/5/20XX</t>
  </si>
  <si>
    <t>23/10/20XX</t>
  </si>
  <si>
    <t>24/4/20XX</t>
  </si>
  <si>
    <t>24/10/20XX</t>
  </si>
  <si>
    <t>25/6/20XX</t>
  </si>
  <si>
    <t>25/10/20XX</t>
  </si>
  <si>
    <t>26/3/20XX</t>
  </si>
  <si>
    <t>27/3/20XX</t>
  </si>
  <si>
    <t>27/6/20XX</t>
  </si>
  <si>
    <t>27/8/20XX</t>
  </si>
  <si>
    <t>28/2/20XX</t>
  </si>
  <si>
    <t>28/5/20XX</t>
  </si>
  <si>
    <t>28/10/20XX</t>
  </si>
  <si>
    <t>30/4/20XX</t>
  </si>
  <si>
    <t>30/5/20XX</t>
  </si>
  <si>
    <t>30/6/20XX</t>
  </si>
  <si>
    <t>30/10/20XX</t>
  </si>
  <si>
    <t>31/1/20XX</t>
  </si>
  <si>
    <t>31/3/20XX</t>
  </si>
  <si>
    <t>31/7/20XX</t>
  </si>
  <si>
    <t>DT-10</t>
  </si>
  <si>
    <t>9/1/20XX</t>
  </si>
  <si>
    <t>15/1/20XX</t>
  </si>
  <si>
    <t>18/1/20XX</t>
  </si>
  <si>
    <t>22/1/20XX</t>
  </si>
  <si>
    <t>29/1/20XX</t>
  </si>
  <si>
    <t>30/1/20XX</t>
  </si>
  <si>
    <t>1/2/20XX</t>
  </si>
  <si>
    <t>8/2/20XX</t>
  </si>
  <si>
    <t>27/2/20XX</t>
  </si>
  <si>
    <t>1/3/20XX</t>
  </si>
  <si>
    <t>5/3/20XX</t>
  </si>
  <si>
    <t>8/3/20XX</t>
  </si>
  <si>
    <t>20/3/20XX</t>
  </si>
  <si>
    <t>21/3/20XX</t>
  </si>
  <si>
    <t>28/3/20XX</t>
  </si>
  <si>
    <t>30/3/20XX</t>
  </si>
  <si>
    <t>1/4/20XX</t>
  </si>
  <si>
    <t>8/4/20XX</t>
  </si>
  <si>
    <t>10/4/20XX</t>
  </si>
  <si>
    <t>11/4/20XX</t>
  </si>
  <si>
    <t>12/4/20XX</t>
  </si>
  <si>
    <t>23/4/20XX</t>
  </si>
  <si>
    <t>29/4/20XX</t>
  </si>
  <si>
    <t>10/5/20XX</t>
  </si>
  <si>
    <t>11/5/20XX</t>
  </si>
  <si>
    <t>13/5/20XX</t>
  </si>
  <si>
    <t>21/5/20XX</t>
  </si>
  <si>
    <t>27/5/20XX</t>
  </si>
  <si>
    <t>29/5/20XX</t>
  </si>
  <si>
    <t>31/5/20XX</t>
  </si>
  <si>
    <t>5/6/20XX</t>
  </si>
  <si>
    <t>13/6/20XX</t>
  </si>
  <si>
    <t>16/6/20XX</t>
  </si>
  <si>
    <t>24/6/20XX</t>
  </si>
  <si>
    <t>29/6/20XX</t>
  </si>
  <si>
    <t>1/7/20XX</t>
  </si>
  <si>
    <t>18/7/20XX</t>
  </si>
  <si>
    <t>27/7/20XX</t>
  </si>
  <si>
    <t>29/7/20XX</t>
  </si>
  <si>
    <t>30/7/20XX</t>
  </si>
  <si>
    <t>2/8/20XX</t>
  </si>
  <si>
    <t>4/8/20XX</t>
  </si>
  <si>
    <t>5/8/20XX</t>
  </si>
  <si>
    <t>8/8/20XX</t>
  </si>
  <si>
    <t>11/8/20XX</t>
  </si>
  <si>
    <t>12/8/20XX</t>
  </si>
  <si>
    <t>21/8/20XX</t>
  </si>
  <si>
    <t>22/8/20XX</t>
  </si>
  <si>
    <t>26/8/20XX</t>
  </si>
  <si>
    <t>29/8/20XX</t>
  </si>
  <si>
    <t>2/9/20XX</t>
  </si>
  <si>
    <t>13/9/20XX</t>
  </si>
  <si>
    <t>25/9/20XX</t>
  </si>
  <si>
    <t>26/9/20XX</t>
  </si>
  <si>
    <t>28/9/20XX</t>
  </si>
  <si>
    <t>30/9/20XX</t>
  </si>
  <si>
    <t>5/10/20XX</t>
  </si>
  <si>
    <t>7/10/20XX</t>
  </si>
  <si>
    <t>8/10/20XX</t>
  </si>
  <si>
    <t>9/10/20XX</t>
  </si>
  <si>
    <t>20/10/20XX</t>
  </si>
  <si>
    <t>21/10/20XX</t>
  </si>
  <si>
    <t>31/10/20XX</t>
  </si>
  <si>
    <t>Gasto de viaje</t>
  </si>
  <si>
    <t>Universo gastos - archivo voluminoso</t>
  </si>
  <si>
    <t>DT-11</t>
  </si>
  <si>
    <t>3/1/20XX</t>
  </si>
  <si>
    <t>4/1/20XX</t>
  </si>
  <si>
    <t>8/1/20XX</t>
  </si>
  <si>
    <t>10/1/20XX</t>
  </si>
  <si>
    <t>11/1/20XX</t>
  </si>
  <si>
    <t>12/1/20XX</t>
  </si>
  <si>
    <t>14/1/20XX</t>
  </si>
  <si>
    <t>17/1/20XX</t>
  </si>
  <si>
    <t>23/1/20XX</t>
  </si>
  <si>
    <t>24/1/20XX</t>
  </si>
  <si>
    <t>25/1/20XX</t>
  </si>
  <si>
    <t>28/1/20XX</t>
  </si>
  <si>
    <t>2/2/20XX</t>
  </si>
  <si>
    <t>5/2/20XX</t>
  </si>
  <si>
    <t>6/2/20XX</t>
  </si>
  <si>
    <t>9/2/20XX</t>
  </si>
  <si>
    <t>21/2/20XX</t>
  </si>
  <si>
    <t>2/3/20XX</t>
  </si>
  <si>
    <t>4/3/20XX</t>
  </si>
  <si>
    <t>6/3/20XX</t>
  </si>
  <si>
    <t>7/3/20XX</t>
  </si>
  <si>
    <t>9/3/20XX</t>
  </si>
  <si>
    <t>12/3/20XX</t>
  </si>
  <si>
    <t>14/3/20XX</t>
  </si>
  <si>
    <t>16/3/20XX</t>
  </si>
  <si>
    <t>17/3/20XX</t>
  </si>
  <si>
    <t>18/3/20XX</t>
  </si>
  <si>
    <t>19/3/20XX</t>
  </si>
  <si>
    <t>23/3/20XX</t>
  </si>
  <si>
    <t>25/3/20XX</t>
  </si>
  <si>
    <t>29/3/20XX</t>
  </si>
  <si>
    <t>3/4/20XX</t>
  </si>
  <si>
    <t>4/4/20XX</t>
  </si>
  <si>
    <t>9/4/20XX</t>
  </si>
  <si>
    <t>13/4/20XX</t>
  </si>
  <si>
    <t>16/4/20XX</t>
  </si>
  <si>
    <t>17/4/20XX</t>
  </si>
  <si>
    <t>18/4/20XX</t>
  </si>
  <si>
    <t>19/4/20XX</t>
  </si>
  <si>
    <t>21/4/20XX</t>
  </si>
  <si>
    <t>25/4/20XX</t>
  </si>
  <si>
    <t>26/4/20XX</t>
  </si>
  <si>
    <t>1/5/20XX</t>
  </si>
  <si>
    <t>6/5/20XX</t>
  </si>
  <si>
    <t>7/5/20XX</t>
  </si>
  <si>
    <t>15/5/20XX</t>
  </si>
  <si>
    <t>16/5/20XX</t>
  </si>
  <si>
    <t>18/5/20XX</t>
  </si>
  <si>
    <t>19/5/20XX</t>
  </si>
  <si>
    <t>20/5/20XX</t>
  </si>
  <si>
    <t>22/5/20XX</t>
  </si>
  <si>
    <t>24/5/20XX</t>
  </si>
  <si>
    <t>25/5/20XX</t>
  </si>
  <si>
    <t>26/5/20XX</t>
  </si>
  <si>
    <t>1/6/20XX</t>
  </si>
  <si>
    <t>2/6/20XX</t>
  </si>
  <si>
    <t>3/6/20XX</t>
  </si>
  <si>
    <t>6/6/20XX</t>
  </si>
  <si>
    <t>7/6/20XX</t>
  </si>
  <si>
    <t>8/6/20XX</t>
  </si>
  <si>
    <t>10/6/20XX</t>
  </si>
  <si>
    <t>15/6/20XX</t>
  </si>
  <si>
    <t>18/6/20XX</t>
  </si>
  <si>
    <t>19/6/20XX</t>
  </si>
  <si>
    <t>22/6/20XX</t>
  </si>
  <si>
    <t>23/6/20XX</t>
  </si>
  <si>
    <t>28/6/20XX</t>
  </si>
  <si>
    <t>4/7/20XX</t>
  </si>
  <si>
    <t>7/7/20XX</t>
  </si>
  <si>
    <t>10/7/20XX</t>
  </si>
  <si>
    <t>11/7/20XX</t>
  </si>
  <si>
    <t>12/7/20XX</t>
  </si>
  <si>
    <t>13/7/20XX</t>
  </si>
  <si>
    <t>14/7/20XX</t>
  </si>
  <si>
    <t>16/7/20XX</t>
  </si>
  <si>
    <t>17/7/20XX</t>
  </si>
  <si>
    <t>19/7/20XX</t>
  </si>
  <si>
    <t>20/7/20XX</t>
  </si>
  <si>
    <t>22/7/20XX</t>
  </si>
  <si>
    <t>23/7/20XX</t>
  </si>
  <si>
    <t>24/7/20XX</t>
  </si>
  <si>
    <t>25/7/20XX</t>
  </si>
  <si>
    <t>26/7/20XX</t>
  </si>
  <si>
    <t>28/7/20XX</t>
  </si>
  <si>
    <t>6/8/20XX</t>
  </si>
  <si>
    <t>9/8/20XX</t>
  </si>
  <si>
    <t>13/8/20XX</t>
  </si>
  <si>
    <t>14/8/20XX</t>
  </si>
  <si>
    <t>16/8/20XX</t>
  </si>
  <si>
    <t>20/8/20XX</t>
  </si>
  <si>
    <t>23/8/20XX</t>
  </si>
  <si>
    <t>28/8/20XX</t>
  </si>
  <si>
    <t>30/8/20XX</t>
  </si>
  <si>
    <t>31/8/20XX</t>
  </si>
  <si>
    <t>4/9/20XX</t>
  </si>
  <si>
    <t>5/9/20XX</t>
  </si>
  <si>
    <t>10/9/20XX</t>
  </si>
  <si>
    <t>11/9/20XX</t>
  </si>
  <si>
    <t>12/9/20XX</t>
  </si>
  <si>
    <t>14/9/20XX</t>
  </si>
  <si>
    <t>17/9/20XX</t>
  </si>
  <si>
    <t>18/9/20XX</t>
  </si>
  <si>
    <t>20/9/20XX</t>
  </si>
  <si>
    <t>23/9/20XX</t>
  </si>
  <si>
    <t>24/9/20XX</t>
  </si>
  <si>
    <t>27/9/20XX</t>
  </si>
  <si>
    <t>29/9/20XX</t>
  </si>
  <si>
    <t>2/10/20XX</t>
  </si>
  <si>
    <t>3/10/20XX</t>
  </si>
  <si>
    <t>4/10/20XX</t>
  </si>
  <si>
    <t>11/10/20XX</t>
  </si>
  <si>
    <t>16/10/20XX</t>
  </si>
  <si>
    <t>18/10/20XX</t>
  </si>
  <si>
    <t>22/10/20XX</t>
  </si>
  <si>
    <t>26/10/20XX</t>
  </si>
  <si>
    <t>29/10/20XX</t>
  </si>
  <si>
    <t>María Andalucía Gómez</t>
  </si>
  <si>
    <t>Roberto Erazo Sanjuán de Gómez</t>
  </si>
  <si>
    <t>Cuotas de Administración</t>
  </si>
  <si>
    <t>Más los demás arriendos (operador inmobiliario Ltda.)</t>
  </si>
  <si>
    <t>♦</t>
  </si>
  <si>
    <t>∟</t>
  </si>
  <si>
    <t>Cálculo globa del gasto de arriendos:</t>
  </si>
  <si>
    <t>01/02/20XX+1</t>
  </si>
  <si>
    <t>01/03/20XX+1</t>
  </si>
  <si>
    <t>01/04/20XX+1</t>
  </si>
  <si>
    <t>01/05/20XX+1</t>
  </si>
  <si>
    <t>01/06/20XX+1</t>
  </si>
  <si>
    <t>01/07/20XX+1</t>
  </si>
  <si>
    <t>01/08/20XX+1</t>
  </si>
  <si>
    <t>01/09/20XX+1</t>
  </si>
  <si>
    <t>01/10/20XX+1</t>
  </si>
  <si>
    <t>02/07/20XX+1</t>
  </si>
  <si>
    <t>02/10/20XX+1</t>
  </si>
  <si>
    <t>03/01/20XX+1</t>
  </si>
  <si>
    <t>03/05/20XX+1</t>
  </si>
  <si>
    <t>04/03/20XX+1</t>
  </si>
  <si>
    <t>04/04/20XX+1</t>
  </si>
  <si>
    <t>04/06/20XX+1</t>
  </si>
  <si>
    <t>05/02/20XX+1</t>
  </si>
  <si>
    <t>05/03/20XX+1</t>
  </si>
  <si>
    <t>05/04/20XX+1</t>
  </si>
  <si>
    <t>05/06/20XX+1</t>
  </si>
  <si>
    <t>05/07/20XX+1</t>
  </si>
  <si>
    <t>06/06/20XX+1</t>
  </si>
  <si>
    <t>06/09/20XX+1</t>
  </si>
  <si>
    <t>07/10/20XX+1</t>
  </si>
  <si>
    <t>08/10/20XX+1</t>
  </si>
  <si>
    <t>09/01/20XX+1</t>
  </si>
  <si>
    <t>11/05/20XX+1</t>
  </si>
  <si>
    <t>15/01/20XX+1</t>
  </si>
  <si>
    <t>16/07/20XX+1</t>
  </si>
  <si>
    <t>18/01/20XX+1</t>
  </si>
  <si>
    <t>21/08/20XX+1</t>
  </si>
  <si>
    <t>28/02/20XX+1</t>
  </si>
  <si>
    <t>30/01/20XX+1</t>
  </si>
  <si>
    <t>30/03/20XX+1</t>
  </si>
  <si>
    <t>30/08/20XX+1</t>
  </si>
  <si>
    <t>30/09/20XX+1</t>
  </si>
  <si>
    <t>31/03/20XX+1</t>
  </si>
  <si>
    <t>1/1/20XX</t>
  </si>
  <si>
    <t>XX800</t>
  </si>
  <si>
    <t>CONTA124XX</t>
  </si>
  <si>
    <t>CONTA125XX</t>
  </si>
  <si>
    <t>1/12/20XX</t>
  </si>
  <si>
    <t>CONTA126XX</t>
  </si>
  <si>
    <t>XX38700</t>
  </si>
  <si>
    <t>1/11/20XX</t>
  </si>
  <si>
    <t>XX62146</t>
  </si>
  <si>
    <t>30527XX.63</t>
  </si>
  <si>
    <t>XX356000</t>
  </si>
  <si>
    <t>XX000</t>
  </si>
  <si>
    <t>CCONTA 25XX1</t>
  </si>
  <si>
    <t>CONTA13183</t>
  </si>
  <si>
    <t>CONTA13187</t>
  </si>
  <si>
    <t>CONTA13182</t>
  </si>
  <si>
    <t>CONTA13181</t>
  </si>
  <si>
    <t>CONTA13180</t>
  </si>
  <si>
    <t>CONTA13186</t>
  </si>
  <si>
    <t>CONTA13185</t>
  </si>
  <si>
    <t>CONTA13184</t>
  </si>
  <si>
    <t>CONTA13118</t>
  </si>
  <si>
    <t>CONTA13065</t>
  </si>
  <si>
    <t>CONTA12818</t>
  </si>
  <si>
    <t>CONTA12918</t>
  </si>
  <si>
    <t>CONTA13018</t>
  </si>
  <si>
    <t>CONTA12718</t>
  </si>
  <si>
    <t>INTEGRIDAD</t>
  </si>
  <si>
    <t>CODIGO:</t>
  </si>
  <si>
    <t>XXXXX</t>
  </si>
  <si>
    <t>VERSION:</t>
  </si>
  <si>
    <t>SUMARIA</t>
  </si>
  <si>
    <t>OPE P01 F79</t>
  </si>
  <si>
    <t>OPE P01 F80</t>
  </si>
  <si>
    <t>OPE P01 F81</t>
  </si>
  <si>
    <t>OPE P01 F82</t>
  </si>
  <si>
    <t>OPE P01 F83</t>
  </si>
  <si>
    <t>OPE P01 F84</t>
  </si>
  <si>
    <t>OPE P01 F85</t>
  </si>
  <si>
    <t>OPE P01 F86</t>
  </si>
  <si>
    <t>OPE P01 F87</t>
  </si>
  <si>
    <t>OPE P01 F88</t>
  </si>
  <si>
    <t>OPE P01 F89</t>
  </si>
  <si>
    <t>OPE P01 F90</t>
  </si>
  <si>
    <t xml:space="preserve"> </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</si>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</sst>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 #,##0_-;\-&quot;$&quot;\ * #,##0_-;_-&quot;$&quot;\ * &quot;-&quot;_-;_-@_-"/>
    <numFmt numFmtId="165" formatCode="0.0%"/>
    <numFmt numFmtId="166" formatCode="_ * #,##0.00_ ;_ * \-#,##0.00_ ;_ * &quot;-&quot;??_ ;_ @_ "/>
    <numFmt numFmtId="167" formatCode="_-[$$-240A]\ * #,##0_-;\-[$$-240A]\ * #,##0_-;_-[$$-240A]\ * &quot;-&quot;??_-;_-@_-"/>
    <numFmt numFmtId="168" formatCode="_-* #,##0_-;\-* #,##0_-;_-* &quot;-&quot;??_-;_-@_-"/>
    <numFmt numFmtId="169" formatCode="_-[$$-240A]\ * #,##0.00_-;\-[$$-240A]\ * #,##0.00_-;_-[$$-240A]\ * &quot;-&quot;??_-;_-@_-"/>
    <numFmt numFmtId="170" formatCode="0.000"/>
  </numFmts>
  <fonts count="37"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b/>
      <sz val="11"/>
      <color theme="1"/>
      <name val="Arial"/>
      <family val="2"/>
    </font>
    <font>
      <sz val="11"/>
      <color theme="1"/>
      <name val="Arial"/>
      <family val="2"/>
    </font>
    <font>
      <b/>
      <sz val="10"/>
      <color indexed="10"/>
      <name val="Arial"/>
      <family val="2"/>
    </font>
    <font>
      <b/>
      <sz val="11"/>
      <color theme="0"/>
      <name val="Arial"/>
      <family val="2"/>
    </font>
    <font>
      <u/>
      <sz val="11"/>
      <color theme="10"/>
      <name val="Arial"/>
      <family val="2"/>
    </font>
    <font>
      <sz val="10"/>
      <color theme="1"/>
      <name val="Arial"/>
      <family val="2"/>
    </font>
    <font>
      <sz val="11"/>
      <name val="Arial"/>
      <family val="2"/>
    </font>
    <font>
      <b/>
      <sz val="11"/>
      <name val="Arial"/>
      <family val="2"/>
    </font>
    <font>
      <b/>
      <sz val="16"/>
      <color theme="0"/>
      <name val="Arial"/>
      <family val="2"/>
    </font>
    <font>
      <b/>
      <sz val="12"/>
      <color rgb="FFFF0000"/>
      <name val="Calibri"/>
      <family val="2"/>
      <scheme val="minor"/>
    </font>
    <font>
      <b/>
      <sz val="12"/>
      <name val="Arial"/>
      <family val="2"/>
    </font>
    <font>
      <b/>
      <sz val="12"/>
      <name val="Calibri"/>
      <family val="2"/>
      <scheme val="minor"/>
    </font>
    <font>
      <sz val="12"/>
      <name val="Calibri"/>
      <family val="2"/>
      <scheme val="minor"/>
    </font>
    <font>
      <sz val="11"/>
      <color theme="1"/>
      <name val="Helvetica"/>
      <family val="2"/>
    </font>
    <font>
      <b/>
      <sz val="11"/>
      <name val="Calibri"/>
      <family val="2"/>
      <scheme val="minor"/>
    </font>
    <font>
      <sz val="11"/>
      <name val="Calibri"/>
      <family val="2"/>
      <scheme val="minor"/>
    </font>
    <font>
      <b/>
      <sz val="26"/>
      <color rgb="FFFFC000"/>
      <name val="Arial"/>
      <family val="2"/>
    </font>
    <font>
      <b/>
      <sz val="11"/>
      <color rgb="FFFF0000"/>
      <name val="Calibri"/>
      <family val="2"/>
      <scheme val="minor"/>
    </font>
    <font>
      <b/>
      <sz val="11"/>
      <color rgb="FFFF0000"/>
      <name val="Webdings"/>
      <family val="1"/>
      <charset val="2"/>
    </font>
    <font>
      <sz val="8"/>
      <name val="Calibri"/>
      <family val="2"/>
      <scheme val="minor"/>
    </font>
    <font>
      <sz val="11"/>
      <color rgb="FFFF0000"/>
      <name val="Arial"/>
      <family val="2"/>
    </font>
    <font>
      <b/>
      <sz val="11"/>
      <color rgb="FFFF0000"/>
      <name val="Arial"/>
      <family val="2"/>
    </font>
    <font>
      <sz val="11"/>
      <color rgb="FF000000"/>
      <name val="Arial"/>
      <family val="2"/>
    </font>
    <font>
      <b/>
      <u/>
      <sz val="11"/>
      <color rgb="FF002060"/>
      <name val="Arial"/>
      <family val="2"/>
    </font>
    <font>
      <sz val="11"/>
      <color indexed="8"/>
      <name val="Arial"/>
      <family val="2"/>
    </font>
    <font>
      <b/>
      <sz val="11"/>
      <color indexed="10"/>
      <name val="Arial"/>
      <family val="2"/>
    </font>
    <font>
      <sz val="14"/>
      <color rgb="FFFF0000"/>
      <name val="Arial"/>
      <family val="2"/>
    </font>
    <font>
      <b/>
      <sz val="14"/>
      <color rgb="FFFF0000"/>
      <name val="Arial"/>
      <family val="2"/>
    </font>
    <font>
      <sz val="20"/>
      <color theme="0"/>
      <name val="Webdings"/>
      <family val="1"/>
      <charset val="2"/>
    </font>
    <font>
      <b/>
      <sz val="11"/>
      <color rgb="FF002060"/>
      <name val="Arial"/>
      <family val="2"/>
    </font>
    <font>
      <b/>
      <sz val="16"/>
      <name val="Arial"/>
      <family val="2"/>
    </font>
    <font>
      <b/>
      <sz val="10"/>
      <name val="Arial"/>
      <family val="2"/>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2"/>
        <bgColor indexed="64"/>
      </patternFill>
    </fill>
    <fill>
      <patternFill patternType="solid">
        <fgColor theme="8" tint="0.59996337778862885"/>
        <bgColor indexed="64"/>
      </patternFill>
    </fill>
  </fills>
  <borders count="142">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medium">
        <color indexed="64"/>
      </top>
      <bottom/>
      <diagonal/>
    </border>
    <border>
      <left style="thin">
        <color theme="2" tint="-9.9978637043366805E-2"/>
      </left>
      <right style="medium">
        <color indexed="64"/>
      </right>
      <top style="medium">
        <color indexed="64"/>
      </top>
      <bottom/>
      <diagonal/>
    </border>
    <border>
      <left style="medium">
        <color indexed="64"/>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indexed="64"/>
      </right>
      <top/>
      <bottom style="thin">
        <color theme="2" tint="-9.9978637043366805E-2"/>
      </bottom>
      <diagonal/>
    </border>
    <border>
      <left style="medium">
        <color indexed="64"/>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medium">
        <color indexed="64"/>
      </right>
      <top style="thin">
        <color theme="2" tint="-9.9978637043366805E-2"/>
      </top>
      <bottom style="thin">
        <color theme="2" tint="-9.9978637043366805E-2"/>
      </bottom>
      <diagonal/>
    </border>
    <border>
      <left style="thin">
        <color theme="2" tint="-9.9978637043366805E-2"/>
      </left>
      <right style="medium">
        <color indexed="64"/>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medium">
        <color indexed="64"/>
      </right>
      <top style="thin">
        <color theme="2" tint="-9.9978637043366805E-2"/>
      </top>
      <bottom/>
      <diagonal/>
    </border>
    <border>
      <left style="medium">
        <color indexed="64"/>
      </left>
      <right style="thin">
        <color theme="2" tint="-9.9978637043366805E-2"/>
      </right>
      <top style="thin">
        <color theme="2" tint="-9.9978637043366805E-2"/>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2" tint="-9.9978637043366805E-2"/>
      </left>
      <right style="thin">
        <color theme="2" tint="-9.9978637043366805E-2"/>
      </right>
      <top/>
      <bottom style="medium">
        <color indexed="64"/>
      </bottom>
      <diagonal/>
    </border>
    <border>
      <left style="thin">
        <color theme="2" tint="-9.9978637043366805E-2"/>
      </left>
      <right style="medium">
        <color indexed="64"/>
      </right>
      <top/>
      <bottom style="medium">
        <color indexed="64"/>
      </bottom>
      <diagonal/>
    </border>
    <border>
      <left style="thin">
        <color auto="1"/>
      </left>
      <right/>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right style="thin">
        <color auto="1"/>
      </right>
      <top style="medium">
        <color indexed="64"/>
      </top>
      <bottom style="medium">
        <color indexed="64"/>
      </bottom>
      <diagonal/>
    </border>
    <border>
      <left style="medium">
        <color indexed="64"/>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style="medium">
        <color indexed="64"/>
      </left>
      <right style="thin">
        <color theme="2"/>
      </right>
      <top/>
      <bottom style="thin">
        <color theme="2"/>
      </bottom>
      <diagonal/>
    </border>
    <border>
      <left style="thin">
        <color theme="2"/>
      </left>
      <right style="thin">
        <color theme="2"/>
      </right>
      <top/>
      <bottom style="thin">
        <color theme="2"/>
      </bottom>
      <diagonal/>
    </border>
    <border>
      <left style="thin">
        <color theme="2"/>
      </left>
      <right style="medium">
        <color indexed="64"/>
      </right>
      <top style="medium">
        <color indexed="64"/>
      </top>
      <bottom/>
      <diagonal/>
    </border>
    <border>
      <left style="thin">
        <color theme="2"/>
      </left>
      <right style="thin">
        <color theme="2"/>
      </right>
      <top style="thin">
        <color theme="2"/>
      </top>
      <bottom style="thin">
        <color theme="2"/>
      </bottom>
      <diagonal/>
    </border>
    <border>
      <left style="thin">
        <color theme="2"/>
      </left>
      <right style="medium">
        <color indexed="64"/>
      </right>
      <top/>
      <bottom/>
      <diagonal/>
    </border>
    <border>
      <left style="thin">
        <color theme="2"/>
      </left>
      <right style="thin">
        <color theme="2"/>
      </right>
      <top style="thin">
        <color theme="2"/>
      </top>
      <bottom style="medium">
        <color indexed="64"/>
      </bottom>
      <diagonal/>
    </border>
    <border>
      <left style="thin">
        <color theme="2"/>
      </left>
      <right style="medium">
        <color indexed="64"/>
      </right>
      <top/>
      <bottom style="medium">
        <color indexed="64"/>
      </bottom>
      <diagonal/>
    </border>
    <border>
      <left style="thin">
        <color theme="2" tint="-9.9978637043366805E-2"/>
      </left>
      <right style="medium">
        <color indexed="64"/>
      </right>
      <top style="thin">
        <color theme="2" tint="-9.9978637043366805E-2"/>
      </top>
      <bottom style="medium">
        <color indexed="64"/>
      </bottom>
      <diagonal/>
    </border>
    <border>
      <left style="medium">
        <color indexed="64"/>
      </left>
      <right/>
      <top style="medium">
        <color indexed="64"/>
      </top>
      <bottom style="thin">
        <color theme="2" tint="-9.9978637043366805E-2"/>
      </bottom>
      <diagonal/>
    </border>
    <border>
      <left style="medium">
        <color indexed="64"/>
      </left>
      <right/>
      <top style="thin">
        <color theme="2" tint="-9.9978637043366805E-2"/>
      </top>
      <bottom style="medium">
        <color indexed="64"/>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thin">
        <color theme="2" tint="-9.9978637043366805E-2"/>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theme="2" tint="-9.9978637043366805E-2"/>
      </left>
      <right/>
      <top style="thin">
        <color theme="2" tint="-9.9978637043366805E-2"/>
      </top>
      <bottom style="thin">
        <color theme="2" tint="-9.9978637043366805E-2"/>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right/>
      <top/>
      <bottom style="thin">
        <color theme="1"/>
      </bottom>
      <diagonal/>
    </border>
    <border>
      <left/>
      <right/>
      <top style="thin">
        <color theme="1"/>
      </top>
      <bottom style="thin">
        <color theme="1"/>
      </bottom>
      <diagonal/>
    </border>
    <border>
      <left style="medium">
        <color theme="1"/>
      </left>
      <right/>
      <top style="medium">
        <color theme="1"/>
      </top>
      <bottom style="thin">
        <color theme="2" tint="-9.9978637043366805E-2"/>
      </bottom>
      <diagonal/>
    </border>
    <border>
      <left style="medium">
        <color indexed="64"/>
      </left>
      <right/>
      <top style="medium">
        <color theme="1"/>
      </top>
      <bottom style="thin">
        <color theme="2" tint="-9.9978637043366805E-2"/>
      </bottom>
      <diagonal/>
    </border>
    <border>
      <left style="medium">
        <color indexed="64"/>
      </left>
      <right style="medium">
        <color indexed="64"/>
      </right>
      <top style="medium">
        <color theme="1"/>
      </top>
      <bottom style="thin">
        <color theme="2" tint="-9.9978637043366805E-2"/>
      </bottom>
      <diagonal/>
    </border>
    <border>
      <left style="medium">
        <color indexed="64"/>
      </left>
      <right style="medium">
        <color theme="1"/>
      </right>
      <top style="medium">
        <color theme="1"/>
      </top>
      <bottom style="thin">
        <color theme="2" tint="-9.9978637043366805E-2"/>
      </bottom>
      <diagonal/>
    </border>
    <border>
      <left style="medium">
        <color theme="1"/>
      </left>
      <right/>
      <top style="thin">
        <color theme="2" tint="-9.9978637043366805E-2"/>
      </top>
      <bottom style="medium">
        <color indexed="64"/>
      </bottom>
      <diagonal/>
    </border>
    <border>
      <left style="medium">
        <color indexed="64"/>
      </left>
      <right style="medium">
        <color theme="1"/>
      </right>
      <top style="thin">
        <color theme="2" tint="-9.9978637043366805E-2"/>
      </top>
      <bottom style="medium">
        <color indexed="64"/>
      </bottom>
      <diagonal/>
    </border>
    <border>
      <left style="medium">
        <color theme="1"/>
      </left>
      <right style="thin">
        <color theme="2" tint="-9.9978637043366805E-2"/>
      </right>
      <top/>
      <bottom style="thin">
        <color theme="2" tint="-9.9978637043366805E-2"/>
      </bottom>
      <diagonal/>
    </border>
    <border>
      <left style="thin">
        <color theme="2" tint="-9.9978637043366805E-2"/>
      </left>
      <right style="medium">
        <color theme="1"/>
      </right>
      <top/>
      <bottom style="thin">
        <color theme="2" tint="-9.9978637043366805E-2"/>
      </bottom>
      <diagonal/>
    </border>
    <border>
      <left style="medium">
        <color theme="1"/>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1"/>
      </right>
      <top style="thin">
        <color theme="2" tint="-9.9978637043366805E-2"/>
      </top>
      <bottom style="thin">
        <color theme="2" tint="-9.9978637043366805E-2"/>
      </bottom>
      <diagonal/>
    </border>
    <border>
      <left style="medium">
        <color theme="1"/>
      </left>
      <right style="thin">
        <color theme="2" tint="-9.9978637043366805E-2"/>
      </right>
      <top style="thin">
        <color theme="2" tint="-9.9978637043366805E-2"/>
      </top>
      <bottom style="medium">
        <color theme="1"/>
      </bottom>
      <diagonal/>
    </border>
    <border>
      <left style="thin">
        <color theme="2" tint="-9.9978637043366805E-2"/>
      </left>
      <right style="thin">
        <color theme="2" tint="-9.9978637043366805E-2"/>
      </right>
      <top style="thin">
        <color theme="2" tint="-9.9978637043366805E-2"/>
      </top>
      <bottom style="medium">
        <color theme="1"/>
      </bottom>
      <diagonal/>
    </border>
    <border>
      <left style="thin">
        <color theme="2" tint="-9.9978637043366805E-2"/>
      </left>
      <right style="thin">
        <color theme="2" tint="-9.9978637043366805E-2"/>
      </right>
      <top/>
      <bottom style="medium">
        <color theme="1"/>
      </bottom>
      <diagonal/>
    </border>
    <border>
      <left style="thin">
        <color theme="2" tint="-9.9978637043366805E-2"/>
      </left>
      <right style="medium">
        <color theme="1"/>
      </right>
      <top style="thin">
        <color theme="2" tint="-9.9978637043366805E-2"/>
      </top>
      <bottom style="medium">
        <color theme="1"/>
      </bottom>
      <diagonal/>
    </border>
    <border>
      <left/>
      <right/>
      <top/>
      <bottom style="medium">
        <color theme="1"/>
      </bottom>
      <diagonal/>
    </border>
    <border>
      <left style="medium">
        <color theme="1"/>
      </left>
      <right/>
      <top style="medium">
        <color theme="1"/>
      </top>
      <bottom style="medium">
        <color theme="1"/>
      </bottom>
      <diagonal/>
    </border>
    <border>
      <left style="medium">
        <color indexed="64"/>
      </left>
      <right style="medium">
        <color indexed="64"/>
      </right>
      <top style="medium">
        <color theme="1"/>
      </top>
      <bottom style="medium">
        <color theme="1"/>
      </bottom>
      <diagonal/>
    </border>
    <border>
      <left/>
      <right style="medium">
        <color indexed="64"/>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bottom style="thin">
        <color theme="1"/>
      </bottom>
      <diagonal/>
    </border>
    <border>
      <left/>
      <right style="medium">
        <color theme="1"/>
      </right>
      <top/>
      <bottom style="medium">
        <color theme="1"/>
      </bottom>
      <diagonal/>
    </border>
    <border>
      <left style="medium">
        <color theme="1"/>
      </left>
      <right/>
      <top/>
      <bottom style="medium">
        <color theme="1"/>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thin">
        <color auto="1"/>
      </left>
      <right/>
      <top/>
      <bottom style="medium">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diagonal/>
    </border>
    <border>
      <left style="medium">
        <color theme="1"/>
      </left>
      <right style="thin">
        <color theme="2"/>
      </right>
      <top style="medium">
        <color indexed="64"/>
      </top>
      <bottom style="thin">
        <color theme="2"/>
      </bottom>
      <diagonal/>
    </border>
    <border>
      <left style="thin">
        <color theme="2"/>
      </left>
      <right style="medium">
        <color theme="1"/>
      </right>
      <top style="medium">
        <color indexed="64"/>
      </top>
      <bottom style="thin">
        <color theme="2"/>
      </bottom>
      <diagonal/>
    </border>
    <border>
      <left style="medium">
        <color theme="1"/>
      </left>
      <right style="thin">
        <color theme="2"/>
      </right>
      <top style="thin">
        <color theme="2"/>
      </top>
      <bottom style="thin">
        <color theme="2"/>
      </bottom>
      <diagonal/>
    </border>
    <border>
      <left style="thin">
        <color theme="2"/>
      </left>
      <right style="medium">
        <color theme="1"/>
      </right>
      <top style="thin">
        <color theme="2"/>
      </top>
      <bottom style="thin">
        <color theme="2"/>
      </bottom>
      <diagonal/>
    </border>
    <border>
      <left style="medium">
        <color theme="1"/>
      </left>
      <right style="thin">
        <color theme="2"/>
      </right>
      <top style="thin">
        <color theme="2"/>
      </top>
      <bottom style="medium">
        <color theme="1"/>
      </bottom>
      <diagonal/>
    </border>
    <border>
      <left style="thin">
        <color theme="2"/>
      </left>
      <right style="medium">
        <color theme="1"/>
      </right>
      <top style="thin">
        <color theme="2"/>
      </top>
      <bottom style="medium">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style="thin">
        <color auto="1"/>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indexed="64"/>
      </left>
      <right style="medium">
        <color theme="1"/>
      </right>
      <top style="medium">
        <color theme="1"/>
      </top>
      <bottom/>
      <diagonal/>
    </border>
    <border>
      <left style="medium">
        <color theme="1"/>
      </left>
      <right/>
      <top style="thin">
        <color theme="2" tint="-9.9978637043366805E-2"/>
      </top>
      <bottom/>
      <diagonal/>
    </border>
    <border>
      <left style="medium">
        <color indexed="64"/>
      </left>
      <right/>
      <top style="thin">
        <color theme="2" tint="-9.9978637043366805E-2"/>
      </top>
      <bottom/>
      <diagonal/>
    </border>
    <border>
      <left style="medium">
        <color indexed="64"/>
      </left>
      <right style="medium">
        <color indexed="64"/>
      </right>
      <top style="thin">
        <color theme="2" tint="-9.9978637043366805E-2"/>
      </top>
      <bottom/>
      <diagonal/>
    </border>
    <border>
      <left style="medium">
        <color indexed="64"/>
      </left>
      <right style="medium">
        <color theme="1"/>
      </right>
      <top style="thin">
        <color theme="2" tint="-9.9978637043366805E-2"/>
      </top>
      <bottom/>
      <diagonal/>
    </border>
    <border>
      <left style="medium">
        <color theme="1"/>
      </left>
      <right style="thin">
        <color theme="2" tint="-9.9978637043366805E-2"/>
      </right>
      <top style="medium">
        <color theme="1"/>
      </top>
      <bottom style="thin">
        <color theme="2" tint="-9.9978637043366805E-2"/>
      </bottom>
      <diagonal/>
    </border>
    <border>
      <left style="thin">
        <color theme="2" tint="-9.9978637043366805E-2"/>
      </left>
      <right style="thin">
        <color theme="2" tint="-9.9978637043366805E-2"/>
      </right>
      <top style="medium">
        <color theme="1"/>
      </top>
      <bottom style="thin">
        <color theme="2" tint="-9.9978637043366805E-2"/>
      </bottom>
      <diagonal/>
    </border>
    <border>
      <left style="thin">
        <color theme="2" tint="-9.9978637043366805E-2"/>
      </left>
      <right style="medium">
        <color theme="1"/>
      </right>
      <top style="medium">
        <color theme="1"/>
      </top>
      <bottom style="thin">
        <color theme="2" tint="-9.9978637043366805E-2"/>
      </bottom>
      <diagonal/>
    </border>
    <border>
      <left style="thin">
        <color theme="2"/>
      </left>
      <right style="thin">
        <color theme="2"/>
      </right>
      <top style="medium">
        <color indexed="64"/>
      </top>
      <bottom style="thin">
        <color theme="2"/>
      </bottom>
      <diagonal/>
    </border>
    <border>
      <left style="thin">
        <color theme="2" tint="-9.9978637043366805E-2"/>
      </left>
      <right/>
      <top style="medium">
        <color theme="1"/>
      </top>
      <bottom style="thin">
        <color theme="2" tint="-9.9978637043366805E-2"/>
      </bottom>
      <diagonal/>
    </border>
    <border>
      <left style="thin">
        <color theme="2" tint="-9.9978637043366805E-2"/>
      </left>
      <right/>
      <top style="thin">
        <color theme="2" tint="-9.9978637043366805E-2"/>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medium">
        <color indexed="64"/>
      </left>
      <right/>
      <top/>
      <bottom style="medium">
        <color theme="1"/>
      </bottom>
      <diagonal/>
    </border>
    <border>
      <left/>
      <right style="medium">
        <color indexed="64"/>
      </right>
      <top/>
      <bottom style="medium">
        <color theme="1"/>
      </bottom>
      <diagonal/>
    </border>
    <border>
      <left/>
      <right style="thin">
        <color theme="2"/>
      </right>
      <top style="medium">
        <color indexed="64"/>
      </top>
      <bottom style="thin">
        <color theme="2"/>
      </bottom>
      <diagonal/>
    </border>
    <border>
      <left/>
      <right style="thin">
        <color theme="2"/>
      </right>
      <top style="thin">
        <color theme="2"/>
      </top>
      <bottom style="thin">
        <color theme="2"/>
      </bottom>
      <diagonal/>
    </border>
    <border>
      <left/>
      <right style="thin">
        <color theme="2"/>
      </right>
      <top style="thin">
        <color theme="2"/>
      </top>
      <bottom style="medium">
        <color indexed="64"/>
      </bottom>
      <diagonal/>
    </border>
    <border>
      <left style="medium">
        <color indexed="64"/>
      </left>
      <right style="medium">
        <color indexed="64"/>
      </right>
      <top style="medium">
        <color indexed="64"/>
      </top>
      <bottom style="thin">
        <color theme="2"/>
      </bottom>
      <diagonal/>
    </border>
    <border>
      <left style="medium">
        <color indexed="64"/>
      </left>
      <right style="medium">
        <color indexed="64"/>
      </right>
      <top style="thin">
        <color theme="2"/>
      </top>
      <bottom style="thin">
        <color theme="2"/>
      </bottom>
      <diagonal/>
    </border>
    <border>
      <left style="medium">
        <color indexed="64"/>
      </left>
      <right style="medium">
        <color indexed="64"/>
      </right>
      <top style="thin">
        <color theme="2"/>
      </top>
      <bottom style="medium">
        <color indexed="64"/>
      </bottom>
      <diagonal/>
    </border>
    <border>
      <left style="thin">
        <color theme="2" tint="-9.9978637043366805E-2"/>
      </left>
      <right/>
      <top style="medium">
        <color indexed="64"/>
      </top>
      <bottom/>
      <diagonal/>
    </border>
    <border>
      <left style="thin">
        <color theme="2" tint="-9.9978637043366805E-2"/>
      </left>
      <right/>
      <top/>
      <bottom/>
      <diagonal/>
    </border>
    <border>
      <left style="thin">
        <color theme="2" tint="-9.9978637043366805E-2"/>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auto="1"/>
      </right>
      <top style="medium">
        <color theme="1"/>
      </top>
      <bottom style="medium">
        <color indexed="64"/>
      </bottom>
      <diagonal/>
    </border>
  </borders>
  <cellStyleXfs count="14">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lignment vertical="top"/>
    </xf>
    <xf numFmtId="4" fontId="3" fillId="0" borderId="0">
      <alignment vertical="top"/>
    </xf>
    <xf numFmtId="0" fontId="4" fillId="0" borderId="0"/>
    <xf numFmtId="164" fontId="1" fillId="0" borderId="0" applyFont="0" applyFill="0" applyBorder="0" applyAlignment="0" applyProtection="0"/>
    <xf numFmtId="166" fontId="4" fillId="0" borderId="0" applyFont="0" applyFill="0" applyBorder="0" applyAlignment="0" applyProtection="0"/>
    <xf numFmtId="0" fontId="18" fillId="0" borderId="0"/>
    <xf numFmtId="166" fontId="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27">
    <xf numFmtId="0" fontId="0" fillId="0" borderId="0" xfId="0"/>
    <xf numFmtId="0" fontId="6" fillId="0" borderId="0" xfId="0" applyFont="1"/>
    <xf numFmtId="0" fontId="4" fillId="0" borderId="0" xfId="0" applyFont="1"/>
    <xf numFmtId="15" fontId="4" fillId="0" borderId="0" xfId="0" applyNumberFormat="1" applyFont="1"/>
    <xf numFmtId="0" fontId="7" fillId="0" borderId="0" xfId="0" applyFont="1" applyAlignment="1">
      <alignment horizontal="center"/>
    </xf>
    <xf numFmtId="0" fontId="4" fillId="0" borderId="0" xfId="7"/>
    <xf numFmtId="0" fontId="10" fillId="0" borderId="0" xfId="0" applyFont="1"/>
    <xf numFmtId="0" fontId="6" fillId="0" borderId="1" xfId="0" applyFont="1" applyBorder="1"/>
    <xf numFmtId="0" fontId="6" fillId="0" borderId="2" xfId="0" applyFont="1" applyBorder="1"/>
    <xf numFmtId="0" fontId="6" fillId="3" borderId="0" xfId="0" applyFont="1" applyFill="1"/>
    <xf numFmtId="0" fontId="13" fillId="3" borderId="0" xfId="0" applyFont="1" applyFill="1" applyAlignment="1">
      <alignment vertical="center" wrapText="1"/>
    </xf>
    <xf numFmtId="0" fontId="6" fillId="3" borderId="0" xfId="0" applyFont="1" applyFill="1" applyAlignment="1">
      <alignment horizontal="left" vertical="center" wrapText="1"/>
    </xf>
    <xf numFmtId="0" fontId="6" fillId="3" borderId="1" xfId="0" applyFont="1" applyFill="1" applyBorder="1" applyAlignment="1">
      <alignment horizontal="center" vertical="center"/>
    </xf>
    <xf numFmtId="0" fontId="8" fillId="3" borderId="0" xfId="0" applyFont="1" applyFill="1" applyAlignment="1">
      <alignment vertical="center" wrapText="1"/>
    </xf>
    <xf numFmtId="0" fontId="11" fillId="5" borderId="0" xfId="7" applyFont="1" applyFill="1" applyAlignment="1">
      <alignment vertical="center"/>
    </xf>
    <xf numFmtId="0" fontId="11" fillId="3" borderId="0" xfId="7" applyFont="1" applyFill="1" applyAlignment="1">
      <alignment vertical="center"/>
    </xf>
    <xf numFmtId="0" fontId="17" fillId="3" borderId="10" xfId="7" applyFont="1" applyFill="1" applyBorder="1" applyAlignment="1">
      <alignment vertical="center"/>
    </xf>
    <xf numFmtId="166" fontId="16" fillId="3" borderId="15" xfId="9" applyFont="1" applyFill="1" applyBorder="1" applyAlignment="1">
      <alignment vertical="center"/>
    </xf>
    <xf numFmtId="0" fontId="12" fillId="3" borderId="0" xfId="7" applyFont="1" applyFill="1" applyAlignment="1">
      <alignment vertical="center"/>
    </xf>
    <xf numFmtId="0" fontId="12" fillId="5" borderId="0" xfId="7" applyFont="1" applyFill="1" applyAlignment="1">
      <alignment vertical="center"/>
    </xf>
    <xf numFmtId="0" fontId="11" fillId="0" borderId="0" xfId="7" applyFont="1" applyAlignment="1">
      <alignment vertical="center"/>
    </xf>
    <xf numFmtId="0" fontId="16" fillId="3" borderId="10" xfId="7" applyFont="1" applyFill="1" applyBorder="1" applyAlignment="1">
      <alignment vertical="center"/>
    </xf>
    <xf numFmtId="14" fontId="17" fillId="3" borderId="10" xfId="7" applyNumberFormat="1" applyFont="1" applyFill="1" applyBorder="1" applyAlignment="1">
      <alignment horizontal="left" vertical="center"/>
    </xf>
    <xf numFmtId="0" fontId="14" fillId="3" borderId="11" xfId="7" applyFont="1" applyFill="1" applyBorder="1" applyAlignment="1">
      <alignment vertical="center"/>
    </xf>
    <xf numFmtId="0" fontId="12" fillId="3" borderId="0" xfId="7" applyFont="1" applyFill="1" applyAlignment="1">
      <alignment horizontal="left" vertical="center"/>
    </xf>
    <xf numFmtId="0" fontId="6" fillId="3" borderId="5" xfId="0" applyFont="1" applyFill="1" applyBorder="1"/>
    <xf numFmtId="0" fontId="6" fillId="3" borderId="2" xfId="0" applyFont="1" applyFill="1" applyBorder="1"/>
    <xf numFmtId="0" fontId="6" fillId="3" borderId="6" xfId="0" applyFont="1" applyFill="1" applyBorder="1"/>
    <xf numFmtId="0" fontId="6" fillId="3" borderId="13" xfId="0" applyFont="1" applyFill="1" applyBorder="1"/>
    <xf numFmtId="0" fontId="6" fillId="3" borderId="14" xfId="0" applyFont="1" applyFill="1" applyBorder="1"/>
    <xf numFmtId="0" fontId="6" fillId="3" borderId="7" xfId="0" applyFont="1" applyFill="1" applyBorder="1"/>
    <xf numFmtId="0" fontId="6" fillId="3" borderId="1" xfId="0" applyFont="1" applyFill="1" applyBorder="1"/>
    <xf numFmtId="0" fontId="6" fillId="3" borderId="8" xfId="0" applyFont="1" applyFill="1" applyBorder="1"/>
    <xf numFmtId="0" fontId="19" fillId="5" borderId="9" xfId="7" applyFont="1" applyFill="1" applyBorder="1" applyAlignment="1">
      <alignment vertical="center"/>
    </xf>
    <xf numFmtId="0" fontId="17" fillId="5" borderId="10" xfId="7" applyFont="1" applyFill="1" applyBorder="1" applyAlignment="1">
      <alignment vertical="center"/>
    </xf>
    <xf numFmtId="166" fontId="19" fillId="5" borderId="15" xfId="11" applyFont="1" applyFill="1" applyBorder="1" applyAlignment="1">
      <alignment vertical="center"/>
    </xf>
    <xf numFmtId="0" fontId="19" fillId="5" borderId="10" xfId="7" applyFont="1" applyFill="1" applyBorder="1" applyAlignment="1">
      <alignment horizontal="left" vertical="center"/>
    </xf>
    <xf numFmtId="0" fontId="20" fillId="0" borderId="10" xfId="7" applyFont="1" applyBorder="1" applyAlignment="1">
      <alignment vertical="center"/>
    </xf>
    <xf numFmtId="0" fontId="20" fillId="0" borderId="41" xfId="7" applyFont="1" applyBorder="1" applyAlignment="1">
      <alignment vertical="center"/>
    </xf>
    <xf numFmtId="0" fontId="20" fillId="0" borderId="11" xfId="7" applyFont="1" applyBorder="1" applyAlignment="1">
      <alignment vertical="center"/>
    </xf>
    <xf numFmtId="0" fontId="16" fillId="5" borderId="10" xfId="7" applyFont="1" applyFill="1" applyBorder="1" applyAlignment="1">
      <alignment vertical="center"/>
    </xf>
    <xf numFmtId="0" fontId="19" fillId="5" borderId="10" xfId="7" applyFont="1" applyFill="1" applyBorder="1" applyAlignment="1">
      <alignment vertical="center"/>
    </xf>
    <xf numFmtId="14" fontId="17" fillId="5" borderId="10" xfId="7" applyNumberFormat="1" applyFont="1" applyFill="1" applyBorder="1" applyAlignment="1">
      <alignment horizontal="center" vertical="center"/>
    </xf>
    <xf numFmtId="166" fontId="14" fillId="5" borderId="11" xfId="11" applyFont="1" applyFill="1" applyBorder="1" applyAlignment="1">
      <alignment horizontal="center" vertical="center"/>
    </xf>
    <xf numFmtId="0" fontId="21" fillId="3" borderId="0" xfId="7" applyFont="1" applyFill="1" applyAlignment="1">
      <alignment horizontal="center" vertical="center" wrapText="1"/>
    </xf>
    <xf numFmtId="0" fontId="12" fillId="5" borderId="0" xfId="7" applyFont="1" applyFill="1" applyAlignment="1">
      <alignment horizontal="left" vertical="center"/>
    </xf>
    <xf numFmtId="14" fontId="11" fillId="5" borderId="0" xfId="7" applyNumberFormat="1" applyFont="1" applyFill="1" applyAlignment="1">
      <alignment horizontal="left" vertical="center"/>
    </xf>
    <xf numFmtId="166" fontId="11" fillId="5" borderId="0" xfId="11" applyFont="1" applyFill="1" applyBorder="1" applyAlignment="1">
      <alignment horizontal="left" vertical="center"/>
    </xf>
    <xf numFmtId="0" fontId="13" fillId="3" borderId="14" xfId="0" applyFont="1" applyFill="1" applyBorder="1" applyAlignment="1">
      <alignment vertical="center" wrapText="1"/>
    </xf>
    <xf numFmtId="0" fontId="5" fillId="3" borderId="13" xfId="0" applyFont="1" applyFill="1" applyBorder="1" applyAlignment="1">
      <alignment horizontal="left" vertical="center"/>
    </xf>
    <xf numFmtId="0" fontId="6" fillId="3" borderId="0" xfId="0" applyFont="1" applyFill="1" applyAlignment="1">
      <alignment vertical="center" wrapText="1"/>
    </xf>
    <xf numFmtId="0" fontId="6" fillId="4" borderId="44" xfId="0" applyFont="1" applyFill="1" applyBorder="1" applyAlignment="1">
      <alignment horizontal="center" vertical="center"/>
    </xf>
    <xf numFmtId="0" fontId="6" fillId="3" borderId="45" xfId="0" applyFont="1" applyFill="1" applyBorder="1" applyAlignment="1">
      <alignment vertical="center"/>
    </xf>
    <xf numFmtId="0" fontId="6" fillId="4" borderId="46" xfId="0" applyFont="1" applyFill="1" applyBorder="1" applyAlignment="1">
      <alignment horizontal="center" vertical="center"/>
    </xf>
    <xf numFmtId="0" fontId="6" fillId="3" borderId="47" xfId="0" applyFont="1" applyFill="1" applyBorder="1" applyAlignment="1">
      <alignment vertical="center"/>
    </xf>
    <xf numFmtId="0" fontId="6" fillId="0" borderId="13" xfId="0" applyFont="1" applyBorder="1" applyAlignment="1">
      <alignment horizontal="left" vertical="center"/>
    </xf>
    <xf numFmtId="0" fontId="6" fillId="3" borderId="13" xfId="0" applyFont="1" applyFill="1" applyBorder="1" applyAlignment="1">
      <alignment horizontal="left" vertical="center" wrapText="1"/>
    </xf>
    <xf numFmtId="0" fontId="5" fillId="3" borderId="0" xfId="0" applyFont="1" applyFill="1" applyAlignment="1">
      <alignment horizontal="center" vertical="center" wrapText="1"/>
    </xf>
    <xf numFmtId="0" fontId="6" fillId="0" borderId="48" xfId="0" applyFont="1" applyBorder="1" applyAlignment="1">
      <alignment horizontal="center" vertical="center"/>
    </xf>
    <xf numFmtId="0" fontId="6" fillId="0" borderId="49" xfId="10" applyFont="1" applyBorder="1" applyAlignment="1" applyProtection="1">
      <alignment horizontal="left" vertical="center" indent="1"/>
      <protection locked="0"/>
    </xf>
    <xf numFmtId="0" fontId="6" fillId="0" borderId="49" xfId="1" applyNumberFormat="1" applyFont="1" applyFill="1" applyBorder="1" applyAlignment="1">
      <alignment horizontal="center" vertical="center"/>
    </xf>
    <xf numFmtId="168" fontId="6" fillId="3" borderId="0" xfId="1" applyNumberFormat="1" applyFont="1" applyFill="1" applyBorder="1" applyAlignment="1">
      <alignment vertical="center"/>
    </xf>
    <xf numFmtId="14" fontId="6" fillId="3" borderId="0" xfId="0" applyNumberFormat="1" applyFont="1" applyFill="1" applyAlignment="1">
      <alignment horizontal="center" vertical="center"/>
    </xf>
    <xf numFmtId="0" fontId="6" fillId="0" borderId="44" xfId="0" applyFont="1" applyBorder="1" applyAlignment="1">
      <alignment horizontal="center" vertical="center"/>
    </xf>
    <xf numFmtId="0" fontId="6" fillId="0" borderId="51" xfId="10" applyFont="1" applyBorder="1" applyAlignment="1" applyProtection="1">
      <alignment horizontal="left" vertical="center" indent="1"/>
      <protection locked="0"/>
    </xf>
    <xf numFmtId="0" fontId="6" fillId="0" borderId="51" xfId="1" applyNumberFormat="1" applyFont="1" applyFill="1" applyBorder="1" applyAlignment="1">
      <alignment horizontal="center" vertical="center"/>
    </xf>
    <xf numFmtId="0" fontId="6" fillId="0" borderId="46" xfId="0" applyFont="1" applyBorder="1" applyAlignment="1">
      <alignment horizontal="center" vertical="center"/>
    </xf>
    <xf numFmtId="0" fontId="6" fillId="0" borderId="53" xfId="10" applyFont="1" applyBorder="1" applyAlignment="1" applyProtection="1">
      <alignment horizontal="left" vertical="center" indent="1"/>
      <protection locked="0"/>
    </xf>
    <xf numFmtId="0" fontId="6" fillId="0" borderId="53" xfId="1" applyNumberFormat="1" applyFont="1" applyFill="1" applyBorder="1" applyAlignment="1">
      <alignment horizontal="center" vertical="center"/>
    </xf>
    <xf numFmtId="0" fontId="19" fillId="5" borderId="7" xfId="7" applyFont="1" applyFill="1" applyBorder="1" applyAlignment="1">
      <alignment vertical="center"/>
    </xf>
    <xf numFmtId="0" fontId="19" fillId="5" borderId="1" xfId="7" applyFont="1" applyFill="1" applyBorder="1" applyAlignment="1">
      <alignment vertical="center"/>
    </xf>
    <xf numFmtId="0" fontId="19" fillId="5" borderId="35" xfId="7" applyFont="1" applyFill="1" applyBorder="1" applyAlignment="1">
      <alignment horizontal="left" vertical="center" indent="1"/>
    </xf>
    <xf numFmtId="14" fontId="20" fillId="5" borderId="1" xfId="7" applyNumberFormat="1" applyFont="1" applyFill="1" applyBorder="1" applyAlignment="1">
      <alignment horizontal="left" vertical="center"/>
    </xf>
    <xf numFmtId="166" fontId="22" fillId="5" borderId="8" xfId="11" applyFont="1" applyFill="1" applyBorder="1" applyAlignment="1">
      <alignment horizontal="center" vertical="center"/>
    </xf>
    <xf numFmtId="0" fontId="12" fillId="5" borderId="1" xfId="7" applyFont="1" applyFill="1" applyBorder="1" applyAlignment="1">
      <alignment horizontal="left" vertical="center"/>
    </xf>
    <xf numFmtId="0" fontId="12" fillId="5" borderId="1" xfId="7" applyFont="1" applyFill="1" applyBorder="1" applyAlignment="1">
      <alignment vertical="center"/>
    </xf>
    <xf numFmtId="166" fontId="12" fillId="5" borderId="1" xfId="11" applyFont="1" applyFill="1" applyBorder="1" applyAlignment="1">
      <alignment vertical="center"/>
    </xf>
    <xf numFmtId="0" fontId="6" fillId="3" borderId="0" xfId="0" applyFont="1" applyFill="1" applyAlignment="1">
      <alignment horizontal="left"/>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9" xfId="0" applyFont="1" applyFill="1" applyBorder="1" applyAlignment="1">
      <alignment horizontal="left" vertical="center" indent="1"/>
    </xf>
    <xf numFmtId="167" fontId="6" fillId="3" borderId="24" xfId="0" applyNumberFormat="1" applyFont="1" applyFill="1" applyBorder="1" applyAlignment="1">
      <alignment horizontal="left" vertical="center"/>
    </xf>
    <xf numFmtId="169" fontId="6" fillId="3" borderId="0" xfId="0" applyNumberFormat="1" applyFont="1" applyFill="1" applyAlignment="1">
      <alignment vertical="center"/>
    </xf>
    <xf numFmtId="167" fontId="6" fillId="3" borderId="18" xfId="8" applyNumberFormat="1" applyFont="1" applyFill="1" applyBorder="1" applyAlignment="1">
      <alignment horizontal="left" vertical="center"/>
    </xf>
    <xf numFmtId="167" fontId="6" fillId="3" borderId="19" xfId="0" applyNumberFormat="1" applyFont="1" applyFill="1" applyBorder="1" applyAlignment="1">
      <alignment horizontal="center" vertical="center"/>
    </xf>
    <xf numFmtId="0" fontId="23" fillId="3" borderId="19" xfId="0" applyFont="1" applyFill="1" applyBorder="1" applyAlignment="1">
      <alignment horizontal="center" vertical="center"/>
    </xf>
    <xf numFmtId="0" fontId="6" fillId="3" borderId="19" xfId="0" applyFont="1" applyFill="1" applyBorder="1" applyAlignment="1">
      <alignment horizontal="left" vertical="center"/>
    </xf>
    <xf numFmtId="14" fontId="6" fillId="3" borderId="19" xfId="0" applyNumberFormat="1" applyFont="1" applyFill="1" applyBorder="1" applyAlignment="1">
      <alignment horizontal="center" vertical="center"/>
    </xf>
    <xf numFmtId="0" fontId="6" fillId="3" borderId="24" xfId="0" applyFont="1" applyFill="1" applyBorder="1" applyAlignment="1">
      <alignment horizontal="left"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3" xfId="0" applyFont="1" applyFill="1" applyBorder="1" applyAlignment="1">
      <alignment horizontal="left" vertical="center" indent="1"/>
    </xf>
    <xf numFmtId="167" fontId="6" fillId="3" borderId="28" xfId="0" applyNumberFormat="1" applyFont="1" applyFill="1" applyBorder="1" applyAlignment="1">
      <alignment horizontal="left" vertical="center"/>
    </xf>
    <xf numFmtId="167" fontId="6" fillId="3" borderId="22" xfId="8" applyNumberFormat="1" applyFont="1" applyFill="1" applyBorder="1" applyAlignment="1">
      <alignment horizontal="left" vertical="center"/>
    </xf>
    <xf numFmtId="0" fontId="6" fillId="3" borderId="23" xfId="0" applyFont="1" applyFill="1" applyBorder="1" applyAlignment="1">
      <alignment horizontal="left" vertical="center"/>
    </xf>
    <xf numFmtId="14" fontId="6" fillId="3" borderId="23" xfId="0" applyNumberFormat="1" applyFont="1" applyFill="1" applyBorder="1" applyAlignment="1">
      <alignment horizontal="center" vertical="center"/>
    </xf>
    <xf numFmtId="0" fontId="6" fillId="3" borderId="28" xfId="0" applyFont="1" applyFill="1" applyBorder="1" applyAlignment="1">
      <alignment horizontal="left"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2" xfId="0" applyFont="1" applyFill="1" applyBorder="1" applyAlignment="1">
      <alignment horizontal="left" vertical="center" indent="1"/>
    </xf>
    <xf numFmtId="167" fontId="6" fillId="3" borderId="55" xfId="0" applyNumberFormat="1" applyFont="1" applyFill="1" applyBorder="1" applyAlignment="1">
      <alignment horizontal="left" vertical="center"/>
    </xf>
    <xf numFmtId="167" fontId="6" fillId="3" borderId="31" xfId="8" applyNumberFormat="1" applyFont="1" applyFill="1" applyBorder="1" applyAlignment="1">
      <alignment horizontal="left" vertical="center"/>
    </xf>
    <xf numFmtId="167" fontId="6" fillId="3" borderId="33" xfId="0" applyNumberFormat="1" applyFont="1" applyFill="1" applyBorder="1" applyAlignment="1">
      <alignment horizontal="center" vertical="center"/>
    </xf>
    <xf numFmtId="0" fontId="23" fillId="3" borderId="33" xfId="0" applyFont="1" applyFill="1" applyBorder="1" applyAlignment="1">
      <alignment horizontal="center" vertical="center"/>
    </xf>
    <xf numFmtId="0" fontId="6" fillId="3" borderId="32" xfId="0" applyFont="1" applyFill="1" applyBorder="1" applyAlignment="1">
      <alignment horizontal="left" vertical="center"/>
    </xf>
    <xf numFmtId="14" fontId="6" fillId="3" borderId="32" xfId="0" applyNumberFormat="1" applyFont="1" applyFill="1" applyBorder="1" applyAlignment="1">
      <alignment horizontal="center" vertical="center"/>
    </xf>
    <xf numFmtId="0" fontId="6" fillId="3" borderId="55" xfId="0" applyFont="1" applyFill="1" applyBorder="1" applyAlignment="1">
      <alignment horizontal="left" vertical="center"/>
    </xf>
    <xf numFmtId="0" fontId="6" fillId="3" borderId="14" xfId="0" applyFont="1" applyFill="1" applyBorder="1" applyAlignment="1">
      <alignment horizontal="left"/>
    </xf>
    <xf numFmtId="0" fontId="6" fillId="3" borderId="8" xfId="0" applyFont="1" applyFill="1" applyBorder="1" applyAlignment="1">
      <alignment horizontal="left"/>
    </xf>
    <xf numFmtId="0" fontId="20" fillId="5" borderId="1" xfId="7" applyFont="1" applyFill="1" applyBorder="1" applyAlignment="1">
      <alignment vertical="center"/>
    </xf>
    <xf numFmtId="166" fontId="19" fillId="5" borderId="35" xfId="11" applyFont="1" applyFill="1" applyBorder="1" applyAlignment="1">
      <alignment vertical="center"/>
    </xf>
    <xf numFmtId="0" fontId="19" fillId="5" borderId="15" xfId="7" applyFont="1" applyFill="1" applyBorder="1" applyAlignment="1">
      <alignment vertical="center"/>
    </xf>
    <xf numFmtId="0" fontId="11" fillId="0" borderId="10" xfId="7" applyFont="1" applyBorder="1" applyAlignment="1">
      <alignment vertical="center"/>
    </xf>
    <xf numFmtId="167" fontId="6" fillId="3" borderId="23" xfId="0" applyNumberFormat="1" applyFont="1" applyFill="1" applyBorder="1" applyAlignment="1">
      <alignment horizontal="left" vertical="center"/>
    </xf>
    <xf numFmtId="167" fontId="6" fillId="3" borderId="23" xfId="8" applyNumberFormat="1" applyFont="1" applyFill="1" applyBorder="1" applyAlignment="1">
      <alignment horizontal="left" vertical="center"/>
    </xf>
    <xf numFmtId="167" fontId="6" fillId="3" borderId="23" xfId="0" applyNumberFormat="1" applyFont="1" applyFill="1" applyBorder="1" applyAlignment="1">
      <alignment horizontal="center" vertical="center"/>
    </xf>
    <xf numFmtId="167" fontId="6" fillId="3" borderId="32" xfId="0" applyNumberFormat="1" applyFont="1" applyFill="1" applyBorder="1" applyAlignment="1">
      <alignment horizontal="left" vertical="center"/>
    </xf>
    <xf numFmtId="167" fontId="6" fillId="3" borderId="32" xfId="8" applyNumberFormat="1" applyFont="1" applyFill="1" applyBorder="1" applyAlignment="1">
      <alignment horizontal="left" vertical="center"/>
    </xf>
    <xf numFmtId="167" fontId="6" fillId="3" borderId="32" xfId="0" applyNumberFormat="1" applyFont="1" applyFill="1" applyBorder="1" applyAlignment="1">
      <alignment horizontal="center" vertical="center"/>
    </xf>
    <xf numFmtId="167" fontId="6" fillId="3" borderId="19" xfId="0" applyNumberFormat="1" applyFont="1" applyFill="1" applyBorder="1" applyAlignment="1">
      <alignment horizontal="left" vertical="center"/>
    </xf>
    <xf numFmtId="167" fontId="6" fillId="3" borderId="19" xfId="8" applyNumberFormat="1" applyFont="1" applyFill="1" applyBorder="1" applyAlignment="1">
      <alignment horizontal="left" vertical="center"/>
    </xf>
    <xf numFmtId="17" fontId="6" fillId="3" borderId="18" xfId="0" applyNumberFormat="1" applyFont="1" applyFill="1" applyBorder="1" applyAlignment="1">
      <alignment horizontal="center" vertical="center"/>
    </xf>
    <xf numFmtId="17" fontId="6" fillId="3" borderId="22" xfId="0" applyNumberFormat="1" applyFont="1" applyFill="1" applyBorder="1" applyAlignment="1">
      <alignment horizontal="center" vertical="center"/>
    </xf>
    <xf numFmtId="17" fontId="6" fillId="3" borderId="31" xfId="0" applyNumberFormat="1" applyFont="1" applyFill="1" applyBorder="1" applyAlignment="1">
      <alignment horizontal="center" vertical="center"/>
    </xf>
    <xf numFmtId="0" fontId="5" fillId="4" borderId="16" xfId="0" applyFont="1" applyFill="1" applyBorder="1" applyAlignment="1">
      <alignment horizontal="center" vertical="center"/>
    </xf>
    <xf numFmtId="167" fontId="5" fillId="3" borderId="16" xfId="0" applyNumberFormat="1" applyFont="1" applyFill="1" applyBorder="1" applyAlignment="1">
      <alignment vertical="center"/>
    </xf>
    <xf numFmtId="0" fontId="6" fillId="3" borderId="33" xfId="0" applyFont="1" applyFill="1" applyBorder="1" applyAlignment="1">
      <alignment horizontal="center" vertical="center"/>
    </xf>
    <xf numFmtId="0" fontId="13" fillId="3" borderId="2" xfId="0" applyFont="1" applyFill="1" applyBorder="1" applyAlignment="1">
      <alignment vertical="center" wrapText="1"/>
    </xf>
    <xf numFmtId="0" fontId="20" fillId="5" borderId="10" xfId="7" applyFont="1" applyFill="1" applyBorder="1" applyAlignment="1">
      <alignment vertical="center"/>
    </xf>
    <xf numFmtId="0" fontId="5" fillId="4" borderId="60" xfId="0" applyFont="1" applyFill="1" applyBorder="1" applyAlignment="1">
      <alignment horizontal="center"/>
    </xf>
    <xf numFmtId="0" fontId="5" fillId="4" borderId="61" xfId="0" applyFont="1" applyFill="1" applyBorder="1" applyAlignment="1">
      <alignment horizontal="center"/>
    </xf>
    <xf numFmtId="0" fontId="6" fillId="3" borderId="0" xfId="0" applyFont="1" applyFill="1" applyAlignment="1">
      <alignment vertical="center"/>
    </xf>
    <xf numFmtId="17" fontId="6" fillId="3" borderId="42" xfId="0" applyNumberFormat="1" applyFont="1" applyFill="1" applyBorder="1" applyAlignment="1">
      <alignment horizontal="center" vertical="center"/>
    </xf>
    <xf numFmtId="164" fontId="6" fillId="3" borderId="43" xfId="8" applyFont="1" applyFill="1" applyBorder="1" applyAlignment="1">
      <alignment vertical="center"/>
    </xf>
    <xf numFmtId="17" fontId="6" fillId="3" borderId="44" xfId="0" applyNumberFormat="1" applyFont="1" applyFill="1" applyBorder="1" applyAlignment="1">
      <alignment horizontal="center" vertical="center"/>
    </xf>
    <xf numFmtId="164" fontId="6" fillId="3" borderId="45" xfId="8" applyFont="1" applyFill="1" applyBorder="1" applyAlignment="1">
      <alignment vertical="center"/>
    </xf>
    <xf numFmtId="17" fontId="6" fillId="3" borderId="46" xfId="0" applyNumberFormat="1" applyFont="1" applyFill="1" applyBorder="1" applyAlignment="1">
      <alignment horizontal="center" vertical="center"/>
    </xf>
    <xf numFmtId="164" fontId="6" fillId="3" borderId="47" xfId="8" applyFont="1" applyFill="1" applyBorder="1" applyAlignment="1">
      <alignment vertical="center"/>
    </xf>
    <xf numFmtId="0" fontId="6" fillId="3" borderId="13" xfId="0" applyFont="1" applyFill="1" applyBorder="1" applyAlignment="1">
      <alignment vertical="center"/>
    </xf>
    <xf numFmtId="14" fontId="11" fillId="0" borderId="18" xfId="7" applyNumberFormat="1" applyFont="1" applyBorder="1" applyAlignment="1">
      <alignment horizontal="center" vertical="center"/>
    </xf>
    <xf numFmtId="14" fontId="11" fillId="0" borderId="22" xfId="7" applyNumberFormat="1" applyFont="1" applyBorder="1" applyAlignment="1">
      <alignment horizontal="center" vertical="center"/>
    </xf>
    <xf numFmtId="167" fontId="6" fillId="3" borderId="24" xfId="0" applyNumberFormat="1" applyFont="1" applyFill="1" applyBorder="1" applyAlignment="1">
      <alignment horizontal="center" vertical="center"/>
    </xf>
    <xf numFmtId="167" fontId="6" fillId="3" borderId="28" xfId="0" applyNumberFormat="1" applyFont="1" applyFill="1" applyBorder="1" applyAlignment="1">
      <alignment horizontal="center" vertical="center"/>
    </xf>
    <xf numFmtId="14" fontId="11" fillId="0" borderId="31" xfId="7" applyNumberFormat="1" applyFont="1" applyBorder="1" applyAlignment="1">
      <alignment horizontal="center" vertical="center"/>
    </xf>
    <xf numFmtId="167" fontId="6" fillId="3" borderId="55" xfId="0" applyNumberFormat="1" applyFont="1" applyFill="1" applyBorder="1" applyAlignment="1">
      <alignment horizontal="center" vertical="center"/>
    </xf>
    <xf numFmtId="0" fontId="6" fillId="3" borderId="0" xfId="0" applyFont="1" applyFill="1" applyAlignment="1">
      <alignment horizontal="center" vertical="center"/>
    </xf>
    <xf numFmtId="167" fontId="6" fillId="3" borderId="0" xfId="8" applyNumberFormat="1" applyFont="1" applyFill="1" applyBorder="1" applyAlignment="1">
      <alignment horizontal="left" vertical="center"/>
    </xf>
    <xf numFmtId="167" fontId="6" fillId="3" borderId="0" xfId="0" applyNumberFormat="1" applyFont="1" applyFill="1" applyAlignment="1">
      <alignment horizontal="center" vertical="center"/>
    </xf>
    <xf numFmtId="14" fontId="11" fillId="3" borderId="0" xfId="7" applyNumberFormat="1" applyFont="1" applyFill="1" applyAlignment="1">
      <alignment horizontal="center" vertical="center"/>
    </xf>
    <xf numFmtId="14" fontId="11" fillId="3" borderId="0" xfId="7" applyNumberFormat="1" applyFont="1" applyFill="1" applyAlignment="1">
      <alignment horizontal="left" vertical="center" indent="1"/>
    </xf>
    <xf numFmtId="167" fontId="6" fillId="3" borderId="1" xfId="0" applyNumberFormat="1" applyFont="1" applyFill="1" applyBorder="1" applyAlignment="1">
      <alignment horizontal="center" vertical="center"/>
    </xf>
    <xf numFmtId="14" fontId="11" fillId="3" borderId="13" xfId="7" applyNumberFormat="1" applyFont="1" applyFill="1" applyBorder="1" applyAlignment="1">
      <alignment horizontal="left" vertical="center" indent="1"/>
    </xf>
    <xf numFmtId="165" fontId="6" fillId="3" borderId="14" xfId="0" applyNumberFormat="1" applyFont="1" applyFill="1" applyBorder="1" applyAlignment="1">
      <alignment horizontal="center" vertical="center"/>
    </xf>
    <xf numFmtId="14" fontId="11" fillId="3" borderId="7" xfId="7" applyNumberFormat="1" applyFont="1" applyFill="1" applyBorder="1" applyAlignment="1">
      <alignment horizontal="left" vertical="center" indent="1"/>
    </xf>
    <xf numFmtId="165" fontId="6" fillId="3" borderId="8" xfId="0" applyNumberFormat="1" applyFont="1" applyFill="1" applyBorder="1" applyAlignment="1">
      <alignment horizontal="center" vertical="center"/>
    </xf>
    <xf numFmtId="0" fontId="8" fillId="2" borderId="17" xfId="0" applyFont="1" applyFill="1" applyBorder="1" applyAlignment="1">
      <alignment horizontal="center" vertical="center"/>
    </xf>
    <xf numFmtId="14" fontId="8" fillId="2" borderId="9" xfId="7" applyNumberFormat="1" applyFont="1" applyFill="1" applyBorder="1" applyAlignment="1">
      <alignment horizontal="center" vertical="center"/>
    </xf>
    <xf numFmtId="0" fontId="8" fillId="2" borderId="11" xfId="0" applyFont="1" applyFill="1" applyBorder="1" applyAlignment="1">
      <alignment horizontal="center" vertical="center"/>
    </xf>
    <xf numFmtId="14" fontId="12" fillId="6" borderId="9" xfId="7" applyNumberFormat="1" applyFont="1" applyFill="1" applyBorder="1" applyAlignment="1">
      <alignment horizontal="center" vertical="center"/>
    </xf>
    <xf numFmtId="167" fontId="5" fillId="6" borderId="10" xfId="0" applyNumberFormat="1" applyFont="1" applyFill="1" applyBorder="1" applyAlignment="1">
      <alignment horizontal="center" vertical="center"/>
    </xf>
    <xf numFmtId="9" fontId="5" fillId="6" borderId="11" xfId="3" applyFont="1" applyFill="1" applyBorder="1" applyAlignment="1">
      <alignment horizontal="center" vertical="center"/>
    </xf>
    <xf numFmtId="0" fontId="11" fillId="3" borderId="14" xfId="0" applyFont="1" applyFill="1" applyBorder="1" applyAlignment="1">
      <alignment horizontal="left" vertical="center"/>
    </xf>
    <xf numFmtId="0" fontId="6" fillId="3" borderId="14" xfId="0" applyFont="1" applyFill="1" applyBorder="1" applyAlignment="1">
      <alignment vertical="center" wrapText="1"/>
    </xf>
    <xf numFmtId="0" fontId="6" fillId="3" borderId="8" xfId="0" applyFont="1" applyFill="1" applyBorder="1" applyAlignment="1">
      <alignment vertical="center" wrapText="1"/>
    </xf>
    <xf numFmtId="0" fontId="8" fillId="2" borderId="6" xfId="0" applyFont="1" applyFill="1" applyBorder="1"/>
    <xf numFmtId="0" fontId="5" fillId="3" borderId="0" xfId="0" applyFont="1" applyFill="1"/>
    <xf numFmtId="164" fontId="6" fillId="3" borderId="0" xfId="8" applyFont="1" applyFill="1" applyBorder="1" applyAlignment="1">
      <alignment horizontal="right" vertical="center"/>
    </xf>
    <xf numFmtId="170" fontId="6" fillId="3" borderId="0" xfId="8" applyNumberFormat="1" applyFont="1" applyFill="1" applyBorder="1" applyAlignment="1">
      <alignment horizontal="right" vertical="center"/>
    </xf>
    <xf numFmtId="164" fontId="6" fillId="3" borderId="72" xfId="8" applyFont="1" applyFill="1" applyBorder="1" applyAlignment="1">
      <alignment vertical="center"/>
    </xf>
    <xf numFmtId="164" fontId="5" fillId="3" borderId="73" xfId="8" applyFont="1" applyFill="1" applyBorder="1" applyAlignment="1">
      <alignment vertical="center"/>
    </xf>
    <xf numFmtId="164" fontId="6" fillId="3" borderId="0" xfId="8" applyFont="1" applyFill="1" applyBorder="1" applyAlignment="1">
      <alignment vertical="center"/>
    </xf>
    <xf numFmtId="164" fontId="26" fillId="3" borderId="73" xfId="8" applyFont="1" applyFill="1" applyBorder="1" applyAlignment="1">
      <alignment vertical="center"/>
    </xf>
    <xf numFmtId="14" fontId="11" fillId="0" borderId="80" xfId="7" applyNumberFormat="1" applyFont="1" applyBorder="1" applyAlignment="1">
      <alignment horizontal="center" vertical="center"/>
    </xf>
    <xf numFmtId="167" fontId="6" fillId="3" borderId="81" xfId="0" applyNumberFormat="1" applyFont="1" applyFill="1" applyBorder="1" applyAlignment="1">
      <alignment horizontal="center" vertical="center"/>
    </xf>
    <xf numFmtId="14" fontId="11" fillId="0" borderId="82" xfId="7" applyNumberFormat="1" applyFont="1" applyBorder="1" applyAlignment="1">
      <alignment horizontal="center" vertical="center"/>
    </xf>
    <xf numFmtId="167" fontId="6" fillId="3" borderId="83" xfId="0" applyNumberFormat="1" applyFont="1" applyFill="1" applyBorder="1" applyAlignment="1">
      <alignment horizontal="center" vertical="center"/>
    </xf>
    <xf numFmtId="14" fontId="11" fillId="0" borderId="84" xfId="7" applyNumberFormat="1" applyFont="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167" fontId="6" fillId="3" borderId="85" xfId="8" applyNumberFormat="1" applyFont="1" applyFill="1" applyBorder="1" applyAlignment="1">
      <alignment horizontal="left" vertical="center"/>
    </xf>
    <xf numFmtId="167" fontId="6" fillId="3" borderId="87" xfId="0" applyNumberFormat="1" applyFont="1" applyFill="1" applyBorder="1" applyAlignment="1">
      <alignment horizontal="center" vertical="center"/>
    </xf>
    <xf numFmtId="167" fontId="5" fillId="3" borderId="0" xfId="0" applyNumberFormat="1" applyFont="1" applyFill="1" applyAlignment="1">
      <alignment vertical="center"/>
    </xf>
    <xf numFmtId="14" fontId="8" fillId="2" borderId="89" xfId="7" applyNumberFormat="1" applyFont="1" applyFill="1" applyBorder="1" applyAlignment="1">
      <alignment horizontal="center" vertical="center"/>
    </xf>
    <xf numFmtId="0" fontId="8" fillId="2" borderId="90" xfId="0" applyFont="1" applyFill="1" applyBorder="1" applyAlignment="1">
      <alignment horizontal="center" vertical="center" wrapText="1"/>
    </xf>
    <xf numFmtId="0" fontId="8" fillId="2" borderId="91" xfId="0" applyFont="1" applyFill="1" applyBorder="1" applyAlignment="1">
      <alignment horizontal="center" vertical="center" wrapText="1"/>
    </xf>
    <xf numFmtId="0" fontId="8" fillId="2" borderId="92" xfId="0" applyFont="1" applyFill="1" applyBorder="1" applyAlignment="1">
      <alignment horizontal="center" vertical="center"/>
    </xf>
    <xf numFmtId="14" fontId="11" fillId="3" borderId="39" xfId="7" applyNumberFormat="1" applyFont="1" applyFill="1" applyBorder="1" applyAlignment="1">
      <alignment horizontal="left" vertical="center" indent="1"/>
    </xf>
    <xf numFmtId="164" fontId="6" fillId="3" borderId="40" xfId="8" applyFont="1" applyFill="1" applyBorder="1" applyAlignment="1">
      <alignment horizontal="center" vertical="center"/>
    </xf>
    <xf numFmtId="164" fontId="6" fillId="3" borderId="93" xfId="8" applyFont="1" applyFill="1" applyBorder="1" applyAlignment="1">
      <alignment horizontal="center" vertical="center"/>
    </xf>
    <xf numFmtId="164" fontId="5" fillId="3" borderId="40" xfId="0" applyNumberFormat="1" applyFont="1" applyFill="1" applyBorder="1" applyAlignment="1">
      <alignment horizontal="center" vertical="center"/>
    </xf>
    <xf numFmtId="164" fontId="25" fillId="3" borderId="93" xfId="0" applyNumberFormat="1" applyFont="1" applyFill="1" applyBorder="1" applyAlignment="1">
      <alignment horizontal="center" vertical="center"/>
    </xf>
    <xf numFmtId="14" fontId="11" fillId="3" borderId="39" xfId="7" applyNumberFormat="1" applyFont="1" applyFill="1" applyBorder="1" applyAlignment="1">
      <alignment horizontal="left" vertical="center" wrapText="1" indent="1"/>
    </xf>
    <xf numFmtId="164" fontId="6" fillId="3" borderId="94" xfId="8" applyFont="1" applyFill="1" applyBorder="1" applyAlignment="1">
      <alignment horizontal="center" vertical="top"/>
    </xf>
    <xf numFmtId="167" fontId="6" fillId="3" borderId="88" xfId="0" applyNumberFormat="1" applyFont="1" applyFill="1" applyBorder="1" applyAlignment="1">
      <alignment horizontal="center" vertical="center"/>
    </xf>
    <xf numFmtId="0" fontId="6" fillId="3" borderId="88" xfId="0" applyFont="1" applyFill="1" applyBorder="1" applyAlignment="1">
      <alignment horizontal="center" vertical="center"/>
    </xf>
    <xf numFmtId="164" fontId="5" fillId="3" borderId="94" xfId="0" applyNumberFormat="1" applyFont="1" applyFill="1" applyBorder="1" applyAlignment="1">
      <alignment horizontal="center" vertical="center"/>
    </xf>
    <xf numFmtId="14" fontId="12" fillId="3" borderId="95" xfId="7" applyNumberFormat="1" applyFont="1" applyFill="1" applyBorder="1" applyAlignment="1">
      <alignment horizontal="left" vertical="center" indent="1"/>
    </xf>
    <xf numFmtId="0" fontId="6" fillId="3" borderId="39" xfId="0" applyFont="1" applyFill="1" applyBorder="1"/>
    <xf numFmtId="0" fontId="6" fillId="3" borderId="39" xfId="0" applyFont="1" applyFill="1" applyBorder="1" applyAlignment="1">
      <alignment vertical="center"/>
    </xf>
    <xf numFmtId="0" fontId="11" fillId="3" borderId="40" xfId="0" applyFont="1" applyFill="1" applyBorder="1" applyAlignment="1">
      <alignment horizontal="left" vertical="center"/>
    </xf>
    <xf numFmtId="0" fontId="6" fillId="3" borderId="40" xfId="0" applyFont="1" applyFill="1" applyBorder="1"/>
    <xf numFmtId="0" fontId="6" fillId="3" borderId="95" xfId="0" applyFont="1" applyFill="1" applyBorder="1"/>
    <xf numFmtId="0" fontId="6" fillId="3" borderId="88" xfId="0" applyFont="1" applyFill="1" applyBorder="1"/>
    <xf numFmtId="0" fontId="6" fillId="3" borderId="94" xfId="0" applyFont="1" applyFill="1" applyBorder="1"/>
    <xf numFmtId="0" fontId="19" fillId="5" borderId="96" xfId="7" applyFont="1" applyFill="1" applyBorder="1" applyAlignment="1">
      <alignment vertical="center"/>
    </xf>
    <xf numFmtId="0" fontId="19" fillId="5" borderId="95" xfId="7" applyFont="1" applyFill="1" applyBorder="1" applyAlignment="1">
      <alignment vertical="center"/>
    </xf>
    <xf numFmtId="0" fontId="20" fillId="5" borderId="88" xfId="7" applyFont="1" applyFill="1" applyBorder="1" applyAlignment="1">
      <alignment vertical="center"/>
    </xf>
    <xf numFmtId="0" fontId="19" fillId="5" borderId="88" xfId="7" applyFont="1" applyFill="1" applyBorder="1" applyAlignment="1">
      <alignment vertical="center"/>
    </xf>
    <xf numFmtId="0" fontId="19" fillId="5" borderId="98" xfId="7" applyFont="1" applyFill="1" applyBorder="1" applyAlignment="1">
      <alignment horizontal="left" vertical="center" indent="1"/>
    </xf>
    <xf numFmtId="14" fontId="20" fillId="5" borderId="88" xfId="7" applyNumberFormat="1" applyFont="1" applyFill="1" applyBorder="1" applyAlignment="1">
      <alignment horizontal="left" vertical="center"/>
    </xf>
    <xf numFmtId="166" fontId="19" fillId="5" borderId="98" xfId="11" applyFont="1" applyFill="1" applyBorder="1" applyAlignment="1">
      <alignment vertical="center"/>
    </xf>
    <xf numFmtId="166" fontId="22" fillId="5" borderId="94" xfId="11" applyFont="1" applyFill="1" applyBorder="1" applyAlignment="1">
      <alignment horizontal="center" vertical="center"/>
    </xf>
    <xf numFmtId="17" fontId="11" fillId="0" borderId="82" xfId="7" applyNumberFormat="1" applyFont="1" applyBorder="1" applyAlignment="1">
      <alignment horizontal="center" vertical="center"/>
    </xf>
    <xf numFmtId="17" fontId="11" fillId="0" borderId="80" xfId="7" applyNumberFormat="1" applyFont="1" applyBorder="1" applyAlignment="1">
      <alignment horizontal="center" vertical="center"/>
    </xf>
    <xf numFmtId="17" fontId="11" fillId="0" borderId="84" xfId="7" applyNumberFormat="1" applyFont="1" applyBorder="1" applyAlignment="1">
      <alignment horizontal="center" vertical="center"/>
    </xf>
    <xf numFmtId="17" fontId="6" fillId="3" borderId="101" xfId="0" applyNumberFormat="1" applyFont="1" applyFill="1" applyBorder="1" applyAlignment="1">
      <alignment horizontal="center" vertical="center"/>
    </xf>
    <xf numFmtId="164" fontId="6" fillId="3" borderId="102" xfId="8" applyFont="1" applyFill="1" applyBorder="1" applyAlignment="1">
      <alignment vertical="center"/>
    </xf>
    <xf numFmtId="17" fontId="6" fillId="3" borderId="103" xfId="0" applyNumberFormat="1" applyFont="1" applyFill="1" applyBorder="1" applyAlignment="1">
      <alignment horizontal="center" vertical="center"/>
    </xf>
    <xf numFmtId="164" fontId="6" fillId="3" borderId="104" xfId="8" applyFont="1" applyFill="1" applyBorder="1" applyAlignment="1">
      <alignment vertical="center"/>
    </xf>
    <xf numFmtId="17" fontId="6" fillId="3" borderId="105" xfId="0" applyNumberFormat="1" applyFont="1" applyFill="1" applyBorder="1" applyAlignment="1">
      <alignment horizontal="center" vertical="center"/>
    </xf>
    <xf numFmtId="164" fontId="6" fillId="3" borderId="106" xfId="8" applyFont="1" applyFill="1" applyBorder="1" applyAlignment="1">
      <alignment vertical="center"/>
    </xf>
    <xf numFmtId="0" fontId="8" fillId="2" borderId="99" xfId="0" applyFont="1" applyFill="1" applyBorder="1" applyAlignment="1">
      <alignment horizontal="center"/>
    </xf>
    <xf numFmtId="0" fontId="12" fillId="6" borderId="100" xfId="0" applyFont="1" applyFill="1" applyBorder="1" applyAlignment="1">
      <alignment horizontal="center"/>
    </xf>
    <xf numFmtId="0" fontId="19" fillId="5" borderId="107" xfId="7" applyFont="1" applyFill="1" applyBorder="1" applyAlignment="1">
      <alignment vertical="center"/>
    </xf>
    <xf numFmtId="0" fontId="19" fillId="5" borderId="109" xfId="7" applyFont="1" applyFill="1" applyBorder="1" applyAlignment="1">
      <alignment vertical="center"/>
    </xf>
    <xf numFmtId="0" fontId="19" fillId="5" borderId="111" xfId="7" applyFont="1" applyFill="1" applyBorder="1" applyAlignment="1">
      <alignment vertical="center"/>
    </xf>
    <xf numFmtId="166" fontId="22" fillId="5" borderId="112" xfId="11" applyFont="1" applyFill="1" applyBorder="1" applyAlignment="1">
      <alignment horizontal="center" vertical="center"/>
    </xf>
    <xf numFmtId="0" fontId="6" fillId="3" borderId="40" xfId="0" applyFont="1" applyFill="1" applyBorder="1" applyAlignment="1">
      <alignment vertical="center"/>
    </xf>
    <xf numFmtId="167" fontId="6" fillId="3" borderId="40" xfId="0" applyNumberFormat="1" applyFont="1" applyFill="1" applyBorder="1" applyAlignment="1">
      <alignment horizontal="center" vertical="center"/>
    </xf>
    <xf numFmtId="167" fontId="6" fillId="3" borderId="94" xfId="0" applyNumberFormat="1" applyFont="1" applyFill="1" applyBorder="1" applyAlignment="1">
      <alignment horizontal="center" vertical="center"/>
    </xf>
    <xf numFmtId="167" fontId="6" fillId="3" borderId="38" xfId="0" applyNumberFormat="1" applyFont="1" applyFill="1" applyBorder="1" applyAlignment="1">
      <alignment horizontal="center" vertical="center"/>
    </xf>
    <xf numFmtId="17" fontId="6" fillId="3" borderId="36" xfId="0" applyNumberFormat="1" applyFont="1" applyFill="1" applyBorder="1" applyAlignment="1">
      <alignment horizontal="center" vertical="center"/>
    </xf>
    <xf numFmtId="17" fontId="6" fillId="3" borderId="39" xfId="0" applyNumberFormat="1" applyFont="1" applyFill="1" applyBorder="1" applyAlignment="1">
      <alignment horizontal="center" vertical="center"/>
    </xf>
    <xf numFmtId="17" fontId="6" fillId="3" borderId="95" xfId="0" applyNumberFormat="1" applyFont="1" applyFill="1" applyBorder="1" applyAlignment="1">
      <alignment horizontal="center" vertical="center"/>
    </xf>
    <xf numFmtId="14" fontId="11" fillId="0" borderId="120" xfId="7" applyNumberFormat="1" applyFont="1" applyBorder="1" applyAlignment="1">
      <alignment horizontal="center" vertical="center"/>
    </xf>
    <xf numFmtId="0" fontId="6" fillId="3" borderId="121" xfId="0" applyFont="1" applyFill="1" applyBorder="1" applyAlignment="1">
      <alignment horizontal="center" vertical="center"/>
    </xf>
    <xf numFmtId="167" fontId="6" fillId="3" borderId="121" xfId="8" applyNumberFormat="1" applyFont="1" applyFill="1" applyBorder="1" applyAlignment="1">
      <alignment horizontal="left" vertical="center"/>
    </xf>
    <xf numFmtId="167" fontId="6" fillId="3" borderId="122" xfId="0" applyNumberFormat="1" applyFont="1" applyFill="1" applyBorder="1" applyAlignment="1">
      <alignment horizontal="center" vertical="center"/>
    </xf>
    <xf numFmtId="0" fontId="27" fillId="0" borderId="0" xfId="0" applyFont="1"/>
    <xf numFmtId="0" fontId="6" fillId="3" borderId="7" xfId="0" applyFont="1" applyFill="1" applyBorder="1" applyAlignment="1">
      <alignment vertical="center"/>
    </xf>
    <xf numFmtId="14" fontId="11" fillId="3" borderId="1" xfId="7" applyNumberFormat="1" applyFont="1" applyFill="1" applyBorder="1" applyAlignment="1">
      <alignment horizontal="center" vertical="center"/>
    </xf>
    <xf numFmtId="167" fontId="6" fillId="3" borderId="1" xfId="8" applyNumberFormat="1" applyFont="1" applyFill="1" applyBorder="1" applyAlignment="1">
      <alignment horizontal="left" vertical="center"/>
    </xf>
    <xf numFmtId="0" fontId="11" fillId="3" borderId="8" xfId="0" applyFont="1" applyFill="1" applyBorder="1" applyAlignment="1">
      <alignment horizontal="left" vertical="center"/>
    </xf>
    <xf numFmtId="169" fontId="27" fillId="0" borderId="123" xfId="2" applyNumberFormat="1" applyFont="1" applyFill="1" applyBorder="1"/>
    <xf numFmtId="169" fontId="27" fillId="0" borderId="43" xfId="2" applyNumberFormat="1" applyFont="1" applyFill="1" applyBorder="1"/>
    <xf numFmtId="169" fontId="27" fillId="0" borderId="51" xfId="2" applyNumberFormat="1" applyFont="1" applyFill="1" applyBorder="1"/>
    <xf numFmtId="169" fontId="27" fillId="0" borderId="45" xfId="2" applyNumberFormat="1" applyFont="1" applyFill="1" applyBorder="1"/>
    <xf numFmtId="169" fontId="27" fillId="0" borderId="53" xfId="2" applyNumberFormat="1" applyFont="1" applyFill="1" applyBorder="1"/>
    <xf numFmtId="169" fontId="27" fillId="0" borderId="47" xfId="2" applyNumberFormat="1" applyFont="1" applyFill="1" applyBorder="1"/>
    <xf numFmtId="167" fontId="6" fillId="3" borderId="124" xfId="8" applyNumberFormat="1" applyFont="1" applyFill="1" applyBorder="1" applyAlignment="1">
      <alignment horizontal="left" vertical="center"/>
    </xf>
    <xf numFmtId="167" fontId="6" fillId="3" borderId="62" xfId="8" applyNumberFormat="1" applyFont="1" applyFill="1" applyBorder="1" applyAlignment="1">
      <alignment horizontal="left" vertical="center"/>
    </xf>
    <xf numFmtId="167" fontId="6" fillId="3" borderId="125" xfId="8" applyNumberFormat="1" applyFont="1" applyFill="1" applyBorder="1" applyAlignment="1">
      <alignment horizontal="left" vertical="center"/>
    </xf>
    <xf numFmtId="169" fontId="27" fillId="0" borderId="130" xfId="2" applyNumberFormat="1" applyFont="1" applyFill="1" applyBorder="1"/>
    <xf numFmtId="169" fontId="27" fillId="0" borderId="131" xfId="2" applyNumberFormat="1" applyFont="1" applyFill="1" applyBorder="1"/>
    <xf numFmtId="169" fontId="27" fillId="0" borderId="132" xfId="2" applyNumberFormat="1" applyFont="1" applyFill="1" applyBorder="1"/>
    <xf numFmtId="0" fontId="27" fillId="4" borderId="133" xfId="0" applyFont="1" applyFill="1" applyBorder="1"/>
    <xf numFmtId="0" fontId="27" fillId="4" borderId="134" xfId="0" applyFont="1" applyFill="1" applyBorder="1"/>
    <xf numFmtId="0" fontId="27" fillId="4" borderId="135" xfId="0" applyFont="1" applyFill="1" applyBorder="1"/>
    <xf numFmtId="164" fontId="28" fillId="0" borderId="28" xfId="4" applyNumberFormat="1" applyFont="1" applyBorder="1" applyAlignment="1">
      <alignment horizontal="center" vertical="center"/>
    </xf>
    <xf numFmtId="164" fontId="9" fillId="0" borderId="28" xfId="4" applyNumberFormat="1"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vertical="center"/>
    </xf>
    <xf numFmtId="164" fontId="29" fillId="0" borderId="19" xfId="8" applyFont="1" applyBorder="1" applyAlignment="1">
      <alignment vertical="center"/>
    </xf>
    <xf numFmtId="0" fontId="29" fillId="0" borderId="22" xfId="0" applyFont="1" applyBorder="1" applyAlignment="1">
      <alignment horizontal="center" vertical="center"/>
    </xf>
    <xf numFmtId="0" fontId="29" fillId="0" borderId="23" xfId="0" applyFont="1" applyBorder="1" applyAlignment="1">
      <alignment vertical="center"/>
    </xf>
    <xf numFmtId="164" fontId="29" fillId="0" borderId="23" xfId="8" applyFont="1" applyBorder="1" applyAlignment="1">
      <alignment vertical="center"/>
    </xf>
    <xf numFmtId="167" fontId="29" fillId="0" borderId="23" xfId="2" applyNumberFormat="1" applyFont="1" applyBorder="1" applyAlignment="1">
      <alignment vertical="center"/>
    </xf>
    <xf numFmtId="164" fontId="29" fillId="0" borderId="28" xfId="8" applyFont="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vertical="center"/>
    </xf>
    <xf numFmtId="164" fontId="29" fillId="0" borderId="32" xfId="8" applyFont="1" applyBorder="1" applyAlignment="1">
      <alignment vertical="center"/>
    </xf>
    <xf numFmtId="15" fontId="11" fillId="0" borderId="0" xfId="0" applyNumberFormat="1" applyFont="1"/>
    <xf numFmtId="0" fontId="30" fillId="0" borderId="0" xfId="0" applyFont="1" applyAlignment="1">
      <alignment horizontal="center"/>
    </xf>
    <xf numFmtId="0" fontId="11" fillId="3" borderId="51" xfId="7" applyFont="1" applyFill="1" applyBorder="1" applyAlignment="1">
      <alignment horizontal="center" vertical="center"/>
    </xf>
    <xf numFmtId="0" fontId="11" fillId="3" borderId="51" xfId="7" applyFont="1" applyFill="1" applyBorder="1" applyAlignment="1">
      <alignment horizontal="left" vertical="center"/>
    </xf>
    <xf numFmtId="0" fontId="11" fillId="0" borderId="5" xfId="0" applyFont="1" applyBorder="1"/>
    <xf numFmtId="15" fontId="11" fillId="0" borderId="2" xfId="0" applyNumberFormat="1" applyFont="1" applyBorder="1"/>
    <xf numFmtId="0" fontId="30" fillId="0" borderId="2" xfId="0" applyFont="1" applyBorder="1" applyAlignment="1">
      <alignment horizontal="center"/>
    </xf>
    <xf numFmtId="0" fontId="6" fillId="0" borderId="6" xfId="0" applyFont="1" applyBorder="1"/>
    <xf numFmtId="0" fontId="11" fillId="0" borderId="13" xfId="0" applyFont="1" applyBorder="1"/>
    <xf numFmtId="0" fontId="6" fillId="0" borderId="14" xfId="0" applyFont="1" applyBorder="1"/>
    <xf numFmtId="14" fontId="11" fillId="3" borderId="44" xfId="7" applyNumberFormat="1" applyFont="1" applyFill="1" applyBorder="1" applyAlignment="1">
      <alignment horizontal="center" vertical="center"/>
    </xf>
    <xf numFmtId="0" fontId="6" fillId="0" borderId="13" xfId="0" applyFont="1" applyBorder="1"/>
    <xf numFmtId="0" fontId="6" fillId="0" borderId="7" xfId="0" applyFont="1" applyBorder="1"/>
    <xf numFmtId="0" fontId="6" fillId="0" borderId="8" xfId="0" applyFont="1" applyBorder="1"/>
    <xf numFmtId="169" fontId="11" fillId="3" borderId="45" xfId="7" applyNumberFormat="1" applyFont="1" applyFill="1" applyBorder="1" applyAlignment="1">
      <alignment horizontal="right" vertical="center"/>
    </xf>
    <xf numFmtId="14" fontId="11" fillId="3" borderId="46" xfId="7" applyNumberFormat="1" applyFont="1" applyFill="1" applyBorder="1" applyAlignment="1">
      <alignment horizontal="center" vertical="center"/>
    </xf>
    <xf numFmtId="0" fontId="11" fillId="3" borderId="53" xfId="7" applyFont="1" applyFill="1" applyBorder="1" applyAlignment="1">
      <alignment horizontal="center" vertical="center"/>
    </xf>
    <xf numFmtId="0" fontId="11" fillId="3" borderId="53" xfId="7" applyFont="1" applyFill="1" applyBorder="1" applyAlignment="1">
      <alignment horizontal="left" vertical="center"/>
    </xf>
    <xf numFmtId="169" fontId="11" fillId="3" borderId="47" xfId="7" applyNumberFormat="1" applyFont="1" applyFill="1" applyBorder="1" applyAlignment="1">
      <alignment horizontal="right" vertical="center"/>
    </xf>
    <xf numFmtId="0" fontId="6" fillId="0" borderId="0" xfId="0" applyFont="1" applyAlignment="1">
      <alignment vertical="center"/>
    </xf>
    <xf numFmtId="0" fontId="6" fillId="0" borderId="14" xfId="0" applyFont="1" applyBorder="1" applyAlignment="1">
      <alignment vertical="center"/>
    </xf>
    <xf numFmtId="0" fontId="4" fillId="0" borderId="5" xfId="0" applyFont="1" applyBorder="1"/>
    <xf numFmtId="15" fontId="4" fillId="0" borderId="2" xfId="0" applyNumberFormat="1" applyFont="1" applyBorder="1"/>
    <xf numFmtId="0" fontId="7" fillId="0" borderId="2" xfId="0" applyFont="1" applyBorder="1" applyAlignment="1">
      <alignment horizontal="center"/>
    </xf>
    <xf numFmtId="0" fontId="11" fillId="5" borderId="1" xfId="7" applyFont="1" applyFill="1" applyBorder="1" applyAlignment="1">
      <alignment vertical="center"/>
    </xf>
    <xf numFmtId="0" fontId="11" fillId="0" borderId="51" xfId="7" applyFont="1" applyBorder="1" applyAlignment="1">
      <alignment horizontal="center" vertical="center"/>
    </xf>
    <xf numFmtId="14" fontId="11" fillId="0" borderId="44" xfId="7" applyNumberFormat="1" applyFont="1" applyBorder="1" applyAlignment="1">
      <alignment horizontal="center" vertical="center"/>
    </xf>
    <xf numFmtId="169" fontId="11" fillId="0" borderId="45" xfId="7" applyNumberFormat="1" applyFont="1" applyBorder="1" applyAlignment="1">
      <alignment horizontal="center" vertical="center"/>
    </xf>
    <xf numFmtId="14" fontId="11" fillId="0" borderId="46" xfId="7" applyNumberFormat="1" applyFont="1" applyBorder="1" applyAlignment="1">
      <alignment horizontal="center" vertical="center"/>
    </xf>
    <xf numFmtId="0" fontId="11" fillId="0" borderId="53" xfId="7" applyFont="1" applyBorder="1" applyAlignment="1">
      <alignment horizontal="center" vertical="center"/>
    </xf>
    <xf numFmtId="169" fontId="11" fillId="0" borderId="47" xfId="7" applyNumberFormat="1" applyFont="1" applyBorder="1" applyAlignment="1">
      <alignment horizontal="center" vertical="center"/>
    </xf>
    <xf numFmtId="0" fontId="4" fillId="0" borderId="14" xfId="7" applyBorder="1"/>
    <xf numFmtId="0" fontId="4" fillId="0" borderId="13" xfId="7" applyBorder="1"/>
    <xf numFmtId="0" fontId="10" fillId="0" borderId="13" xfId="0" applyFont="1" applyBorder="1"/>
    <xf numFmtId="0" fontId="10" fillId="0" borderId="14" xfId="0" applyFont="1" applyBorder="1"/>
    <xf numFmtId="0" fontId="10" fillId="0" borderId="7" xfId="0" applyFont="1" applyBorder="1"/>
    <xf numFmtId="0" fontId="10" fillId="0" borderId="1" xfId="0" applyFont="1" applyBorder="1"/>
    <xf numFmtId="0" fontId="10" fillId="0" borderId="8" xfId="0" applyFont="1" applyBorder="1"/>
    <xf numFmtId="0" fontId="4" fillId="0" borderId="0" xfId="7" applyAlignment="1">
      <alignment vertical="center"/>
    </xf>
    <xf numFmtId="0" fontId="4" fillId="0" borderId="5" xfId="7" applyBorder="1" applyAlignment="1">
      <alignment vertical="center"/>
    </xf>
    <xf numFmtId="0" fontId="4" fillId="0" borderId="2" xfId="7" applyBorder="1" applyAlignment="1">
      <alignment vertical="center"/>
    </xf>
    <xf numFmtId="14" fontId="4" fillId="0" borderId="2" xfId="7" applyNumberFormat="1" applyBorder="1" applyAlignment="1">
      <alignment vertical="center"/>
    </xf>
    <xf numFmtId="0" fontId="4" fillId="0" borderId="6" xfId="7" applyBorder="1" applyAlignment="1">
      <alignment vertical="center"/>
    </xf>
    <xf numFmtId="0" fontId="16" fillId="3" borderId="2" xfId="7" applyFont="1" applyFill="1" applyBorder="1" applyAlignment="1">
      <alignment horizontal="left" vertical="center"/>
    </xf>
    <xf numFmtId="0" fontId="17" fillId="3" borderId="2" xfId="7" applyFont="1" applyFill="1" applyBorder="1" applyAlignment="1">
      <alignment vertical="center"/>
    </xf>
    <xf numFmtId="0" fontId="16" fillId="3" borderId="2" xfId="7" applyFont="1" applyFill="1" applyBorder="1" applyAlignment="1">
      <alignment vertical="center"/>
    </xf>
    <xf numFmtId="166" fontId="16" fillId="3" borderId="2" xfId="9" applyFont="1" applyFill="1" applyBorder="1" applyAlignment="1">
      <alignment vertical="center"/>
    </xf>
    <xf numFmtId="14" fontId="17" fillId="3" borderId="2" xfId="7" applyNumberFormat="1" applyFont="1" applyFill="1" applyBorder="1" applyAlignment="1">
      <alignment horizontal="left" vertical="center"/>
    </xf>
    <xf numFmtId="166" fontId="16" fillId="3" borderId="2" xfId="9" applyFont="1" applyFill="1" applyBorder="1" applyAlignment="1">
      <alignment horizontal="left" vertical="center"/>
    </xf>
    <xf numFmtId="0" fontId="14" fillId="3" borderId="2" xfId="7" applyFont="1" applyFill="1" applyBorder="1" applyAlignment="1">
      <alignment vertical="center"/>
    </xf>
    <xf numFmtId="166" fontId="11" fillId="5" borderId="1" xfId="11" applyFont="1" applyFill="1" applyBorder="1" applyAlignment="1">
      <alignment horizontal="left" vertical="center"/>
    </xf>
    <xf numFmtId="0" fontId="31" fillId="3" borderId="0" xfId="0" applyFont="1" applyFill="1" applyAlignment="1">
      <alignment horizontal="center"/>
    </xf>
    <xf numFmtId="0" fontId="32" fillId="3" borderId="0" xfId="0" applyFont="1" applyFill="1" applyAlignment="1">
      <alignment horizontal="center"/>
    </xf>
    <xf numFmtId="0" fontId="5" fillId="0" borderId="0" xfId="0" applyFont="1" applyAlignment="1">
      <alignment vertical="center"/>
    </xf>
    <xf numFmtId="0" fontId="11" fillId="0" borderId="14" xfId="7" applyFont="1" applyBorder="1" applyAlignment="1">
      <alignment vertical="center"/>
    </xf>
    <xf numFmtId="0" fontId="11" fillId="0" borderId="51" xfId="7" applyFont="1" applyBorder="1" applyAlignment="1">
      <alignment horizontal="left" vertical="center"/>
    </xf>
    <xf numFmtId="169" fontId="11" fillId="0" borderId="45" xfId="7" applyNumberFormat="1" applyFont="1" applyBorder="1" applyAlignment="1">
      <alignment horizontal="left" vertical="center"/>
    </xf>
    <xf numFmtId="0" fontId="12" fillId="0" borderId="46" xfId="7" applyFont="1" applyBorder="1" applyAlignment="1">
      <alignment horizontal="left" vertical="center"/>
    </xf>
    <xf numFmtId="0" fontId="12" fillId="0" borderId="53" xfId="7" applyFont="1" applyBorder="1" applyAlignment="1">
      <alignment horizontal="left" vertical="center"/>
    </xf>
    <xf numFmtId="169" fontId="12" fillId="0" borderId="47" xfId="7" applyNumberFormat="1" applyFont="1" applyBorder="1" applyAlignment="1">
      <alignment horizontal="left" vertical="center"/>
    </xf>
    <xf numFmtId="0" fontId="33" fillId="2" borderId="17" xfId="4" applyFont="1" applyFill="1" applyBorder="1" applyAlignment="1">
      <alignment horizontal="center" vertical="center"/>
    </xf>
    <xf numFmtId="2" fontId="26" fillId="3" borderId="39" xfId="0" applyNumberFormat="1" applyFont="1" applyFill="1" applyBorder="1" applyAlignment="1">
      <alignment horizontal="left" indent="5"/>
    </xf>
    <xf numFmtId="2" fontId="6" fillId="3" borderId="39" xfId="0" applyNumberFormat="1" applyFont="1" applyFill="1" applyBorder="1"/>
    <xf numFmtId="2" fontId="26" fillId="3" borderId="0" xfId="4" applyNumberFormat="1" applyFont="1" applyFill="1" applyBorder="1" applyAlignment="1">
      <alignment horizontal="left" vertical="center" indent="1"/>
    </xf>
    <xf numFmtId="10" fontId="34" fillId="3" borderId="0" xfId="0" applyNumberFormat="1" applyFont="1" applyFill="1" applyAlignment="1">
      <alignment horizontal="left" indent="2"/>
    </xf>
    <xf numFmtId="167" fontId="25" fillId="3" borderId="83" xfId="0" applyNumberFormat="1" applyFont="1" applyFill="1" applyBorder="1" applyAlignment="1">
      <alignment horizontal="center" vertical="center"/>
    </xf>
    <xf numFmtId="0" fontId="35" fillId="0" borderId="0" xfId="0" applyFont="1" applyAlignment="1">
      <alignment vertical="center" wrapText="1"/>
    </xf>
    <xf numFmtId="0" fontId="15" fillId="0" borderId="3"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15" fillId="0" borderId="0" xfId="0" applyFont="1" applyAlignment="1">
      <alignment horizontal="center" vertical="center" wrapText="1"/>
    </xf>
    <xf numFmtId="14" fontId="15" fillId="0" borderId="0" xfId="0" applyNumberFormat="1" applyFont="1" applyAlignment="1">
      <alignment horizontal="center" vertical="center" wrapText="1"/>
    </xf>
    <xf numFmtId="0" fontId="15" fillId="0" borderId="0" xfId="0" applyFont="1" applyAlignment="1">
      <alignment vertical="center" wrapText="1"/>
    </xf>
    <xf numFmtId="0" fontId="15" fillId="0" borderId="139" xfId="0" applyFont="1" applyBorder="1" applyAlignment="1">
      <alignment horizontal="center" vertical="center" wrapText="1"/>
    </xf>
    <xf numFmtId="14" fontId="15" fillId="0" borderId="139" xfId="0" applyNumberFormat="1" applyFont="1" applyBorder="1" applyAlignment="1">
      <alignment horizontal="center" vertical="center" wrapText="1"/>
    </xf>
    <xf numFmtId="0" fontId="15" fillId="0" borderId="4" xfId="0" applyFont="1" applyBorder="1" applyAlignment="1">
      <alignment horizontal="center" vertical="center" wrapText="1"/>
    </xf>
    <xf numFmtId="14" fontId="15" fillId="0" borderId="4" xfId="0" applyNumberFormat="1" applyFont="1" applyBorder="1" applyAlignment="1">
      <alignment horizontal="center" vertical="center" wrapText="1"/>
    </xf>
    <xf numFmtId="0" fontId="15" fillId="0" borderId="139" xfId="0" applyFont="1" applyBorder="1" applyAlignment="1">
      <alignment vertical="center" wrapText="1"/>
    </xf>
    <xf numFmtId="0" fontId="12" fillId="7" borderId="17" xfId="10" applyFont="1" applyFill="1" applyBorder="1" applyAlignment="1">
      <alignment horizontal="center" vertical="center" wrapText="1"/>
    </xf>
    <xf numFmtId="17" fontId="12" fillId="7" borderId="17" xfId="10" applyNumberFormat="1" applyFont="1" applyFill="1" applyBorder="1" applyAlignment="1">
      <alignment horizontal="center" vertical="center" wrapText="1"/>
    </xf>
    <xf numFmtId="0" fontId="12" fillId="7" borderId="42" xfId="0" applyFont="1" applyFill="1" applyBorder="1" applyAlignment="1">
      <alignment horizontal="center" vertical="center"/>
    </xf>
    <xf numFmtId="0" fontId="12" fillId="7" borderId="43" xfId="0" applyFont="1" applyFill="1" applyBorder="1" applyAlignment="1">
      <alignment horizontal="center" vertical="center"/>
    </xf>
    <xf numFmtId="0" fontId="12" fillId="7" borderId="9" xfId="0" applyFont="1" applyFill="1" applyBorder="1" applyAlignment="1">
      <alignment horizontal="center" vertical="center" wrapText="1"/>
    </xf>
    <xf numFmtId="0" fontId="12" fillId="7" borderId="11" xfId="0" applyFont="1" applyFill="1" applyBorder="1" applyAlignment="1">
      <alignment horizontal="center" vertical="center" wrapText="1"/>
    </xf>
    <xf numFmtId="14" fontId="12" fillId="7" borderId="36" xfId="7" applyNumberFormat="1" applyFont="1" applyFill="1" applyBorder="1" applyAlignment="1">
      <alignment horizontal="center" vertical="center" wrapText="1"/>
    </xf>
    <xf numFmtId="0" fontId="12" fillId="7" borderId="115" xfId="0" applyFont="1" applyFill="1" applyBorder="1" applyAlignment="1">
      <alignment horizontal="center" vertical="center" wrapText="1"/>
    </xf>
    <xf numFmtId="17" fontId="12" fillId="7" borderId="0" xfId="0" applyNumberFormat="1" applyFont="1" applyFill="1" applyAlignment="1">
      <alignment horizontal="center" vertical="center"/>
    </xf>
    <xf numFmtId="0" fontId="12" fillId="7" borderId="42" xfId="7" applyFont="1" applyFill="1" applyBorder="1" applyAlignment="1">
      <alignment horizontal="center" vertical="center"/>
    </xf>
    <xf numFmtId="0" fontId="12" fillId="7" borderId="123" xfId="7" applyFont="1" applyFill="1" applyBorder="1" applyAlignment="1">
      <alignment horizontal="center" vertical="center"/>
    </xf>
    <xf numFmtId="0" fontId="12" fillId="7" borderId="43" xfId="7" applyFont="1" applyFill="1" applyBorder="1" applyAlignment="1">
      <alignment horizontal="center" vertical="center"/>
    </xf>
    <xf numFmtId="166" fontId="17" fillId="3" borderId="10" xfId="9" applyFont="1" applyFill="1" applyBorder="1" applyAlignment="1">
      <alignment vertical="center"/>
    </xf>
    <xf numFmtId="0" fontId="11" fillId="3" borderId="10" xfId="7" applyFont="1" applyFill="1" applyBorder="1" applyAlignment="1">
      <alignment vertical="center"/>
    </xf>
    <xf numFmtId="0" fontId="17" fillId="3" borderId="11" xfId="7" applyFont="1" applyFill="1" applyBorder="1" applyAlignment="1">
      <alignment vertical="center"/>
    </xf>
    <xf numFmtId="0" fontId="20" fillId="5" borderId="41" xfId="7" applyFont="1" applyFill="1" applyBorder="1" applyAlignment="1">
      <alignment vertical="center"/>
    </xf>
    <xf numFmtId="0" fontId="19" fillId="5" borderId="15" xfId="7" applyFont="1" applyFill="1" applyBorder="1" applyAlignment="1">
      <alignment horizontal="left" vertical="center" indent="1"/>
    </xf>
    <xf numFmtId="14" fontId="20" fillId="5" borderId="10" xfId="7" applyNumberFormat="1" applyFont="1" applyFill="1" applyBorder="1" applyAlignment="1">
      <alignment horizontal="left" vertical="center"/>
    </xf>
    <xf numFmtId="166" fontId="22" fillId="5" borderId="11" xfId="11" applyFont="1" applyFill="1" applyBorder="1" applyAlignment="1">
      <alignment horizontal="center" vertical="center"/>
    </xf>
    <xf numFmtId="0" fontId="16" fillId="3" borderId="0" xfId="7" applyFont="1" applyFill="1" applyAlignment="1">
      <alignment horizontal="left" vertical="center"/>
    </xf>
    <xf numFmtId="0" fontId="17" fillId="3" borderId="0" xfId="7" applyFont="1" applyFill="1" applyAlignment="1">
      <alignment vertical="center"/>
    </xf>
    <xf numFmtId="0" fontId="16" fillId="3" borderId="0" xfId="7" applyFont="1" applyFill="1" applyAlignment="1">
      <alignment vertical="center"/>
    </xf>
    <xf numFmtId="166" fontId="16" fillId="3" borderId="0" xfId="9" applyFont="1" applyFill="1" applyBorder="1" applyAlignment="1">
      <alignment vertical="center"/>
    </xf>
    <xf numFmtId="14" fontId="17" fillId="3" borderId="0" xfId="7" applyNumberFormat="1" applyFont="1" applyFill="1" applyAlignment="1">
      <alignment horizontal="left" vertical="center"/>
    </xf>
    <xf numFmtId="166" fontId="16" fillId="3" borderId="0" xfId="9" applyFont="1" applyFill="1" applyBorder="1" applyAlignment="1">
      <alignment horizontal="left" vertical="center"/>
    </xf>
    <xf numFmtId="0" fontId="36" fillId="0" borderId="4" xfId="0" applyFont="1" applyBorder="1" applyAlignment="1">
      <alignment horizontal="center" vertical="center" wrapText="1"/>
    </xf>
    <xf numFmtId="14" fontId="36" fillId="0" borderId="4" xfId="0" applyNumberFormat="1" applyFont="1" applyBorder="1" applyAlignment="1">
      <alignment horizontal="center" vertical="center" wrapText="1"/>
    </xf>
    <xf numFmtId="0" fontId="14" fillId="3" borderId="0" xfId="7" applyFont="1" applyFill="1" applyAlignment="1">
      <alignment vertical="center"/>
    </xf>
    <xf numFmtId="0" fontId="36" fillId="0" borderId="140" xfId="0" applyFont="1" applyBorder="1" applyAlignment="1">
      <alignment horizontal="right" vertical="center" wrapText="1"/>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167" fontId="29" fillId="0" borderId="29" xfId="2" applyNumberFormat="1" applyFont="1" applyBorder="1" applyAlignment="1">
      <alignment horizontal="center" vertical="center"/>
    </xf>
    <xf numFmtId="167" fontId="29" fillId="0" borderId="33" xfId="2" applyNumberFormat="1" applyFont="1" applyBorder="1" applyAlignment="1">
      <alignment horizontal="center" vertical="center"/>
    </xf>
    <xf numFmtId="167" fontId="28" fillId="0" borderId="30" xfId="4" applyNumberFormat="1" applyFont="1" applyBorder="1" applyAlignment="1">
      <alignment horizontal="center" vertical="center"/>
    </xf>
    <xf numFmtId="167" fontId="28" fillId="0" borderId="34" xfId="4" applyNumberFormat="1" applyFont="1" applyBorder="1" applyAlignment="1">
      <alignment horizontal="center" vertical="center"/>
    </xf>
    <xf numFmtId="167" fontId="29" fillId="0" borderId="19" xfId="2" applyNumberFormat="1" applyFont="1" applyBorder="1" applyAlignment="1">
      <alignment horizontal="center" vertical="center"/>
    </xf>
    <xf numFmtId="167" fontId="28" fillId="3" borderId="30" xfId="4" applyNumberFormat="1" applyFont="1" applyFill="1" applyBorder="1" applyAlignment="1">
      <alignment horizontal="center" vertical="center"/>
    </xf>
    <xf numFmtId="167" fontId="28" fillId="3" borderId="24" xfId="4" applyNumberFormat="1" applyFont="1" applyFill="1" applyBorder="1" applyAlignment="1">
      <alignment horizontal="center" vertical="center"/>
    </xf>
    <xf numFmtId="0" fontId="35" fillId="0" borderId="3" xfId="0" applyFont="1" applyBorder="1" applyAlignment="1">
      <alignment horizontal="center" vertical="center" wrapText="1"/>
    </xf>
    <xf numFmtId="167" fontId="29" fillId="0" borderId="30" xfId="2" applyNumberFormat="1" applyFont="1" applyBorder="1" applyAlignment="1">
      <alignment horizontal="center" vertical="center"/>
    </xf>
    <xf numFmtId="167" fontId="29" fillId="0" borderId="24" xfId="2" applyNumberFormat="1" applyFont="1" applyBorder="1" applyAlignment="1">
      <alignment horizontal="center" vertical="center"/>
    </xf>
    <xf numFmtId="167" fontId="28" fillId="0" borderId="24" xfId="4" applyNumberFormat="1" applyFont="1" applyBorder="1" applyAlignment="1">
      <alignment horizontal="center" vertical="center"/>
    </xf>
    <xf numFmtId="0" fontId="17" fillId="3" borderId="10" xfId="7" applyFont="1" applyFill="1" applyBorder="1" applyAlignment="1">
      <alignment horizontal="center" vertical="center"/>
    </xf>
    <xf numFmtId="0" fontId="17" fillId="3" borderId="41" xfId="7" applyFont="1" applyFill="1" applyBorder="1" applyAlignment="1">
      <alignment horizontal="center" vertical="center"/>
    </xf>
    <xf numFmtId="0" fontId="16" fillId="3" borderId="9" xfId="7" applyFont="1" applyFill="1" applyBorder="1" applyAlignment="1">
      <alignment horizontal="left" vertical="center"/>
    </xf>
    <xf numFmtId="0" fontId="16" fillId="3" borderId="10" xfId="7" applyFont="1" applyFill="1" applyBorder="1" applyAlignment="1">
      <alignment horizontal="left" vertical="center"/>
    </xf>
    <xf numFmtId="166" fontId="16" fillId="3" borderId="15" xfId="9" applyFont="1" applyFill="1" applyBorder="1" applyAlignment="1">
      <alignment horizontal="left" vertical="center"/>
    </xf>
    <xf numFmtId="166" fontId="16" fillId="3" borderId="10" xfId="9" applyFont="1" applyFill="1" applyBorder="1" applyAlignment="1">
      <alignment horizontal="left" vertical="center"/>
    </xf>
    <xf numFmtId="167" fontId="29" fillId="0" borderId="20" xfId="2" applyNumberFormat="1" applyFont="1" applyBorder="1" applyAlignment="1">
      <alignment horizontal="center" vertical="center"/>
    </xf>
    <xf numFmtId="164" fontId="29" fillId="0" borderId="20" xfId="8" applyFont="1" applyBorder="1" applyAlignment="1">
      <alignment horizontal="center" vertical="center"/>
    </xf>
    <xf numFmtId="164" fontId="29" fillId="0" borderId="19" xfId="8" applyFont="1" applyBorder="1" applyAlignment="1">
      <alignment horizontal="center" vertical="center"/>
    </xf>
    <xf numFmtId="164" fontId="28" fillId="0" borderId="21" xfId="4" applyNumberFormat="1" applyFont="1" applyBorder="1" applyAlignment="1">
      <alignment horizontal="center" vertical="center"/>
    </xf>
    <xf numFmtId="164" fontId="28" fillId="0" borderId="24" xfId="4" applyNumberFormat="1" applyFont="1" applyBorder="1" applyAlignment="1">
      <alignment horizontal="center" vertical="center"/>
    </xf>
    <xf numFmtId="0" fontId="6" fillId="3" borderId="13"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8" xfId="0" applyFont="1" applyFill="1" applyBorder="1" applyAlignment="1">
      <alignment horizontal="left" vertical="center" wrapText="1"/>
    </xf>
    <xf numFmtId="0" fontId="5" fillId="0" borderId="50" xfId="1" applyNumberFormat="1" applyFont="1" applyBorder="1" applyAlignment="1">
      <alignment horizontal="center" vertical="center" wrapText="1"/>
    </xf>
    <xf numFmtId="0" fontId="5" fillId="0" borderId="52" xfId="1" applyNumberFormat="1" applyFont="1" applyBorder="1" applyAlignment="1">
      <alignment horizontal="center" vertical="center" wrapText="1"/>
    </xf>
    <xf numFmtId="0" fontId="5" fillId="0" borderId="54" xfId="1" applyNumberFormat="1" applyFont="1" applyBorder="1" applyAlignment="1">
      <alignment horizontal="center" vertical="center" wrapText="1"/>
    </xf>
    <xf numFmtId="0" fontId="6" fillId="3" borderId="0" xfId="0" applyFont="1" applyFill="1" applyAlignment="1">
      <alignment horizontal="center" vertical="center"/>
    </xf>
    <xf numFmtId="0" fontId="12" fillId="7" borderId="5" xfId="0" applyFont="1" applyFill="1" applyBorder="1" applyAlignment="1">
      <alignment horizontal="left"/>
    </xf>
    <xf numFmtId="0" fontId="12" fillId="7" borderId="2" xfId="0" applyFont="1" applyFill="1" applyBorder="1" applyAlignment="1">
      <alignment horizontal="left"/>
    </xf>
    <xf numFmtId="0" fontId="12" fillId="7" borderId="6" xfId="0" applyFont="1" applyFill="1" applyBorder="1" applyAlignment="1">
      <alignment horizontal="left"/>
    </xf>
    <xf numFmtId="0" fontId="12" fillId="7" borderId="13" xfId="0" applyFont="1" applyFill="1" applyBorder="1" applyAlignment="1">
      <alignment horizontal="center" vertical="center"/>
    </xf>
    <xf numFmtId="0" fontId="12" fillId="7" borderId="0" xfId="0" applyFont="1" applyFill="1" applyAlignment="1">
      <alignment horizontal="center" vertical="center"/>
    </xf>
    <xf numFmtId="0" fontId="12" fillId="7" borderId="14"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9"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17" fillId="5" borderId="10" xfId="7" applyFont="1" applyFill="1" applyBorder="1" applyAlignment="1">
      <alignment horizontal="left" vertical="center" indent="12"/>
    </xf>
    <xf numFmtId="0" fontId="6" fillId="3" borderId="13" xfId="0" applyFont="1" applyFill="1" applyBorder="1" applyAlignment="1">
      <alignment horizontal="left" wrapText="1"/>
    </xf>
    <xf numFmtId="0" fontId="6" fillId="3" borderId="0" xfId="0" applyFont="1" applyFill="1" applyAlignment="1">
      <alignment horizontal="left" wrapText="1"/>
    </xf>
    <xf numFmtId="0" fontId="17" fillId="5" borderId="10" xfId="7" applyFont="1" applyFill="1" applyBorder="1" applyAlignment="1">
      <alignment horizontal="center" vertical="center"/>
    </xf>
    <xf numFmtId="0" fontId="17" fillId="5" borderId="41" xfId="7" applyFont="1" applyFill="1" applyBorder="1" applyAlignment="1">
      <alignment horizontal="center" vertical="center"/>
    </xf>
    <xf numFmtId="0" fontId="6" fillId="3" borderId="13"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5" fillId="4" borderId="1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7" borderId="5"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6" xfId="0" applyFont="1" applyFill="1" applyBorder="1" applyAlignment="1">
      <alignment horizontal="center" vertical="center"/>
    </xf>
    <xf numFmtId="0" fontId="6" fillId="3" borderId="5"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6" xfId="0" applyFont="1" applyFill="1" applyBorder="1" applyAlignment="1">
      <alignment horizontal="left" vertical="center" wrapText="1"/>
    </xf>
    <xf numFmtId="0" fontId="12" fillId="7"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8" fillId="3" borderId="0" xfId="0" applyFont="1" applyFill="1" applyAlignment="1">
      <alignment horizontal="center" vertical="center" wrapText="1"/>
    </xf>
    <xf numFmtId="0" fontId="20" fillId="0" borderId="10" xfId="7" applyFont="1" applyBorder="1" applyAlignment="1">
      <alignment horizontal="center" vertical="center"/>
    </xf>
    <xf numFmtId="0" fontId="20" fillId="0" borderId="11" xfId="7" applyFont="1" applyBorder="1" applyAlignment="1">
      <alignment horizontal="center" vertical="center"/>
    </xf>
    <xf numFmtId="0" fontId="19" fillId="5" borderId="10" xfId="7" applyFont="1" applyFill="1" applyBorder="1" applyAlignment="1">
      <alignment horizontal="center" vertical="center"/>
    </xf>
    <xf numFmtId="0" fontId="19" fillId="5" borderId="41" xfId="7" applyFont="1" applyFill="1" applyBorder="1" applyAlignment="1">
      <alignment horizontal="center" vertical="center"/>
    </xf>
    <xf numFmtId="0" fontId="20" fillId="5" borderId="10" xfId="7" applyFont="1" applyFill="1" applyBorder="1" applyAlignment="1">
      <alignment horizontal="center" vertical="center"/>
    </xf>
    <xf numFmtId="0" fontId="19" fillId="5" borderId="15" xfId="7" applyFont="1" applyFill="1" applyBorder="1" applyAlignment="1">
      <alignment horizontal="left" vertical="center"/>
    </xf>
    <xf numFmtId="0" fontId="19" fillId="5" borderId="10" xfId="7" applyFont="1" applyFill="1" applyBorder="1" applyAlignment="1">
      <alignment horizontal="left" vertical="center"/>
    </xf>
    <xf numFmtId="0" fontId="20" fillId="5" borderId="41" xfId="7" applyFont="1" applyFill="1" applyBorder="1" applyAlignment="1">
      <alignment horizontal="center" vertical="center"/>
    </xf>
    <xf numFmtId="0" fontId="12" fillId="7" borderId="5"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8" fillId="2" borderId="9" xfId="0" applyFont="1" applyFill="1" applyBorder="1" applyAlignment="1">
      <alignment horizontal="center"/>
    </xf>
    <xf numFmtId="0" fontId="8" fillId="2" borderId="11" xfId="0" applyFont="1" applyFill="1" applyBorder="1" applyAlignment="1">
      <alignment horizontal="center"/>
    </xf>
    <xf numFmtId="0" fontId="8" fillId="2" borderId="5" xfId="0" applyFont="1" applyFill="1" applyBorder="1" applyAlignment="1">
      <alignment horizontal="left"/>
    </xf>
    <xf numFmtId="0" fontId="8" fillId="2" borderId="2" xfId="0" applyFont="1" applyFill="1" applyBorder="1" applyAlignment="1">
      <alignment horizontal="left"/>
    </xf>
    <xf numFmtId="0" fontId="8" fillId="2" borderId="6" xfId="0" applyFont="1" applyFill="1" applyBorder="1" applyAlignment="1">
      <alignment horizontal="left"/>
    </xf>
    <xf numFmtId="0" fontId="12" fillId="7" borderId="58" xfId="0" applyFont="1" applyFill="1" applyBorder="1" applyAlignment="1">
      <alignment horizontal="center" vertical="center" wrapText="1"/>
    </xf>
    <xf numFmtId="0" fontId="12" fillId="7" borderId="59" xfId="0" applyFont="1" applyFill="1" applyBorder="1" applyAlignment="1">
      <alignment horizontal="center" vertical="center" wrapText="1"/>
    </xf>
    <xf numFmtId="0" fontId="12" fillId="7" borderId="56" xfId="0" applyFont="1" applyFill="1" applyBorder="1" applyAlignment="1">
      <alignment horizontal="center" vertical="center" wrapText="1"/>
    </xf>
    <xf numFmtId="0" fontId="12" fillId="7" borderId="57" xfId="0" applyFont="1" applyFill="1" applyBorder="1" applyAlignment="1">
      <alignment horizontal="center" vertical="center" wrapText="1"/>
    </xf>
    <xf numFmtId="0" fontId="11" fillId="3" borderId="136"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37" xfId="0" applyFont="1" applyFill="1" applyBorder="1" applyAlignment="1">
      <alignment horizontal="center" vertical="center"/>
    </xf>
    <xf numFmtId="0" fontId="11" fillId="3" borderId="0" xfId="0" applyFont="1" applyFill="1" applyAlignment="1">
      <alignment horizontal="center" vertical="center"/>
    </xf>
    <xf numFmtId="0" fontId="11" fillId="3" borderId="14" xfId="0" applyFont="1" applyFill="1" applyBorder="1" applyAlignment="1">
      <alignment horizontal="center" vertical="center"/>
    </xf>
    <xf numFmtId="0" fontId="11" fillId="3" borderId="13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8" xfId="0" applyFont="1" applyFill="1" applyBorder="1" applyAlignment="1">
      <alignment horizontal="center" vertical="center"/>
    </xf>
    <xf numFmtId="0" fontId="20" fillId="0" borderId="97" xfId="7" applyFont="1" applyBorder="1" applyAlignment="1">
      <alignment horizontal="center" vertical="center"/>
    </xf>
    <xf numFmtId="0" fontId="6" fillId="3" borderId="36" xfId="0" applyFont="1" applyFill="1" applyBorder="1" applyAlignment="1">
      <alignment horizontal="left" vertical="center" wrapText="1"/>
    </xf>
    <xf numFmtId="0" fontId="6" fillId="3" borderId="37"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3" borderId="69" xfId="0" applyFont="1" applyFill="1" applyBorder="1" applyAlignment="1">
      <alignment horizontal="left" vertical="center" wrapText="1"/>
    </xf>
    <xf numFmtId="0" fontId="6" fillId="3" borderId="70" xfId="0" applyFont="1" applyFill="1" applyBorder="1" applyAlignment="1">
      <alignment horizontal="left" vertical="center" wrapText="1"/>
    </xf>
    <xf numFmtId="0" fontId="6" fillId="3" borderId="71" xfId="0" applyFont="1" applyFill="1" applyBorder="1" applyAlignment="1">
      <alignment horizontal="left" vertical="center" wrapText="1"/>
    </xf>
    <xf numFmtId="0" fontId="8" fillId="3" borderId="40" xfId="0" applyFont="1" applyFill="1" applyBorder="1" applyAlignment="1">
      <alignment horizontal="center" vertical="center" wrapText="1"/>
    </xf>
    <xf numFmtId="0" fontId="6" fillId="3" borderId="63" xfId="0" applyFont="1" applyFill="1" applyBorder="1" applyAlignment="1">
      <alignment horizontal="left" wrapText="1"/>
    </xf>
    <xf numFmtId="0" fontId="6" fillId="3" borderId="64" xfId="0" applyFont="1" applyFill="1" applyBorder="1" applyAlignment="1">
      <alignment horizontal="left" wrapText="1"/>
    </xf>
    <xf numFmtId="0" fontId="6" fillId="3" borderId="65" xfId="0" applyFont="1" applyFill="1" applyBorder="1" applyAlignment="1">
      <alignment horizontal="left" wrapText="1"/>
    </xf>
    <xf numFmtId="0" fontId="6" fillId="3" borderId="66" xfId="0" applyFont="1" applyFill="1" applyBorder="1" applyAlignment="1">
      <alignment horizontal="left" wrapText="1"/>
    </xf>
    <xf numFmtId="0" fontId="6" fillId="3" borderId="67" xfId="0" applyFont="1" applyFill="1" applyBorder="1" applyAlignment="1">
      <alignment horizontal="left" wrapText="1"/>
    </xf>
    <xf numFmtId="0" fontId="6" fillId="3" borderId="68" xfId="0" applyFont="1" applyFill="1" applyBorder="1" applyAlignment="1">
      <alignment horizontal="left" wrapText="1"/>
    </xf>
    <xf numFmtId="0" fontId="8" fillId="3" borderId="14" xfId="0" applyFont="1" applyFill="1" applyBorder="1" applyAlignment="1">
      <alignment horizontal="center" vertical="center" wrapText="1"/>
    </xf>
    <xf numFmtId="167" fontId="6" fillId="3" borderId="0" xfId="0" applyNumberFormat="1" applyFont="1" applyFill="1" applyAlignment="1">
      <alignment horizontal="left" vertical="center"/>
    </xf>
    <xf numFmtId="0" fontId="12" fillId="7" borderId="74" xfId="0" applyFont="1" applyFill="1" applyBorder="1" applyAlignment="1">
      <alignment horizontal="center" vertical="center" wrapText="1"/>
    </xf>
    <xf numFmtId="0" fontId="12" fillId="7" borderId="78" xfId="0" applyFont="1" applyFill="1" applyBorder="1" applyAlignment="1">
      <alignment horizontal="center" vertical="center" wrapText="1"/>
    </xf>
    <xf numFmtId="0" fontId="12" fillId="7" borderId="75" xfId="0" applyFont="1" applyFill="1" applyBorder="1" applyAlignment="1">
      <alignment horizontal="center" vertical="center" wrapText="1"/>
    </xf>
    <xf numFmtId="0" fontId="12" fillId="7" borderId="76" xfId="0" applyFont="1" applyFill="1" applyBorder="1" applyAlignment="1">
      <alignment horizontal="center" vertical="center" wrapText="1"/>
    </xf>
    <xf numFmtId="0" fontId="12" fillId="7" borderId="77" xfId="0" applyFont="1" applyFill="1" applyBorder="1" applyAlignment="1">
      <alignment horizontal="center" vertical="center" wrapText="1"/>
    </xf>
    <xf numFmtId="0" fontId="12" fillId="7" borderId="79" xfId="0" applyFont="1" applyFill="1" applyBorder="1" applyAlignment="1">
      <alignment horizontal="center" vertical="center" wrapText="1"/>
    </xf>
    <xf numFmtId="0" fontId="8" fillId="2" borderId="36" xfId="0" applyFont="1" applyFill="1" applyBorder="1" applyAlignment="1">
      <alignment horizontal="left"/>
    </xf>
    <xf numFmtId="0" fontId="8" fillId="2" borderId="37" xfId="0" applyFont="1" applyFill="1" applyBorder="1" applyAlignment="1">
      <alignment horizontal="left"/>
    </xf>
    <xf numFmtId="0" fontId="8" fillId="2" borderId="38" xfId="0" applyFont="1" applyFill="1" applyBorder="1" applyAlignment="1">
      <alignment horizontal="left"/>
    </xf>
    <xf numFmtId="0" fontId="6" fillId="3" borderId="39"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6" fillId="3" borderId="95" xfId="0" applyFont="1" applyFill="1" applyBorder="1" applyAlignment="1">
      <alignment horizontal="left" vertical="center" wrapText="1"/>
    </xf>
    <xf numFmtId="0" fontId="6" fillId="3" borderId="88" xfId="0" applyFont="1" applyFill="1" applyBorder="1" applyAlignment="1">
      <alignment horizontal="left" vertical="center" wrapText="1"/>
    </xf>
    <xf numFmtId="0" fontId="6" fillId="3" borderId="94" xfId="0" applyFont="1" applyFill="1" applyBorder="1" applyAlignment="1">
      <alignment horizontal="left" vertical="center" wrapText="1"/>
    </xf>
    <xf numFmtId="0" fontId="20" fillId="0" borderId="108" xfId="7" applyFont="1" applyBorder="1" applyAlignment="1">
      <alignment horizontal="center" vertical="center"/>
    </xf>
    <xf numFmtId="0" fontId="20" fillId="0" borderId="110" xfId="7" applyFont="1" applyBorder="1" applyAlignment="1">
      <alignment horizontal="center" vertical="center"/>
    </xf>
    <xf numFmtId="0" fontId="6" fillId="3" borderId="113" xfId="0" applyFont="1" applyFill="1" applyBorder="1" applyAlignment="1">
      <alignment horizontal="left" vertical="center" wrapText="1"/>
    </xf>
    <xf numFmtId="0" fontId="6" fillId="3" borderId="114" xfId="0" applyFont="1" applyFill="1" applyBorder="1" applyAlignment="1">
      <alignment horizontal="left" vertical="center" wrapText="1"/>
    </xf>
    <xf numFmtId="0" fontId="20" fillId="5" borderId="108" xfId="7" applyFont="1" applyFill="1" applyBorder="1" applyAlignment="1">
      <alignment horizontal="center" vertical="center"/>
    </xf>
    <xf numFmtId="0" fontId="20" fillId="5" borderId="141" xfId="7" applyFont="1" applyFill="1" applyBorder="1" applyAlignment="1">
      <alignment horizontal="center" vertical="center"/>
    </xf>
    <xf numFmtId="0" fontId="12" fillId="7" borderId="36" xfId="0" applyFont="1" applyFill="1" applyBorder="1" applyAlignment="1">
      <alignment horizontal="left"/>
    </xf>
    <xf numFmtId="0" fontId="12" fillId="7" borderId="37" xfId="0" applyFont="1" applyFill="1" applyBorder="1" applyAlignment="1">
      <alignment horizontal="left"/>
    </xf>
    <xf numFmtId="0" fontId="12" fillId="7" borderId="38" xfId="0" applyFont="1" applyFill="1" applyBorder="1" applyAlignment="1">
      <alignment horizontal="left"/>
    </xf>
    <xf numFmtId="0" fontId="12" fillId="7" borderId="126" xfId="0" applyFont="1" applyFill="1" applyBorder="1" applyAlignment="1">
      <alignment horizontal="center" vertical="center" wrapText="1"/>
    </xf>
    <xf numFmtId="0" fontId="12" fillId="7" borderId="127" xfId="0" applyFont="1" applyFill="1" applyBorder="1" applyAlignment="1">
      <alignment horizontal="center" vertical="center" wrapText="1"/>
    </xf>
    <xf numFmtId="0" fontId="12" fillId="7" borderId="128" xfId="0" applyFont="1" applyFill="1" applyBorder="1" applyAlignment="1">
      <alignment horizontal="center" vertical="center" wrapText="1"/>
    </xf>
    <xf numFmtId="0" fontId="12" fillId="7" borderId="129" xfId="0" applyFont="1" applyFill="1" applyBorder="1" applyAlignment="1">
      <alignment horizontal="center" vertical="center" wrapText="1"/>
    </xf>
    <xf numFmtId="0" fontId="12" fillId="7" borderId="116" xfId="0" applyFont="1" applyFill="1" applyBorder="1" applyAlignment="1">
      <alignment horizontal="center" vertical="center" wrapText="1"/>
    </xf>
    <xf numFmtId="0" fontId="12" fillId="7" borderId="117" xfId="0" applyFont="1" applyFill="1" applyBorder="1" applyAlignment="1">
      <alignment horizontal="center" vertical="center" wrapText="1"/>
    </xf>
    <xf numFmtId="0" fontId="12" fillId="7" borderId="118" xfId="0" applyFont="1" applyFill="1" applyBorder="1" applyAlignment="1">
      <alignment horizontal="center" vertical="center" wrapText="1"/>
    </xf>
    <xf numFmtId="0" fontId="12" fillId="7" borderId="119" xfId="0" applyFont="1" applyFill="1" applyBorder="1" applyAlignment="1">
      <alignment horizontal="center" vertical="center" wrapText="1"/>
    </xf>
  </cellXfs>
  <cellStyles count="14">
    <cellStyle name="Hipervínculo" xfId="4" builtinId="8"/>
    <cellStyle name="Millares" xfId="1" builtinId="3"/>
    <cellStyle name="Millares [0]" xfId="2" builtinId="6"/>
    <cellStyle name="Millares [0] 2" xfId="6" xr:uid="{00000000-0005-0000-0000-000003000000}"/>
    <cellStyle name="Millares [0] 3" xfId="13" xr:uid="{00000000-0005-0000-0000-000004000000}"/>
    <cellStyle name="Millares 2" xfId="9" xr:uid="{00000000-0005-0000-0000-000005000000}"/>
    <cellStyle name="Millares 2 3" xfId="11" xr:uid="{00000000-0005-0000-0000-000006000000}"/>
    <cellStyle name="Millares 3" xfId="12" xr:uid="{00000000-0005-0000-0000-000007000000}"/>
    <cellStyle name="Moneda [0]" xfId="8" builtinId="7"/>
    <cellStyle name="Normal" xfId="0" builtinId="0"/>
    <cellStyle name="Normal 2" xfId="7" xr:uid="{00000000-0005-0000-0000-00000A000000}"/>
    <cellStyle name="Normal 3" xfId="10" xr:uid="{00000000-0005-0000-0000-00000B000000}"/>
    <cellStyle name="Normal 5" xfId="5" xr:uid="{00000000-0005-0000-0000-00000C000000}"/>
    <cellStyle name="Porcentaje" xfId="3"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0.13494959869146791"/>
          <c:y val="9.3970037453183539E-2"/>
          <c:w val="0.81971813305945451"/>
          <c:h val="0.71355451355097466"/>
        </c:manualLayout>
      </c:layout>
      <c:areaChart>
        <c:grouping val="stacked"/>
        <c:varyColors val="0"/>
        <c:ser>
          <c:idx val="0"/>
          <c:order val="0"/>
          <c:tx>
            <c:strRef>
              <c:f>'Tendencia Honorarios'!$D$221</c:f>
              <c:strCache>
                <c:ptCount val="1"/>
                <c:pt idx="0">
                  <c:v>VALOR GASTO</c:v>
                </c:pt>
              </c:strCache>
            </c:strRef>
          </c:tx>
          <c:spPr>
            <a:solidFill>
              <a:schemeClr val="accent1"/>
            </a:solidFill>
            <a:ln w="25400">
              <a:noFill/>
            </a:ln>
            <a:effectLst/>
          </c:spPr>
          <c:cat>
            <c:strRef>
              <c:f>'Tendencia Honorarios'!$C$222:$C$233</c:f>
              <c:strCache>
                <c:ptCount val="12"/>
                <c:pt idx="0">
                  <c:v>1/1/20XX</c:v>
                </c:pt>
                <c:pt idx="1">
                  <c:v>1/2/20XX</c:v>
                </c:pt>
                <c:pt idx="2">
                  <c:v>1/3/20XX</c:v>
                </c:pt>
                <c:pt idx="3">
                  <c:v>1/4/20XX</c:v>
                </c:pt>
                <c:pt idx="4">
                  <c:v>1/5/20XX</c:v>
                </c:pt>
                <c:pt idx="5">
                  <c:v>1/6/20XX</c:v>
                </c:pt>
                <c:pt idx="6">
                  <c:v>1/7/20XX</c:v>
                </c:pt>
                <c:pt idx="7">
                  <c:v>1/8/20XX</c:v>
                </c:pt>
                <c:pt idx="8">
                  <c:v>1/9/20XX</c:v>
                </c:pt>
                <c:pt idx="9">
                  <c:v>1/10/20XX</c:v>
                </c:pt>
                <c:pt idx="10">
                  <c:v>1/11/20XX</c:v>
                </c:pt>
                <c:pt idx="11">
                  <c:v>1/12/20XX</c:v>
                </c:pt>
              </c:strCache>
            </c:strRef>
          </c:cat>
          <c:val>
            <c:numRef>
              <c:f>'Tendencia Honorarios'!$D$222:$D$233</c:f>
              <c:numCache>
                <c:formatCode>_-"$"\ * #,##0_-;\-"$"\ * #,##0_-;_-"$"\ * "-"_-;_-@_-</c:formatCode>
                <c:ptCount val="12"/>
                <c:pt idx="0">
                  <c:v>44630056</c:v>
                </c:pt>
                <c:pt idx="1">
                  <c:v>43201859.600000001</c:v>
                </c:pt>
                <c:pt idx="2">
                  <c:v>42947538.600000001</c:v>
                </c:pt>
                <c:pt idx="3">
                  <c:v>42509612</c:v>
                </c:pt>
                <c:pt idx="4">
                  <c:v>40859200</c:v>
                </c:pt>
                <c:pt idx="5">
                  <c:v>20052102</c:v>
                </c:pt>
                <c:pt idx="6">
                  <c:v>42650000</c:v>
                </c:pt>
                <c:pt idx="7">
                  <c:v>35959300</c:v>
                </c:pt>
                <c:pt idx="8">
                  <c:v>44617762</c:v>
                </c:pt>
                <c:pt idx="9">
                  <c:v>43150662</c:v>
                </c:pt>
                <c:pt idx="10">
                  <c:v>43445212</c:v>
                </c:pt>
                <c:pt idx="11">
                  <c:v>49265800</c:v>
                </c:pt>
              </c:numCache>
            </c:numRef>
          </c:val>
          <c:extLst>
            <c:ext xmlns:c16="http://schemas.microsoft.com/office/drawing/2014/chart" uri="{C3380CC4-5D6E-409C-BE32-E72D297353CC}">
              <c16:uniqueId val="{00000000-E0D1-4126-A749-4065C3FC8944}"/>
            </c:ext>
          </c:extLst>
        </c:ser>
        <c:dLbls>
          <c:showLegendKey val="0"/>
          <c:showVal val="0"/>
          <c:showCatName val="0"/>
          <c:showSerName val="0"/>
          <c:showPercent val="0"/>
          <c:showBubbleSize val="0"/>
        </c:dLbls>
        <c:axId val="107566208"/>
        <c:axId val="107584128"/>
      </c:areaChart>
      <c:catAx>
        <c:axId val="107566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07584128"/>
        <c:crosses val="autoZero"/>
        <c:auto val="1"/>
        <c:lblAlgn val="ctr"/>
        <c:lblOffset val="100"/>
        <c:noMultiLvlLbl val="1"/>
      </c:catAx>
      <c:valAx>
        <c:axId val="1075841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_-;\-&quot;$&quot;\ * #,##0_-;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07566208"/>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0.13494959869146791"/>
          <c:y val="9.3970037453183539E-2"/>
          <c:w val="0.81971813305945451"/>
          <c:h val="0.71355451355097466"/>
        </c:manualLayout>
      </c:layout>
      <c:areaChart>
        <c:grouping val="stacked"/>
        <c:varyColors val="0"/>
        <c:ser>
          <c:idx val="0"/>
          <c:order val="0"/>
          <c:tx>
            <c:strRef>
              <c:f>'Tendencia servicios'!$D$863</c:f>
              <c:strCache>
                <c:ptCount val="1"/>
                <c:pt idx="0">
                  <c:v>GASTO MES</c:v>
                </c:pt>
              </c:strCache>
            </c:strRef>
          </c:tx>
          <c:spPr>
            <a:solidFill>
              <a:schemeClr val="accent1"/>
            </a:solidFill>
            <a:ln w="25400">
              <a:noFill/>
            </a:ln>
            <a:effectLst/>
          </c:spPr>
          <c:cat>
            <c:strRef>
              <c:f>'Tendencia servicios'!$C$864:$C$875</c:f>
              <c:strCache>
                <c:ptCount val="12"/>
                <c:pt idx="0">
                  <c:v>1/1/20XX</c:v>
                </c:pt>
                <c:pt idx="1">
                  <c:v>1/2/20XX</c:v>
                </c:pt>
                <c:pt idx="2">
                  <c:v>1/3/20XX</c:v>
                </c:pt>
                <c:pt idx="3">
                  <c:v>1/4/20XX</c:v>
                </c:pt>
                <c:pt idx="4">
                  <c:v>1/5/20XX</c:v>
                </c:pt>
                <c:pt idx="5">
                  <c:v>1/6/20XX</c:v>
                </c:pt>
                <c:pt idx="6">
                  <c:v>1/7/20XX</c:v>
                </c:pt>
                <c:pt idx="7">
                  <c:v>1/8/20XX</c:v>
                </c:pt>
                <c:pt idx="8">
                  <c:v>1/9/20XX</c:v>
                </c:pt>
                <c:pt idx="9">
                  <c:v>1/10/20XX</c:v>
                </c:pt>
                <c:pt idx="10">
                  <c:v>1/11/20XX</c:v>
                </c:pt>
                <c:pt idx="11">
                  <c:v>1/12/20XX</c:v>
                </c:pt>
              </c:strCache>
            </c:strRef>
          </c:cat>
          <c:val>
            <c:numRef>
              <c:f>'Tendencia servicios'!$D$864:$D$875</c:f>
              <c:numCache>
                <c:formatCode>_-"$"\ * #,##0_-;\-"$"\ * #,##0_-;_-"$"\ * "-"_-;_-@_-</c:formatCode>
                <c:ptCount val="12"/>
                <c:pt idx="0">
                  <c:v>387826</c:v>
                </c:pt>
                <c:pt idx="1">
                  <c:v>325971</c:v>
                </c:pt>
                <c:pt idx="2">
                  <c:v>306128</c:v>
                </c:pt>
                <c:pt idx="3">
                  <c:v>308610</c:v>
                </c:pt>
                <c:pt idx="4">
                  <c:v>343460</c:v>
                </c:pt>
                <c:pt idx="5">
                  <c:v>317150</c:v>
                </c:pt>
                <c:pt idx="6">
                  <c:v>322700</c:v>
                </c:pt>
                <c:pt idx="7">
                  <c:v>309200</c:v>
                </c:pt>
                <c:pt idx="8">
                  <c:v>314884</c:v>
                </c:pt>
                <c:pt idx="9">
                  <c:v>315234</c:v>
                </c:pt>
                <c:pt idx="10">
                  <c:v>337234</c:v>
                </c:pt>
                <c:pt idx="11">
                  <c:v>269934</c:v>
                </c:pt>
              </c:numCache>
            </c:numRef>
          </c:val>
          <c:extLst>
            <c:ext xmlns:c16="http://schemas.microsoft.com/office/drawing/2014/chart" uri="{C3380CC4-5D6E-409C-BE32-E72D297353CC}">
              <c16:uniqueId val="{00000000-65D4-4E88-8D3F-B9457381E3EC}"/>
            </c:ext>
          </c:extLst>
        </c:ser>
        <c:dLbls>
          <c:showLegendKey val="0"/>
          <c:showVal val="0"/>
          <c:showCatName val="0"/>
          <c:showSerName val="0"/>
          <c:showPercent val="0"/>
          <c:showBubbleSize val="0"/>
        </c:dLbls>
        <c:axId val="108230144"/>
        <c:axId val="108231680"/>
      </c:areaChart>
      <c:catAx>
        <c:axId val="108230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08231680"/>
        <c:crosses val="autoZero"/>
        <c:auto val="1"/>
        <c:lblAlgn val="ctr"/>
        <c:lblOffset val="100"/>
        <c:noMultiLvlLbl val="1"/>
      </c:catAx>
      <c:valAx>
        <c:axId val="1082316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_-;\-&quot;$&quot;\ * #,##0_-;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0823014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0.13494959869146791"/>
          <c:y val="9.3970037453183539E-2"/>
          <c:w val="0.81971813305945451"/>
          <c:h val="0.71355451355097466"/>
        </c:manualLayout>
      </c:layout>
      <c:areaChart>
        <c:grouping val="stacked"/>
        <c:varyColors val="0"/>
        <c:ser>
          <c:idx val="0"/>
          <c:order val="0"/>
          <c:tx>
            <c:strRef>
              <c:f>'Tendencia servicios'!$D$884</c:f>
              <c:strCache>
                <c:ptCount val="1"/>
                <c:pt idx="0">
                  <c:v>GASTO MES</c:v>
                </c:pt>
              </c:strCache>
            </c:strRef>
          </c:tx>
          <c:spPr>
            <a:solidFill>
              <a:schemeClr val="accent1"/>
            </a:solidFill>
            <a:ln w="25400">
              <a:noFill/>
            </a:ln>
            <a:effectLst/>
          </c:spPr>
          <c:cat>
            <c:strRef>
              <c:f>'Tendencia servicios'!$C$885:$C$896</c:f>
              <c:strCache>
                <c:ptCount val="12"/>
                <c:pt idx="0">
                  <c:v>1/1/20XX</c:v>
                </c:pt>
                <c:pt idx="1">
                  <c:v>1/2/20XX</c:v>
                </c:pt>
                <c:pt idx="2">
                  <c:v>1/3/20XX</c:v>
                </c:pt>
                <c:pt idx="3">
                  <c:v>1/4/20XX</c:v>
                </c:pt>
                <c:pt idx="4">
                  <c:v>1/5/20XX</c:v>
                </c:pt>
                <c:pt idx="5">
                  <c:v>1/6/20XX</c:v>
                </c:pt>
                <c:pt idx="6">
                  <c:v>1/7/20XX</c:v>
                </c:pt>
                <c:pt idx="7">
                  <c:v>1/8/20XX</c:v>
                </c:pt>
                <c:pt idx="8">
                  <c:v>1/9/20XX</c:v>
                </c:pt>
                <c:pt idx="9">
                  <c:v>1/10/20XX</c:v>
                </c:pt>
                <c:pt idx="10">
                  <c:v>1/11/20XX</c:v>
                </c:pt>
                <c:pt idx="11">
                  <c:v>1/12/20XX</c:v>
                </c:pt>
              </c:strCache>
            </c:strRef>
          </c:cat>
          <c:val>
            <c:numRef>
              <c:f>'Tendencia servicios'!$D$885:$D$896</c:f>
              <c:numCache>
                <c:formatCode>_-"$"\ * #,##0_-;\-"$"\ * #,##0_-;_-"$"\ * "-"_-;_-@_-</c:formatCode>
                <c:ptCount val="12"/>
                <c:pt idx="0">
                  <c:v>40527273</c:v>
                </c:pt>
                <c:pt idx="1">
                  <c:v>35482736</c:v>
                </c:pt>
                <c:pt idx="2">
                  <c:v>35934101</c:v>
                </c:pt>
                <c:pt idx="3">
                  <c:v>39587844</c:v>
                </c:pt>
                <c:pt idx="4">
                  <c:v>35443989</c:v>
                </c:pt>
                <c:pt idx="5">
                  <c:v>35651163</c:v>
                </c:pt>
                <c:pt idx="6">
                  <c:v>35819247</c:v>
                </c:pt>
                <c:pt idx="7">
                  <c:v>35999360</c:v>
                </c:pt>
                <c:pt idx="8">
                  <c:v>36208740</c:v>
                </c:pt>
                <c:pt idx="9">
                  <c:v>35371580</c:v>
                </c:pt>
                <c:pt idx="10">
                  <c:v>36358532</c:v>
                </c:pt>
                <c:pt idx="11">
                  <c:v>38163333.75</c:v>
                </c:pt>
              </c:numCache>
            </c:numRef>
          </c:val>
          <c:extLst>
            <c:ext xmlns:c16="http://schemas.microsoft.com/office/drawing/2014/chart" uri="{C3380CC4-5D6E-409C-BE32-E72D297353CC}">
              <c16:uniqueId val="{00000000-EFC5-4770-8451-939E15F95AD3}"/>
            </c:ext>
          </c:extLst>
        </c:ser>
        <c:dLbls>
          <c:showLegendKey val="0"/>
          <c:showVal val="0"/>
          <c:showCatName val="0"/>
          <c:showSerName val="0"/>
          <c:showPercent val="0"/>
          <c:showBubbleSize val="0"/>
        </c:dLbls>
        <c:axId val="83960576"/>
        <c:axId val="83962112"/>
      </c:areaChart>
      <c:catAx>
        <c:axId val="83960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3962112"/>
        <c:crosses val="autoZero"/>
        <c:auto val="1"/>
        <c:lblAlgn val="ctr"/>
        <c:lblOffset val="100"/>
        <c:noMultiLvlLbl val="1"/>
      </c:catAx>
      <c:valAx>
        <c:axId val="839621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_-;\-&quot;$&quot;\ * #,##0_-;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3960576"/>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0.13494959869146791"/>
          <c:y val="9.3970037453183539E-2"/>
          <c:w val="0.81971813305945451"/>
          <c:h val="0.71355451355097466"/>
        </c:manualLayout>
      </c:layout>
      <c:areaChart>
        <c:grouping val="stacked"/>
        <c:varyColors val="0"/>
        <c:ser>
          <c:idx val="0"/>
          <c:order val="0"/>
          <c:tx>
            <c:strRef>
              <c:f>'Tendencia servicios'!$D$905</c:f>
              <c:strCache>
                <c:ptCount val="1"/>
                <c:pt idx="0">
                  <c:v>GASTO MES</c:v>
                </c:pt>
              </c:strCache>
            </c:strRef>
          </c:tx>
          <c:spPr>
            <a:solidFill>
              <a:schemeClr val="accent1"/>
            </a:solidFill>
            <a:ln w="25400">
              <a:noFill/>
            </a:ln>
            <a:effectLst/>
          </c:spPr>
          <c:cat>
            <c:strRef>
              <c:f>'Tendencia servicios'!$C$906:$C$917</c:f>
              <c:strCache>
                <c:ptCount val="12"/>
                <c:pt idx="0">
                  <c:v>1/1/20XX</c:v>
                </c:pt>
                <c:pt idx="1">
                  <c:v>1/2/20XX</c:v>
                </c:pt>
                <c:pt idx="2">
                  <c:v>1/3/20XX</c:v>
                </c:pt>
                <c:pt idx="3">
                  <c:v>1/4/20XX</c:v>
                </c:pt>
                <c:pt idx="4">
                  <c:v>1/5/20XX</c:v>
                </c:pt>
                <c:pt idx="5">
                  <c:v>1/6/20XX</c:v>
                </c:pt>
                <c:pt idx="6">
                  <c:v>1/7/20XX</c:v>
                </c:pt>
                <c:pt idx="7">
                  <c:v>1/8/20XX</c:v>
                </c:pt>
                <c:pt idx="8">
                  <c:v>1/9/20XX</c:v>
                </c:pt>
                <c:pt idx="9">
                  <c:v>1/10/20XX</c:v>
                </c:pt>
                <c:pt idx="10">
                  <c:v>1/11/20XX</c:v>
                </c:pt>
                <c:pt idx="11">
                  <c:v>1/12/20XX</c:v>
                </c:pt>
              </c:strCache>
            </c:strRef>
          </c:cat>
          <c:val>
            <c:numRef>
              <c:f>'Tendencia servicios'!$D$906:$D$917</c:f>
              <c:numCache>
                <c:formatCode>_-"$"\ * #,##0_-;\-"$"\ * #,##0_-;_-"$"\ * "-"_-;_-@_-</c:formatCode>
                <c:ptCount val="12"/>
                <c:pt idx="0">
                  <c:v>11278954</c:v>
                </c:pt>
                <c:pt idx="1">
                  <c:v>11203438</c:v>
                </c:pt>
                <c:pt idx="2">
                  <c:v>10940896</c:v>
                </c:pt>
                <c:pt idx="3">
                  <c:v>11141344</c:v>
                </c:pt>
                <c:pt idx="4">
                  <c:v>11123209.799999997</c:v>
                </c:pt>
                <c:pt idx="5">
                  <c:v>11158875.09</c:v>
                </c:pt>
                <c:pt idx="6">
                  <c:v>11045938.74</c:v>
                </c:pt>
                <c:pt idx="7">
                  <c:v>11170651</c:v>
                </c:pt>
                <c:pt idx="8">
                  <c:v>11268166.82</c:v>
                </c:pt>
                <c:pt idx="9">
                  <c:v>11386910</c:v>
                </c:pt>
                <c:pt idx="10">
                  <c:v>11438442.039999999</c:v>
                </c:pt>
                <c:pt idx="11">
                  <c:v>12875410.559999999</c:v>
                </c:pt>
              </c:numCache>
            </c:numRef>
          </c:val>
          <c:extLst>
            <c:ext xmlns:c16="http://schemas.microsoft.com/office/drawing/2014/chart" uri="{C3380CC4-5D6E-409C-BE32-E72D297353CC}">
              <c16:uniqueId val="{00000000-10CC-44A1-A6BF-6A694B239D54}"/>
            </c:ext>
          </c:extLst>
        </c:ser>
        <c:dLbls>
          <c:showLegendKey val="0"/>
          <c:showVal val="0"/>
          <c:showCatName val="0"/>
          <c:showSerName val="0"/>
          <c:showPercent val="0"/>
          <c:showBubbleSize val="0"/>
        </c:dLbls>
        <c:axId val="84001920"/>
        <c:axId val="84003456"/>
      </c:areaChart>
      <c:catAx>
        <c:axId val="840019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4003456"/>
        <c:crosses val="autoZero"/>
        <c:auto val="1"/>
        <c:lblAlgn val="ctr"/>
        <c:lblOffset val="100"/>
        <c:noMultiLvlLbl val="1"/>
      </c:catAx>
      <c:valAx>
        <c:axId val="840034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_-;\-&quot;$&quot;\ * #,##0_-;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4001920"/>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0.15383114610673665"/>
          <c:y val="0.22581430745814307"/>
          <c:w val="0.7795021872265967"/>
          <c:h val="0.53436258823811411"/>
        </c:manualLayout>
      </c:layout>
      <c:barChart>
        <c:barDir val="col"/>
        <c:grouping val="clustered"/>
        <c:varyColors val="0"/>
        <c:ser>
          <c:idx val="0"/>
          <c:order val="0"/>
          <c:tx>
            <c:strRef>
              <c:f>'Tendencia Gasto legal'!$D$30</c:f>
              <c:strCache>
                <c:ptCount val="1"/>
                <c:pt idx="0">
                  <c:v>GASTO MES</c:v>
                </c:pt>
              </c:strCache>
            </c:strRef>
          </c:tx>
          <c:spPr>
            <a:solidFill>
              <a:schemeClr val="accent1"/>
            </a:solidFill>
            <a:ln>
              <a:noFill/>
            </a:ln>
            <a:effectLst/>
          </c:spPr>
          <c:invertIfNegative val="0"/>
          <c:cat>
            <c:strRef>
              <c:f>'Tendencia Gasto legal'!$C$31:$C$42</c:f>
              <c:strCache>
                <c:ptCount val="12"/>
                <c:pt idx="0">
                  <c:v>1/1/20XX</c:v>
                </c:pt>
                <c:pt idx="1">
                  <c:v>1/2/20XX</c:v>
                </c:pt>
                <c:pt idx="2">
                  <c:v>1/3/20XX</c:v>
                </c:pt>
                <c:pt idx="3">
                  <c:v>1/4/20XX</c:v>
                </c:pt>
                <c:pt idx="4">
                  <c:v>1/5/20XX</c:v>
                </c:pt>
                <c:pt idx="5">
                  <c:v>1/6/20XX</c:v>
                </c:pt>
                <c:pt idx="6">
                  <c:v>1/7/20XX</c:v>
                </c:pt>
                <c:pt idx="7">
                  <c:v>1/8/20XX</c:v>
                </c:pt>
                <c:pt idx="8">
                  <c:v>1/9/20XX</c:v>
                </c:pt>
                <c:pt idx="9">
                  <c:v>1/10/20XX</c:v>
                </c:pt>
                <c:pt idx="10">
                  <c:v>1/11/20XX</c:v>
                </c:pt>
                <c:pt idx="11">
                  <c:v>1/12/20XX</c:v>
                </c:pt>
              </c:strCache>
            </c:strRef>
          </c:cat>
          <c:val>
            <c:numRef>
              <c:f>'Tendencia Gasto legal'!$D$31:$D$42</c:f>
              <c:numCache>
                <c:formatCode>_-[$$-240A]\ * #,##0_-;\-[$$-240A]\ * #,##0_-;_-[$$-240A]\ * "-"??_-;_-@_-</c:formatCode>
                <c:ptCount val="12"/>
                <c:pt idx="0">
                  <c:v>0</c:v>
                </c:pt>
                <c:pt idx="1">
                  <c:v>5800</c:v>
                </c:pt>
                <c:pt idx="2">
                  <c:v>2934250</c:v>
                </c:pt>
                <c:pt idx="3">
                  <c:v>514813</c:v>
                </c:pt>
                <c:pt idx="4">
                  <c:v>15260</c:v>
                </c:pt>
                <c:pt idx="5">
                  <c:v>5800</c:v>
                </c:pt>
                <c:pt idx="6">
                  <c:v>416386</c:v>
                </c:pt>
                <c:pt idx="7">
                  <c:v>2932000</c:v>
                </c:pt>
                <c:pt idx="8">
                  <c:v>393100</c:v>
                </c:pt>
                <c:pt idx="9">
                  <c:v>153000</c:v>
                </c:pt>
                <c:pt idx="10">
                  <c:v>5800</c:v>
                </c:pt>
                <c:pt idx="11">
                  <c:v>5800</c:v>
                </c:pt>
              </c:numCache>
            </c:numRef>
          </c:val>
          <c:extLst>
            <c:ext xmlns:c16="http://schemas.microsoft.com/office/drawing/2014/chart" uri="{C3380CC4-5D6E-409C-BE32-E72D297353CC}">
              <c16:uniqueId val="{00000000-C330-41CA-B9AB-EF980A7902A0}"/>
            </c:ext>
          </c:extLst>
        </c:ser>
        <c:dLbls>
          <c:showLegendKey val="0"/>
          <c:showVal val="0"/>
          <c:showCatName val="0"/>
          <c:showSerName val="0"/>
          <c:showPercent val="0"/>
          <c:showBubbleSize val="0"/>
        </c:dLbls>
        <c:gapWidth val="219"/>
        <c:overlap val="-27"/>
        <c:axId val="116322688"/>
        <c:axId val="116324224"/>
      </c:barChart>
      <c:catAx>
        <c:axId val="1163226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324224"/>
        <c:crosses val="autoZero"/>
        <c:auto val="1"/>
        <c:lblAlgn val="ctr"/>
        <c:lblOffset val="100"/>
        <c:noMultiLvlLbl val="1"/>
      </c:catAx>
      <c:valAx>
        <c:axId val="116324224"/>
        <c:scaling>
          <c:orientation val="minMax"/>
        </c:scaling>
        <c:delete val="0"/>
        <c:axPos val="l"/>
        <c:majorGridlines>
          <c:spPr>
            <a:ln w="9525" cap="flat" cmpd="sng" algn="ctr">
              <a:solidFill>
                <a:schemeClr val="tx1">
                  <a:lumMod val="15000"/>
                  <a:lumOff val="85000"/>
                </a:schemeClr>
              </a:solidFill>
              <a:round/>
            </a:ln>
            <a:effectLst/>
          </c:spPr>
        </c:majorGridlines>
        <c:numFmt formatCode="_-[$$-240A]\ * #,##0_-;\-[$$-240A]\ * #,##0_-;_-[$$-240A]\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322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a:noFill/>
        </a:ln>
        <a:effectLst/>
        <a:sp3d/>
      </c:spPr>
    </c:sideWall>
    <c:backWall>
      <c:thickness val="0"/>
      <c:spPr>
        <a:noFill/>
        <a:ln>
          <a:noFill/>
        </a:ln>
        <a:effectLst/>
        <a:sp3d/>
      </c:spPr>
    </c:backWall>
    <c:plotArea>
      <c:layout/>
      <c:area3DChart>
        <c:grouping val="percentStacked"/>
        <c:varyColors val="0"/>
        <c:ser>
          <c:idx val="0"/>
          <c:order val="0"/>
          <c:tx>
            <c:strRef>
              <c:f>'Tendencia Gasto legal'!$D$48</c:f>
              <c:strCache>
                <c:ptCount val="1"/>
                <c:pt idx="0">
                  <c:v>GASTO MES</c:v>
                </c:pt>
              </c:strCache>
            </c:strRef>
          </c:tx>
          <c:spPr>
            <a:solidFill>
              <a:schemeClr val="accent1"/>
            </a:solidFill>
            <a:ln w="25400">
              <a:noFill/>
            </a:ln>
            <a:effectLst/>
            <a:sp3d/>
          </c:spPr>
          <c:cat>
            <c:strRef>
              <c:f>'Tendencia Gasto legal'!$C$49:$C$60</c:f>
              <c:strCache>
                <c:ptCount val="12"/>
                <c:pt idx="0">
                  <c:v>1/1/20XX</c:v>
                </c:pt>
                <c:pt idx="1">
                  <c:v>1/2/20XX</c:v>
                </c:pt>
                <c:pt idx="2">
                  <c:v>1/3/20XX</c:v>
                </c:pt>
                <c:pt idx="3">
                  <c:v>1/4/20XX</c:v>
                </c:pt>
                <c:pt idx="4">
                  <c:v>1/5/20XX</c:v>
                </c:pt>
                <c:pt idx="5">
                  <c:v>1/6/20XX</c:v>
                </c:pt>
                <c:pt idx="6">
                  <c:v>1/7/20XX</c:v>
                </c:pt>
                <c:pt idx="7">
                  <c:v>1/8/20XX</c:v>
                </c:pt>
                <c:pt idx="8">
                  <c:v>1/9/20XX</c:v>
                </c:pt>
                <c:pt idx="9">
                  <c:v>1/10/20XX</c:v>
                </c:pt>
                <c:pt idx="10">
                  <c:v>1/11/20XX</c:v>
                </c:pt>
                <c:pt idx="11">
                  <c:v>1/12/20XX</c:v>
                </c:pt>
              </c:strCache>
            </c:strRef>
          </c:cat>
          <c:val>
            <c:numRef>
              <c:f>'Tendencia Gasto legal'!$D$49:$D$60</c:f>
              <c:numCache>
                <c:formatCode>_-[$$-240A]\ * #,##0_-;\-[$$-240A]\ * #,##0_-;_-[$$-240A]\ * "-"??_-;_-@_-</c:formatCode>
                <c:ptCount val="12"/>
                <c:pt idx="0">
                  <c:v>0</c:v>
                </c:pt>
                <c:pt idx="1">
                  <c:v>0</c:v>
                </c:pt>
                <c:pt idx="2">
                  <c:v>1212600</c:v>
                </c:pt>
                <c:pt idx="3">
                  <c:v>0</c:v>
                </c:pt>
                <c:pt idx="4">
                  <c:v>0</c:v>
                </c:pt>
                <c:pt idx="5">
                  <c:v>0</c:v>
                </c:pt>
                <c:pt idx="6">
                  <c:v>0</c:v>
                </c:pt>
                <c:pt idx="7">
                  <c:v>0</c:v>
                </c:pt>
                <c:pt idx="8">
                  <c:v>7382009</c:v>
                </c:pt>
                <c:pt idx="9">
                  <c:v>0</c:v>
                </c:pt>
                <c:pt idx="10">
                  <c:v>0</c:v>
                </c:pt>
                <c:pt idx="11">
                  <c:v>0</c:v>
                </c:pt>
              </c:numCache>
            </c:numRef>
          </c:val>
          <c:extLst>
            <c:ext xmlns:c16="http://schemas.microsoft.com/office/drawing/2014/chart" uri="{C3380CC4-5D6E-409C-BE32-E72D297353CC}">
              <c16:uniqueId val="{00000000-F6DA-4E4F-BF20-01F6F88ADAA0}"/>
            </c:ext>
          </c:extLst>
        </c:ser>
        <c:dLbls>
          <c:showLegendKey val="0"/>
          <c:showVal val="0"/>
          <c:showCatName val="0"/>
          <c:showSerName val="0"/>
          <c:showPercent val="0"/>
          <c:showBubbleSize val="0"/>
        </c:dLbls>
        <c:axId val="112609152"/>
        <c:axId val="112610688"/>
        <c:axId val="0"/>
      </c:area3DChart>
      <c:catAx>
        <c:axId val="1126091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2610688"/>
        <c:crosses val="autoZero"/>
        <c:auto val="1"/>
        <c:lblAlgn val="ctr"/>
        <c:lblOffset val="100"/>
        <c:noMultiLvlLbl val="1"/>
      </c:catAx>
      <c:valAx>
        <c:axId val="112610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2609152"/>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a:noFill/>
        </a:ln>
        <a:effectLst/>
        <a:sp3d/>
      </c:spPr>
    </c:sideWall>
    <c:backWall>
      <c:thickness val="0"/>
      <c:spPr>
        <a:noFill/>
        <a:ln>
          <a:noFill/>
        </a:ln>
        <a:effectLst/>
        <a:sp3d/>
      </c:spPr>
    </c:backWall>
    <c:plotArea>
      <c:layout/>
      <c:area3DChart>
        <c:grouping val="percentStacked"/>
        <c:varyColors val="0"/>
        <c:ser>
          <c:idx val="0"/>
          <c:order val="0"/>
          <c:tx>
            <c:strRef>
              <c:f>'Tendencia Gasto legal'!$D$65</c:f>
              <c:strCache>
                <c:ptCount val="1"/>
                <c:pt idx="0">
                  <c:v>GASTO MES</c:v>
                </c:pt>
              </c:strCache>
            </c:strRef>
          </c:tx>
          <c:spPr>
            <a:solidFill>
              <a:schemeClr val="accent1"/>
            </a:solidFill>
            <a:ln w="25400">
              <a:noFill/>
            </a:ln>
            <a:effectLst/>
            <a:sp3d/>
          </c:spPr>
          <c:cat>
            <c:strRef>
              <c:f>'Tendencia Gasto legal'!$C$66:$C$77</c:f>
              <c:strCache>
                <c:ptCount val="12"/>
                <c:pt idx="0">
                  <c:v>1/1/20XX</c:v>
                </c:pt>
                <c:pt idx="1">
                  <c:v>1/2/20XX</c:v>
                </c:pt>
                <c:pt idx="2">
                  <c:v>1/3/20XX</c:v>
                </c:pt>
                <c:pt idx="3">
                  <c:v>1/4/20XX</c:v>
                </c:pt>
                <c:pt idx="4">
                  <c:v>1/5/20XX</c:v>
                </c:pt>
                <c:pt idx="5">
                  <c:v>1/6/20XX</c:v>
                </c:pt>
                <c:pt idx="6">
                  <c:v>1/7/20XX</c:v>
                </c:pt>
                <c:pt idx="7">
                  <c:v>1/8/20XX</c:v>
                </c:pt>
                <c:pt idx="8">
                  <c:v>1/9/20XX</c:v>
                </c:pt>
                <c:pt idx="9">
                  <c:v>1/10/20XX</c:v>
                </c:pt>
                <c:pt idx="10">
                  <c:v>1/11/20XX</c:v>
                </c:pt>
                <c:pt idx="11">
                  <c:v>1/12/20XX</c:v>
                </c:pt>
              </c:strCache>
            </c:strRef>
          </c:cat>
          <c:val>
            <c:numRef>
              <c:f>'Tendencia Gasto legal'!$D$66:$D$77</c:f>
              <c:numCache>
                <c:formatCode>_-[$$-240A]\ * #,##0_-;\-[$$-240A]\ * #,##0_-;_-[$$-240A]\ * "-"??_-;_-@_-</c:formatCode>
                <c:ptCount val="12"/>
                <c:pt idx="0">
                  <c:v>0</c:v>
                </c:pt>
                <c:pt idx="1">
                  <c:v>0</c:v>
                </c:pt>
                <c:pt idx="2">
                  <c:v>0</c:v>
                </c:pt>
                <c:pt idx="3">
                  <c:v>5504664</c:v>
                </c:pt>
                <c:pt idx="4">
                  <c:v>0</c:v>
                </c:pt>
                <c:pt idx="5">
                  <c:v>0</c:v>
                </c:pt>
                <c:pt idx="6">
                  <c:v>0</c:v>
                </c:pt>
                <c:pt idx="7">
                  <c:v>23867636</c:v>
                </c:pt>
                <c:pt idx="8">
                  <c:v>0</c:v>
                </c:pt>
                <c:pt idx="9">
                  <c:v>0</c:v>
                </c:pt>
                <c:pt idx="10">
                  <c:v>0</c:v>
                </c:pt>
                <c:pt idx="11">
                  <c:v>0</c:v>
                </c:pt>
              </c:numCache>
            </c:numRef>
          </c:val>
          <c:extLst>
            <c:ext xmlns:c16="http://schemas.microsoft.com/office/drawing/2014/chart" uri="{C3380CC4-5D6E-409C-BE32-E72D297353CC}">
              <c16:uniqueId val="{00000000-8744-43B6-9825-1C7F310AC1D1}"/>
            </c:ext>
          </c:extLst>
        </c:ser>
        <c:dLbls>
          <c:showLegendKey val="0"/>
          <c:showVal val="0"/>
          <c:showCatName val="0"/>
          <c:showSerName val="0"/>
          <c:showPercent val="0"/>
          <c:showBubbleSize val="0"/>
        </c:dLbls>
        <c:axId val="116260864"/>
        <c:axId val="116262400"/>
        <c:axId val="0"/>
      </c:area3DChart>
      <c:catAx>
        <c:axId val="1162608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262400"/>
        <c:crosses val="autoZero"/>
        <c:auto val="1"/>
        <c:lblAlgn val="ctr"/>
        <c:lblOffset val="100"/>
        <c:noMultiLvlLbl val="1"/>
      </c:catAx>
      <c:valAx>
        <c:axId val="116262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26086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areaChart>
        <c:grouping val="stacked"/>
        <c:varyColors val="0"/>
        <c:ser>
          <c:idx val="0"/>
          <c:order val="0"/>
          <c:tx>
            <c:strRef>
              <c:f>'Tendencia mantenimiento'!$C$100</c:f>
              <c:strCache>
                <c:ptCount val="1"/>
                <c:pt idx="0">
                  <c:v>Equipo Oficina</c:v>
                </c:pt>
              </c:strCache>
            </c:strRef>
          </c:tx>
          <c:spPr>
            <a:solidFill>
              <a:schemeClr val="accent1"/>
            </a:solidFill>
            <a:ln w="25400">
              <a:noFill/>
            </a:ln>
            <a:effectLst/>
          </c:spPr>
          <c:cat>
            <c:strRef>
              <c:f>'Tendencia mantenimiento'!$D$99:$L$99</c:f>
              <c:strCache>
                <c:ptCount val="9"/>
                <c:pt idx="0">
                  <c:v>1/2/20XX</c:v>
                </c:pt>
                <c:pt idx="1">
                  <c:v>1/3/20XX</c:v>
                </c:pt>
                <c:pt idx="2">
                  <c:v>1/4/20XX</c:v>
                </c:pt>
                <c:pt idx="3">
                  <c:v>1/5/20XX</c:v>
                </c:pt>
                <c:pt idx="4">
                  <c:v>1/6/20XX</c:v>
                </c:pt>
                <c:pt idx="5">
                  <c:v>1/7/20XX</c:v>
                </c:pt>
                <c:pt idx="6">
                  <c:v>1/8/20XX</c:v>
                </c:pt>
                <c:pt idx="7">
                  <c:v>1/9/20XX</c:v>
                </c:pt>
                <c:pt idx="8">
                  <c:v>1/11/20XX</c:v>
                </c:pt>
              </c:strCache>
            </c:strRef>
          </c:cat>
          <c:val>
            <c:numRef>
              <c:f>'Tendencia mantenimiento'!$D$100:$L$100</c:f>
              <c:numCache>
                <c:formatCode>_-[$$-240A]\ * #,##0.00_-;\-[$$-240A]\ * #,##0.00_-;_-[$$-240A]\ * "-"??_-;_-@_-</c:formatCode>
                <c:ptCount val="9"/>
                <c:pt idx="0">
                  <c:v>1745000</c:v>
                </c:pt>
                <c:pt idx="1">
                  <c:v>43277</c:v>
                </c:pt>
                <c:pt idx="2">
                  <c:v>2794000</c:v>
                </c:pt>
                <c:pt idx="3">
                  <c:v>0</c:v>
                </c:pt>
                <c:pt idx="4">
                  <c:v>379182</c:v>
                </c:pt>
                <c:pt idx="5">
                  <c:v>0</c:v>
                </c:pt>
                <c:pt idx="6">
                  <c:v>0</c:v>
                </c:pt>
                <c:pt idx="7">
                  <c:v>2285900</c:v>
                </c:pt>
                <c:pt idx="8">
                  <c:v>0</c:v>
                </c:pt>
              </c:numCache>
            </c:numRef>
          </c:val>
          <c:extLst>
            <c:ext xmlns:c16="http://schemas.microsoft.com/office/drawing/2014/chart" uri="{C3380CC4-5D6E-409C-BE32-E72D297353CC}">
              <c16:uniqueId val="{00000000-9469-4D20-BEB8-ECBC64274190}"/>
            </c:ext>
          </c:extLst>
        </c:ser>
        <c:dLbls>
          <c:showLegendKey val="0"/>
          <c:showVal val="0"/>
          <c:showCatName val="0"/>
          <c:showSerName val="0"/>
          <c:showPercent val="0"/>
          <c:showBubbleSize val="0"/>
        </c:dLbls>
        <c:axId val="116385664"/>
        <c:axId val="116387200"/>
      </c:areaChart>
      <c:catAx>
        <c:axId val="1163856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387200"/>
        <c:crosses val="autoZero"/>
        <c:auto val="1"/>
        <c:lblAlgn val="ctr"/>
        <c:lblOffset val="100"/>
        <c:noMultiLvlLbl val="1"/>
      </c:catAx>
      <c:valAx>
        <c:axId val="116387200"/>
        <c:scaling>
          <c:orientation val="minMax"/>
        </c:scaling>
        <c:delete val="0"/>
        <c:axPos val="l"/>
        <c:majorGridlines>
          <c:spPr>
            <a:ln w="9525" cap="flat" cmpd="sng" algn="ctr">
              <a:solidFill>
                <a:schemeClr val="tx1">
                  <a:lumMod val="15000"/>
                  <a:lumOff val="85000"/>
                </a:schemeClr>
              </a:solidFill>
              <a:round/>
            </a:ln>
            <a:effectLst/>
          </c:spPr>
        </c:majorGridlines>
        <c:numFmt formatCode="_-[$$-240A]\ * #,##0.00_-;\-[$$-240A]\ * #,##0.00_-;_-[$$-240A]\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38566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areaChart>
        <c:grouping val="stacked"/>
        <c:varyColors val="0"/>
        <c:ser>
          <c:idx val="0"/>
          <c:order val="0"/>
          <c:tx>
            <c:v>Equipo Computación</c:v>
          </c:tx>
          <c:spPr>
            <a:solidFill>
              <a:schemeClr val="accent1"/>
            </a:solidFill>
            <a:ln>
              <a:noFill/>
            </a:ln>
            <a:effectLst/>
          </c:spPr>
          <c:cat>
            <c:numLit>
              <c:formatCode>General</c:formatCode>
              <c:ptCount val="9"/>
              <c:pt idx="0">
                <c:v>43132</c:v>
              </c:pt>
              <c:pt idx="1">
                <c:v>43160</c:v>
              </c:pt>
              <c:pt idx="2">
                <c:v>43191</c:v>
              </c:pt>
              <c:pt idx="3">
                <c:v>43221</c:v>
              </c:pt>
              <c:pt idx="4">
                <c:v>43252</c:v>
              </c:pt>
              <c:pt idx="5">
                <c:v>43282</c:v>
              </c:pt>
              <c:pt idx="6">
                <c:v>43313</c:v>
              </c:pt>
              <c:pt idx="7">
                <c:v>43344</c:v>
              </c:pt>
              <c:pt idx="8">
                <c:v>43405</c:v>
              </c:pt>
            </c:numLit>
          </c:cat>
          <c:val>
            <c:numLit>
              <c:formatCode>General</c:formatCode>
              <c:ptCount val="9"/>
              <c:pt idx="0">
                <c:v>645660</c:v>
              </c:pt>
              <c:pt idx="1">
                <c:v>905042</c:v>
              </c:pt>
              <c:pt idx="2">
                <c:v>197815</c:v>
              </c:pt>
              <c:pt idx="3">
                <c:v>1721892.2999999998</c:v>
              </c:pt>
              <c:pt idx="4">
                <c:v>900000</c:v>
              </c:pt>
              <c:pt idx="5">
                <c:v>0</c:v>
              </c:pt>
              <c:pt idx="6">
                <c:v>524900.00000000012</c:v>
              </c:pt>
              <c:pt idx="7">
                <c:v>891000</c:v>
              </c:pt>
              <c:pt idx="8">
                <c:v>900000</c:v>
              </c:pt>
            </c:numLit>
          </c:val>
          <c:extLst>
            <c:ext xmlns:c16="http://schemas.microsoft.com/office/drawing/2014/chart" uri="{C3380CC4-5D6E-409C-BE32-E72D297353CC}">
              <c16:uniqueId val="{00000000-FB5A-49EF-B465-5D9FA036192C}"/>
            </c:ext>
          </c:extLst>
        </c:ser>
        <c:dLbls>
          <c:showLegendKey val="0"/>
          <c:showVal val="0"/>
          <c:showCatName val="0"/>
          <c:showSerName val="0"/>
          <c:showPercent val="0"/>
          <c:showBubbleSize val="0"/>
        </c:dLbls>
        <c:axId val="116604288"/>
        <c:axId val="116622464"/>
      </c:areaChart>
      <c:catAx>
        <c:axId val="116604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622464"/>
        <c:crosses val="autoZero"/>
        <c:auto val="1"/>
        <c:lblAlgn val="ctr"/>
        <c:lblOffset val="100"/>
        <c:noMultiLvlLbl val="1"/>
      </c:catAx>
      <c:valAx>
        <c:axId val="116622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604288"/>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hyperlink" Target="#'C&#225;lculo global arriendo'!E173"/><Relationship Id="rId1" Type="http://schemas.openxmlformats.org/officeDocument/2006/relationships/hyperlink" Target="#'C&#225;lculo global arriendo'!D173"/></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333375</xdr:colOff>
      <xdr:row>218</xdr:row>
      <xdr:rowOff>161925</xdr:rowOff>
    </xdr:from>
    <xdr:to>
      <xdr:col>9</xdr:col>
      <xdr:colOff>476250</xdr:colOff>
      <xdr:row>235</xdr:row>
      <xdr:rowOff>76200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1885950</xdr:colOff>
      <xdr:row>186</xdr:row>
      <xdr:rowOff>171450</xdr:rowOff>
    </xdr:from>
    <xdr:to>
      <xdr:col>2</xdr:col>
      <xdr:colOff>2209800</xdr:colOff>
      <xdr:row>188</xdr:row>
      <xdr:rowOff>38100</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3152775" y="43348275"/>
          <a:ext cx="323850" cy="323850"/>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a:t>
          </a:r>
        </a:p>
      </xdr:txBody>
    </xdr:sp>
    <xdr:clientData/>
  </xdr:twoCellAnchor>
  <xdr:twoCellAnchor>
    <xdr:from>
      <xdr:col>2</xdr:col>
      <xdr:colOff>1876425</xdr:colOff>
      <xdr:row>188</xdr:row>
      <xdr:rowOff>171450</xdr:rowOff>
    </xdr:from>
    <xdr:to>
      <xdr:col>2</xdr:col>
      <xdr:colOff>2200275</xdr:colOff>
      <xdr:row>189</xdr:row>
      <xdr:rowOff>266700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3143250" y="43805475"/>
          <a:ext cx="323850" cy="323850"/>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343958</xdr:colOff>
      <xdr:row>860</xdr:row>
      <xdr:rowOff>190499</xdr:rowOff>
    </xdr:from>
    <xdr:to>
      <xdr:col>8</xdr:col>
      <xdr:colOff>751417</xdr:colOff>
      <xdr:row>877</xdr:row>
      <xdr:rowOff>12699</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52917</xdr:colOff>
      <xdr:row>861</xdr:row>
      <xdr:rowOff>179916</xdr:rowOff>
    </xdr:from>
    <xdr:to>
      <xdr:col>5</xdr:col>
      <xdr:colOff>417351</xdr:colOff>
      <xdr:row>866</xdr:row>
      <xdr:rowOff>44634</xdr:rowOff>
    </xdr:to>
    <xdr:sp macro="" textlink="">
      <xdr:nvSpPr>
        <xdr:cNvPr id="3" name="Elipse 2">
          <a:extLst>
            <a:ext uri="{FF2B5EF4-FFF2-40B4-BE49-F238E27FC236}">
              <a16:creationId xmlns:a16="http://schemas.microsoft.com/office/drawing/2014/main" id="{00000000-0008-0000-0600-000003000000}"/>
            </a:ext>
          </a:extLst>
        </xdr:cNvPr>
        <xdr:cNvSpPr/>
      </xdr:nvSpPr>
      <xdr:spPr>
        <a:xfrm>
          <a:off x="4847167" y="200935166"/>
          <a:ext cx="364434" cy="891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343959</xdr:colOff>
      <xdr:row>882</xdr:row>
      <xdr:rowOff>149678</xdr:rowOff>
    </xdr:from>
    <xdr:to>
      <xdr:col>8</xdr:col>
      <xdr:colOff>612323</xdr:colOff>
      <xdr:row>898</xdr:row>
      <xdr:rowOff>12698</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983133</xdr:colOff>
      <xdr:row>883</xdr:row>
      <xdr:rowOff>122464</xdr:rowOff>
    </xdr:from>
    <xdr:to>
      <xdr:col>6</xdr:col>
      <xdr:colOff>204110</xdr:colOff>
      <xdr:row>887</xdr:row>
      <xdr:rowOff>40820</xdr:rowOff>
    </xdr:to>
    <xdr:sp macro="" textlink="">
      <xdr:nvSpPr>
        <xdr:cNvPr id="5" name="Elipse 4">
          <a:extLst>
            <a:ext uri="{FF2B5EF4-FFF2-40B4-BE49-F238E27FC236}">
              <a16:creationId xmlns:a16="http://schemas.microsoft.com/office/drawing/2014/main" id="{00000000-0008-0000-0600-000005000000}"/>
            </a:ext>
          </a:extLst>
        </xdr:cNvPr>
        <xdr:cNvSpPr/>
      </xdr:nvSpPr>
      <xdr:spPr>
        <a:xfrm rot="16200000">
          <a:off x="6213371" y="202904618"/>
          <a:ext cx="734785" cy="27316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343959</xdr:colOff>
      <xdr:row>903</xdr:row>
      <xdr:rowOff>149678</xdr:rowOff>
    </xdr:from>
    <xdr:to>
      <xdr:col>8</xdr:col>
      <xdr:colOff>612323</xdr:colOff>
      <xdr:row>919</xdr:row>
      <xdr:rowOff>12698</xdr:rowOff>
    </xdr:to>
    <xdr:graphicFrame macro="">
      <xdr:nvGraphicFramePr>
        <xdr:cNvPr id="6" name="Gráfico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391583</xdr:colOff>
      <xdr:row>29</xdr:row>
      <xdr:rowOff>0</xdr:rowOff>
    </xdr:from>
    <xdr:to>
      <xdr:col>8</xdr:col>
      <xdr:colOff>169333</xdr:colOff>
      <xdr:row>41</xdr:row>
      <xdr:rowOff>211667</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518584</xdr:colOff>
      <xdr:row>47</xdr:row>
      <xdr:rowOff>10583</xdr:rowOff>
    </xdr:from>
    <xdr:to>
      <xdr:col>7</xdr:col>
      <xdr:colOff>1354667</xdr:colOff>
      <xdr:row>60</xdr:row>
      <xdr:rowOff>21167</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518584</xdr:colOff>
      <xdr:row>64</xdr:row>
      <xdr:rowOff>10583</xdr:rowOff>
    </xdr:from>
    <xdr:to>
      <xdr:col>7</xdr:col>
      <xdr:colOff>1354667</xdr:colOff>
      <xdr:row>77</xdr:row>
      <xdr:rowOff>21167</xdr:rowOff>
    </xdr:to>
    <xdr:graphicFrame macro="">
      <xdr:nvGraphicFramePr>
        <xdr:cNvPr id="6" name="Gráfico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105</xdr:row>
      <xdr:rowOff>0</xdr:rowOff>
    </xdr:from>
    <xdr:to>
      <xdr:col>6</xdr:col>
      <xdr:colOff>1079500</xdr:colOff>
      <xdr:row>127</xdr:row>
      <xdr:rowOff>169334</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105</xdr:row>
      <xdr:rowOff>0</xdr:rowOff>
    </xdr:from>
    <xdr:to>
      <xdr:col>12</xdr:col>
      <xdr:colOff>79375</xdr:colOff>
      <xdr:row>127</xdr:row>
      <xdr:rowOff>127000</xdr:rowOff>
    </xdr:to>
    <xdr:graphicFrame macro="">
      <xdr:nvGraphicFramePr>
        <xdr:cNvPr id="6" name="Gráfico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Jmfarfan%20Assurance\Clientes\Auditool\templates%20wp\Ciclo%20de%20ingresos%20y%20cartera\Muestra%20factura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ssica\Videos\Auditool%20-%20programas\3.%20Ingresos%20Operacionale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cuments\Auditool\Aplicativos%20Auditool\Disponible-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ropbox\Dropbox\AuditX\NUEVA%20HERRAMIENTA\Audit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uestreo"/>
      <sheetName val="Tabla"/>
    </sheetNames>
    <sheetDataSet>
      <sheetData sheetId="0" refreshError="1"/>
      <sheetData sheetId="1" refreshError="1"/>
      <sheetData sheetId="2">
        <row r="2">
          <cell r="A2">
            <v>0.5</v>
          </cell>
          <cell r="D2">
            <v>0</v>
          </cell>
        </row>
        <row r="3">
          <cell r="A3">
            <v>0.6</v>
          </cell>
          <cell r="D3">
            <v>0.01</v>
          </cell>
        </row>
        <row r="4">
          <cell r="A4">
            <v>0.7</v>
          </cell>
          <cell r="D4">
            <v>0.02</v>
          </cell>
        </row>
        <row r="5">
          <cell r="A5">
            <v>0.75</v>
          </cell>
          <cell r="D5">
            <v>0.03</v>
          </cell>
        </row>
        <row r="6">
          <cell r="A6">
            <v>0.8</v>
          </cell>
          <cell r="D6">
            <v>0.04</v>
          </cell>
        </row>
        <row r="7">
          <cell r="A7">
            <v>0.85</v>
          </cell>
          <cell r="D7">
            <v>0.05</v>
          </cell>
        </row>
        <row r="8">
          <cell r="A8">
            <v>0.9</v>
          </cell>
          <cell r="D8">
            <v>0.06</v>
          </cell>
        </row>
        <row r="9">
          <cell r="A9">
            <v>0.92</v>
          </cell>
          <cell r="D9">
            <v>7.0000000000000007E-2</v>
          </cell>
        </row>
        <row r="10">
          <cell r="A10">
            <v>0.94</v>
          </cell>
          <cell r="D10">
            <v>0.08</v>
          </cell>
        </row>
        <row r="11">
          <cell r="A11">
            <v>0.95</v>
          </cell>
          <cell r="D11">
            <v>0.09</v>
          </cell>
        </row>
        <row r="12">
          <cell r="A12">
            <v>0.96</v>
          </cell>
          <cell r="D12">
            <v>0.1</v>
          </cell>
        </row>
        <row r="13">
          <cell r="A13">
            <v>0.97</v>
          </cell>
          <cell r="D13">
            <v>0.12</v>
          </cell>
        </row>
        <row r="14">
          <cell r="A14">
            <v>0.98</v>
          </cell>
          <cell r="D14">
            <v>0.14000000000000001</v>
          </cell>
        </row>
        <row r="15">
          <cell r="A15">
            <v>0.99</v>
          </cell>
          <cell r="D15">
            <v>0.16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s"/>
      <sheetName val="Analítica"/>
      <sheetName val="Integridad"/>
      <sheetName val="Muestreo integral"/>
      <sheetName val="Consecutivos"/>
      <sheetName val="Roll Forward"/>
      <sheetName val="Corte"/>
      <sheetName val="Controles (diseño y eficacia)"/>
      <sheetName val="Muestra Control Interno"/>
      <sheetName val="Matriz evaluación controles"/>
      <sheetName val="MARGEN BRUTO"/>
      <sheetName val="Reexpresion EF Parte 2"/>
      <sheetName val="Reexpresion EF Parte 1"/>
      <sheetName val="Muestra"/>
    </sheetNames>
    <sheetDataSet>
      <sheetData sheetId="0"/>
      <sheetData sheetId="1"/>
      <sheetData sheetId="2"/>
      <sheetData sheetId="3">
        <row r="56">
          <cell r="B56">
            <v>0.5</v>
          </cell>
          <cell r="F56">
            <v>0</v>
          </cell>
        </row>
        <row r="57">
          <cell r="B57">
            <v>0.6</v>
          </cell>
          <cell r="F57">
            <v>0.01</v>
          </cell>
        </row>
        <row r="58">
          <cell r="B58">
            <v>0.7</v>
          </cell>
          <cell r="F58">
            <v>0.02</v>
          </cell>
        </row>
        <row r="59">
          <cell r="B59">
            <v>0.75</v>
          </cell>
          <cell r="F59">
            <v>0.03</v>
          </cell>
        </row>
        <row r="60">
          <cell r="B60">
            <v>0.8</v>
          </cell>
          <cell r="F60">
            <v>0.04</v>
          </cell>
        </row>
        <row r="61">
          <cell r="B61">
            <v>0.85</v>
          </cell>
          <cell r="F61">
            <v>0.05</v>
          </cell>
        </row>
        <row r="62">
          <cell r="B62">
            <v>0.9</v>
          </cell>
          <cell r="C62">
            <v>0</v>
          </cell>
          <cell r="D62">
            <v>1.282</v>
          </cell>
          <cell r="E62">
            <v>1.645</v>
          </cell>
          <cell r="F62">
            <v>0.06</v>
          </cell>
        </row>
        <row r="63">
          <cell r="B63">
            <v>0.92</v>
          </cell>
          <cell r="C63">
            <v>0</v>
          </cell>
          <cell r="D63">
            <v>1.405</v>
          </cell>
          <cell r="E63">
            <v>1.7509999999999999</v>
          </cell>
          <cell r="F63">
            <v>7.0000000000000007E-2</v>
          </cell>
        </row>
        <row r="64">
          <cell r="B64">
            <v>0.94</v>
          </cell>
          <cell r="C64">
            <v>0</v>
          </cell>
          <cell r="D64">
            <v>1.5549999999999999</v>
          </cell>
          <cell r="E64">
            <v>1.881</v>
          </cell>
          <cell r="F64">
            <v>0.08</v>
          </cell>
        </row>
        <row r="65">
          <cell r="B65">
            <v>0.95</v>
          </cell>
          <cell r="C65">
            <v>0</v>
          </cell>
          <cell r="D65">
            <v>1.645</v>
          </cell>
          <cell r="E65">
            <v>1.96</v>
          </cell>
          <cell r="F65">
            <v>0.09</v>
          </cell>
        </row>
        <row r="66">
          <cell r="B66">
            <v>0.96</v>
          </cell>
          <cell r="C66">
            <v>0</v>
          </cell>
          <cell r="D66">
            <v>1.7509999999999999</v>
          </cell>
          <cell r="E66">
            <v>2.0539999999999998</v>
          </cell>
          <cell r="F66">
            <v>0.1</v>
          </cell>
        </row>
        <row r="67">
          <cell r="B67">
            <v>0.97</v>
          </cell>
          <cell r="C67">
            <v>0</v>
          </cell>
          <cell r="D67">
            <v>1.881</v>
          </cell>
          <cell r="E67">
            <v>2.17</v>
          </cell>
          <cell r="F67">
            <v>0.12</v>
          </cell>
        </row>
        <row r="68">
          <cell r="B68">
            <v>0.98</v>
          </cell>
          <cell r="C68">
            <v>0</v>
          </cell>
          <cell r="D68">
            <v>2.0539999999999998</v>
          </cell>
          <cell r="E68">
            <v>2.3260000000000001</v>
          </cell>
          <cell r="F68">
            <v>0.14000000000000001</v>
          </cell>
        </row>
        <row r="69">
          <cell r="B69">
            <v>0.99</v>
          </cell>
          <cell r="C69">
            <v>0</v>
          </cell>
          <cell r="D69">
            <v>2.327</v>
          </cell>
          <cell r="E69">
            <v>2.5760000000000001</v>
          </cell>
          <cell r="F69">
            <v>0.16</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Arqueo de Caja Menor"/>
      <sheetName val="Arqueo de Caja General"/>
      <sheetName val="Monedas y Comprobantes"/>
    </sheetNames>
    <sheetDataSet>
      <sheetData sheetId="0" refreshError="1"/>
      <sheetData sheetId="1" refreshError="1"/>
      <sheetData sheetId="2" refreshError="1"/>
      <sheetData sheetId="3">
        <row r="2">
          <cell r="A2" t="str">
            <v>Argentina</v>
          </cell>
        </row>
        <row r="3">
          <cell r="A3" t="str">
            <v>Bolivia</v>
          </cell>
        </row>
        <row r="4">
          <cell r="A4" t="str">
            <v>Chile</v>
          </cell>
        </row>
        <row r="5">
          <cell r="A5" t="str">
            <v>Colombia</v>
          </cell>
        </row>
        <row r="6">
          <cell r="A6" t="str">
            <v>Costa Rica</v>
          </cell>
        </row>
        <row r="7">
          <cell r="A7" t="str">
            <v>Ecuador</v>
          </cell>
        </row>
        <row r="8">
          <cell r="A8" t="str">
            <v>El Salvador</v>
          </cell>
        </row>
        <row r="9">
          <cell r="A9" t="str">
            <v>España</v>
          </cell>
        </row>
        <row r="10">
          <cell r="A10" t="str">
            <v>Guatemala</v>
          </cell>
        </row>
        <row r="11">
          <cell r="A11" t="str">
            <v>Guinea Ecuatorial</v>
          </cell>
        </row>
        <row r="12">
          <cell r="A12" t="str">
            <v>México</v>
          </cell>
        </row>
        <row r="13">
          <cell r="A13" t="str">
            <v>Nicaragua</v>
          </cell>
        </row>
        <row r="14">
          <cell r="A14" t="str">
            <v>Panamá</v>
          </cell>
        </row>
        <row r="15">
          <cell r="A15" t="str">
            <v>Paraguay</v>
          </cell>
        </row>
        <row r="16">
          <cell r="A16" t="str">
            <v>Perú</v>
          </cell>
        </row>
        <row r="17">
          <cell r="A17" t="str">
            <v>Portugal</v>
          </cell>
        </row>
        <row r="18">
          <cell r="A18" t="str">
            <v>República Dominicana</v>
          </cell>
        </row>
        <row r="19">
          <cell r="A19" t="str">
            <v>Uruguay</v>
          </cell>
        </row>
        <row r="20">
          <cell r="A20" t="str">
            <v>Venezuela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Sesión de Cierre"/>
      <sheetName val="Revisión Control de Calidad"/>
      <sheetName val="Hechos Posteriores"/>
      <sheetName val="Empresa en Funcionamiento"/>
      <sheetName val="Cedula Dif No Corregida"/>
      <sheetName val="Cedula Dif Corregidas"/>
      <sheetName val="Cedula Omisiones en Present."/>
      <sheetName val="Documento de Conclusión"/>
      <sheetName val="Anexo I- Conclusión"/>
      <sheetName val="Listado de Verif. Auditoria"/>
      <sheetName val="Balance para Sumarias"/>
      <sheetName val="Indice"/>
      <sheetName val="DD-05"/>
      <sheetName val="DD-06"/>
      <sheetName val="DD-07"/>
      <sheetName val="DE-01 Depreciacion PPE"/>
      <sheetName val="DE-02 Entradas y Bajas de PPE"/>
      <sheetName val="DE-03"/>
      <sheetName val="DE-04"/>
      <sheetName val="DF-01 Amortizacion Intangibles"/>
      <sheetName val="DF-02"/>
      <sheetName val="DF-03"/>
      <sheetName val="DG-01 Impuesto Diferido"/>
      <sheetName val="DH-01"/>
      <sheetName val="DH-02"/>
      <sheetName val="DI-01 Conciliacion Bancaria"/>
      <sheetName val="DI-02"/>
      <sheetName val="DI-03"/>
      <sheetName val="DJ-01 Seleccion de Proveedores"/>
      <sheetName val="DJ-02 Confirmación Proveedores"/>
      <sheetName val="DJ-03"/>
      <sheetName val="DJ-04"/>
      <sheetName val="DK-01 Seleccion Ctas por Pagar"/>
      <sheetName val="DK-02 Confirmación Ctas por Pag"/>
      <sheetName val="DK-03 Ctas por Pagar S. Social"/>
      <sheetName val="DK-04"/>
      <sheetName val="DK-05"/>
      <sheetName val="DL-01 Impuestos"/>
      <sheetName val="DL-02"/>
      <sheetName val="DL-03"/>
      <sheetName val="DM-01 Calculo Global Prestacion"/>
      <sheetName val="DM-02 Calculo de Vacaciones"/>
      <sheetName val="DM-03 Planillas S. Social"/>
      <sheetName val="DM-04 Recalculo Nomina"/>
      <sheetName val="DM-05"/>
      <sheetName val="DM-06"/>
      <sheetName val="DM-07"/>
      <sheetName val="DN-01 Respuesta Abogados"/>
      <sheetName val="DN-02 "/>
      <sheetName val="DN-03"/>
      <sheetName val="DO-01 Impuesto Diferido"/>
      <sheetName val="DP-01"/>
      <sheetName val="DP-02"/>
      <sheetName val="DQ-01 Prima en Colocac. de Acc."/>
      <sheetName val="DQ-02 Estado Cambios en Patrim"/>
      <sheetName val="DQ-03"/>
      <sheetName val="DR-01 Conciliacion Facturacion"/>
      <sheetName val="DR-02 Seleccion de Facturas"/>
      <sheetName val="DR-03 Prueba Documental Factura"/>
      <sheetName val="DR-04 Corte Documental"/>
      <sheetName val="DS-01"/>
      <sheetName val="DS-02"/>
      <sheetName val="DS-03"/>
      <sheetName val="DT-01 Seleccion de Gastos"/>
      <sheetName val="DT-02 Prueba Documental Gastos"/>
      <sheetName val="DT-03"/>
      <sheetName val="DT-04"/>
      <sheetName val="DU-01 Gasto por Impuestos"/>
      <sheetName val="DU-02"/>
      <sheetName val="DV-01"/>
      <sheetName val="DW-01"/>
      <sheetName val="DX-01"/>
      <sheetName val="DY-01"/>
      <sheetName val="DR-05"/>
      <sheetName val="DR-06"/>
      <sheetName val="DZ-Check List Estados Fros"/>
      <sheetName val="Matriz Riesgo de Negocio"/>
      <sheetName val="Balance2"/>
      <sheetName val="M. Transacciones Significativas"/>
      <sheetName val="Sum AI-Valorizaciones"/>
      <sheetName val="Estatus PT Auditoria"/>
      <sheetName val="CA-01 Verificacion Compras "/>
      <sheetName val="CA-02 D.I. Compras"/>
      <sheetName val="CA-03 Evaluación Compras"/>
      <sheetName val="CB-01 Verificación Nomina"/>
      <sheetName val="CB-02 D.I. Nomina"/>
      <sheetName val="CB-03 Evaluación Nómina"/>
      <sheetName val="CC-01 Ventas Ingresos"/>
      <sheetName val="CC-02 D.I. Ingresos"/>
      <sheetName val="CC-03 Evaluación Ingresos"/>
      <sheetName val="CD-01 Verificación Inventarios"/>
      <sheetName val="CD-02 D.I. Inventarios"/>
      <sheetName val="CD-03 Evaluación Inventarios"/>
      <sheetName val="CE-01 Entrevista Produccion"/>
      <sheetName val="CE-02 D.I. Produccion"/>
      <sheetName val="CE-03 Evaluacion Produccion"/>
      <sheetName val="CF-01 Verificación Tesoreria"/>
      <sheetName val="CF-02 D.I. Tesoreria"/>
      <sheetName val="CF-03 Evaluación Tesoreria"/>
      <sheetName val="CG-01 Entrevista Contabilidad"/>
      <sheetName val="CG-02 D.I. Contabilidad"/>
      <sheetName val="CG-03 Evaluacion Contabilidad"/>
      <sheetName val="CP-01 Programa Efectivo"/>
      <sheetName val="CP-02 Programa Ingresos"/>
      <sheetName val="CP-03 Programa Inventarios"/>
      <sheetName val="CP-04 Programa Inversiones"/>
      <sheetName val="CP-05 Programa Activos Fijos"/>
      <sheetName val="CP-06 Programa Intangibles"/>
      <sheetName val="CP-07 Programa Gastos"/>
      <sheetName val="CP-08 Programa Nomina"/>
      <sheetName val="CP-09 Programa Impuestos"/>
      <sheetName val="CP-10 Programa Provisiones"/>
      <sheetName val="CP-11 Programa Estimaciones"/>
      <sheetName val="CP-12 Programa Patrimonio"/>
      <sheetName val="CP-13 Programa Anticipos"/>
      <sheetName val="CP-14 Programa Contingencias"/>
      <sheetName val="DA-07"/>
      <sheetName val="FIN-01 Asuntos Criticos"/>
      <sheetName val="DB-04"/>
      <sheetName val="DC-08"/>
      <sheetName val="DD-08"/>
      <sheetName val="DE-05"/>
      <sheetName val="DF-04"/>
      <sheetName val="DH-03"/>
      <sheetName val="DI-04"/>
      <sheetName val="DJ-05"/>
      <sheetName val="DK-06"/>
      <sheetName val="FIN-02 Revelaciones Contables"/>
      <sheetName val="DL-04"/>
      <sheetName val="DM-08"/>
      <sheetName val="DN-04"/>
      <sheetName val="DP-03"/>
      <sheetName val="DQ-04"/>
      <sheetName val="Mapa de Calor Riesgos Negocio"/>
      <sheetName val="Mapa de Calor Transac. Signific"/>
      <sheetName val="Sum AA- Disponible"/>
      <sheetName val="Sum AB- Inversiones"/>
      <sheetName val="Sum AC- Cuentas por Cobrar"/>
      <sheetName val="Sum AD- Inventarios"/>
      <sheetName val="Sum AE Propiedad Planta y Equip"/>
      <sheetName val="Sum AF- Intangibles"/>
      <sheetName val="Sum AG- Activos Diferidos"/>
      <sheetName val="DR-M Marcas Ingresos"/>
      <sheetName val="DU-M Marcas Gastos"/>
      <sheetName val="Sum AH- Otros Activos"/>
      <sheetName val="Sum BA Obligaciones Financieras"/>
      <sheetName val="Sum BB- Proveedores"/>
      <sheetName val="Sum BC- Cuentas por Pagar"/>
      <sheetName val="Sum BD Impuestos y Contribucion"/>
      <sheetName val="Sum BE- Beneficios a Empleados"/>
      <sheetName val="Sum BF- Pas. Estim. Provisiones"/>
      <sheetName val="Sum BG- Pasivos Diferidos"/>
      <sheetName val="Sum BI- Otros Pasivos"/>
      <sheetName val="Sum CA- Patrimonio"/>
      <sheetName val="Sum DA- Ingresos Operacionales"/>
      <sheetName val="Sum DB Ingresos No Operacionale"/>
      <sheetName val="Sum DC Otros Ingresos"/>
      <sheetName val="Sum EA Gastos de Administracion"/>
      <sheetName val="Sum EB- Gastos de Ventas"/>
      <sheetName val="Sum EC- Gastos Financieros"/>
      <sheetName val="Sum ED- Impuesto de Renta"/>
      <sheetName val="Sum EE- Otros Gastos"/>
      <sheetName val="Sum FA- Costo de Ventas"/>
      <sheetName val="Sum FB- Costos de Produccion"/>
      <sheetName val="Sum FC - Costos de Compras"/>
      <sheetName val="Sum FD - Otros Costos"/>
      <sheetName val="DA-01 Conciliacion Bancaria"/>
      <sheetName val="DA-02 Arquero de Caja"/>
      <sheetName val="DA-03 Corte de Cheques"/>
      <sheetName val="DC-03 Deterioro de Cartera"/>
      <sheetName val="DC-02 Conciliación Cartera"/>
      <sheetName val="MC-01 Tiempo Invertido"/>
      <sheetName val="Muestreo"/>
      <sheetName val="DA-M Marcas Efectivo"/>
      <sheetName val="DB-M Marcas Inversiones"/>
      <sheetName val="DC-M Marcas Deudores"/>
      <sheetName val="DD-M Marcas Inventarios"/>
      <sheetName val="DE-M Marcas PPE"/>
      <sheetName val="DF-M Marcas Intangibles"/>
      <sheetName val="DG-M Marcas Diferidos"/>
      <sheetName val="DI-M Marcas Obligaciones Fras"/>
      <sheetName val="DL-M Marcas Impuestos"/>
      <sheetName val="DK-M Marcas Cuentas por pagar"/>
      <sheetName val="DM-M Marcas Beneficios Emplead"/>
      <sheetName val="DN-M Marcas Provisiones "/>
      <sheetName val="DO-M Marcas Pasivos Diferidos"/>
      <sheetName val="DQ-M Marcas Patrimonio"/>
      <sheetName val="DC-04 Circularizacion Ctas x Co"/>
      <sheetName val="DC-05"/>
      <sheetName val="DC-06"/>
      <sheetName val="DC-07"/>
      <sheetName val="DD-01 Mercancia en Transito"/>
      <sheetName val="DD-02 Toma Fisica Inventario"/>
      <sheetName val="DD-03 Juego de Inventarios"/>
      <sheetName val="DD-04 Valuacion Inventarios VNR"/>
      <sheetName val="DS-04"/>
      <sheetName val="BZ-01 Conclusión Planeación"/>
      <sheetName val="DV-02"/>
      <sheetName val="DW-02"/>
      <sheetName val="DX-02"/>
      <sheetName val="DY-02"/>
      <sheetName val="CA-04 Prueba eficacia compras"/>
      <sheetName val="CB-04 Prueba eficacia nomina"/>
      <sheetName val="CC-04 Prueba Eficacia Ventas"/>
      <sheetName val="CD-04 Prueba eficacia Inventari"/>
      <sheetName val="CE-04 Prueba eficacia Producc."/>
      <sheetName val="CF-04 Prueba Eficacia Tesoreria"/>
      <sheetName val="CG-04 Prueba Eficacia Contab."/>
      <sheetName val="DA-04 Cálculo de Intereses"/>
      <sheetName val="DA-05"/>
      <sheetName val="DA-06"/>
      <sheetName val="DB-01 Arqueo de Inversiones"/>
      <sheetName val="DB-02"/>
      <sheetName val="DB-03"/>
      <sheetName val="BS-01 Evaluación T.I."/>
      <sheetName val="DC-01 Anticipos"/>
      <sheetName val="EEFF- Paquete de Estados Fros"/>
      <sheetName val="BA-00 Comprensión del Trabajo"/>
      <sheetName val="Cronograma Auditoria"/>
      <sheetName val="Sum BH-Ingre recibidos anticip"/>
      <sheetName val="Cuestionario Acept. Cliente"/>
      <sheetName val="Cuestionario Contin. Cliente"/>
      <sheetName val="Verif. Compromisos Equipo"/>
      <sheetName val="AA-04 Acuerdos de Encargo"/>
      <sheetName val="BA-01 Pre Planeación"/>
      <sheetName val="BA-02 Entendimiento Entidad"/>
      <sheetName val="BA-03 Discusión Inicial"/>
      <sheetName val="BA-04 Materialidad"/>
      <sheetName val="BA-05 Resumen de Actas"/>
      <sheetName val="BA-06 Resumen de contratos"/>
      <sheetName val="BA-07 Resumen Correspondencia"/>
      <sheetName val="BA-08-1 Reunion con Gerencia Ge"/>
      <sheetName val="BA-08-2 Reunion Gerencia Adm F."/>
      <sheetName val="BA-08-3 Reunion Gerencia Ventas"/>
      <sheetName val="BA-08-4 Reunion Gerencia Compra"/>
      <sheetName val="BA-08-5 Reunion Geren. Operacio"/>
      <sheetName val="BA-08-6 Reunion Ger. RR-HH"/>
      <sheetName val="BA-08-7 Reunion Ger. Contable"/>
      <sheetName val="BA-09 Resumen de Estatutos"/>
      <sheetName val="BA-10 Uso Trabajo de Terceros"/>
      <sheetName val="BA-10-1 Checklist Aud. Interna"/>
      <sheetName val="BA-10-2 Checklist T.I."/>
      <sheetName val="BA-11 Resp. Riesgos de Fraude"/>
      <sheetName val="BA-11-1 Checklst Fraude"/>
      <sheetName val="BA-12 Cadena de Valor Porter"/>
      <sheetName val="BA-13 Checklist Controles  T.I."/>
      <sheetName val="BB Revisión Analitica Inicial"/>
      <sheetName val="BB-1 Revisión Analítica Inicial"/>
      <sheetName val="Revisión Analítica Precierre"/>
      <sheetName val="DZ-2 Revisión Analítica Cierre"/>
      <sheetName val="Hoja Control"/>
      <sheetName val="NIA 220 Control de Calidad"/>
      <sheetName val="NIA 240 Responsabilid en Aud"/>
      <sheetName val="NIA 250 Disp. Legales"/>
      <sheetName val="NIA 402 Eval. organizaciones"/>
      <sheetName val="NIA 550 Partes Vinculadas"/>
      <sheetName val="NIA 570 Empresa Funcionamiento"/>
      <sheetName val="NIA 610 Auditores Internos"/>
      <sheetName val="NIA 620 Auditor Experto"/>
      <sheetName val="NIA 501 Evidencia Litigios"/>
      <sheetName val="NIA 510 Saldos de Apertura"/>
      <sheetName val="NIA 540 Estimaciones Contables"/>
      <sheetName val="FA-01 PT de Cierre"/>
      <sheetName val="P-AJ Planilla Ajustes"/>
      <sheetName val="Materialidad Precierre"/>
      <sheetName val="Materialidad Cierre"/>
      <sheetName val="P-AZ - Hallazgos"/>
      <sheetName val="BC-1 Checklist C.I Reporte Fin."/>
      <sheetName val="BC-2 Principios Eval. de Riesgo"/>
      <sheetName val="BC-3 Principios Act. de Control"/>
      <sheetName val="BC-4 Principios de Info. y Comu"/>
      <sheetName val="BC-5 Principios de Seguimiento"/>
      <sheetName val="BF- Checklist Plane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ow r="250">
          <cell r="A250" t="str">
            <v>Efectivo y Equivalentes</v>
          </cell>
        </row>
        <row r="251">
          <cell r="A251" t="str">
            <v>Inversiones</v>
          </cell>
        </row>
        <row r="252">
          <cell r="A252" t="str">
            <v>Deudores Comerciales y otras Cuentas por Cobrar</v>
          </cell>
        </row>
        <row r="253">
          <cell r="A253" t="str">
            <v>Inventarios</v>
          </cell>
        </row>
        <row r="254">
          <cell r="A254" t="str">
            <v>Propiedad Planta y Equipo</v>
          </cell>
        </row>
        <row r="255">
          <cell r="A255" t="str">
            <v>Activos Intangibles</v>
          </cell>
        </row>
        <row r="256">
          <cell r="A256" t="str">
            <v>Activos Diferidos</v>
          </cell>
        </row>
        <row r="257">
          <cell r="A257" t="str">
            <v>Valorizaciones</v>
          </cell>
        </row>
        <row r="258">
          <cell r="A258" t="str">
            <v>Otros Activos</v>
          </cell>
        </row>
        <row r="259">
          <cell r="A259" t="str">
            <v>Obligaciones Financieras</v>
          </cell>
        </row>
        <row r="260">
          <cell r="A260" t="str">
            <v>Proveedores</v>
          </cell>
        </row>
        <row r="261">
          <cell r="A261" t="str">
            <v>Cuentas por Pagar Comerciales</v>
          </cell>
        </row>
        <row r="262">
          <cell r="A262" t="str">
            <v>Impuestos y Contribuciones</v>
          </cell>
        </row>
        <row r="263">
          <cell r="A263" t="str">
            <v>Beneficios a Empleados</v>
          </cell>
        </row>
        <row r="264">
          <cell r="A264" t="str">
            <v>Pasivos Estimados y Provisiones</v>
          </cell>
        </row>
        <row r="265">
          <cell r="A265" t="str">
            <v>Pasivos Diferidos</v>
          </cell>
        </row>
        <row r="266">
          <cell r="A266" t="str">
            <v>Ingresos Recibidos por Anticipado</v>
          </cell>
        </row>
        <row r="267">
          <cell r="A267" t="str">
            <v>Otros Pasivos</v>
          </cell>
        </row>
        <row r="268">
          <cell r="A268" t="str">
            <v>Patrimonio</v>
          </cell>
        </row>
        <row r="269">
          <cell r="A269" t="str">
            <v>Ingresos Operacionales</v>
          </cell>
        </row>
        <row r="270">
          <cell r="A270" t="str">
            <v>Ingresos No Operacionales</v>
          </cell>
        </row>
        <row r="271">
          <cell r="A271" t="str">
            <v>Otros Ingresos</v>
          </cell>
        </row>
        <row r="272">
          <cell r="A272" t="str">
            <v>Gastos de Administracion</v>
          </cell>
        </row>
        <row r="273">
          <cell r="A273" t="str">
            <v>Gastos de Ventas</v>
          </cell>
        </row>
        <row r="274">
          <cell r="A274" t="str">
            <v>Gastos Financieros</v>
          </cell>
        </row>
        <row r="275">
          <cell r="A275" t="str">
            <v>Impuestos a las Ganancias</v>
          </cell>
        </row>
        <row r="276">
          <cell r="A276" t="str">
            <v>Otros Gastos</v>
          </cell>
        </row>
        <row r="277">
          <cell r="A277" t="str">
            <v>Costo de Ventas</v>
          </cell>
        </row>
        <row r="278">
          <cell r="A278" t="str">
            <v>Costo de Producción</v>
          </cell>
        </row>
        <row r="279">
          <cell r="A279" t="str">
            <v>Costo de Compras</v>
          </cell>
        </row>
        <row r="280">
          <cell r="A280" t="str">
            <v>Otros Costos</v>
          </cell>
        </row>
      </sheetData>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37"/>
  <sheetViews>
    <sheetView showGridLines="0" tabSelected="1" topLeftCell="D1" zoomScaleNormal="100" workbookViewId="0">
      <selection activeCell="K3" sqref="K3"/>
    </sheetView>
  </sheetViews>
  <sheetFormatPr baseColWidth="10" defaultColWidth="0" defaultRowHeight="0" customHeight="1" zeroHeight="1" x14ac:dyDescent="0.2"/>
  <cols>
    <col min="1" max="1" width="2.7109375" style="9" customWidth="1"/>
    <col min="2" max="2" width="19" style="9" customWidth="1"/>
    <col min="3" max="3" width="20.5703125" style="1" customWidth="1"/>
    <col min="4" max="4" width="31.7109375" style="1" customWidth="1"/>
    <col min="5" max="6" width="21.42578125" style="1" customWidth="1"/>
    <col min="7" max="7" width="24" style="1" customWidth="1"/>
    <col min="8" max="8" width="21.42578125" style="1" customWidth="1"/>
    <col min="9" max="9" width="11.42578125" style="9" customWidth="1"/>
    <col min="10" max="10" width="15.7109375" style="9" customWidth="1"/>
    <col min="11" max="11" width="13.7109375" style="9" customWidth="1"/>
    <col min="12" max="12" width="11.42578125" style="9" customWidth="1"/>
    <col min="13" max="16384" width="11.42578125" style="9" hidden="1"/>
  </cols>
  <sheetData>
    <row r="1" spans="1:21" s="337" customFormat="1" ht="27.75" customHeight="1" x14ac:dyDescent="0.25">
      <c r="B1" s="387" t="s">
        <v>7870</v>
      </c>
      <c r="C1" s="387"/>
      <c r="D1" s="387"/>
      <c r="E1" s="387"/>
      <c r="F1" s="387"/>
      <c r="G1" s="387"/>
      <c r="H1" s="387"/>
      <c r="I1" s="387"/>
      <c r="J1" s="376" t="s">
        <v>7867</v>
      </c>
      <c r="K1" s="373" t="s">
        <v>7871</v>
      </c>
      <c r="L1" s="343"/>
    </row>
    <row r="2" spans="1:21" s="337" customFormat="1" ht="27.75" customHeight="1" x14ac:dyDescent="0.25">
      <c r="B2" s="387"/>
      <c r="C2" s="387"/>
      <c r="D2" s="387"/>
      <c r="E2" s="387"/>
      <c r="F2" s="387"/>
      <c r="G2" s="387"/>
      <c r="H2" s="387"/>
      <c r="I2" s="387"/>
      <c r="J2" s="376" t="s">
        <v>7869</v>
      </c>
      <c r="K2" s="373">
        <v>1</v>
      </c>
      <c r="L2" s="343"/>
    </row>
    <row r="3" spans="1:21" s="337" customFormat="1" ht="27.75" customHeight="1" x14ac:dyDescent="0.25">
      <c r="B3" s="387"/>
      <c r="C3" s="387"/>
      <c r="D3" s="387"/>
      <c r="E3" s="387"/>
      <c r="F3" s="387"/>
      <c r="G3" s="387"/>
      <c r="H3" s="387"/>
      <c r="I3" s="387"/>
      <c r="J3" s="376" t="s">
        <v>7884</v>
      </c>
      <c r="K3" s="374">
        <v>44573</v>
      </c>
      <c r="L3" s="344"/>
    </row>
    <row r="4" spans="1:21" s="14" customFormat="1" ht="15" customHeight="1" thickBot="1" x14ac:dyDescent="0.3">
      <c r="A4" s="15"/>
      <c r="B4" s="367"/>
      <c r="C4" s="367"/>
      <c r="D4" s="368"/>
      <c r="E4" s="369"/>
      <c r="F4" s="368"/>
      <c r="G4" s="370"/>
      <c r="H4" s="371"/>
      <c r="I4" s="372"/>
      <c r="J4" s="372"/>
      <c r="K4" s="375"/>
      <c r="N4" s="24"/>
      <c r="O4" s="18"/>
      <c r="P4" s="18"/>
      <c r="Q4" s="15"/>
      <c r="R4" s="15"/>
      <c r="S4" s="15"/>
    </row>
    <row r="5" spans="1:21" s="20" customFormat="1" ht="24" customHeight="1" thickBot="1" x14ac:dyDescent="0.3">
      <c r="A5" s="15"/>
      <c r="B5" s="393" t="s">
        <v>7448</v>
      </c>
      <c r="C5" s="394"/>
      <c r="D5" s="391" t="s">
        <v>121</v>
      </c>
      <c r="E5" s="391"/>
      <c r="F5" s="392"/>
      <c r="G5" s="17" t="s">
        <v>7449</v>
      </c>
      <c r="H5" s="360" t="s">
        <v>7450</v>
      </c>
      <c r="I5" s="361"/>
      <c r="J5" s="361"/>
      <c r="K5" s="362"/>
      <c r="L5" s="14"/>
      <c r="M5" s="14"/>
      <c r="N5" s="15"/>
      <c r="O5" s="15"/>
      <c r="P5" s="18"/>
      <c r="Q5" s="19"/>
      <c r="R5" s="19"/>
      <c r="S5" s="15"/>
      <c r="T5" s="15"/>
      <c r="U5" s="15"/>
    </row>
    <row r="6" spans="1:21" s="14" customFormat="1" ht="24" customHeight="1" thickBot="1" x14ac:dyDescent="0.3">
      <c r="A6" s="15"/>
      <c r="B6" s="393" t="s">
        <v>7451</v>
      </c>
      <c r="C6" s="394"/>
      <c r="D6" s="16" t="s">
        <v>7452</v>
      </c>
      <c r="E6" s="21" t="s">
        <v>7453</v>
      </c>
      <c r="F6" s="16" t="s">
        <v>7452</v>
      </c>
      <c r="G6" s="17" t="s">
        <v>7447</v>
      </c>
      <c r="H6" s="22" t="s">
        <v>7454</v>
      </c>
      <c r="I6" s="395" t="s">
        <v>7455</v>
      </c>
      <c r="J6" s="396"/>
      <c r="K6" s="23" t="s">
        <v>7537</v>
      </c>
      <c r="N6" s="24"/>
      <c r="O6" s="18"/>
      <c r="P6" s="18"/>
      <c r="Q6" s="15"/>
      <c r="R6" s="15"/>
      <c r="S6" s="15"/>
    </row>
    <row r="7" spans="1:21" s="14" customFormat="1" ht="15" customHeight="1" thickBot="1" x14ac:dyDescent="0.3">
      <c r="A7" s="15"/>
      <c r="B7" s="314"/>
      <c r="C7" s="314"/>
      <c r="D7" s="315"/>
      <c r="E7" s="316"/>
      <c r="F7" s="315"/>
      <c r="G7" s="317"/>
      <c r="H7" s="318"/>
      <c r="I7" s="319"/>
      <c r="J7" s="319"/>
      <c r="K7" s="320"/>
      <c r="N7" s="24"/>
      <c r="O7" s="18"/>
      <c r="P7" s="18"/>
      <c r="Q7" s="15"/>
      <c r="R7" s="15"/>
      <c r="S7" s="15"/>
    </row>
    <row r="8" spans="1:21" ht="15" thickBot="1" x14ac:dyDescent="0.25">
      <c r="A8" s="15"/>
      <c r="B8" s="25"/>
      <c r="C8" s="26"/>
      <c r="D8" s="26"/>
      <c r="E8" s="26"/>
      <c r="F8" s="26"/>
      <c r="G8" s="26"/>
      <c r="H8" s="26"/>
      <c r="I8" s="26"/>
      <c r="J8" s="26"/>
      <c r="K8" s="27"/>
    </row>
    <row r="9" spans="1:21" ht="30.75" thickBot="1" x14ac:dyDescent="0.25">
      <c r="A9" s="15"/>
      <c r="B9" s="28"/>
      <c r="C9" s="348" t="s">
        <v>2</v>
      </c>
      <c r="D9" s="348" t="s">
        <v>3</v>
      </c>
      <c r="E9" s="348" t="s">
        <v>4</v>
      </c>
      <c r="F9" s="349" t="s">
        <v>5</v>
      </c>
      <c r="G9" s="348" t="s">
        <v>6</v>
      </c>
      <c r="H9" s="348" t="s">
        <v>1</v>
      </c>
      <c r="K9" s="29"/>
    </row>
    <row r="10" spans="1:21" ht="18" customHeight="1" x14ac:dyDescent="0.2">
      <c r="A10" s="28"/>
      <c r="B10" s="28"/>
      <c r="C10" s="260">
        <v>5110</v>
      </c>
      <c r="D10" s="261" t="s">
        <v>7</v>
      </c>
      <c r="E10" s="262">
        <v>222807</v>
      </c>
      <c r="F10" s="397">
        <v>525771</v>
      </c>
      <c r="G10" s="398">
        <v>0</v>
      </c>
      <c r="H10" s="400" t="s">
        <v>7446</v>
      </c>
      <c r="K10" s="29"/>
    </row>
    <row r="11" spans="1:21" ht="18" customHeight="1" x14ac:dyDescent="0.2">
      <c r="A11" s="28"/>
      <c r="B11" s="28"/>
      <c r="C11" s="263">
        <v>5210</v>
      </c>
      <c r="D11" s="264" t="s">
        <v>7</v>
      </c>
      <c r="E11" s="265">
        <v>302965</v>
      </c>
      <c r="F11" s="384"/>
      <c r="G11" s="399" t="s">
        <v>7456</v>
      </c>
      <c r="H11" s="401"/>
      <c r="K11" s="29"/>
    </row>
    <row r="12" spans="1:21" ht="18" customHeight="1" x14ac:dyDescent="0.2">
      <c r="A12" s="28"/>
      <c r="B12" s="28"/>
      <c r="C12" s="377"/>
      <c r="D12" s="378"/>
      <c r="E12" s="378"/>
      <c r="F12" s="378"/>
      <c r="G12" s="378"/>
      <c r="H12" s="379"/>
      <c r="K12" s="29"/>
    </row>
    <row r="13" spans="1:21" ht="18" customHeight="1" x14ac:dyDescent="0.2">
      <c r="A13" s="28"/>
      <c r="B13" s="28"/>
      <c r="C13" s="263">
        <v>5115</v>
      </c>
      <c r="D13" s="264" t="s">
        <v>8</v>
      </c>
      <c r="E13" s="265">
        <v>338180</v>
      </c>
      <c r="F13" s="266">
        <v>338180</v>
      </c>
      <c r="G13" s="265">
        <v>0</v>
      </c>
      <c r="H13" s="258" t="s">
        <v>7446</v>
      </c>
      <c r="K13" s="29"/>
    </row>
    <row r="14" spans="1:21" ht="18" customHeight="1" x14ac:dyDescent="0.2">
      <c r="A14" s="28"/>
      <c r="B14" s="28"/>
      <c r="C14" s="377"/>
      <c r="D14" s="378"/>
      <c r="E14" s="378"/>
      <c r="F14" s="378"/>
      <c r="G14" s="378"/>
      <c r="H14" s="379"/>
      <c r="K14" s="29"/>
    </row>
    <row r="15" spans="1:21" ht="18" customHeight="1" x14ac:dyDescent="0.2">
      <c r="A15" s="28"/>
      <c r="B15" s="28"/>
      <c r="C15" s="263">
        <v>5120</v>
      </c>
      <c r="D15" s="264" t="s">
        <v>9</v>
      </c>
      <c r="E15" s="265">
        <v>304554</v>
      </c>
      <c r="F15" s="380">
        <v>698277</v>
      </c>
      <c r="G15" s="380">
        <v>0</v>
      </c>
      <c r="H15" s="382" t="s">
        <v>7446</v>
      </c>
      <c r="K15" s="29"/>
    </row>
    <row r="16" spans="1:21" ht="18" customHeight="1" x14ac:dyDescent="0.2">
      <c r="A16" s="28"/>
      <c r="B16" s="28"/>
      <c r="C16" s="263">
        <v>5220</v>
      </c>
      <c r="D16" s="264" t="s">
        <v>9</v>
      </c>
      <c r="E16" s="265">
        <v>393724</v>
      </c>
      <c r="F16" s="384"/>
      <c r="G16" s="384" t="s">
        <v>7457</v>
      </c>
      <c r="H16" s="390"/>
      <c r="K16" s="29"/>
    </row>
    <row r="17" spans="1:11" ht="18" customHeight="1" x14ac:dyDescent="0.2">
      <c r="A17" s="28"/>
      <c r="B17" s="28"/>
      <c r="C17" s="377"/>
      <c r="D17" s="378"/>
      <c r="E17" s="378"/>
      <c r="F17" s="378"/>
      <c r="G17" s="378"/>
      <c r="H17" s="379"/>
      <c r="K17" s="29"/>
    </row>
    <row r="18" spans="1:11" ht="18" customHeight="1" x14ac:dyDescent="0.2">
      <c r="A18" s="28"/>
      <c r="B18" s="28"/>
      <c r="C18" s="263">
        <v>5125</v>
      </c>
      <c r="D18" s="264" t="s">
        <v>10</v>
      </c>
      <c r="E18" s="265">
        <v>575</v>
      </c>
      <c r="F18" s="266">
        <v>575</v>
      </c>
      <c r="G18" s="265">
        <v>0</v>
      </c>
      <c r="H18" s="259"/>
      <c r="K18" s="29"/>
    </row>
    <row r="19" spans="1:11" ht="18" customHeight="1" x14ac:dyDescent="0.2">
      <c r="A19" s="28"/>
      <c r="B19" s="28"/>
      <c r="C19" s="377"/>
      <c r="D19" s="378"/>
      <c r="E19" s="378"/>
      <c r="F19" s="378"/>
      <c r="G19" s="378"/>
      <c r="H19" s="379"/>
      <c r="K19" s="29"/>
    </row>
    <row r="20" spans="1:11" ht="18" customHeight="1" x14ac:dyDescent="0.2">
      <c r="A20" s="28"/>
      <c r="B20" s="28"/>
      <c r="C20" s="263">
        <v>5130</v>
      </c>
      <c r="D20" s="264" t="s">
        <v>11</v>
      </c>
      <c r="E20" s="265">
        <v>25271</v>
      </c>
      <c r="F20" s="266">
        <v>25271</v>
      </c>
      <c r="G20" s="265">
        <v>0</v>
      </c>
      <c r="H20" s="267"/>
      <c r="K20" s="29"/>
    </row>
    <row r="21" spans="1:11" ht="18" customHeight="1" x14ac:dyDescent="0.2">
      <c r="A21" s="28"/>
      <c r="B21" s="28"/>
      <c r="C21" s="377"/>
      <c r="D21" s="378"/>
      <c r="E21" s="378"/>
      <c r="F21" s="378"/>
      <c r="G21" s="378"/>
      <c r="H21" s="379"/>
      <c r="K21" s="29"/>
    </row>
    <row r="22" spans="1:11" ht="18" customHeight="1" x14ac:dyDescent="0.2">
      <c r="A22" s="28"/>
      <c r="B22" s="28"/>
      <c r="C22" s="263">
        <v>5135</v>
      </c>
      <c r="D22" s="264" t="s">
        <v>12</v>
      </c>
      <c r="E22" s="265">
        <v>96866</v>
      </c>
      <c r="F22" s="380">
        <v>721513</v>
      </c>
      <c r="G22" s="380">
        <v>0</v>
      </c>
      <c r="H22" s="382" t="s">
        <v>7446</v>
      </c>
      <c r="K22" s="29"/>
    </row>
    <row r="23" spans="1:11" ht="18" customHeight="1" x14ac:dyDescent="0.2">
      <c r="A23" s="28"/>
      <c r="B23" s="28"/>
      <c r="C23" s="263">
        <v>5235</v>
      </c>
      <c r="D23" s="264" t="s">
        <v>12</v>
      </c>
      <c r="E23" s="265">
        <v>624648</v>
      </c>
      <c r="F23" s="384"/>
      <c r="G23" s="384" t="s">
        <v>7456</v>
      </c>
      <c r="H23" s="390"/>
      <c r="K23" s="29"/>
    </row>
    <row r="24" spans="1:11" ht="18" customHeight="1" x14ac:dyDescent="0.2">
      <c r="A24" s="28"/>
      <c r="B24" s="28"/>
      <c r="C24" s="377"/>
      <c r="D24" s="378"/>
      <c r="E24" s="378"/>
      <c r="F24" s="378"/>
      <c r="G24" s="378"/>
      <c r="H24" s="379"/>
      <c r="K24" s="29"/>
    </row>
    <row r="25" spans="1:11" ht="18" customHeight="1" x14ac:dyDescent="0.2">
      <c r="A25" s="28"/>
      <c r="B25" s="28"/>
      <c r="C25" s="263">
        <v>5140</v>
      </c>
      <c r="D25" s="264" t="s">
        <v>13</v>
      </c>
      <c r="E25" s="265">
        <v>40634</v>
      </c>
      <c r="F25" s="266">
        <v>40634</v>
      </c>
      <c r="G25" s="265">
        <v>0</v>
      </c>
      <c r="H25" s="258" t="s">
        <v>7446</v>
      </c>
      <c r="K25" s="29"/>
    </row>
    <row r="26" spans="1:11" ht="18" customHeight="1" x14ac:dyDescent="0.2">
      <c r="A26" s="28"/>
      <c r="B26" s="28"/>
      <c r="C26" s="377"/>
      <c r="D26" s="378"/>
      <c r="E26" s="378"/>
      <c r="F26" s="378"/>
      <c r="G26" s="378"/>
      <c r="H26" s="379"/>
      <c r="K26" s="29"/>
    </row>
    <row r="27" spans="1:11" ht="18" customHeight="1" x14ac:dyDescent="0.2">
      <c r="A27" s="28"/>
      <c r="B27" s="28"/>
      <c r="C27" s="263">
        <v>5145</v>
      </c>
      <c r="D27" s="264" t="s">
        <v>7458</v>
      </c>
      <c r="E27" s="265">
        <v>55592</v>
      </c>
      <c r="F27" s="380">
        <v>56014</v>
      </c>
      <c r="G27" s="380">
        <v>0</v>
      </c>
      <c r="H27" s="382" t="s">
        <v>7446</v>
      </c>
      <c r="K27" s="29"/>
    </row>
    <row r="28" spans="1:11" ht="18" customHeight="1" x14ac:dyDescent="0.2">
      <c r="A28" s="28"/>
      <c r="B28" s="28"/>
      <c r="C28" s="263">
        <v>5245</v>
      </c>
      <c r="D28" s="264" t="s">
        <v>7458</v>
      </c>
      <c r="E28" s="265">
        <v>422</v>
      </c>
      <c r="F28" s="384"/>
      <c r="G28" s="384" t="s">
        <v>7457</v>
      </c>
      <c r="H28" s="390"/>
      <c r="K28" s="29"/>
    </row>
    <row r="29" spans="1:11" ht="18" customHeight="1" x14ac:dyDescent="0.2">
      <c r="A29" s="28"/>
      <c r="B29" s="28"/>
      <c r="C29" s="377"/>
      <c r="D29" s="378"/>
      <c r="E29" s="378"/>
      <c r="F29" s="378"/>
      <c r="G29" s="378"/>
      <c r="H29" s="379"/>
      <c r="K29" s="29"/>
    </row>
    <row r="30" spans="1:11" ht="18" customHeight="1" x14ac:dyDescent="0.2">
      <c r="A30" s="28"/>
      <c r="B30" s="28"/>
      <c r="C30" s="263">
        <v>5150</v>
      </c>
      <c r="D30" s="264" t="s">
        <v>14</v>
      </c>
      <c r="E30" s="265">
        <v>555</v>
      </c>
      <c r="F30" s="380">
        <v>2271</v>
      </c>
      <c r="G30" s="380">
        <v>0</v>
      </c>
      <c r="H30" s="388"/>
      <c r="K30" s="29"/>
    </row>
    <row r="31" spans="1:11" ht="18" customHeight="1" x14ac:dyDescent="0.2">
      <c r="A31" s="28"/>
      <c r="B31" s="28"/>
      <c r="C31" s="263">
        <v>5250</v>
      </c>
      <c r="D31" s="264" t="s">
        <v>14</v>
      </c>
      <c r="E31" s="265">
        <v>1716</v>
      </c>
      <c r="F31" s="384"/>
      <c r="G31" s="384" t="s">
        <v>7456</v>
      </c>
      <c r="H31" s="389"/>
      <c r="K31" s="29"/>
    </row>
    <row r="32" spans="1:11" ht="18" customHeight="1" x14ac:dyDescent="0.2">
      <c r="A32" s="28"/>
      <c r="B32" s="28"/>
      <c r="C32" s="377"/>
      <c r="D32" s="378"/>
      <c r="E32" s="378"/>
      <c r="F32" s="378"/>
      <c r="G32" s="378"/>
      <c r="H32" s="379"/>
      <c r="K32" s="29"/>
    </row>
    <row r="33" spans="1:11" ht="18" customHeight="1" x14ac:dyDescent="0.2">
      <c r="A33" s="28"/>
      <c r="B33" s="28"/>
      <c r="C33" s="263">
        <v>5155</v>
      </c>
      <c r="D33" s="264" t="s">
        <v>15</v>
      </c>
      <c r="E33" s="265">
        <v>18179</v>
      </c>
      <c r="F33" s="380">
        <v>91640</v>
      </c>
      <c r="G33" s="380">
        <v>0</v>
      </c>
      <c r="H33" s="385" t="s">
        <v>7446</v>
      </c>
      <c r="K33" s="29"/>
    </row>
    <row r="34" spans="1:11" ht="18" customHeight="1" x14ac:dyDescent="0.2">
      <c r="A34" s="28"/>
      <c r="B34" s="28"/>
      <c r="C34" s="263">
        <v>5255</v>
      </c>
      <c r="D34" s="264" t="s">
        <v>15</v>
      </c>
      <c r="E34" s="265">
        <v>73460</v>
      </c>
      <c r="F34" s="384"/>
      <c r="G34" s="384" t="s">
        <v>7459</v>
      </c>
      <c r="H34" s="386"/>
      <c r="K34" s="29"/>
    </row>
    <row r="35" spans="1:11" ht="18" customHeight="1" x14ac:dyDescent="0.2">
      <c r="A35" s="28"/>
      <c r="B35" s="28"/>
      <c r="C35" s="377"/>
      <c r="D35" s="378"/>
      <c r="E35" s="378"/>
      <c r="F35" s="378"/>
      <c r="G35" s="378"/>
      <c r="H35" s="379"/>
      <c r="K35" s="29"/>
    </row>
    <row r="36" spans="1:11" ht="18" customHeight="1" x14ac:dyDescent="0.2">
      <c r="A36" s="28"/>
      <c r="B36" s="28"/>
      <c r="C36" s="263">
        <v>5160</v>
      </c>
      <c r="D36" s="264" t="s">
        <v>16</v>
      </c>
      <c r="E36" s="265">
        <v>161710</v>
      </c>
      <c r="F36" s="266">
        <v>161710</v>
      </c>
      <c r="G36" s="265">
        <v>0</v>
      </c>
      <c r="H36" s="267"/>
      <c r="K36" s="29"/>
    </row>
    <row r="37" spans="1:11" ht="18" customHeight="1" x14ac:dyDescent="0.2">
      <c r="A37" s="28"/>
      <c r="B37" s="28"/>
      <c r="C37" s="377"/>
      <c r="D37" s="378"/>
      <c r="E37" s="378"/>
      <c r="F37" s="378"/>
      <c r="G37" s="378"/>
      <c r="H37" s="379"/>
      <c r="K37" s="29"/>
    </row>
    <row r="38" spans="1:11" ht="18" customHeight="1" x14ac:dyDescent="0.2">
      <c r="A38" s="28"/>
      <c r="B38" s="28"/>
      <c r="C38" s="263">
        <v>5165</v>
      </c>
      <c r="D38" s="264" t="s">
        <v>17</v>
      </c>
      <c r="E38" s="265">
        <v>200134</v>
      </c>
      <c r="F38" s="266">
        <v>200134</v>
      </c>
      <c r="G38" s="265">
        <v>0</v>
      </c>
      <c r="H38" s="267"/>
      <c r="K38" s="29"/>
    </row>
    <row r="39" spans="1:11" ht="18" customHeight="1" x14ac:dyDescent="0.2">
      <c r="A39" s="28"/>
      <c r="B39" s="28"/>
      <c r="C39" s="377"/>
      <c r="D39" s="378"/>
      <c r="E39" s="378"/>
      <c r="F39" s="378"/>
      <c r="G39" s="378"/>
      <c r="H39" s="379"/>
      <c r="K39" s="29"/>
    </row>
    <row r="40" spans="1:11" ht="18" customHeight="1" x14ac:dyDescent="0.2">
      <c r="A40" s="28"/>
      <c r="B40" s="28"/>
      <c r="C40" s="263">
        <v>5195</v>
      </c>
      <c r="D40" s="264" t="s">
        <v>18</v>
      </c>
      <c r="E40" s="265">
        <v>182453</v>
      </c>
      <c r="F40" s="380">
        <v>215096</v>
      </c>
      <c r="G40" s="380">
        <v>0</v>
      </c>
      <c r="H40" s="382" t="s">
        <v>7446</v>
      </c>
      <c r="K40" s="29"/>
    </row>
    <row r="41" spans="1:11" ht="18" customHeight="1" thickBot="1" x14ac:dyDescent="0.25">
      <c r="A41" s="28"/>
      <c r="B41" s="28"/>
      <c r="C41" s="268">
        <v>5295</v>
      </c>
      <c r="D41" s="269" t="s">
        <v>18</v>
      </c>
      <c r="E41" s="270">
        <v>32643</v>
      </c>
      <c r="F41" s="381"/>
      <c r="G41" s="381" t="s">
        <v>5299</v>
      </c>
      <c r="H41" s="383"/>
      <c r="K41" s="29"/>
    </row>
    <row r="42" spans="1:11" ht="14.25" x14ac:dyDescent="0.2">
      <c r="A42" s="28"/>
      <c r="B42" s="28"/>
      <c r="C42" s="9"/>
      <c r="D42" s="9"/>
      <c r="E42" s="9"/>
      <c r="F42" s="9"/>
      <c r="G42" s="9"/>
      <c r="H42" s="9"/>
      <c r="K42" s="29"/>
    </row>
    <row r="43" spans="1:11" ht="15" thickBot="1" x14ac:dyDescent="0.25">
      <c r="A43" s="28"/>
      <c r="B43" s="30"/>
      <c r="C43" s="31"/>
      <c r="D43" s="31"/>
      <c r="E43" s="31"/>
      <c r="F43" s="31"/>
      <c r="G43" s="31"/>
      <c r="H43" s="31"/>
      <c r="I43" s="31"/>
      <c r="J43" s="31"/>
      <c r="K43" s="32"/>
    </row>
    <row r="44" spans="1:11" ht="14.25" x14ac:dyDescent="0.2">
      <c r="A44" s="28"/>
      <c r="C44" s="9"/>
      <c r="D44" s="9"/>
      <c r="E44" s="9"/>
      <c r="F44" s="9"/>
      <c r="G44" s="9"/>
      <c r="H44" s="9"/>
    </row>
    <row r="45" spans="1:11" ht="14.25" x14ac:dyDescent="0.2">
      <c r="A45" s="28"/>
      <c r="C45" s="9"/>
      <c r="D45" s="9"/>
      <c r="E45" s="9"/>
      <c r="F45" s="9"/>
      <c r="G45" s="9"/>
      <c r="H45" s="9"/>
    </row>
    <row r="46" spans="1:11" ht="14.25" x14ac:dyDescent="0.2">
      <c r="A46" s="28"/>
      <c r="C46" s="9"/>
      <c r="D46" s="9"/>
      <c r="E46" s="9"/>
      <c r="F46" s="9"/>
      <c r="G46" s="9"/>
      <c r="H46" s="9"/>
    </row>
    <row r="47" spans="1:11" ht="14.25" x14ac:dyDescent="0.2">
      <c r="A47" s="28"/>
      <c r="C47" s="9"/>
      <c r="D47" s="9"/>
      <c r="E47" s="9"/>
      <c r="F47" s="9"/>
      <c r="G47" s="9"/>
      <c r="H47" s="9"/>
    </row>
    <row r="48" spans="1:11" ht="14.25" x14ac:dyDescent="0.2">
      <c r="C48" s="9"/>
      <c r="D48" s="9"/>
      <c r="E48" s="9"/>
      <c r="F48" s="9"/>
      <c r="G48" s="9"/>
      <c r="H48" s="9"/>
    </row>
    <row r="49" s="9" customFormat="1" ht="14.25" x14ac:dyDescent="0.2"/>
    <row r="50" s="9" customFormat="1" ht="14.25" x14ac:dyDescent="0.2"/>
    <row r="51" s="9" customFormat="1" ht="14.25" x14ac:dyDescent="0.2"/>
    <row r="52" s="9" customFormat="1" ht="14.25" x14ac:dyDescent="0.2"/>
    <row r="53" s="9" customFormat="1" ht="14.25" x14ac:dyDescent="0.2"/>
    <row r="54" s="9" customFormat="1" ht="14.25" x14ac:dyDescent="0.2"/>
    <row r="55" s="9" customFormat="1" ht="14.25" x14ac:dyDescent="0.2"/>
    <row r="56" s="9" customFormat="1" ht="14.25" x14ac:dyDescent="0.2"/>
    <row r="57" s="9" customFormat="1" ht="14.25" x14ac:dyDescent="0.2"/>
    <row r="58" s="9" customFormat="1" ht="14.25" x14ac:dyDescent="0.2"/>
    <row r="59" s="9" customFormat="1" ht="14.25" x14ac:dyDescent="0.2"/>
    <row r="60" s="9" customFormat="1" ht="14.25" x14ac:dyDescent="0.2"/>
    <row r="61" s="9" customFormat="1" ht="14.25" x14ac:dyDescent="0.2"/>
    <row r="62" s="9" customFormat="1" ht="14.25" x14ac:dyDescent="0.2"/>
    <row r="63" s="9" customFormat="1" ht="14.25" x14ac:dyDescent="0.2"/>
    <row r="64" s="9" customFormat="1" ht="14.25" x14ac:dyDescent="0.2"/>
    <row r="65" s="9" customFormat="1" ht="14.25" x14ac:dyDescent="0.2"/>
    <row r="66" s="9" customFormat="1" ht="14.25" x14ac:dyDescent="0.2"/>
    <row r="67" s="9" customFormat="1" ht="14.25" x14ac:dyDescent="0.2"/>
    <row r="68" s="9" customFormat="1" ht="14.25" x14ac:dyDescent="0.2"/>
    <row r="69" s="9" customFormat="1" ht="14.25" x14ac:dyDescent="0.2"/>
    <row r="70" s="9" customFormat="1" ht="14.25" x14ac:dyDescent="0.2"/>
    <row r="71" s="9" customFormat="1" ht="14.25" x14ac:dyDescent="0.2"/>
    <row r="72" s="9" customFormat="1" ht="14.25" x14ac:dyDescent="0.2"/>
    <row r="73" s="9" customFormat="1" ht="14.25" x14ac:dyDescent="0.2"/>
    <row r="74" s="9" customFormat="1" ht="14.25" x14ac:dyDescent="0.2"/>
    <row r="75" s="9" customFormat="1" ht="14.25" x14ac:dyDescent="0.2"/>
    <row r="76" s="9" customFormat="1" ht="14.25" x14ac:dyDescent="0.2"/>
    <row r="77" s="9" customFormat="1" ht="14.25" x14ac:dyDescent="0.2"/>
    <row r="78" s="9" customFormat="1" ht="14.25" x14ac:dyDescent="0.2"/>
    <row r="79" s="9" customFormat="1" ht="14.25" x14ac:dyDescent="0.2"/>
    <row r="80" s="9" customFormat="1" ht="14.25" x14ac:dyDescent="0.2"/>
    <row r="81" s="9" customFormat="1" ht="14.25" x14ac:dyDescent="0.2"/>
    <row r="82" s="9" customFormat="1" ht="14.25" x14ac:dyDescent="0.2"/>
    <row r="83" s="9" customFormat="1" ht="14.25" x14ac:dyDescent="0.2"/>
    <row r="84" s="9" customFormat="1" ht="14.25" x14ac:dyDescent="0.2"/>
    <row r="85" s="9" customFormat="1" ht="14.25" x14ac:dyDescent="0.2"/>
    <row r="86" s="9" customFormat="1" ht="14.25" x14ac:dyDescent="0.2"/>
    <row r="87" s="9" customFormat="1" ht="14.25" x14ac:dyDescent="0.2"/>
    <row r="88" s="9" customFormat="1" ht="14.25" x14ac:dyDescent="0.2"/>
    <row r="89" s="9" customFormat="1" ht="14.25" x14ac:dyDescent="0.2"/>
    <row r="90" s="9" customFormat="1" ht="14.25" x14ac:dyDescent="0.2"/>
    <row r="91" s="9" customFormat="1" ht="14.25" x14ac:dyDescent="0.2"/>
    <row r="92" s="9" customFormat="1" ht="14.25" x14ac:dyDescent="0.2"/>
    <row r="93" s="9" customFormat="1" ht="14.25" x14ac:dyDescent="0.2"/>
    <row r="94" s="9" customFormat="1" ht="14.25" x14ac:dyDescent="0.2"/>
    <row r="95" s="9" customFormat="1" ht="14.25" x14ac:dyDescent="0.2"/>
    <row r="96" s="9" customFormat="1" ht="14.25" x14ac:dyDescent="0.2"/>
    <row r="97" s="9" customFormat="1" ht="14.25" x14ac:dyDescent="0.2"/>
    <row r="98" s="9" customFormat="1" ht="14.25" x14ac:dyDescent="0.2"/>
    <row r="99" s="9" customFormat="1" ht="14.25" x14ac:dyDescent="0.2"/>
    <row r="100" s="9" customFormat="1" ht="14.25" x14ac:dyDescent="0.2"/>
    <row r="101" s="9" customFormat="1" ht="14.25" x14ac:dyDescent="0.2"/>
    <row r="102" s="9" customFormat="1" ht="14.25" x14ac:dyDescent="0.2"/>
    <row r="103" s="9" customFormat="1" ht="14.25" x14ac:dyDescent="0.2"/>
    <row r="104" s="9" customFormat="1" ht="14.25" x14ac:dyDescent="0.2"/>
    <row r="105" s="9" customFormat="1" ht="14.25" x14ac:dyDescent="0.2"/>
    <row r="106" s="9" customFormat="1" ht="14.25" x14ac:dyDescent="0.2"/>
    <row r="107" s="9" customFormat="1" ht="14.25" x14ac:dyDescent="0.2"/>
    <row r="108" s="9" customFormat="1" ht="14.25" x14ac:dyDescent="0.2"/>
    <row r="109" s="9" customFormat="1" ht="14.25" x14ac:dyDescent="0.2"/>
    <row r="110" s="9" customFormat="1" ht="14.25" x14ac:dyDescent="0.2"/>
    <row r="111" s="9" customFormat="1" ht="14.25" x14ac:dyDescent="0.2"/>
    <row r="112" s="9" customFormat="1" ht="14.25" x14ac:dyDescent="0.2"/>
    <row r="113" s="9" customFormat="1" ht="14.25" x14ac:dyDescent="0.2"/>
    <row r="114" s="9" customFormat="1" ht="14.25" x14ac:dyDescent="0.2"/>
    <row r="115" s="9" customFormat="1" ht="14.25" x14ac:dyDescent="0.2"/>
    <row r="116" s="9" customFormat="1" ht="14.25" hidden="1" x14ac:dyDescent="0.2"/>
    <row r="117" s="9" customFormat="1" ht="14.25" hidden="1" x14ac:dyDescent="0.2"/>
    <row r="118" s="9" customFormat="1" ht="14.25" hidden="1" x14ac:dyDescent="0.2"/>
    <row r="119" s="9" customFormat="1" ht="14.25" hidden="1" x14ac:dyDescent="0.2"/>
    <row r="120" s="9" customFormat="1" ht="14.25" hidden="1" x14ac:dyDescent="0.2"/>
    <row r="121" s="9" customFormat="1" ht="14.25" hidden="1" x14ac:dyDescent="0.2"/>
    <row r="122" s="9" customFormat="1" ht="14.25" hidden="1" x14ac:dyDescent="0.2"/>
    <row r="123" s="9" customFormat="1" ht="14.25" hidden="1" x14ac:dyDescent="0.2"/>
    <row r="124" s="9" customFormat="1" ht="14.25" hidden="1" x14ac:dyDescent="0.2"/>
    <row r="125" s="9" customFormat="1" ht="14.25" hidden="1" x14ac:dyDescent="0.2"/>
    <row r="126" s="9" customFormat="1" ht="14.25" hidden="1" x14ac:dyDescent="0.2"/>
    <row r="127" s="9" customFormat="1" ht="14.25" hidden="1" x14ac:dyDescent="0.2"/>
    <row r="128" s="9" customFormat="1" ht="14.25" hidden="1" x14ac:dyDescent="0.2"/>
    <row r="129" s="9" customFormat="1" ht="14.25" hidden="1" x14ac:dyDescent="0.2"/>
    <row r="130" s="9" customFormat="1" ht="14.25" hidden="1" x14ac:dyDescent="0.2"/>
    <row r="131" s="9" customFormat="1" ht="14.25" hidden="1" x14ac:dyDescent="0.2"/>
    <row r="132" s="9" customFormat="1" ht="14.25" hidden="1" x14ac:dyDescent="0.2"/>
    <row r="133" s="9" customFormat="1" ht="14.25" hidden="1" x14ac:dyDescent="0.2"/>
    <row r="134" s="9" customFormat="1" ht="14.25" hidden="1" x14ac:dyDescent="0.2"/>
    <row r="135" s="9" customFormat="1" ht="14.25" hidden="1" x14ac:dyDescent="0.2"/>
    <row r="136" s="9" customFormat="1" ht="14.25" hidden="1" x14ac:dyDescent="0.2"/>
    <row r="137" s="9" customFormat="1" ht="14.25" hidden="1" x14ac:dyDescent="0.2"/>
    <row r="138" s="9" customFormat="1" ht="14.25" hidden="1" x14ac:dyDescent="0.2"/>
    <row r="139" s="9" customFormat="1" ht="14.25" hidden="1" x14ac:dyDescent="0.2"/>
    <row r="140" s="9" customFormat="1" ht="14.25" hidden="1" x14ac:dyDescent="0.2"/>
    <row r="141" s="9" customFormat="1" ht="14.25" hidden="1" x14ac:dyDescent="0.2"/>
    <row r="142" s="9" customFormat="1" ht="14.25" hidden="1" x14ac:dyDescent="0.2"/>
    <row r="143" s="9" customFormat="1" ht="14.25" hidden="1" x14ac:dyDescent="0.2"/>
    <row r="144" s="9" customFormat="1" ht="14.25" hidden="1" x14ac:dyDescent="0.2"/>
    <row r="145" s="9" customFormat="1" ht="14.25" hidden="1" x14ac:dyDescent="0.2"/>
    <row r="146" s="9" customFormat="1" ht="14.25" hidden="1" x14ac:dyDescent="0.2"/>
    <row r="147" s="9" customFormat="1" ht="14.25" hidden="1" x14ac:dyDescent="0.2"/>
    <row r="148" s="9" customFormat="1" ht="14.25" hidden="1" x14ac:dyDescent="0.2"/>
    <row r="149" s="9" customFormat="1" ht="14.25" hidden="1" x14ac:dyDescent="0.2"/>
    <row r="150" s="9" customFormat="1" ht="14.25" hidden="1" x14ac:dyDescent="0.2"/>
    <row r="151" s="9" customFormat="1" ht="14.25" hidden="1" x14ac:dyDescent="0.2"/>
    <row r="152" s="9" customFormat="1" ht="14.25" hidden="1" x14ac:dyDescent="0.2"/>
    <row r="153" s="9" customFormat="1" ht="14.25" hidden="1" x14ac:dyDescent="0.2"/>
    <row r="154" s="9" customFormat="1" ht="14.25" hidden="1" x14ac:dyDescent="0.2"/>
    <row r="155" s="9" customFormat="1" ht="14.25" hidden="1" x14ac:dyDescent="0.2"/>
    <row r="156" s="9" customFormat="1" ht="14.25" hidden="1" x14ac:dyDescent="0.2"/>
    <row r="157" s="9" customFormat="1" ht="14.25" hidden="1" x14ac:dyDescent="0.2"/>
    <row r="158" s="9" customFormat="1" ht="14.25" hidden="1" x14ac:dyDescent="0.2"/>
    <row r="159" s="9" customFormat="1" ht="14.25" hidden="1" x14ac:dyDescent="0.2"/>
    <row r="160" s="9" customFormat="1" ht="14.25" hidden="1" x14ac:dyDescent="0.2"/>
    <row r="161" s="9" customFormat="1" ht="14.25" hidden="1" x14ac:dyDescent="0.2"/>
    <row r="162" s="9" customFormat="1" ht="14.25" hidden="1" x14ac:dyDescent="0.2"/>
    <row r="163" s="9" customFormat="1" ht="14.25" hidden="1" x14ac:dyDescent="0.2"/>
    <row r="164" s="9" customFormat="1" ht="14.25" hidden="1" x14ac:dyDescent="0.2"/>
    <row r="165" s="9" customFormat="1" ht="14.25" hidden="1" x14ac:dyDescent="0.2"/>
    <row r="166" s="9" customFormat="1" ht="14.25" hidden="1" x14ac:dyDescent="0.2"/>
    <row r="167" s="9" customFormat="1" ht="14.25" hidden="1" x14ac:dyDescent="0.2"/>
    <row r="168" s="9" customFormat="1" ht="14.25" hidden="1" x14ac:dyDescent="0.2"/>
    <row r="169" s="9" customFormat="1" ht="14.25" hidden="1" x14ac:dyDescent="0.2"/>
    <row r="170" s="9" customFormat="1" ht="14.25" hidden="1" x14ac:dyDescent="0.2"/>
    <row r="171" s="9" customFormat="1" ht="14.25" hidden="1" x14ac:dyDescent="0.2"/>
    <row r="172" s="9" customFormat="1" ht="14.25" hidden="1" x14ac:dyDescent="0.2"/>
    <row r="173" s="9" customFormat="1" ht="14.25" hidden="1" x14ac:dyDescent="0.2"/>
    <row r="174" s="9" customFormat="1" ht="14.25" hidden="1" x14ac:dyDescent="0.2"/>
    <row r="175" s="9" customFormat="1" ht="14.25" hidden="1" x14ac:dyDescent="0.2"/>
    <row r="176" s="9" customFormat="1" ht="14.25" hidden="1" x14ac:dyDescent="0.2"/>
    <row r="177" s="9" customFormat="1" ht="14.25" hidden="1" x14ac:dyDescent="0.2"/>
    <row r="178" s="9" customFormat="1" ht="14.25" hidden="1" x14ac:dyDescent="0.2"/>
    <row r="179" s="9" customFormat="1" ht="14.25" hidden="1" x14ac:dyDescent="0.2"/>
    <row r="180" s="9" customFormat="1" ht="14.25" hidden="1" x14ac:dyDescent="0.2"/>
    <row r="181" s="9" customFormat="1" ht="14.25" hidden="1" x14ac:dyDescent="0.2"/>
    <row r="182" s="9" customFormat="1" ht="14.25" hidden="1" x14ac:dyDescent="0.2"/>
    <row r="183" s="9" customFormat="1" ht="14.25" hidden="1" x14ac:dyDescent="0.2"/>
    <row r="184" s="9" customFormat="1" ht="14.25" hidden="1" x14ac:dyDescent="0.2"/>
    <row r="185" s="9" customFormat="1" ht="14.25" hidden="1" x14ac:dyDescent="0.2"/>
    <row r="186" s="9" customFormat="1" ht="14.25" hidden="1" x14ac:dyDescent="0.2"/>
    <row r="187" s="9" customFormat="1" ht="14.25" hidden="1" x14ac:dyDescent="0.2"/>
    <row r="188" s="9" customFormat="1" ht="14.25" hidden="1" x14ac:dyDescent="0.2"/>
    <row r="189" s="9" customFormat="1" ht="14.25" hidden="1" x14ac:dyDescent="0.2"/>
    <row r="190" s="9" customFormat="1" ht="14.25" hidden="1" x14ac:dyDescent="0.2"/>
    <row r="191" s="9" customFormat="1" ht="14.25" hidden="1" x14ac:dyDescent="0.2"/>
    <row r="192" s="9" customFormat="1" ht="14.25" hidden="1" x14ac:dyDescent="0.2"/>
    <row r="193" s="9" customFormat="1" ht="14.25" hidden="1" x14ac:dyDescent="0.2"/>
    <row r="194" s="9" customFormat="1" ht="14.25" hidden="1" x14ac:dyDescent="0.2"/>
    <row r="195" s="9" customFormat="1" ht="14.25" hidden="1" x14ac:dyDescent="0.2"/>
    <row r="196" s="9" customFormat="1" ht="14.25" hidden="1" x14ac:dyDescent="0.2"/>
    <row r="197" s="9" customFormat="1" ht="14.25" hidden="1" x14ac:dyDescent="0.2"/>
    <row r="198" s="9" customFormat="1" ht="14.25" hidden="1" x14ac:dyDescent="0.2"/>
    <row r="199" s="9" customFormat="1" ht="14.25" hidden="1" x14ac:dyDescent="0.2"/>
    <row r="200" s="9" customFormat="1" ht="14.25" hidden="1" x14ac:dyDescent="0.2"/>
    <row r="201" s="9" customFormat="1" ht="14.25" hidden="1" x14ac:dyDescent="0.2"/>
    <row r="202" s="9" customFormat="1" ht="14.25" hidden="1" x14ac:dyDescent="0.2"/>
    <row r="203" s="9" customFormat="1" ht="14.25" hidden="1" x14ac:dyDescent="0.2"/>
    <row r="204" s="9" customFormat="1" ht="14.25" hidden="1" x14ac:dyDescent="0.2"/>
    <row r="205" s="9" customFormat="1" ht="14.25" hidden="1" x14ac:dyDescent="0.2"/>
    <row r="206" s="9" customFormat="1" ht="14.25" hidden="1" x14ac:dyDescent="0.2"/>
    <row r="207" s="9" customFormat="1" ht="14.25" hidden="1" x14ac:dyDescent="0.2"/>
    <row r="208" s="9" customFormat="1" ht="14.25" hidden="1" x14ac:dyDescent="0.2"/>
    <row r="209" s="9" customFormat="1" ht="14.25" hidden="1" x14ac:dyDescent="0.2"/>
    <row r="210" s="9" customFormat="1" ht="14.25" hidden="1" x14ac:dyDescent="0.2"/>
    <row r="211" s="9" customFormat="1" ht="14.25" hidden="1" x14ac:dyDescent="0.2"/>
    <row r="212" s="9" customFormat="1" ht="14.25" hidden="1" x14ac:dyDescent="0.2"/>
    <row r="213" s="9" customFormat="1" ht="14.25" hidden="1" x14ac:dyDescent="0.2"/>
    <row r="214" s="9" customFormat="1" ht="14.25" hidden="1" x14ac:dyDescent="0.2"/>
    <row r="215" s="9" customFormat="1" ht="14.25" hidden="1" x14ac:dyDescent="0.2"/>
    <row r="216" s="9" customFormat="1" ht="14.25" hidden="1" x14ac:dyDescent="0.2"/>
    <row r="217" s="9" customFormat="1" ht="14.25" hidden="1" x14ac:dyDescent="0.2"/>
    <row r="218" s="9" customFormat="1" ht="14.25" hidden="1" x14ac:dyDescent="0.2"/>
    <row r="219" s="9" customFormat="1" ht="14.25" hidden="1" x14ac:dyDescent="0.2"/>
    <row r="220" s="9" customFormat="1" ht="14.25" hidden="1" x14ac:dyDescent="0.2"/>
    <row r="221" s="9" customFormat="1" ht="14.25" hidden="1" x14ac:dyDescent="0.2"/>
    <row r="222" s="9" customFormat="1" ht="14.25" hidden="1" x14ac:dyDescent="0.2"/>
    <row r="223" s="9" customFormat="1" ht="14.25" hidden="1" x14ac:dyDescent="0.2"/>
    <row r="224" s="9" customFormat="1" ht="14.25" hidden="1" x14ac:dyDescent="0.2"/>
    <row r="225" s="9" customFormat="1" ht="14.25" hidden="1" x14ac:dyDescent="0.2"/>
    <row r="226" s="9" customFormat="1" ht="14.25" hidden="1" x14ac:dyDescent="0.2"/>
    <row r="227" s="9" customFormat="1" ht="14.25" hidden="1" x14ac:dyDescent="0.2"/>
    <row r="228" s="9" customFormat="1" ht="14.25" hidden="1" x14ac:dyDescent="0.2"/>
    <row r="229" s="9" customFormat="1" ht="14.25" hidden="1" x14ac:dyDescent="0.2"/>
    <row r="230" s="9" customFormat="1" ht="14.25" hidden="1" x14ac:dyDescent="0.2"/>
    <row r="231" s="9" customFormat="1" ht="14.25" hidden="1" x14ac:dyDescent="0.2"/>
    <row r="232" s="9" customFormat="1" ht="14.25" hidden="1" x14ac:dyDescent="0.2"/>
    <row r="233" s="9" customFormat="1" ht="14.25" hidden="1" x14ac:dyDescent="0.2"/>
    <row r="234" s="9" customFormat="1" ht="14.25" hidden="1" x14ac:dyDescent="0.2"/>
    <row r="235" s="9" customFormat="1" ht="14.25" hidden="1" x14ac:dyDescent="0.2"/>
    <row r="236" s="9" customFormat="1" ht="14.25" hidden="1" x14ac:dyDescent="0.2"/>
    <row r="237" s="9" customFormat="1" ht="14.25" hidden="1" x14ac:dyDescent="0.2"/>
    <row r="238" s="9" customFormat="1" ht="14.25" hidden="1" x14ac:dyDescent="0.2"/>
    <row r="239" s="9" customFormat="1" ht="14.25" hidden="1" x14ac:dyDescent="0.2"/>
    <row r="240" s="9" customFormat="1" ht="14.25" hidden="1" x14ac:dyDescent="0.2"/>
    <row r="241" s="9" customFormat="1" ht="14.25" hidden="1" x14ac:dyDescent="0.2"/>
    <row r="242" s="9" customFormat="1" ht="14.25" hidden="1" x14ac:dyDescent="0.2"/>
    <row r="243" s="9" customFormat="1" ht="14.25" hidden="1" x14ac:dyDescent="0.2"/>
    <row r="244" s="9" customFormat="1" ht="14.25" hidden="1" x14ac:dyDescent="0.2"/>
    <row r="245" s="9" customFormat="1" ht="14.25" hidden="1" x14ac:dyDescent="0.2"/>
    <row r="246" s="9" customFormat="1" ht="14.25" hidden="1" x14ac:dyDescent="0.2"/>
    <row r="247" s="9" customFormat="1" ht="14.25" hidden="1" x14ac:dyDescent="0.2"/>
    <row r="248" s="9" customFormat="1" ht="14.25" hidden="1" x14ac:dyDescent="0.2"/>
    <row r="249" s="9" customFormat="1" ht="14.25" hidden="1" x14ac:dyDescent="0.2"/>
    <row r="250" s="9" customFormat="1" ht="14.25" hidden="1" x14ac:dyDescent="0.2"/>
    <row r="251" s="9" customFormat="1" ht="14.25" hidden="1" x14ac:dyDescent="0.2"/>
    <row r="252" s="9" customFormat="1" ht="14.25" hidden="1" x14ac:dyDescent="0.2"/>
    <row r="253" s="9" customFormat="1" ht="14.25" hidden="1" x14ac:dyDescent="0.2"/>
    <row r="254" s="9" customFormat="1" ht="14.25" hidden="1" x14ac:dyDescent="0.2"/>
    <row r="255" s="9" customFormat="1" ht="14.25" hidden="1" x14ac:dyDescent="0.2"/>
    <row r="256" s="9" customFormat="1" ht="14.25" hidden="1" x14ac:dyDescent="0.2"/>
    <row r="257" s="9" customFormat="1" ht="14.25" hidden="1" x14ac:dyDescent="0.2"/>
    <row r="258" s="9" customFormat="1" ht="14.25" hidden="1" x14ac:dyDescent="0.2"/>
    <row r="259" s="9" customFormat="1" ht="14.25" hidden="1" x14ac:dyDescent="0.2"/>
    <row r="260" s="9" customFormat="1" ht="14.25" hidden="1" x14ac:dyDescent="0.2"/>
    <row r="261" s="9" customFormat="1" ht="14.25" hidden="1" x14ac:dyDescent="0.2"/>
    <row r="262" s="9" customFormat="1" ht="14.25" hidden="1" x14ac:dyDescent="0.2"/>
    <row r="263" s="9" customFormat="1" ht="14.25" hidden="1" x14ac:dyDescent="0.2"/>
    <row r="264" s="9" customFormat="1" ht="14.25" hidden="1" x14ac:dyDescent="0.2"/>
    <row r="265" s="9" customFormat="1" ht="14.25" hidden="1" x14ac:dyDescent="0.2"/>
    <row r="266" s="9" customFormat="1" ht="14.25" hidden="1" x14ac:dyDescent="0.2"/>
    <row r="267" s="9" customFormat="1" ht="14.25" hidden="1" x14ac:dyDescent="0.2"/>
    <row r="268" s="9" customFormat="1" ht="14.25" hidden="1" x14ac:dyDescent="0.2"/>
    <row r="269" s="9" customFormat="1" ht="14.25" hidden="1" x14ac:dyDescent="0.2"/>
    <row r="270" s="9" customFormat="1" ht="14.25" hidden="1" x14ac:dyDescent="0.2"/>
    <row r="271" s="9" customFormat="1" ht="14.25" hidden="1" x14ac:dyDescent="0.2"/>
    <row r="272" s="9" customFormat="1" ht="14.25" hidden="1" x14ac:dyDescent="0.2"/>
    <row r="273" s="9" customFormat="1" ht="14.25" hidden="1" x14ac:dyDescent="0.2"/>
    <row r="274" s="9" customFormat="1" ht="14.25" hidden="1" x14ac:dyDescent="0.2"/>
    <row r="275" s="9" customFormat="1" ht="14.25" hidden="1" x14ac:dyDescent="0.2"/>
    <row r="276" s="9" customFormat="1" ht="14.25" hidden="1" x14ac:dyDescent="0.2"/>
    <row r="277" s="9" customFormat="1" ht="14.25" hidden="1" x14ac:dyDescent="0.2"/>
    <row r="278" s="9" customFormat="1" ht="14.25" hidden="1" x14ac:dyDescent="0.2"/>
    <row r="279" s="9" customFormat="1" ht="14.25" hidden="1" x14ac:dyDescent="0.2"/>
    <row r="280" s="9" customFormat="1" ht="14.25" hidden="1" x14ac:dyDescent="0.2"/>
    <row r="281" s="9" customFormat="1" ht="14.25" hidden="1" x14ac:dyDescent="0.2"/>
    <row r="282" s="9" customFormat="1" ht="14.25" hidden="1" x14ac:dyDescent="0.2"/>
    <row r="283" s="9" customFormat="1" ht="14.25" hidden="1" x14ac:dyDescent="0.2"/>
    <row r="284" s="9" customFormat="1" ht="14.25" hidden="1" x14ac:dyDescent="0.2"/>
    <row r="285" s="9" customFormat="1" ht="14.25" hidden="1" x14ac:dyDescent="0.2"/>
    <row r="286" s="9" customFormat="1" ht="14.25" hidden="1" x14ac:dyDescent="0.2"/>
    <row r="287" s="9" customFormat="1" ht="14.25" hidden="1" x14ac:dyDescent="0.2"/>
    <row r="288" s="9" customFormat="1" ht="14.25" hidden="1" x14ac:dyDescent="0.2"/>
    <row r="289" s="9" customFormat="1" ht="14.25" hidden="1" x14ac:dyDescent="0.2"/>
    <row r="290" s="9" customFormat="1" ht="14.25" hidden="1" x14ac:dyDescent="0.2"/>
    <row r="291" s="9" customFormat="1" ht="14.25" hidden="1" x14ac:dyDescent="0.2"/>
    <row r="292" s="9" customFormat="1" ht="14.25" hidden="1" x14ac:dyDescent="0.2"/>
    <row r="293" s="9" customFormat="1" ht="14.25" hidden="1" x14ac:dyDescent="0.2"/>
    <row r="294" s="9" customFormat="1" ht="14.25" hidden="1" x14ac:dyDescent="0.2"/>
    <row r="295" s="9" customFormat="1" ht="14.25" hidden="1" x14ac:dyDescent="0.2"/>
    <row r="296" s="9" customFormat="1" ht="14.25" hidden="1" x14ac:dyDescent="0.2"/>
    <row r="297" s="9" customFormat="1" ht="14.25" hidden="1" x14ac:dyDescent="0.2"/>
    <row r="298" s="9" customFormat="1" ht="14.25" hidden="1" x14ac:dyDescent="0.2"/>
    <row r="299" s="9" customFormat="1" ht="14.25" hidden="1" x14ac:dyDescent="0.2"/>
    <row r="300" s="9" customFormat="1" ht="14.25" hidden="1" x14ac:dyDescent="0.2"/>
    <row r="301" s="9" customFormat="1" ht="14.25" hidden="1" x14ac:dyDescent="0.2"/>
    <row r="302" s="9" customFormat="1" ht="14.25" hidden="1" x14ac:dyDescent="0.2"/>
    <row r="303" s="9" customFormat="1" ht="14.25" hidden="1" x14ac:dyDescent="0.2"/>
    <row r="304" s="9" customFormat="1" ht="14.25" hidden="1" x14ac:dyDescent="0.2"/>
    <row r="305" s="9" customFormat="1" ht="14.25" hidden="1" x14ac:dyDescent="0.2"/>
    <row r="306" s="9" customFormat="1" ht="14.25" hidden="1" x14ac:dyDescent="0.2"/>
    <row r="307" s="9" customFormat="1" ht="14.25" hidden="1" x14ac:dyDescent="0.2"/>
    <row r="308" s="9" customFormat="1" ht="14.25" hidden="1" x14ac:dyDescent="0.2"/>
    <row r="309" s="9" customFormat="1" ht="14.25" hidden="1" x14ac:dyDescent="0.2"/>
    <row r="310" s="9" customFormat="1" ht="14.25" hidden="1" x14ac:dyDescent="0.2"/>
    <row r="311" s="9" customFormat="1" ht="14.25" hidden="1" x14ac:dyDescent="0.2"/>
    <row r="312" s="9" customFormat="1" ht="14.25" hidden="1" x14ac:dyDescent="0.2"/>
    <row r="313" s="9" customFormat="1" ht="14.25" hidden="1" x14ac:dyDescent="0.2"/>
    <row r="314" s="9" customFormat="1" ht="14.25" hidden="1" x14ac:dyDescent="0.2"/>
    <row r="315" s="9" customFormat="1" ht="14.25" hidden="1" x14ac:dyDescent="0.2"/>
    <row r="316" s="9" customFormat="1" ht="14.25" hidden="1" x14ac:dyDescent="0.2"/>
    <row r="317" s="9" customFormat="1" ht="14.25" hidden="1" x14ac:dyDescent="0.2"/>
    <row r="318" s="9" customFormat="1" ht="14.25" hidden="1" x14ac:dyDescent="0.2"/>
    <row r="319" s="9" customFormat="1" ht="14.25" hidden="1" x14ac:dyDescent="0.2"/>
    <row r="320" s="9" customFormat="1" ht="14.25" hidden="1" x14ac:dyDescent="0.2"/>
    <row r="321" s="9" customFormat="1" ht="14.25" hidden="1" x14ac:dyDescent="0.2"/>
    <row r="322" s="9" customFormat="1" ht="14.25" hidden="1" x14ac:dyDescent="0.2"/>
    <row r="323" s="9" customFormat="1" ht="14.25" hidden="1" x14ac:dyDescent="0.2"/>
    <row r="324" s="9" customFormat="1" ht="14.25" hidden="1" x14ac:dyDescent="0.2"/>
    <row r="325" s="9" customFormat="1" ht="14.25" hidden="1" x14ac:dyDescent="0.2"/>
    <row r="326" s="9" customFormat="1" ht="14.25" hidden="1" x14ac:dyDescent="0.2"/>
    <row r="327" s="9" customFormat="1" ht="14.25" hidden="1" x14ac:dyDescent="0.2"/>
    <row r="328" s="9" customFormat="1" ht="14.25" hidden="1" x14ac:dyDescent="0.2"/>
    <row r="329" s="9" customFormat="1" ht="14.25" hidden="1" x14ac:dyDescent="0.2"/>
    <row r="330" s="9" customFormat="1" ht="14.25" hidden="1" x14ac:dyDescent="0.2"/>
    <row r="331" s="9" customFormat="1" ht="14.25" hidden="1" x14ac:dyDescent="0.2"/>
    <row r="332" s="9" customFormat="1" ht="14.25" hidden="1" x14ac:dyDescent="0.2"/>
    <row r="333" s="9" customFormat="1" ht="14.25" hidden="1" x14ac:dyDescent="0.2"/>
    <row r="334" s="9" customFormat="1" ht="14.25" hidden="1" x14ac:dyDescent="0.2"/>
    <row r="335" s="9" customFormat="1" ht="14.25" hidden="1" x14ac:dyDescent="0.2"/>
    <row r="336" s="9" customFormat="1" ht="14.25" hidden="1" x14ac:dyDescent="0.2"/>
    <row r="337" s="9" customFormat="1" ht="14.25" hidden="1" x14ac:dyDescent="0.2"/>
    <row r="338" s="9" customFormat="1" ht="14.25" hidden="1" x14ac:dyDescent="0.2"/>
    <row r="339" s="9" customFormat="1" ht="14.25" hidden="1" x14ac:dyDescent="0.2"/>
    <row r="340" s="9" customFormat="1" ht="14.25" hidden="1" x14ac:dyDescent="0.2"/>
    <row r="341" s="9" customFormat="1" ht="14.25" hidden="1" x14ac:dyDescent="0.2"/>
    <row r="342" s="9" customFormat="1" ht="14.25" hidden="1" x14ac:dyDescent="0.2"/>
    <row r="343" s="9" customFormat="1" ht="14.25" hidden="1" x14ac:dyDescent="0.2"/>
    <row r="344" s="9" customFormat="1" ht="14.25" hidden="1" x14ac:dyDescent="0.2"/>
    <row r="345" s="9" customFormat="1" ht="14.25" hidden="1" x14ac:dyDescent="0.2"/>
    <row r="346" s="9" customFormat="1" ht="14.25" hidden="1" x14ac:dyDescent="0.2"/>
    <row r="347" s="9" customFormat="1" ht="14.25" hidden="1" x14ac:dyDescent="0.2"/>
    <row r="348" s="9" customFormat="1" ht="14.25" hidden="1" x14ac:dyDescent="0.2"/>
    <row r="349" s="9" customFormat="1" ht="14.25" hidden="1" x14ac:dyDescent="0.2"/>
    <row r="350" s="9" customFormat="1" ht="14.25" hidden="1" x14ac:dyDescent="0.2"/>
    <row r="351" s="9" customFormat="1" ht="14.25" hidden="1" x14ac:dyDescent="0.2"/>
    <row r="352" s="9" customFormat="1" ht="14.25" hidden="1" x14ac:dyDescent="0.2"/>
    <row r="353" s="9" customFormat="1" ht="14.25" hidden="1" x14ac:dyDescent="0.2"/>
    <row r="354" s="9" customFormat="1" ht="14.25" hidden="1" x14ac:dyDescent="0.2"/>
    <row r="355" s="9" customFormat="1" ht="14.25" hidden="1" x14ac:dyDescent="0.2"/>
    <row r="356" s="9" customFormat="1" ht="14.25" hidden="1" x14ac:dyDescent="0.2"/>
    <row r="357" s="9" customFormat="1" ht="14.25" hidden="1" x14ac:dyDescent="0.2"/>
    <row r="358" s="9" customFormat="1" ht="14.25" hidden="1" x14ac:dyDescent="0.2"/>
    <row r="359" s="9" customFormat="1" ht="14.25" hidden="1" x14ac:dyDescent="0.2"/>
    <row r="360" s="9" customFormat="1" ht="14.25" hidden="1" x14ac:dyDescent="0.2"/>
    <row r="361" s="9" customFormat="1" ht="14.25" hidden="1" x14ac:dyDescent="0.2"/>
    <row r="362" s="9" customFormat="1" ht="14.25" hidden="1" x14ac:dyDescent="0.2"/>
    <row r="363" s="9" customFormat="1" ht="14.25" hidden="1" x14ac:dyDescent="0.2"/>
    <row r="364" s="9" customFormat="1" ht="14.25" hidden="1" x14ac:dyDescent="0.2"/>
    <row r="365" s="9" customFormat="1" ht="14.25" hidden="1" x14ac:dyDescent="0.2"/>
    <row r="366" s="9" customFormat="1" ht="14.25" hidden="1" x14ac:dyDescent="0.2"/>
    <row r="367" s="9" customFormat="1" ht="14.25" hidden="1" x14ac:dyDescent="0.2"/>
    <row r="368" s="9" customFormat="1" ht="14.25" hidden="1" x14ac:dyDescent="0.2"/>
    <row r="369" s="9" customFormat="1" ht="14.25" hidden="1" x14ac:dyDescent="0.2"/>
    <row r="370" s="9" customFormat="1" ht="14.25" hidden="1" x14ac:dyDescent="0.2"/>
    <row r="371" s="9" customFormat="1" ht="14.25" hidden="1" x14ac:dyDescent="0.2"/>
    <row r="372" s="9" customFormat="1" ht="14.25" hidden="1" x14ac:dyDescent="0.2"/>
    <row r="373" s="9" customFormat="1" ht="14.25" hidden="1" x14ac:dyDescent="0.2"/>
    <row r="374" s="9" customFormat="1" ht="14.25" hidden="1" x14ac:dyDescent="0.2"/>
    <row r="375" s="9" customFormat="1" ht="14.25" hidden="1" x14ac:dyDescent="0.2"/>
    <row r="376" s="9" customFormat="1" ht="14.25" hidden="1" x14ac:dyDescent="0.2"/>
    <row r="377" s="9" customFormat="1" ht="14.25" hidden="1" x14ac:dyDescent="0.2"/>
    <row r="378" s="9" customFormat="1" ht="14.25" hidden="1" x14ac:dyDescent="0.2"/>
    <row r="379" s="9" customFormat="1" ht="14.25" hidden="1" x14ac:dyDescent="0.2"/>
    <row r="380" s="9" customFormat="1" ht="14.25" hidden="1" x14ac:dyDescent="0.2"/>
    <row r="381" s="9" customFormat="1" ht="14.25" hidden="1" x14ac:dyDescent="0.2"/>
    <row r="382" s="9" customFormat="1" ht="14.25" hidden="1" x14ac:dyDescent="0.2"/>
    <row r="383" s="9" customFormat="1" ht="14.25" hidden="1" x14ac:dyDescent="0.2"/>
    <row r="384" s="9" customFormat="1" ht="14.25" hidden="1" x14ac:dyDescent="0.2"/>
    <row r="385" s="9" customFormat="1" ht="14.25" hidden="1" x14ac:dyDescent="0.2"/>
    <row r="386" s="9" customFormat="1" ht="14.25" hidden="1" x14ac:dyDescent="0.2"/>
    <row r="387" s="9" customFormat="1" ht="14.25" hidden="1" x14ac:dyDescent="0.2"/>
    <row r="388" s="9" customFormat="1" ht="14.25" hidden="1" x14ac:dyDescent="0.2"/>
    <row r="389" s="9" customFormat="1" ht="14.25" hidden="1" x14ac:dyDescent="0.2"/>
    <row r="390" s="9" customFormat="1" ht="14.25" hidden="1" x14ac:dyDescent="0.2"/>
    <row r="391" s="9" customFormat="1" ht="14.25" hidden="1" x14ac:dyDescent="0.2"/>
    <row r="392" s="9" customFormat="1" ht="14.25" hidden="1" x14ac:dyDescent="0.2"/>
    <row r="393" s="9" customFormat="1" ht="14.25" hidden="1" x14ac:dyDescent="0.2"/>
    <row r="394" s="9" customFormat="1" ht="14.25" hidden="1" x14ac:dyDescent="0.2"/>
    <row r="395" s="9" customFormat="1" ht="14.25" hidden="1" x14ac:dyDescent="0.2"/>
    <row r="396" s="9" customFormat="1" ht="14.25" hidden="1" x14ac:dyDescent="0.2"/>
    <row r="397" s="9" customFormat="1" ht="14.25" hidden="1" x14ac:dyDescent="0.2"/>
    <row r="398" s="9" customFormat="1" ht="14.25" hidden="1" x14ac:dyDescent="0.2"/>
    <row r="399" s="9" customFormat="1" ht="14.25" hidden="1" x14ac:dyDescent="0.2"/>
    <row r="400" s="9" customFormat="1" ht="14.25" hidden="1" x14ac:dyDescent="0.2"/>
    <row r="401" s="9" customFormat="1" ht="14.25" hidden="1" x14ac:dyDescent="0.2"/>
    <row r="402" s="9" customFormat="1" ht="14.25" hidden="1" x14ac:dyDescent="0.2"/>
    <row r="403" s="9" customFormat="1" ht="14.25" hidden="1" x14ac:dyDescent="0.2"/>
    <row r="404" s="9" customFormat="1" ht="14.25" hidden="1" x14ac:dyDescent="0.2"/>
    <row r="405" s="9" customFormat="1" ht="14.25" hidden="1" x14ac:dyDescent="0.2"/>
    <row r="406" s="9" customFormat="1" ht="14.25" hidden="1" x14ac:dyDescent="0.2"/>
    <row r="407" s="9" customFormat="1" ht="14.25" hidden="1" x14ac:dyDescent="0.2"/>
    <row r="408" s="9" customFormat="1" ht="14.25" hidden="1" x14ac:dyDescent="0.2"/>
    <row r="409" s="9" customFormat="1" ht="14.25" hidden="1" x14ac:dyDescent="0.2"/>
    <row r="410" s="9" customFormat="1" ht="14.25" hidden="1" x14ac:dyDescent="0.2"/>
    <row r="411" s="9" customFormat="1" ht="14.25" hidden="1" x14ac:dyDescent="0.2"/>
    <row r="412" s="9" customFormat="1" ht="14.25" hidden="1" x14ac:dyDescent="0.2"/>
    <row r="413" s="9" customFormat="1" ht="14.25" hidden="1" x14ac:dyDescent="0.2"/>
    <row r="414" s="9" customFormat="1" ht="14.25" hidden="1" x14ac:dyDescent="0.2"/>
    <row r="415" s="9" customFormat="1" ht="14.25" hidden="1" x14ac:dyDescent="0.2"/>
    <row r="416" s="9" customFormat="1" ht="14.25" hidden="1" x14ac:dyDescent="0.2"/>
    <row r="417" s="9" customFormat="1" ht="14.25" hidden="1" x14ac:dyDescent="0.2"/>
    <row r="418" s="9" customFormat="1" ht="14.25" hidden="1" x14ac:dyDescent="0.2"/>
    <row r="419" s="9" customFormat="1" ht="14.25" hidden="1" x14ac:dyDescent="0.2"/>
    <row r="420" s="9" customFormat="1" ht="14.25" hidden="1" x14ac:dyDescent="0.2"/>
    <row r="421" s="9" customFormat="1" ht="14.25" hidden="1" x14ac:dyDescent="0.2"/>
    <row r="422" s="9" customFormat="1" ht="14.25" hidden="1" x14ac:dyDescent="0.2"/>
    <row r="423" s="9" customFormat="1" ht="14.25" hidden="1" x14ac:dyDescent="0.2"/>
    <row r="424" s="9" customFormat="1" ht="14.25" hidden="1" x14ac:dyDescent="0.2"/>
    <row r="425" s="9" customFormat="1" ht="14.25" hidden="1" x14ac:dyDescent="0.2"/>
    <row r="426" s="9" customFormat="1" ht="14.25" hidden="1" x14ac:dyDescent="0.2"/>
    <row r="427" s="9" customFormat="1" ht="14.25" hidden="1" x14ac:dyDescent="0.2"/>
    <row r="428" s="9" customFormat="1" ht="14.25" hidden="1" x14ac:dyDescent="0.2"/>
    <row r="429" s="9" customFormat="1" ht="14.25" hidden="1" x14ac:dyDescent="0.2"/>
    <row r="430" s="9" customFormat="1" ht="14.25" hidden="1" x14ac:dyDescent="0.2"/>
    <row r="431" s="9" customFormat="1" ht="14.25" hidden="1" x14ac:dyDescent="0.2"/>
    <row r="432" s="9" customFormat="1" ht="14.25" hidden="1" x14ac:dyDescent="0.2"/>
    <row r="433" s="9" customFormat="1" ht="14.25" hidden="1" x14ac:dyDescent="0.2"/>
    <row r="434" s="9" customFormat="1" ht="14.25" hidden="1" x14ac:dyDescent="0.2"/>
    <row r="435" s="9" customFormat="1" ht="14.25" hidden="1" x14ac:dyDescent="0.2"/>
    <row r="436" s="9" customFormat="1" ht="14.25" hidden="1" x14ac:dyDescent="0.2"/>
    <row r="437" s="9" customFormat="1" ht="14.25" hidden="1" x14ac:dyDescent="0.2"/>
    <row r="438" s="9" customFormat="1" ht="14.25" hidden="1" x14ac:dyDescent="0.2"/>
    <row r="439" s="9" customFormat="1" ht="14.25" hidden="1" x14ac:dyDescent="0.2"/>
    <row r="440" s="9" customFormat="1" ht="14.25" hidden="1" x14ac:dyDescent="0.2"/>
    <row r="441" s="9" customFormat="1" ht="14.25" hidden="1" x14ac:dyDescent="0.2"/>
    <row r="442" s="9" customFormat="1" ht="14.25" hidden="1" x14ac:dyDescent="0.2"/>
    <row r="443" s="9" customFormat="1" ht="14.25" hidden="1" x14ac:dyDescent="0.2"/>
    <row r="444" s="9" customFormat="1" ht="14.25" hidden="1" x14ac:dyDescent="0.2"/>
    <row r="445" s="9" customFormat="1" ht="14.25" hidden="1" x14ac:dyDescent="0.2"/>
    <row r="446" s="9" customFormat="1" ht="14.25" hidden="1" x14ac:dyDescent="0.2"/>
    <row r="447" s="9" customFormat="1" ht="14.25" hidden="1" x14ac:dyDescent="0.2"/>
    <row r="448" s="9" customFormat="1" ht="14.25" hidden="1" x14ac:dyDescent="0.2"/>
    <row r="449" s="9" customFormat="1" ht="14.25" hidden="1" x14ac:dyDescent="0.2"/>
    <row r="450" s="9" customFormat="1" ht="14.25" hidden="1" x14ac:dyDescent="0.2"/>
    <row r="451" s="9" customFormat="1" ht="14.25" hidden="1" x14ac:dyDescent="0.2"/>
    <row r="452" s="9" customFormat="1" ht="14.25" hidden="1" x14ac:dyDescent="0.2"/>
    <row r="453" s="9" customFormat="1" ht="14.25" hidden="1" x14ac:dyDescent="0.2"/>
    <row r="454" s="9" customFormat="1" ht="14.25" hidden="1" x14ac:dyDescent="0.2"/>
    <row r="455" s="9" customFormat="1" ht="14.25" hidden="1" x14ac:dyDescent="0.2"/>
    <row r="456" s="9" customFormat="1" ht="14.25" hidden="1" x14ac:dyDescent="0.2"/>
    <row r="457" s="9" customFormat="1" ht="14.25" hidden="1" x14ac:dyDescent="0.2"/>
    <row r="458" s="9" customFormat="1" ht="14.25" hidden="1" x14ac:dyDescent="0.2"/>
    <row r="459" s="9" customFormat="1" ht="14.25" hidden="1" x14ac:dyDescent="0.2"/>
    <row r="460" s="9" customFormat="1" ht="14.25" hidden="1" x14ac:dyDescent="0.2"/>
    <row r="461" s="9" customFormat="1" ht="14.25" hidden="1" x14ac:dyDescent="0.2"/>
    <row r="462" s="9" customFormat="1" ht="14.25" hidden="1" x14ac:dyDescent="0.2"/>
    <row r="463" s="9" customFormat="1" ht="14.25" hidden="1" x14ac:dyDescent="0.2"/>
    <row r="464" s="9" customFormat="1" ht="14.25" hidden="1" x14ac:dyDescent="0.2"/>
    <row r="465" s="9" customFormat="1" ht="14.25" hidden="1" x14ac:dyDescent="0.2"/>
    <row r="466" s="9" customFormat="1" ht="14.25" hidden="1" x14ac:dyDescent="0.2"/>
    <row r="467" s="9" customFormat="1" ht="14.25" hidden="1" x14ac:dyDescent="0.2"/>
    <row r="468" s="9" customFormat="1" ht="14.25" hidden="1" x14ac:dyDescent="0.2"/>
    <row r="469" s="9" customFormat="1" ht="14.25" hidden="1" x14ac:dyDescent="0.2"/>
    <row r="470" s="9" customFormat="1" ht="14.25" hidden="1" x14ac:dyDescent="0.2"/>
    <row r="471" s="9" customFormat="1" ht="14.25" hidden="1" x14ac:dyDescent="0.2"/>
    <row r="472" s="9" customFormat="1" ht="14.25" hidden="1" x14ac:dyDescent="0.2"/>
    <row r="473" s="9" customFormat="1" ht="14.25" hidden="1" x14ac:dyDescent="0.2"/>
    <row r="474" s="9" customFormat="1" ht="14.25" hidden="1" x14ac:dyDescent="0.2"/>
    <row r="475" s="9" customFormat="1" ht="14.25" hidden="1" x14ac:dyDescent="0.2"/>
    <row r="476" s="9" customFormat="1" ht="14.25" hidden="1" x14ac:dyDescent="0.2"/>
    <row r="477" s="9" customFormat="1" ht="14.25" hidden="1" x14ac:dyDescent="0.2"/>
    <row r="478" s="9" customFormat="1" ht="14.25" hidden="1" x14ac:dyDescent="0.2"/>
    <row r="479" s="9" customFormat="1" ht="14.25" hidden="1" x14ac:dyDescent="0.2"/>
    <row r="480" s="9" customFormat="1" ht="14.25" hidden="1" x14ac:dyDescent="0.2"/>
    <row r="481" s="9" customFormat="1" ht="14.25" hidden="1" x14ac:dyDescent="0.2"/>
    <row r="482" s="9" customFormat="1" ht="14.25" hidden="1" x14ac:dyDescent="0.2"/>
    <row r="483" s="9" customFormat="1" ht="14.25" hidden="1" x14ac:dyDescent="0.2"/>
    <row r="484" s="9" customFormat="1" ht="14.25" hidden="1" x14ac:dyDescent="0.2"/>
    <row r="485" s="9" customFormat="1" ht="14.25" hidden="1" x14ac:dyDescent="0.2"/>
    <row r="486" s="9" customFormat="1" ht="14.25" hidden="1" x14ac:dyDescent="0.2"/>
    <row r="487" s="9" customFormat="1" ht="14.25" hidden="1" x14ac:dyDescent="0.2"/>
    <row r="488" s="9" customFormat="1" ht="14.25" hidden="1" x14ac:dyDescent="0.2"/>
    <row r="489" s="9" customFormat="1" ht="14.25" hidden="1" x14ac:dyDescent="0.2"/>
    <row r="490" s="9" customFormat="1" ht="14.25" hidden="1" x14ac:dyDescent="0.2"/>
    <row r="491" s="9" customFormat="1" ht="14.25" hidden="1" x14ac:dyDescent="0.2"/>
    <row r="492" s="9" customFormat="1" ht="14.25" hidden="1" x14ac:dyDescent="0.2"/>
    <row r="493" s="9" customFormat="1" ht="14.25" hidden="1" x14ac:dyDescent="0.2"/>
    <row r="494" s="9" customFormat="1" ht="14.25" hidden="1" x14ac:dyDescent="0.2"/>
    <row r="495" s="9" customFormat="1" ht="14.25" hidden="1" x14ac:dyDescent="0.2"/>
    <row r="496" s="9" customFormat="1" ht="14.25" hidden="1" x14ac:dyDescent="0.2"/>
    <row r="497" s="9" customFormat="1" ht="14.25" hidden="1" x14ac:dyDescent="0.2"/>
    <row r="498" s="9" customFormat="1" ht="14.25" hidden="1" x14ac:dyDescent="0.2"/>
    <row r="499" s="9" customFormat="1" ht="14.25" hidden="1" x14ac:dyDescent="0.2"/>
    <row r="500" s="9" customFormat="1" ht="14.25" hidden="1" x14ac:dyDescent="0.2"/>
    <row r="501" s="9" customFormat="1" ht="14.25" hidden="1" x14ac:dyDescent="0.2"/>
    <row r="502" s="9" customFormat="1" ht="14.25" hidden="1" x14ac:dyDescent="0.2"/>
    <row r="503" s="9" customFormat="1" ht="14.25" hidden="1" x14ac:dyDescent="0.2"/>
    <row r="504" s="9" customFormat="1" ht="14.25" hidden="1" x14ac:dyDescent="0.2"/>
    <row r="505" s="9" customFormat="1" ht="14.25" hidden="1" x14ac:dyDescent="0.2"/>
    <row r="506" s="9" customFormat="1" ht="14.25" hidden="1" x14ac:dyDescent="0.2"/>
    <row r="507" s="9" customFormat="1" ht="14.25" hidden="1" x14ac:dyDescent="0.2"/>
    <row r="508" s="9" customFormat="1" ht="14.25" hidden="1" x14ac:dyDescent="0.2"/>
    <row r="509" s="9" customFormat="1" ht="14.25" hidden="1" x14ac:dyDescent="0.2"/>
    <row r="510" s="9" customFormat="1" ht="14.25" hidden="1" x14ac:dyDescent="0.2"/>
    <row r="511" s="9" customFormat="1" ht="14.25" hidden="1" x14ac:dyDescent="0.2"/>
    <row r="512" s="9" customFormat="1" ht="14.25" hidden="1" x14ac:dyDescent="0.2"/>
    <row r="513" s="9" customFormat="1" ht="14.25" hidden="1" x14ac:dyDescent="0.2"/>
    <row r="514" s="9" customFormat="1" ht="14.25" hidden="1" x14ac:dyDescent="0.2"/>
    <row r="515" s="9" customFormat="1" ht="14.25" hidden="1" x14ac:dyDescent="0.2"/>
    <row r="516" s="9" customFormat="1" ht="14.25" hidden="1" x14ac:dyDescent="0.2"/>
    <row r="517" s="9" customFormat="1" ht="14.25" hidden="1" x14ac:dyDescent="0.2"/>
    <row r="518" s="9" customFormat="1" ht="14.25" hidden="1" x14ac:dyDescent="0.2"/>
    <row r="519" s="9" customFormat="1" ht="14.25" hidden="1" x14ac:dyDescent="0.2"/>
    <row r="520" s="9" customFormat="1" ht="14.25" hidden="1" x14ac:dyDescent="0.2"/>
    <row r="521" s="9" customFormat="1" ht="14.25" hidden="1" x14ac:dyDescent="0.2"/>
    <row r="522" s="9" customFormat="1" ht="14.25" hidden="1" x14ac:dyDescent="0.2"/>
    <row r="523" s="9" customFormat="1" ht="14.25" hidden="1" x14ac:dyDescent="0.2"/>
    <row r="524" s="9" customFormat="1" ht="14.25" hidden="1" x14ac:dyDescent="0.2"/>
    <row r="525" s="9" customFormat="1" ht="14.25" hidden="1" x14ac:dyDescent="0.2"/>
    <row r="526" s="9" customFormat="1" ht="14.25" hidden="1" x14ac:dyDescent="0.2"/>
    <row r="527" s="9" customFormat="1" ht="14.25" hidden="1" x14ac:dyDescent="0.2"/>
    <row r="528" s="9" customFormat="1" ht="14.25" hidden="1" x14ac:dyDescent="0.2"/>
    <row r="529" s="9" customFormat="1" ht="14.25" hidden="1" x14ac:dyDescent="0.2"/>
    <row r="530" s="9" customFormat="1" ht="14.25" hidden="1" x14ac:dyDescent="0.2"/>
    <row r="531" s="9" customFormat="1" ht="14.25" hidden="1" x14ac:dyDescent="0.2"/>
    <row r="532" s="9" customFormat="1" ht="14.25" hidden="1" x14ac:dyDescent="0.2"/>
    <row r="533" s="9" customFormat="1" ht="14.25" hidden="1" x14ac:dyDescent="0.2"/>
    <row r="534" s="9" customFormat="1" ht="14.25" hidden="1" x14ac:dyDescent="0.2"/>
    <row r="535" s="9" customFormat="1" ht="14.25" hidden="1" x14ac:dyDescent="0.2"/>
    <row r="536" s="9" customFormat="1" ht="14.25" hidden="1" x14ac:dyDescent="0.2"/>
    <row r="537" s="9" customFormat="1" ht="14.25" hidden="1" x14ac:dyDescent="0.2"/>
    <row r="538" s="9" customFormat="1" ht="14.25" hidden="1" x14ac:dyDescent="0.2"/>
    <row r="539" s="9" customFormat="1" ht="14.25" hidden="1" x14ac:dyDescent="0.2"/>
    <row r="540" s="9" customFormat="1" ht="14.25" hidden="1" x14ac:dyDescent="0.2"/>
    <row r="541" s="9" customFormat="1" ht="14.25" hidden="1" x14ac:dyDescent="0.2"/>
    <row r="542" s="9" customFormat="1" ht="14.25" hidden="1" x14ac:dyDescent="0.2"/>
    <row r="543" s="9" customFormat="1" ht="14.25" hidden="1" x14ac:dyDescent="0.2"/>
    <row r="544" s="9" customFormat="1" ht="14.25" hidden="1" x14ac:dyDescent="0.2"/>
    <row r="545" s="9" customFormat="1" ht="14.25" hidden="1" x14ac:dyDescent="0.2"/>
    <row r="546" s="9" customFormat="1" ht="14.25" hidden="1" x14ac:dyDescent="0.2"/>
    <row r="547" s="9" customFormat="1" ht="14.25" hidden="1" x14ac:dyDescent="0.2"/>
    <row r="548" s="9" customFormat="1" ht="14.25" hidden="1" x14ac:dyDescent="0.2"/>
    <row r="549" s="9" customFormat="1" ht="14.25" hidden="1" x14ac:dyDescent="0.2"/>
    <row r="550" s="9" customFormat="1" ht="14.25" hidden="1" x14ac:dyDescent="0.2"/>
    <row r="551" s="9" customFormat="1" ht="14.25" hidden="1" x14ac:dyDescent="0.2"/>
    <row r="552" s="9" customFormat="1" ht="14.25" hidden="1" x14ac:dyDescent="0.2"/>
    <row r="553" s="9" customFormat="1" ht="14.25" hidden="1" x14ac:dyDescent="0.2"/>
    <row r="554" s="9" customFormat="1" ht="14.25" hidden="1" x14ac:dyDescent="0.2"/>
    <row r="555" s="9" customFormat="1" ht="14.25" hidden="1" x14ac:dyDescent="0.2"/>
    <row r="556" s="9" customFormat="1" ht="14.25" hidden="1" x14ac:dyDescent="0.2"/>
    <row r="557" s="9" customFormat="1" ht="14.25" hidden="1" x14ac:dyDescent="0.2"/>
    <row r="558" s="9" customFormat="1" ht="14.25" hidden="1" x14ac:dyDescent="0.2"/>
    <row r="559" s="9" customFormat="1" ht="14.25" hidden="1" x14ac:dyDescent="0.2"/>
    <row r="560" s="9" customFormat="1" ht="14.25" hidden="1" x14ac:dyDescent="0.2"/>
    <row r="561" s="9" customFormat="1" ht="14.25" hidden="1" x14ac:dyDescent="0.2"/>
    <row r="562" s="9" customFormat="1" ht="14.25" hidden="1" x14ac:dyDescent="0.2"/>
    <row r="563" s="9" customFormat="1" ht="14.25" hidden="1" x14ac:dyDescent="0.2"/>
    <row r="564" s="9" customFormat="1" ht="14.25" hidden="1" x14ac:dyDescent="0.2"/>
    <row r="565" s="9" customFormat="1" ht="14.25" hidden="1" x14ac:dyDescent="0.2"/>
    <row r="566" s="9" customFormat="1" ht="14.25" hidden="1" x14ac:dyDescent="0.2"/>
    <row r="567" s="9" customFormat="1" ht="14.25" hidden="1" x14ac:dyDescent="0.2"/>
    <row r="568" s="9" customFormat="1" ht="14.25" hidden="1" x14ac:dyDescent="0.2"/>
    <row r="569" s="9" customFormat="1" ht="14.25" hidden="1" x14ac:dyDescent="0.2"/>
    <row r="570" s="9" customFormat="1" ht="14.25" hidden="1" x14ac:dyDescent="0.2"/>
    <row r="571" s="9" customFormat="1" ht="14.25" hidden="1" x14ac:dyDescent="0.2"/>
    <row r="572" s="9" customFormat="1" ht="14.25" hidden="1" x14ac:dyDescent="0.2"/>
    <row r="573" s="9" customFormat="1" ht="14.25" hidden="1" x14ac:dyDescent="0.2"/>
    <row r="574" s="9" customFormat="1" ht="14.25" hidden="1" x14ac:dyDescent="0.2"/>
    <row r="575" s="9" customFormat="1" ht="14.25" hidden="1" x14ac:dyDescent="0.2"/>
    <row r="576" s="9" customFormat="1" ht="14.25" hidden="1" x14ac:dyDescent="0.2"/>
    <row r="577" s="9" customFormat="1" ht="14.25" hidden="1" x14ac:dyDescent="0.2"/>
    <row r="578" s="9" customFormat="1" ht="14.25" hidden="1" x14ac:dyDescent="0.2"/>
    <row r="579" s="9" customFormat="1" ht="14.25" hidden="1" x14ac:dyDescent="0.2"/>
    <row r="580" s="9" customFormat="1" ht="14.25" hidden="1" x14ac:dyDescent="0.2"/>
    <row r="581" s="9" customFormat="1" ht="14.25" hidden="1" x14ac:dyDescent="0.2"/>
    <row r="582" s="9" customFormat="1" ht="14.25" hidden="1" x14ac:dyDescent="0.2"/>
    <row r="583" s="9" customFormat="1" ht="14.25" hidden="1" x14ac:dyDescent="0.2"/>
    <row r="584" s="9" customFormat="1" ht="14.25" hidden="1" x14ac:dyDescent="0.2"/>
    <row r="585" s="9" customFormat="1" ht="14.25" hidden="1" x14ac:dyDescent="0.2"/>
    <row r="586" s="9" customFormat="1" ht="14.25" hidden="1" x14ac:dyDescent="0.2"/>
    <row r="587" s="9" customFormat="1" ht="14.25" hidden="1" x14ac:dyDescent="0.2"/>
    <row r="588" s="9" customFormat="1" ht="14.25" hidden="1" x14ac:dyDescent="0.2"/>
    <row r="589" s="9" customFormat="1" ht="14.25" hidden="1" x14ac:dyDescent="0.2"/>
    <row r="590" s="9" customFormat="1" ht="14.25" hidden="1" x14ac:dyDescent="0.2"/>
    <row r="591" s="9" customFormat="1" ht="14.25" hidden="1" x14ac:dyDescent="0.2"/>
    <row r="592" s="9" customFormat="1" ht="14.25" hidden="1" x14ac:dyDescent="0.2"/>
    <row r="593" s="9" customFormat="1" ht="14.25" hidden="1" x14ac:dyDescent="0.2"/>
    <row r="594" s="9" customFormat="1" ht="14.25" hidden="1" x14ac:dyDescent="0.2"/>
    <row r="595" s="9" customFormat="1" ht="14.25" hidden="1" x14ac:dyDescent="0.2"/>
    <row r="596" s="9" customFormat="1" ht="14.25" hidden="1" x14ac:dyDescent="0.2"/>
    <row r="597" s="9" customFormat="1" ht="14.25" hidden="1" x14ac:dyDescent="0.2"/>
    <row r="598" s="9" customFormat="1" ht="14.25" hidden="1" x14ac:dyDescent="0.2"/>
    <row r="599" s="9" customFormat="1" ht="14.25" hidden="1" x14ac:dyDescent="0.2"/>
    <row r="600" s="9" customFormat="1" ht="14.25" hidden="1" x14ac:dyDescent="0.2"/>
    <row r="601" s="9" customFormat="1" ht="14.25" hidden="1" x14ac:dyDescent="0.2"/>
    <row r="602" s="9" customFormat="1" ht="14.25" hidden="1" x14ac:dyDescent="0.2"/>
    <row r="603" s="9" customFormat="1" ht="14.25" hidden="1" x14ac:dyDescent="0.2"/>
    <row r="604" s="9" customFormat="1" ht="14.25" hidden="1" x14ac:dyDescent="0.2"/>
    <row r="605" s="9" customFormat="1" ht="14.25" hidden="1" x14ac:dyDescent="0.2"/>
    <row r="606" s="9" customFormat="1" ht="14.25" hidden="1" x14ac:dyDescent="0.2"/>
    <row r="607" s="9" customFormat="1" ht="14.25" hidden="1" x14ac:dyDescent="0.2"/>
    <row r="608" s="9" customFormat="1" ht="14.25" hidden="1" x14ac:dyDescent="0.2"/>
    <row r="609" s="9" customFormat="1" ht="14.25" hidden="1" x14ac:dyDescent="0.2"/>
    <row r="610" s="9" customFormat="1" ht="14.25" hidden="1" x14ac:dyDescent="0.2"/>
    <row r="611" s="9" customFormat="1" ht="14.25" hidden="1" x14ac:dyDescent="0.2"/>
    <row r="612" s="9" customFormat="1" ht="14.25" hidden="1" x14ac:dyDescent="0.2"/>
    <row r="613" s="9" customFormat="1" ht="14.25" hidden="1" x14ac:dyDescent="0.2"/>
    <row r="614" s="9" customFormat="1" ht="14.25" hidden="1" x14ac:dyDescent="0.2"/>
    <row r="615" s="9" customFormat="1" ht="14.25" hidden="1" x14ac:dyDescent="0.2"/>
    <row r="616" s="9" customFormat="1" ht="14.25" hidden="1" x14ac:dyDescent="0.2"/>
    <row r="617" s="9" customFormat="1" ht="14.25" hidden="1" x14ac:dyDescent="0.2"/>
    <row r="618" s="9" customFormat="1" ht="14.25" hidden="1" x14ac:dyDescent="0.2"/>
    <row r="619" s="9" customFormat="1" ht="14.25" hidden="1" x14ac:dyDescent="0.2"/>
    <row r="620" s="9" customFormat="1" ht="14.25" hidden="1" x14ac:dyDescent="0.2"/>
    <row r="621" s="9" customFormat="1" ht="14.25" hidden="1" x14ac:dyDescent="0.2"/>
    <row r="622" s="9" customFormat="1" ht="14.25" hidden="1" x14ac:dyDescent="0.2"/>
    <row r="623" s="9" customFormat="1" ht="14.25" hidden="1" x14ac:dyDescent="0.2"/>
    <row r="624" s="9" customFormat="1" ht="14.25" hidden="1" x14ac:dyDescent="0.2"/>
    <row r="625" s="9" customFormat="1" ht="14.25" hidden="1" x14ac:dyDescent="0.2"/>
    <row r="626" s="9" customFormat="1" ht="14.25" hidden="1" x14ac:dyDescent="0.2"/>
    <row r="627" s="9" customFormat="1" ht="14.25" hidden="1" x14ac:dyDescent="0.2"/>
    <row r="628" s="9" customFormat="1" ht="14.25" hidden="1" x14ac:dyDescent="0.2"/>
    <row r="629" s="9" customFormat="1" ht="14.25" hidden="1" x14ac:dyDescent="0.2"/>
    <row r="630" s="9" customFormat="1" ht="14.25" hidden="1" x14ac:dyDescent="0.2"/>
    <row r="631" s="9" customFormat="1" ht="14.25" hidden="1" x14ac:dyDescent="0.2"/>
    <row r="632" s="9" customFormat="1" ht="14.25" hidden="1" x14ac:dyDescent="0.2"/>
    <row r="633" s="9" customFormat="1" ht="14.25" hidden="1" x14ac:dyDescent="0.2"/>
    <row r="634" s="9" customFormat="1" ht="14.25" hidden="1" x14ac:dyDescent="0.2"/>
    <row r="635" s="9" customFormat="1" ht="14.25" hidden="1" x14ac:dyDescent="0.2"/>
    <row r="636" s="9" customFormat="1" ht="14.25" hidden="1" x14ac:dyDescent="0.2"/>
    <row r="637" s="9" customFormat="1" ht="14.25" hidden="1" x14ac:dyDescent="0.2"/>
    <row r="638" s="9" customFormat="1" ht="14.25" hidden="1" x14ac:dyDescent="0.2"/>
    <row r="639" s="9" customFormat="1" ht="14.25" hidden="1" x14ac:dyDescent="0.2"/>
    <row r="640" s="9" customFormat="1" ht="14.25" hidden="1" x14ac:dyDescent="0.2"/>
    <row r="641" s="9" customFormat="1" ht="14.25" hidden="1" x14ac:dyDescent="0.2"/>
    <row r="642" s="9" customFormat="1" ht="14.25" hidden="1" x14ac:dyDescent="0.2"/>
    <row r="643" s="9" customFormat="1" ht="14.25" hidden="1" x14ac:dyDescent="0.2"/>
    <row r="644" s="9" customFormat="1" ht="14.25" hidden="1" x14ac:dyDescent="0.2"/>
    <row r="645" s="9" customFormat="1" ht="14.25" hidden="1" x14ac:dyDescent="0.2"/>
    <row r="646" s="9" customFormat="1" ht="14.25" hidden="1" x14ac:dyDescent="0.2"/>
    <row r="647" s="9" customFormat="1" ht="14.25" hidden="1" x14ac:dyDescent="0.2"/>
    <row r="648" s="9" customFormat="1" ht="14.25" hidden="1" x14ac:dyDescent="0.2"/>
    <row r="649" s="9" customFormat="1" ht="14.25" hidden="1" x14ac:dyDescent="0.2"/>
    <row r="650" s="9" customFormat="1" ht="14.25" hidden="1" x14ac:dyDescent="0.2"/>
    <row r="651" s="9" customFormat="1" ht="14.25" hidden="1" x14ac:dyDescent="0.2"/>
    <row r="652" s="9" customFormat="1" ht="14.25" hidden="1" x14ac:dyDescent="0.2"/>
    <row r="653" s="9" customFormat="1" ht="14.25" hidden="1" x14ac:dyDescent="0.2"/>
    <row r="654" s="9" customFormat="1" ht="14.25" hidden="1" x14ac:dyDescent="0.2"/>
    <row r="655" s="9" customFormat="1" ht="14.25" hidden="1" x14ac:dyDescent="0.2"/>
    <row r="656" s="9" customFormat="1" ht="14.25" hidden="1" x14ac:dyDescent="0.2"/>
    <row r="657" s="9" customFormat="1" ht="14.25" hidden="1" x14ac:dyDescent="0.2"/>
    <row r="658" s="9" customFormat="1" ht="14.25" hidden="1" x14ac:dyDescent="0.2"/>
    <row r="659" s="9" customFormat="1" ht="14.25" hidden="1" x14ac:dyDescent="0.2"/>
    <row r="660" s="9" customFormat="1" ht="14.25" hidden="1" x14ac:dyDescent="0.2"/>
    <row r="661" s="9" customFormat="1" ht="14.25" hidden="1" x14ac:dyDescent="0.2"/>
    <row r="662" s="9" customFormat="1" ht="14.25" hidden="1" x14ac:dyDescent="0.2"/>
    <row r="663" s="9" customFormat="1" ht="14.25" hidden="1" x14ac:dyDescent="0.2"/>
    <row r="664" s="9" customFormat="1" ht="14.25" hidden="1" x14ac:dyDescent="0.2"/>
    <row r="665" s="9" customFormat="1" ht="14.25" hidden="1" x14ac:dyDescent="0.2"/>
    <row r="666" s="9" customFormat="1" ht="14.25" hidden="1" x14ac:dyDescent="0.2"/>
    <row r="667" s="9" customFormat="1" ht="14.25" hidden="1" x14ac:dyDescent="0.2"/>
    <row r="668" s="9" customFormat="1" ht="14.25" hidden="1" x14ac:dyDescent="0.2"/>
    <row r="669" s="9" customFormat="1" ht="14.25" hidden="1" x14ac:dyDescent="0.2"/>
    <row r="670" s="9" customFormat="1" ht="14.25" hidden="1" x14ac:dyDescent="0.2"/>
    <row r="671" s="9" customFormat="1" ht="14.25" hidden="1" x14ac:dyDescent="0.2"/>
    <row r="672" s="9" customFormat="1" ht="14.25" hidden="1" x14ac:dyDescent="0.2"/>
    <row r="673" s="9" customFormat="1" ht="14.25" hidden="1" x14ac:dyDescent="0.2"/>
    <row r="674" s="9" customFormat="1" ht="14.25" hidden="1" x14ac:dyDescent="0.2"/>
    <row r="675" s="9" customFormat="1" ht="14.25" hidden="1" x14ac:dyDescent="0.2"/>
    <row r="676" s="9" customFormat="1" ht="14.25" hidden="1" x14ac:dyDescent="0.2"/>
    <row r="677" s="9" customFormat="1" ht="14.25" hidden="1" x14ac:dyDescent="0.2"/>
    <row r="678" s="9" customFormat="1" ht="14.25" hidden="1" x14ac:dyDescent="0.2"/>
    <row r="679" s="9" customFormat="1" ht="14.25" hidden="1" x14ac:dyDescent="0.2"/>
    <row r="680" s="9" customFormat="1" ht="14.25" hidden="1" x14ac:dyDescent="0.2"/>
    <row r="681" s="9" customFormat="1" ht="14.25" hidden="1" x14ac:dyDescent="0.2"/>
    <row r="682" s="9" customFormat="1" ht="14.25" hidden="1" x14ac:dyDescent="0.2"/>
    <row r="683" s="9" customFormat="1" ht="14.25" hidden="1" x14ac:dyDescent="0.2"/>
    <row r="684" s="9" customFormat="1" ht="14.25" hidden="1" x14ac:dyDescent="0.2"/>
    <row r="685" s="9" customFormat="1" ht="14.25" hidden="1" x14ac:dyDescent="0.2"/>
    <row r="686" s="9" customFormat="1" ht="14.25" hidden="1" x14ac:dyDescent="0.2"/>
    <row r="687" s="9" customFormat="1" ht="14.25" hidden="1" x14ac:dyDescent="0.2"/>
    <row r="688" s="9" customFormat="1" ht="14.25" hidden="1" x14ac:dyDescent="0.2"/>
    <row r="689" s="9" customFormat="1" ht="14.25" hidden="1" x14ac:dyDescent="0.2"/>
    <row r="690" s="9" customFormat="1" ht="14.25" hidden="1" x14ac:dyDescent="0.2"/>
    <row r="691" s="9" customFormat="1" ht="14.25" hidden="1" x14ac:dyDescent="0.2"/>
    <row r="692" s="9" customFormat="1" ht="14.25" hidden="1" x14ac:dyDescent="0.2"/>
    <row r="693" s="9" customFormat="1" ht="14.25" hidden="1" x14ac:dyDescent="0.2"/>
    <row r="694" s="9" customFormat="1" ht="14.25" hidden="1" x14ac:dyDescent="0.2"/>
    <row r="695" s="9" customFormat="1" ht="14.25" hidden="1" x14ac:dyDescent="0.2"/>
    <row r="696" s="9" customFormat="1" ht="14.25" hidden="1" x14ac:dyDescent="0.2"/>
    <row r="697" s="9" customFormat="1" ht="14.25" hidden="1" x14ac:dyDescent="0.2"/>
    <row r="698" s="9" customFormat="1" ht="14.25" hidden="1" x14ac:dyDescent="0.2"/>
    <row r="699" s="9" customFormat="1" ht="14.25" hidden="1" x14ac:dyDescent="0.2"/>
    <row r="700" s="9" customFormat="1" ht="14.25" hidden="1" x14ac:dyDescent="0.2"/>
    <row r="701" s="9" customFormat="1" ht="14.25" hidden="1" x14ac:dyDescent="0.2"/>
    <row r="702" s="9" customFormat="1" ht="14.25" hidden="1" x14ac:dyDescent="0.2"/>
    <row r="703" s="9" customFormat="1" ht="14.25" hidden="1" x14ac:dyDescent="0.2"/>
    <row r="704" s="9" customFormat="1" ht="14.25" hidden="1" x14ac:dyDescent="0.2"/>
    <row r="705" s="9" customFormat="1" ht="14.25" hidden="1" x14ac:dyDescent="0.2"/>
    <row r="706" s="9" customFormat="1" ht="14.25" hidden="1" x14ac:dyDescent="0.2"/>
    <row r="707" s="9" customFormat="1" ht="14.25" hidden="1" x14ac:dyDescent="0.2"/>
    <row r="708" s="9" customFormat="1" ht="14.25" hidden="1" x14ac:dyDescent="0.2"/>
    <row r="709" s="9" customFormat="1" ht="14.25" hidden="1" x14ac:dyDescent="0.2"/>
    <row r="710" s="9" customFormat="1" ht="14.25" hidden="1" x14ac:dyDescent="0.2"/>
    <row r="711" s="9" customFormat="1" ht="14.25" hidden="1" x14ac:dyDescent="0.2"/>
    <row r="712" s="9" customFormat="1" ht="14.25" hidden="1" x14ac:dyDescent="0.2"/>
    <row r="713" s="9" customFormat="1" ht="14.25" hidden="1" x14ac:dyDescent="0.2"/>
    <row r="714" s="9" customFormat="1" ht="14.25" hidden="1" x14ac:dyDescent="0.2"/>
    <row r="715" s="9" customFormat="1" ht="14.25" hidden="1" x14ac:dyDescent="0.2"/>
    <row r="716" s="9" customFormat="1" ht="14.25" hidden="1" x14ac:dyDescent="0.2"/>
    <row r="717" s="9" customFormat="1" ht="14.25" hidden="1" x14ac:dyDescent="0.2"/>
    <row r="718" s="9" customFormat="1" ht="14.25" hidden="1" x14ac:dyDescent="0.2"/>
    <row r="719" s="9" customFormat="1" ht="14.25" hidden="1" x14ac:dyDescent="0.2"/>
    <row r="720" s="9" customFormat="1" ht="14.25" hidden="1" x14ac:dyDescent="0.2"/>
    <row r="721" s="9" customFormat="1" ht="14.25" hidden="1" x14ac:dyDescent="0.2"/>
    <row r="722" s="9" customFormat="1" ht="14.25" hidden="1" x14ac:dyDescent="0.2"/>
    <row r="723" s="9" customFormat="1" ht="14.25" hidden="1" x14ac:dyDescent="0.2"/>
    <row r="724" s="9" customFormat="1" ht="14.25" hidden="1" x14ac:dyDescent="0.2"/>
    <row r="725" s="9" customFormat="1" ht="14.25" hidden="1" x14ac:dyDescent="0.2"/>
    <row r="726" s="9" customFormat="1" ht="14.25" hidden="1" x14ac:dyDescent="0.2"/>
    <row r="727" s="9" customFormat="1" ht="14.25" hidden="1" x14ac:dyDescent="0.2"/>
    <row r="728" s="9" customFormat="1" ht="14.25" hidden="1" x14ac:dyDescent="0.2"/>
    <row r="729" s="9" customFormat="1" ht="14.25" hidden="1" x14ac:dyDescent="0.2"/>
    <row r="730" s="9" customFormat="1" ht="14.25" hidden="1" x14ac:dyDescent="0.2"/>
    <row r="731" s="9" customFormat="1" ht="14.25" hidden="1" x14ac:dyDescent="0.2"/>
    <row r="732" s="9" customFormat="1" ht="14.25" hidden="1" x14ac:dyDescent="0.2"/>
    <row r="733" s="9" customFormat="1" ht="14.25" hidden="1" x14ac:dyDescent="0.2"/>
    <row r="734" s="9" customFormat="1" ht="14.25" hidden="1" x14ac:dyDescent="0.2"/>
    <row r="735" s="9" customFormat="1" ht="14.25" hidden="1" x14ac:dyDescent="0.2"/>
    <row r="736" s="9" customFormat="1" ht="14.25" hidden="1" x14ac:dyDescent="0.2"/>
    <row r="737" s="9" customFormat="1" ht="14.25" hidden="1" x14ac:dyDescent="0.2"/>
    <row r="738" s="9" customFormat="1" ht="14.25" hidden="1" x14ac:dyDescent="0.2"/>
    <row r="739" s="9" customFormat="1" ht="14.25" hidden="1" x14ac:dyDescent="0.2"/>
    <row r="740" s="9" customFormat="1" ht="14.25" hidden="1" x14ac:dyDescent="0.2"/>
    <row r="741" s="9" customFormat="1" ht="14.25" hidden="1" x14ac:dyDescent="0.2"/>
    <row r="742" s="9" customFormat="1" ht="14.25" hidden="1" x14ac:dyDescent="0.2"/>
    <row r="743" s="9" customFormat="1" ht="14.25" hidden="1" x14ac:dyDescent="0.2"/>
    <row r="744" s="9" customFormat="1" ht="14.25" hidden="1" x14ac:dyDescent="0.2"/>
    <row r="745" s="9" customFormat="1" ht="14.25" hidden="1" x14ac:dyDescent="0.2"/>
    <row r="746" s="9" customFormat="1" ht="14.25" hidden="1" x14ac:dyDescent="0.2"/>
    <row r="747" s="9" customFormat="1" ht="14.25" hidden="1" x14ac:dyDescent="0.2"/>
    <row r="748" s="9" customFormat="1" ht="14.25" hidden="1" x14ac:dyDescent="0.2"/>
    <row r="749" s="9" customFormat="1" ht="14.25" hidden="1" x14ac:dyDescent="0.2"/>
    <row r="750" s="9" customFormat="1" ht="14.25" hidden="1" x14ac:dyDescent="0.2"/>
    <row r="751" s="9" customFormat="1" ht="14.25" hidden="1" x14ac:dyDescent="0.2"/>
    <row r="752" s="9" customFormat="1" ht="14.25" hidden="1" x14ac:dyDescent="0.2"/>
    <row r="753" s="9" customFormat="1" ht="14.25" hidden="1" x14ac:dyDescent="0.2"/>
    <row r="754" s="9" customFormat="1" ht="14.25" hidden="1" x14ac:dyDescent="0.2"/>
    <row r="755" s="9" customFormat="1" ht="14.25" hidden="1" x14ac:dyDescent="0.2"/>
    <row r="756" s="9" customFormat="1" ht="14.25" hidden="1" x14ac:dyDescent="0.2"/>
    <row r="757" s="9" customFormat="1" ht="14.25" hidden="1" x14ac:dyDescent="0.2"/>
    <row r="758" s="9" customFormat="1" ht="14.25" hidden="1" x14ac:dyDescent="0.2"/>
    <row r="759" s="9" customFormat="1" ht="14.25" hidden="1" x14ac:dyDescent="0.2"/>
    <row r="760" s="9" customFormat="1" ht="14.25" hidden="1" x14ac:dyDescent="0.2"/>
    <row r="761" s="9" customFormat="1" ht="14.25" hidden="1" x14ac:dyDescent="0.2"/>
    <row r="762" s="9" customFormat="1" ht="14.25" hidden="1" x14ac:dyDescent="0.2"/>
    <row r="763" s="9" customFormat="1" ht="14.25" hidden="1" x14ac:dyDescent="0.2"/>
    <row r="764" s="9" customFormat="1" ht="14.25" hidden="1" x14ac:dyDescent="0.2"/>
    <row r="765" s="9" customFormat="1" ht="14.25" hidden="1" x14ac:dyDescent="0.2"/>
    <row r="766" s="9" customFormat="1" ht="14.25" hidden="1" x14ac:dyDescent="0.2"/>
    <row r="767" s="9" customFormat="1" ht="14.25" hidden="1" x14ac:dyDescent="0.2"/>
    <row r="768" s="9" customFormat="1" ht="14.25" hidden="1" x14ac:dyDescent="0.2"/>
    <row r="769" s="9" customFormat="1" ht="14.25" hidden="1" x14ac:dyDescent="0.2"/>
    <row r="770" s="9" customFormat="1" ht="14.25" hidden="1" x14ac:dyDescent="0.2"/>
    <row r="771" s="9" customFormat="1" ht="14.25" hidden="1" x14ac:dyDescent="0.2"/>
    <row r="772" s="9" customFormat="1" ht="14.25" hidden="1" x14ac:dyDescent="0.2"/>
    <row r="773" s="9" customFormat="1" ht="14.25" hidden="1" x14ac:dyDescent="0.2"/>
    <row r="774" s="9" customFormat="1" ht="14.25" hidden="1" x14ac:dyDescent="0.2"/>
    <row r="775" s="9" customFormat="1" ht="14.25" hidden="1" x14ac:dyDescent="0.2"/>
    <row r="776" s="9" customFormat="1" ht="14.25" hidden="1" x14ac:dyDescent="0.2"/>
    <row r="777" s="9" customFormat="1" ht="14.25" hidden="1" x14ac:dyDescent="0.2"/>
    <row r="778" s="9" customFormat="1" ht="14.25" hidden="1" x14ac:dyDescent="0.2"/>
    <row r="779" s="9" customFormat="1" ht="14.25" hidden="1" x14ac:dyDescent="0.2"/>
    <row r="780" s="9" customFormat="1" ht="14.25" hidden="1" x14ac:dyDescent="0.2"/>
    <row r="781" s="9" customFormat="1" ht="14.25" hidden="1" x14ac:dyDescent="0.2"/>
    <row r="782" s="9" customFormat="1" ht="14.25" hidden="1" x14ac:dyDescent="0.2"/>
    <row r="783" s="9" customFormat="1" ht="14.25" hidden="1" x14ac:dyDescent="0.2"/>
    <row r="784" s="9" customFormat="1" ht="14.25" hidden="1" x14ac:dyDescent="0.2"/>
    <row r="785" s="9" customFormat="1" ht="14.25" hidden="1" x14ac:dyDescent="0.2"/>
    <row r="786" s="9" customFormat="1" ht="14.25" hidden="1" x14ac:dyDescent="0.2"/>
    <row r="787" s="9" customFormat="1" ht="14.25" hidden="1" x14ac:dyDescent="0.2"/>
    <row r="788" s="9" customFormat="1" ht="14.25" hidden="1" x14ac:dyDescent="0.2"/>
    <row r="789" s="9" customFormat="1" ht="14.25" hidden="1" x14ac:dyDescent="0.2"/>
    <row r="790" s="9" customFormat="1" ht="14.25" hidden="1" x14ac:dyDescent="0.2"/>
    <row r="791" s="9" customFormat="1" ht="14.25" hidden="1" x14ac:dyDescent="0.2"/>
    <row r="792" s="9" customFormat="1" ht="14.25" hidden="1" x14ac:dyDescent="0.2"/>
    <row r="793" s="9" customFormat="1" ht="14.25" hidden="1" x14ac:dyDescent="0.2"/>
    <row r="794" s="9" customFormat="1" ht="14.25" hidden="1" x14ac:dyDescent="0.2"/>
    <row r="795" s="9" customFormat="1" ht="14.25" hidden="1" x14ac:dyDescent="0.2"/>
    <row r="796" s="9" customFormat="1" ht="14.25" hidden="1" x14ac:dyDescent="0.2"/>
    <row r="797" s="9" customFormat="1" ht="14.25" hidden="1" x14ac:dyDescent="0.2"/>
    <row r="798" s="9" customFormat="1" ht="14.25" hidden="1" x14ac:dyDescent="0.2"/>
    <row r="799" s="9" customFormat="1" ht="14.25" hidden="1" x14ac:dyDescent="0.2"/>
    <row r="800" s="9" customFormat="1" ht="14.25" hidden="1" x14ac:dyDescent="0.2"/>
    <row r="801" s="9" customFormat="1" ht="14.25" hidden="1" x14ac:dyDescent="0.2"/>
    <row r="802" s="9" customFormat="1" ht="14.25" hidden="1" x14ac:dyDescent="0.2"/>
    <row r="803" s="9" customFormat="1" ht="14.25" hidden="1" x14ac:dyDescent="0.2"/>
    <row r="804" s="9" customFormat="1" ht="14.25" hidden="1" x14ac:dyDescent="0.2"/>
    <row r="805" s="9" customFormat="1" ht="14.25" hidden="1" x14ac:dyDescent="0.2"/>
    <row r="806" s="9" customFormat="1" ht="14.25" hidden="1" x14ac:dyDescent="0.2"/>
    <row r="807" s="9" customFormat="1" ht="14.25" hidden="1" x14ac:dyDescent="0.2"/>
    <row r="808" s="9" customFormat="1" ht="14.25" hidden="1" x14ac:dyDescent="0.2"/>
    <row r="809" s="9" customFormat="1" ht="14.25" hidden="1" x14ac:dyDescent="0.2"/>
    <row r="810" s="9" customFormat="1" ht="14.25" hidden="1" x14ac:dyDescent="0.2"/>
    <row r="811" s="9" customFormat="1" ht="14.25" hidden="1" x14ac:dyDescent="0.2"/>
    <row r="812" s="9" customFormat="1" ht="14.25" hidden="1" x14ac:dyDescent="0.2"/>
    <row r="813" s="9" customFormat="1" ht="14.25" hidden="1" x14ac:dyDescent="0.2"/>
    <row r="814" s="9" customFormat="1" ht="14.25" hidden="1" x14ac:dyDescent="0.2"/>
    <row r="815" s="9" customFormat="1" ht="14.25" hidden="1" x14ac:dyDescent="0.2"/>
    <row r="816" s="9" customFormat="1" ht="14.25" hidden="1" x14ac:dyDescent="0.2"/>
    <row r="817" s="9" customFormat="1" ht="14.25" hidden="1" x14ac:dyDescent="0.2"/>
    <row r="818" s="9" customFormat="1" ht="14.25" hidden="1" x14ac:dyDescent="0.2"/>
    <row r="819" s="9" customFormat="1" ht="14.25" hidden="1" x14ac:dyDescent="0.2"/>
    <row r="820" s="9" customFormat="1" ht="14.25" hidden="1" x14ac:dyDescent="0.2"/>
    <row r="821" s="9" customFormat="1" ht="14.25" hidden="1" x14ac:dyDescent="0.2"/>
    <row r="822" s="9" customFormat="1" ht="14.25" hidden="1" x14ac:dyDescent="0.2"/>
    <row r="823" s="9" customFormat="1" ht="14.25" hidden="1" x14ac:dyDescent="0.2"/>
    <row r="824" s="9" customFormat="1" ht="14.25" hidden="1" x14ac:dyDescent="0.2"/>
    <row r="825" s="9" customFormat="1" ht="14.25" hidden="1" x14ac:dyDescent="0.2"/>
    <row r="826" s="9" customFormat="1" ht="14.25" hidden="1" x14ac:dyDescent="0.2"/>
    <row r="827" s="9" customFormat="1" ht="14.25" hidden="1" x14ac:dyDescent="0.2"/>
    <row r="828" s="9" customFormat="1" ht="14.25" hidden="1" x14ac:dyDescent="0.2"/>
    <row r="829" s="9" customFormat="1" ht="14.25" hidden="1" x14ac:dyDescent="0.2"/>
    <row r="830" s="9" customFormat="1" ht="14.25" hidden="1" x14ac:dyDescent="0.2"/>
    <row r="831" s="9" customFormat="1" ht="14.25" hidden="1" x14ac:dyDescent="0.2"/>
    <row r="832" s="9" customFormat="1" ht="14.25" hidden="1" x14ac:dyDescent="0.2"/>
    <row r="833" s="9" customFormat="1" ht="14.25" hidden="1" x14ac:dyDescent="0.2"/>
    <row r="834" s="9" customFormat="1" ht="14.25" hidden="1" x14ac:dyDescent="0.2"/>
    <row r="835" s="9" customFormat="1" ht="14.25" hidden="1" x14ac:dyDescent="0.2"/>
    <row r="836" s="9" customFormat="1" ht="14.25" hidden="1" x14ac:dyDescent="0.2"/>
    <row r="837" s="9" customFormat="1" ht="14.25" hidden="1" x14ac:dyDescent="0.2"/>
    <row r="838" s="9" customFormat="1" ht="14.25" hidden="1" x14ac:dyDescent="0.2"/>
    <row r="839" s="9" customFormat="1" ht="14.25" hidden="1" x14ac:dyDescent="0.2"/>
    <row r="840" s="9" customFormat="1" ht="14.25" hidden="1" x14ac:dyDescent="0.2"/>
    <row r="841" s="9" customFormat="1" ht="14.25" hidden="1" x14ac:dyDescent="0.2"/>
    <row r="842" s="9" customFormat="1" ht="14.25" hidden="1" x14ac:dyDescent="0.2"/>
    <row r="843" s="9" customFormat="1" ht="14.25" hidden="1" x14ac:dyDescent="0.2"/>
    <row r="844" s="9" customFormat="1" ht="14.25" hidden="1" x14ac:dyDescent="0.2"/>
    <row r="845" s="9" customFormat="1" ht="14.25" hidden="1" x14ac:dyDescent="0.2"/>
    <row r="846" s="9" customFormat="1" ht="14.25" hidden="1" x14ac:dyDescent="0.2"/>
    <row r="847" s="9" customFormat="1" ht="14.25" hidden="1" x14ac:dyDescent="0.2"/>
    <row r="848" s="9" customFormat="1" ht="14.25" hidden="1" x14ac:dyDescent="0.2"/>
    <row r="849" s="9" customFormat="1" ht="14.25" hidden="1" x14ac:dyDescent="0.2"/>
    <row r="850" s="9" customFormat="1" ht="14.25" hidden="1" x14ac:dyDescent="0.2"/>
    <row r="851" s="9" customFormat="1" ht="14.25" hidden="1" x14ac:dyDescent="0.2"/>
    <row r="852" s="9" customFormat="1" ht="14.25" hidden="1" x14ac:dyDescent="0.2"/>
    <row r="853" s="9" customFormat="1" ht="14.25" hidden="1" x14ac:dyDescent="0.2"/>
    <row r="854" s="9" customFormat="1" ht="14.25" hidden="1" x14ac:dyDescent="0.2"/>
    <row r="855" s="9" customFormat="1" ht="14.25" hidden="1" x14ac:dyDescent="0.2"/>
    <row r="856" s="9" customFormat="1" ht="14.25" hidden="1" x14ac:dyDescent="0.2"/>
    <row r="857" s="9" customFormat="1" ht="14.25" hidden="1" x14ac:dyDescent="0.2"/>
    <row r="858" s="9" customFormat="1" ht="14.25" hidden="1" x14ac:dyDescent="0.2"/>
    <row r="859" s="9" customFormat="1" ht="14.25" hidden="1" x14ac:dyDescent="0.2"/>
    <row r="860" s="9" customFormat="1" ht="14.25" hidden="1" x14ac:dyDescent="0.2"/>
    <row r="861" s="9" customFormat="1" ht="14.25" hidden="1" x14ac:dyDescent="0.2"/>
    <row r="862" s="9" customFormat="1" ht="14.25" hidden="1" x14ac:dyDescent="0.2"/>
    <row r="863" s="9" customFormat="1" ht="14.25" hidden="1" x14ac:dyDescent="0.2"/>
    <row r="864" s="9" customFormat="1" ht="14.25" hidden="1" x14ac:dyDescent="0.2"/>
    <row r="865" s="9" customFormat="1" ht="14.25" hidden="1" x14ac:dyDescent="0.2"/>
    <row r="866" s="9" customFormat="1" ht="14.25" hidden="1" x14ac:dyDescent="0.2"/>
    <row r="867" s="9" customFormat="1" ht="14.25" hidden="1" x14ac:dyDescent="0.2"/>
    <row r="868" s="9" customFormat="1" ht="14.25" hidden="1" x14ac:dyDescent="0.2"/>
    <row r="869" s="9" customFormat="1" ht="14.25" hidden="1" x14ac:dyDescent="0.2"/>
    <row r="870" s="9" customFormat="1" ht="14.25" hidden="1" x14ac:dyDescent="0.2"/>
    <row r="871" s="9" customFormat="1" ht="14.25" hidden="1" x14ac:dyDescent="0.2"/>
    <row r="872" s="9" customFormat="1" ht="14.25" hidden="1" x14ac:dyDescent="0.2"/>
    <row r="873" s="9" customFormat="1" ht="14.25" hidden="1" x14ac:dyDescent="0.2"/>
    <row r="874" s="9" customFormat="1" ht="14.25" hidden="1" x14ac:dyDescent="0.2"/>
    <row r="875" s="9" customFormat="1" ht="14.25" hidden="1" x14ac:dyDescent="0.2"/>
    <row r="876" s="9" customFormat="1" ht="14.25" hidden="1" x14ac:dyDescent="0.2"/>
    <row r="877" s="9" customFormat="1" ht="14.25" hidden="1" x14ac:dyDescent="0.2"/>
    <row r="878" s="9" customFormat="1" ht="14.25" hidden="1" x14ac:dyDescent="0.2"/>
    <row r="879" s="9" customFormat="1" ht="14.25" hidden="1" x14ac:dyDescent="0.2"/>
    <row r="880" s="9" customFormat="1" ht="14.25" hidden="1" x14ac:dyDescent="0.2"/>
    <row r="881" s="9" customFormat="1" ht="14.25" hidden="1" x14ac:dyDescent="0.2"/>
    <row r="882" s="9" customFormat="1" ht="14.25" hidden="1" x14ac:dyDescent="0.2"/>
    <row r="883" s="9" customFormat="1" ht="14.25" hidden="1" x14ac:dyDescent="0.2"/>
    <row r="884" s="9" customFormat="1" ht="14.25" hidden="1" x14ac:dyDescent="0.2"/>
    <row r="885" s="9" customFormat="1" ht="14.25" hidden="1" x14ac:dyDescent="0.2"/>
    <row r="886" s="9" customFormat="1" ht="14.25" hidden="1" x14ac:dyDescent="0.2"/>
    <row r="887" s="9" customFormat="1" ht="14.25" hidden="1" x14ac:dyDescent="0.2"/>
    <row r="888" s="9" customFormat="1" ht="14.25" hidden="1" x14ac:dyDescent="0.2"/>
    <row r="889" s="9" customFormat="1" ht="14.25" hidden="1" x14ac:dyDescent="0.2"/>
    <row r="890" s="9" customFormat="1" ht="14.25" hidden="1" x14ac:dyDescent="0.2"/>
    <row r="891" s="9" customFormat="1" ht="14.25" hidden="1" x14ac:dyDescent="0.2"/>
    <row r="892" s="9" customFormat="1" ht="14.25" hidden="1" x14ac:dyDescent="0.2"/>
    <row r="893" s="9" customFormat="1" ht="14.25" hidden="1" x14ac:dyDescent="0.2"/>
    <row r="894" s="9" customFormat="1" ht="14.25" hidden="1" x14ac:dyDescent="0.2"/>
    <row r="895" s="9" customFormat="1" ht="14.25" hidden="1" x14ac:dyDescent="0.2"/>
    <row r="896" s="9" customFormat="1" ht="14.25" hidden="1" x14ac:dyDescent="0.2"/>
    <row r="897" s="9" customFormat="1" ht="14.25" hidden="1" x14ac:dyDescent="0.2"/>
    <row r="898" s="9" customFormat="1" ht="14.25" hidden="1" x14ac:dyDescent="0.2"/>
    <row r="899" s="9" customFormat="1" ht="14.25" hidden="1" x14ac:dyDescent="0.2"/>
    <row r="900" s="9" customFormat="1" ht="14.25" hidden="1" x14ac:dyDescent="0.2"/>
    <row r="901" s="9" customFormat="1" ht="14.25" hidden="1" x14ac:dyDescent="0.2"/>
    <row r="902" s="9" customFormat="1" ht="14.25" hidden="1" x14ac:dyDescent="0.2"/>
    <row r="903" s="9" customFormat="1" ht="14.25" hidden="1" x14ac:dyDescent="0.2"/>
    <row r="904" s="9" customFormat="1" ht="14.25" hidden="1" x14ac:dyDescent="0.2"/>
    <row r="905" s="9" customFormat="1" ht="14.25" hidden="1" x14ac:dyDescent="0.2"/>
    <row r="906" s="9" customFormat="1" ht="14.25" hidden="1" x14ac:dyDescent="0.2"/>
    <row r="907" s="9" customFormat="1" ht="14.25" hidden="1" x14ac:dyDescent="0.2"/>
    <row r="908" s="9" customFormat="1" ht="14.25" hidden="1" x14ac:dyDescent="0.2"/>
    <row r="909" s="9" customFormat="1" ht="14.25" hidden="1" x14ac:dyDescent="0.2"/>
    <row r="910" s="9" customFormat="1" ht="14.25" hidden="1" x14ac:dyDescent="0.2"/>
    <row r="911" s="9" customFormat="1" ht="14.25" hidden="1" x14ac:dyDescent="0.2"/>
    <row r="912" s="9" customFormat="1" ht="14.25" hidden="1" x14ac:dyDescent="0.2"/>
    <row r="913" s="9" customFormat="1" ht="14.25" hidden="1" x14ac:dyDescent="0.2"/>
    <row r="914" s="9" customFormat="1" ht="14.25" hidden="1" x14ac:dyDescent="0.2"/>
    <row r="915" s="9" customFormat="1" ht="14.25" hidden="1" x14ac:dyDescent="0.2"/>
    <row r="916" s="9" customFormat="1" ht="14.25" hidden="1" x14ac:dyDescent="0.2"/>
    <row r="917" s="9" customFormat="1" ht="14.25" hidden="1" x14ac:dyDescent="0.2"/>
    <row r="918" s="9" customFormat="1" ht="14.25" hidden="1" x14ac:dyDescent="0.2"/>
    <row r="919" s="9" customFormat="1" ht="14.25" hidden="1" x14ac:dyDescent="0.2"/>
    <row r="920" s="9" customFormat="1" ht="14.25" hidden="1" x14ac:dyDescent="0.2"/>
    <row r="921" s="9" customFormat="1" ht="14.25" hidden="1" x14ac:dyDescent="0.2"/>
    <row r="922" s="9" customFormat="1" ht="14.25" hidden="1" x14ac:dyDescent="0.2"/>
    <row r="923" s="9" customFormat="1" ht="14.25" hidden="1" x14ac:dyDescent="0.2"/>
    <row r="924" s="9" customFormat="1" ht="14.25" hidden="1" x14ac:dyDescent="0.2"/>
    <row r="925" s="9" customFormat="1" ht="14.25" hidden="1" x14ac:dyDescent="0.2"/>
    <row r="926" s="9" customFormat="1" ht="14.25" hidden="1" x14ac:dyDescent="0.2"/>
    <row r="927" s="9" customFormat="1" ht="14.25" hidden="1" x14ac:dyDescent="0.2"/>
    <row r="928" s="9" customFormat="1" ht="14.25" hidden="1" x14ac:dyDescent="0.2"/>
    <row r="929" s="9" customFormat="1" ht="14.25" hidden="1" x14ac:dyDescent="0.2"/>
    <row r="930" s="9" customFormat="1" ht="14.25" hidden="1" x14ac:dyDescent="0.2"/>
    <row r="931" s="9" customFormat="1" ht="14.25" hidden="1" x14ac:dyDescent="0.2"/>
    <row r="932" s="9" customFormat="1" ht="14.25" hidden="1" x14ac:dyDescent="0.2"/>
    <row r="933" s="9" customFormat="1" ht="14.25" hidden="1" x14ac:dyDescent="0.2"/>
    <row r="934" s="9" customFormat="1" ht="14.25" hidden="1" x14ac:dyDescent="0.2"/>
    <row r="935" s="9" customFormat="1" ht="14.25" hidden="1" x14ac:dyDescent="0.2"/>
    <row r="936" s="9" customFormat="1" ht="14.25" hidden="1" x14ac:dyDescent="0.2"/>
    <row r="937" s="9" customFormat="1" ht="14.25" hidden="1" x14ac:dyDescent="0.2"/>
    <row r="938" s="9" customFormat="1" ht="14.25" hidden="1" x14ac:dyDescent="0.2"/>
    <row r="939" s="9" customFormat="1" ht="14.25" hidden="1" x14ac:dyDescent="0.2"/>
    <row r="940" s="9" customFormat="1" ht="14.25" hidden="1" x14ac:dyDescent="0.2"/>
    <row r="941" s="9" customFormat="1" ht="14.25" hidden="1" x14ac:dyDescent="0.2"/>
    <row r="942" s="9" customFormat="1" ht="14.25" hidden="1" x14ac:dyDescent="0.2"/>
    <row r="943" s="9" customFormat="1" ht="14.25" hidden="1" x14ac:dyDescent="0.2"/>
    <row r="944" s="9" customFormat="1" ht="14.25" hidden="1" x14ac:dyDescent="0.2"/>
    <row r="945" s="9" customFormat="1" ht="14.25" hidden="1" x14ac:dyDescent="0.2"/>
    <row r="946" s="9" customFormat="1" ht="14.25" hidden="1" x14ac:dyDescent="0.2"/>
    <row r="947" s="9" customFormat="1" ht="14.25" hidden="1" x14ac:dyDescent="0.2"/>
    <row r="948" s="9" customFormat="1" ht="14.25" hidden="1" x14ac:dyDescent="0.2"/>
    <row r="949" s="9" customFormat="1" ht="14.25" hidden="1" x14ac:dyDescent="0.2"/>
    <row r="950" s="9" customFormat="1" ht="14.25" hidden="1" x14ac:dyDescent="0.2"/>
    <row r="951" s="9" customFormat="1" ht="14.25" hidden="1" x14ac:dyDescent="0.2"/>
    <row r="952" s="9" customFormat="1" ht="14.25" hidden="1" x14ac:dyDescent="0.2"/>
    <row r="953" s="9" customFormat="1" ht="14.25" hidden="1" x14ac:dyDescent="0.2"/>
    <row r="954" s="9" customFormat="1" ht="14.25" hidden="1" x14ac:dyDescent="0.2"/>
    <row r="955" s="9" customFormat="1" ht="14.25" hidden="1" x14ac:dyDescent="0.2"/>
    <row r="956" s="9" customFormat="1" ht="14.25" hidden="1" x14ac:dyDescent="0.2"/>
    <row r="957" s="9" customFormat="1" ht="14.25" hidden="1" x14ac:dyDescent="0.2"/>
    <row r="958" s="9" customFormat="1" ht="14.25" hidden="1" x14ac:dyDescent="0.2"/>
    <row r="959" s="9" customFormat="1" ht="14.25" hidden="1" x14ac:dyDescent="0.2"/>
    <row r="960" s="9" customFormat="1" ht="14.25" hidden="1" x14ac:dyDescent="0.2"/>
    <row r="961" s="9" customFormat="1" ht="14.25" hidden="1" x14ac:dyDescent="0.2"/>
    <row r="962" s="9" customFormat="1" ht="14.25" hidden="1" x14ac:dyDescent="0.2"/>
    <row r="963" s="9" customFormat="1" ht="14.25" hidden="1" x14ac:dyDescent="0.2"/>
    <row r="964" s="9" customFormat="1" ht="14.25" hidden="1" x14ac:dyDescent="0.2"/>
    <row r="965" s="9" customFormat="1" ht="14.25" hidden="1" x14ac:dyDescent="0.2"/>
    <row r="966" s="9" customFormat="1" ht="14.25" hidden="1" x14ac:dyDescent="0.2"/>
    <row r="967" s="9" customFormat="1" ht="14.25" hidden="1" x14ac:dyDescent="0.2"/>
    <row r="968" s="9" customFormat="1" ht="14.25" hidden="1" x14ac:dyDescent="0.2"/>
    <row r="969" s="9" customFormat="1" ht="14.25" hidden="1" x14ac:dyDescent="0.2"/>
    <row r="970" s="9" customFormat="1" ht="14.25" hidden="1" x14ac:dyDescent="0.2"/>
    <row r="971" s="9" customFormat="1" ht="14.25" hidden="1" x14ac:dyDescent="0.2"/>
    <row r="972" s="9" customFormat="1" ht="14.25" hidden="1" x14ac:dyDescent="0.2"/>
    <row r="973" s="9" customFormat="1" ht="14.25" hidden="1" x14ac:dyDescent="0.2"/>
    <row r="974" s="9" customFormat="1" ht="14.25" hidden="1" x14ac:dyDescent="0.2"/>
    <row r="975" s="9" customFormat="1" ht="14.25" hidden="1" x14ac:dyDescent="0.2"/>
    <row r="976" s="9" customFormat="1" ht="14.25" hidden="1" x14ac:dyDescent="0.2"/>
    <row r="977" s="9" customFormat="1" ht="14.25" hidden="1" x14ac:dyDescent="0.2"/>
    <row r="978" s="9" customFormat="1" ht="14.25" hidden="1" x14ac:dyDescent="0.2"/>
    <row r="979" s="9" customFormat="1" ht="14.25" hidden="1" x14ac:dyDescent="0.2"/>
    <row r="980" s="9" customFormat="1" ht="14.25" hidden="1" x14ac:dyDescent="0.2"/>
    <row r="981" s="9" customFormat="1" ht="14.25" hidden="1" x14ac:dyDescent="0.2"/>
    <row r="982" s="9" customFormat="1" ht="14.25" hidden="1" x14ac:dyDescent="0.2"/>
    <row r="983" s="9" customFormat="1" ht="14.25" hidden="1" x14ac:dyDescent="0.2"/>
    <row r="984" s="9" customFormat="1" ht="14.25" hidden="1" x14ac:dyDescent="0.2"/>
    <row r="985" s="9" customFormat="1" ht="14.25" hidden="1" x14ac:dyDescent="0.2"/>
    <row r="986" s="9" customFormat="1" ht="14.25" hidden="1" x14ac:dyDescent="0.2"/>
    <row r="987" s="9" customFormat="1" ht="14.25" hidden="1" x14ac:dyDescent="0.2"/>
    <row r="988" s="9" customFormat="1" ht="14.25" hidden="1" x14ac:dyDescent="0.2"/>
    <row r="989" s="9" customFormat="1" ht="14.25" hidden="1" x14ac:dyDescent="0.2"/>
    <row r="990" s="9" customFormat="1" ht="14.25" hidden="1" x14ac:dyDescent="0.2"/>
    <row r="991" s="9" customFormat="1" ht="14.25" hidden="1" x14ac:dyDescent="0.2"/>
    <row r="992" s="9" customFormat="1" ht="14.25" hidden="1" x14ac:dyDescent="0.2"/>
    <row r="993" s="9" customFormat="1" ht="14.25" hidden="1" x14ac:dyDescent="0.2"/>
    <row r="994" s="9" customFormat="1" ht="14.25" hidden="1" x14ac:dyDescent="0.2"/>
    <row r="995" s="9" customFormat="1" ht="14.25" hidden="1" x14ac:dyDescent="0.2"/>
    <row r="996" s="9" customFormat="1" ht="14.25" hidden="1" x14ac:dyDescent="0.2"/>
    <row r="997" s="9" customFormat="1" ht="14.25" hidden="1" x14ac:dyDescent="0.2"/>
    <row r="998" s="9" customFormat="1" ht="14.25" hidden="1" x14ac:dyDescent="0.2"/>
    <row r="999" s="9" customFormat="1" ht="14.25" hidden="1" x14ac:dyDescent="0.2"/>
    <row r="1000" s="9" customFormat="1" ht="14.25" hidden="1" x14ac:dyDescent="0.2"/>
    <row r="1001" s="9" customFormat="1" ht="14.25" hidden="1" x14ac:dyDescent="0.2"/>
    <row r="1002" s="9" customFormat="1" ht="14.25" hidden="1" x14ac:dyDescent="0.2"/>
    <row r="1003" s="9" customFormat="1" ht="14.25" hidden="1" x14ac:dyDescent="0.2"/>
    <row r="1004" s="9" customFormat="1" ht="14.25" hidden="1" x14ac:dyDescent="0.2"/>
    <row r="1005" s="9" customFormat="1" ht="14.25" hidden="1" x14ac:dyDescent="0.2"/>
    <row r="1006" s="9" customFormat="1" ht="14.25" hidden="1" x14ac:dyDescent="0.2"/>
    <row r="1007" s="9" customFormat="1" ht="14.25" hidden="1" x14ac:dyDescent="0.2"/>
    <row r="1008" s="9" customFormat="1" ht="14.25" hidden="1" x14ac:dyDescent="0.2"/>
    <row r="1009" s="9" customFormat="1" ht="14.25" hidden="1" x14ac:dyDescent="0.2"/>
    <row r="1010" s="9" customFormat="1" ht="14.25" hidden="1" x14ac:dyDescent="0.2"/>
    <row r="1011" s="9" customFormat="1" ht="14.25" hidden="1" x14ac:dyDescent="0.2"/>
    <row r="1012" s="9" customFormat="1" ht="14.25" hidden="1" x14ac:dyDescent="0.2"/>
    <row r="1013" s="9" customFormat="1" ht="14.25" hidden="1" x14ac:dyDescent="0.2"/>
    <row r="1014" s="9" customFormat="1" ht="14.25" hidden="1" x14ac:dyDescent="0.2"/>
    <row r="1015" s="9" customFormat="1" ht="14.25" hidden="1" x14ac:dyDescent="0.2"/>
    <row r="1016" s="9" customFormat="1" ht="14.25" hidden="1" x14ac:dyDescent="0.2"/>
    <row r="1017" s="9" customFormat="1" ht="14.25" hidden="1" x14ac:dyDescent="0.2"/>
    <row r="1018" s="9" customFormat="1" ht="14.25" hidden="1" x14ac:dyDescent="0.2"/>
    <row r="1019" s="9" customFormat="1" ht="14.25" hidden="1" x14ac:dyDescent="0.2"/>
    <row r="1020" s="9" customFormat="1" ht="14.25" hidden="1" x14ac:dyDescent="0.2"/>
    <row r="1021" s="9" customFormat="1" ht="14.25" hidden="1" x14ac:dyDescent="0.2"/>
    <row r="1022" s="9" customFormat="1" ht="14.25" hidden="1" x14ac:dyDescent="0.2"/>
    <row r="1023" s="9" customFormat="1" ht="14.25" hidden="1" x14ac:dyDescent="0.2"/>
    <row r="1024" s="9" customFormat="1" ht="14.25" hidden="1" x14ac:dyDescent="0.2"/>
    <row r="1025" s="9" customFormat="1" ht="14.25" hidden="1" x14ac:dyDescent="0.2"/>
    <row r="1026" s="9" customFormat="1" ht="14.25" hidden="1" x14ac:dyDescent="0.2"/>
    <row r="1027" s="9" customFormat="1" ht="14.25" hidden="1" x14ac:dyDescent="0.2"/>
    <row r="1028" s="9" customFormat="1" ht="14.25" hidden="1" x14ac:dyDescent="0.2"/>
    <row r="1029" s="9" customFormat="1" ht="14.25" hidden="1" x14ac:dyDescent="0.2"/>
    <row r="1030" s="9" customFormat="1" ht="14.25" hidden="1" x14ac:dyDescent="0.2"/>
    <row r="1031" s="9" customFormat="1" ht="14.25" hidden="1" x14ac:dyDescent="0.2"/>
    <row r="1032" s="9" customFormat="1" ht="14.25" hidden="1" x14ac:dyDescent="0.2"/>
    <row r="1033" s="9" customFormat="1" ht="14.25" hidden="1" x14ac:dyDescent="0.2"/>
    <row r="1034" s="9" customFormat="1" ht="14.25" hidden="1" x14ac:dyDescent="0.2"/>
    <row r="1035" s="9" customFormat="1" ht="14.25" hidden="1" x14ac:dyDescent="0.2"/>
    <row r="1036" s="9" customFormat="1" ht="14.25" hidden="1" x14ac:dyDescent="0.2"/>
    <row r="1037" s="9" customFormat="1" ht="14.25" hidden="1" x14ac:dyDescent="0.2"/>
    <row r="1038" s="9" customFormat="1" ht="14.25" hidden="1" x14ac:dyDescent="0.2"/>
    <row r="1039" s="9" customFormat="1" ht="14.25" hidden="1" x14ac:dyDescent="0.2"/>
    <row r="1040" s="9" customFormat="1" ht="14.25" hidden="1" x14ac:dyDescent="0.2"/>
    <row r="1041" s="9" customFormat="1" ht="14.25" hidden="1" x14ac:dyDescent="0.2"/>
    <row r="1042" s="9" customFormat="1" ht="14.25" hidden="1" x14ac:dyDescent="0.2"/>
    <row r="1043" s="9" customFormat="1" ht="14.25" hidden="1" x14ac:dyDescent="0.2"/>
    <row r="1044" s="9" customFormat="1" ht="14.25" hidden="1" x14ac:dyDescent="0.2"/>
    <row r="1045" s="9" customFormat="1" ht="14.25" hidden="1" x14ac:dyDescent="0.2"/>
    <row r="1046" s="9" customFormat="1" ht="14.25" hidden="1" x14ac:dyDescent="0.2"/>
    <row r="1047" s="9" customFormat="1" ht="14.25" hidden="1" x14ac:dyDescent="0.2"/>
    <row r="1048" s="9" customFormat="1" ht="14.25" hidden="1" x14ac:dyDescent="0.2"/>
    <row r="1049" s="9" customFormat="1" ht="14.25" hidden="1" x14ac:dyDescent="0.2"/>
    <row r="1050" s="9" customFormat="1" ht="14.25" hidden="1" x14ac:dyDescent="0.2"/>
    <row r="1051" s="9" customFormat="1" ht="14.25" hidden="1" x14ac:dyDescent="0.2"/>
    <row r="1052" s="9" customFormat="1" ht="14.25" hidden="1" x14ac:dyDescent="0.2"/>
    <row r="1053" s="9" customFormat="1" ht="14.25" hidden="1" x14ac:dyDescent="0.2"/>
    <row r="1054" s="9" customFormat="1" ht="14.25" hidden="1" x14ac:dyDescent="0.2"/>
    <row r="1055" s="9" customFormat="1" ht="14.25" hidden="1" x14ac:dyDescent="0.2"/>
    <row r="1056" s="9" customFormat="1" ht="14.25" hidden="1" x14ac:dyDescent="0.2"/>
    <row r="1057" s="9" customFormat="1" ht="14.25" hidden="1" x14ac:dyDescent="0.2"/>
    <row r="1058" s="9" customFormat="1" ht="14.25" hidden="1" x14ac:dyDescent="0.2"/>
    <row r="1059" s="9" customFormat="1" ht="14.25" hidden="1" x14ac:dyDescent="0.2"/>
    <row r="1060" s="9" customFormat="1" ht="14.25" hidden="1" x14ac:dyDescent="0.2"/>
    <row r="1061" s="9" customFormat="1" ht="14.25" hidden="1" x14ac:dyDescent="0.2"/>
    <row r="1062" s="9" customFormat="1" ht="14.25" hidden="1" x14ac:dyDescent="0.2"/>
    <row r="1063" s="9" customFormat="1" ht="14.25" hidden="1" x14ac:dyDescent="0.2"/>
    <row r="1064" s="9" customFormat="1" ht="14.25" hidden="1" x14ac:dyDescent="0.2"/>
    <row r="1065" s="9" customFormat="1" ht="14.25" hidden="1" x14ac:dyDescent="0.2"/>
    <row r="1066" s="9" customFormat="1" ht="14.25" hidden="1" x14ac:dyDescent="0.2"/>
    <row r="1067" s="9" customFormat="1" ht="14.25" hidden="1" x14ac:dyDescent="0.2"/>
    <row r="1068" s="9" customFormat="1" ht="14.25" hidden="1" x14ac:dyDescent="0.2"/>
    <row r="1069" s="9" customFormat="1" ht="14.25" hidden="1" x14ac:dyDescent="0.2"/>
    <row r="1070" s="9" customFormat="1" ht="14.25" hidden="1" x14ac:dyDescent="0.2"/>
    <row r="1071" s="9" customFormat="1" ht="14.25" hidden="1" x14ac:dyDescent="0.2"/>
    <row r="1072" s="9" customFormat="1" ht="14.25" hidden="1" x14ac:dyDescent="0.2"/>
    <row r="1073" s="9" customFormat="1" ht="14.25" hidden="1" x14ac:dyDescent="0.2"/>
    <row r="1074" s="9" customFormat="1" ht="14.25" hidden="1" x14ac:dyDescent="0.2"/>
    <row r="1075" s="9" customFormat="1" ht="14.25" hidden="1" x14ac:dyDescent="0.2"/>
    <row r="1076" s="9" customFormat="1" ht="14.25" hidden="1" x14ac:dyDescent="0.2"/>
    <row r="1077" s="9" customFormat="1" ht="14.25" hidden="1" x14ac:dyDescent="0.2"/>
    <row r="1078" s="9" customFormat="1" ht="14.25" hidden="1" x14ac:dyDescent="0.2"/>
    <row r="1079" s="9" customFormat="1" ht="14.25" hidden="1" x14ac:dyDescent="0.2"/>
    <row r="1080" s="9" customFormat="1" ht="14.25" hidden="1" x14ac:dyDescent="0.2"/>
    <row r="1081" s="9" customFormat="1" ht="14.25" hidden="1" x14ac:dyDescent="0.2"/>
    <row r="1082" s="9" customFormat="1" ht="14.25" hidden="1" x14ac:dyDescent="0.2"/>
    <row r="1083" s="9" customFormat="1" ht="14.25" hidden="1" x14ac:dyDescent="0.2"/>
    <row r="1084" s="9" customFormat="1" ht="14.25" hidden="1" x14ac:dyDescent="0.2"/>
    <row r="1085" s="9" customFormat="1" ht="14.25" hidden="1" x14ac:dyDescent="0.2"/>
    <row r="1086" s="9" customFormat="1" ht="14.25" hidden="1" x14ac:dyDescent="0.2"/>
    <row r="1087" s="9" customFormat="1" ht="14.25" hidden="1" x14ac:dyDescent="0.2"/>
    <row r="1088" s="9" customFormat="1" ht="14.25" hidden="1" x14ac:dyDescent="0.2"/>
    <row r="1089" s="9" customFormat="1" ht="14.25" hidden="1" x14ac:dyDescent="0.2"/>
    <row r="1090" s="9" customFormat="1" ht="14.25" hidden="1" x14ac:dyDescent="0.2"/>
    <row r="1091" s="9" customFormat="1" ht="14.25" hidden="1" x14ac:dyDescent="0.2"/>
    <row r="1092" s="9" customFormat="1" ht="14.25" hidden="1" x14ac:dyDescent="0.2"/>
    <row r="1093" s="9" customFormat="1" ht="14.25" hidden="1" x14ac:dyDescent="0.2"/>
    <row r="1094" s="9" customFormat="1" ht="14.25" hidden="1" x14ac:dyDescent="0.2"/>
    <row r="1095" s="9" customFormat="1" ht="14.25" hidden="1" x14ac:dyDescent="0.2"/>
    <row r="1096" s="9" customFormat="1" ht="14.25" hidden="1" x14ac:dyDescent="0.2"/>
    <row r="1097" s="9" customFormat="1" ht="14.25" hidden="1" x14ac:dyDescent="0.2"/>
    <row r="1098" s="9" customFormat="1" ht="14.25" hidden="1" x14ac:dyDescent="0.2"/>
    <row r="1099" s="9" customFormat="1" ht="14.25" hidden="1" x14ac:dyDescent="0.2"/>
    <row r="1100" s="9" customFormat="1" ht="14.25" hidden="1" x14ac:dyDescent="0.2"/>
    <row r="1101" s="9" customFormat="1" ht="14.25" hidden="1" x14ac:dyDescent="0.2"/>
    <row r="1102" s="9" customFormat="1" ht="14.25" hidden="1" x14ac:dyDescent="0.2"/>
    <row r="1103" s="9" customFormat="1" ht="14.25" hidden="1" x14ac:dyDescent="0.2"/>
    <row r="1104" s="9" customFormat="1" ht="14.25" hidden="1" x14ac:dyDescent="0.2"/>
    <row r="1105" s="9" customFormat="1" ht="14.25" hidden="1" x14ac:dyDescent="0.2"/>
    <row r="1106" s="9" customFormat="1" ht="14.25" hidden="1" x14ac:dyDescent="0.2"/>
    <row r="1107" s="9" customFormat="1" ht="14.25" hidden="1" x14ac:dyDescent="0.2"/>
    <row r="1108" s="9" customFormat="1" ht="14.25" hidden="1" x14ac:dyDescent="0.2"/>
    <row r="1109" s="9" customFormat="1" ht="14.25" hidden="1" x14ac:dyDescent="0.2"/>
    <row r="1110" s="9" customFormat="1" ht="14.25" hidden="1" x14ac:dyDescent="0.2"/>
    <row r="1111" s="9" customFormat="1" ht="14.25" hidden="1" x14ac:dyDescent="0.2"/>
    <row r="1112" s="9" customFormat="1" ht="14.25" hidden="1" x14ac:dyDescent="0.2"/>
    <row r="1113" s="9" customFormat="1" ht="14.25" hidden="1" x14ac:dyDescent="0.2"/>
    <row r="1114" s="9" customFormat="1" ht="14.25" hidden="1" x14ac:dyDescent="0.2"/>
    <row r="1115" s="9" customFormat="1" ht="14.25" hidden="1" x14ac:dyDescent="0.2"/>
    <row r="1116" s="9" customFormat="1" ht="14.25" hidden="1" x14ac:dyDescent="0.2"/>
    <row r="1117" s="9" customFormat="1" ht="14.25" hidden="1" x14ac:dyDescent="0.2"/>
    <row r="1118" s="9" customFormat="1" ht="14.25" hidden="1" x14ac:dyDescent="0.2"/>
    <row r="1119" s="9" customFormat="1" ht="14.25" hidden="1" x14ac:dyDescent="0.2"/>
    <row r="1120" s="9" customFormat="1" ht="14.25" hidden="1" x14ac:dyDescent="0.2"/>
    <row r="1121" s="9" customFormat="1" ht="14.25" hidden="1" x14ac:dyDescent="0.2"/>
    <row r="1122" s="9" customFormat="1" ht="14.25" hidden="1" x14ac:dyDescent="0.2"/>
    <row r="1123" s="9" customFormat="1" ht="14.25" hidden="1" x14ac:dyDescent="0.2"/>
    <row r="1124" s="9" customFormat="1" ht="14.25" hidden="1" x14ac:dyDescent="0.2"/>
    <row r="1125" s="9" customFormat="1" ht="14.25" hidden="1" x14ac:dyDescent="0.2"/>
    <row r="1126" s="9" customFormat="1" ht="14.25" hidden="1" x14ac:dyDescent="0.2"/>
    <row r="1127" s="9" customFormat="1" ht="14.25" hidden="1" x14ac:dyDescent="0.2"/>
    <row r="1128" s="9" customFormat="1" ht="14.25" hidden="1" x14ac:dyDescent="0.2"/>
    <row r="1129" s="9" customFormat="1" ht="14.25" hidden="1" x14ac:dyDescent="0.2"/>
    <row r="1130" s="9" customFormat="1" ht="14.25" hidden="1" x14ac:dyDescent="0.2"/>
    <row r="1131" s="9" customFormat="1" ht="14.25" hidden="1" x14ac:dyDescent="0.2"/>
    <row r="1132" s="9" customFormat="1" ht="14.25" hidden="1" x14ac:dyDescent="0.2"/>
    <row r="1133" s="9" customFormat="1" ht="14.25" hidden="1" x14ac:dyDescent="0.2"/>
    <row r="1134" s="9" customFormat="1" ht="14.25" hidden="1" x14ac:dyDescent="0.2"/>
    <row r="1135" s="9" customFormat="1" ht="14.25" hidden="1" x14ac:dyDescent="0.2"/>
    <row r="1136" s="9" customFormat="1" ht="14.25" hidden="1" x14ac:dyDescent="0.2"/>
    <row r="1137" s="9" customFormat="1" ht="14.25" hidden="1" x14ac:dyDescent="0.2"/>
    <row r="1138" s="9" customFormat="1" ht="14.25" hidden="1" x14ac:dyDescent="0.2"/>
    <row r="1139" s="9" customFormat="1" ht="14.25" hidden="1" x14ac:dyDescent="0.2"/>
    <row r="1140" s="9" customFormat="1" ht="14.25" hidden="1" x14ac:dyDescent="0.2"/>
    <row r="1141" s="9" customFormat="1" ht="14.25" hidden="1" x14ac:dyDescent="0.2"/>
    <row r="1142" s="9" customFormat="1" ht="14.25" hidden="1" x14ac:dyDescent="0.2"/>
    <row r="1143" s="9" customFormat="1" ht="14.25" hidden="1" x14ac:dyDescent="0.2"/>
    <row r="1144" s="9" customFormat="1" ht="14.25" hidden="1" x14ac:dyDescent="0.2"/>
    <row r="1145" s="9" customFormat="1" ht="14.25" hidden="1" x14ac:dyDescent="0.2"/>
    <row r="1146" s="9" customFormat="1" ht="14.25" hidden="1" x14ac:dyDescent="0.2"/>
    <row r="1147" s="9" customFormat="1" ht="14.25" hidden="1" x14ac:dyDescent="0.2"/>
    <row r="1148" s="9" customFormat="1" ht="14.25" hidden="1" x14ac:dyDescent="0.2"/>
    <row r="1149" s="9" customFormat="1" ht="14.25" hidden="1" x14ac:dyDescent="0.2"/>
    <row r="1150" s="9" customFormat="1" ht="14.25" hidden="1" x14ac:dyDescent="0.2"/>
    <row r="1151" s="9" customFormat="1" ht="14.25" hidden="1" x14ac:dyDescent="0.2"/>
    <row r="1152" s="9" customFormat="1" ht="14.25" hidden="1" x14ac:dyDescent="0.2"/>
    <row r="1153" s="9" customFormat="1" ht="14.25" hidden="1" x14ac:dyDescent="0.2"/>
    <row r="1154" s="9" customFormat="1" ht="14.25" hidden="1" x14ac:dyDescent="0.2"/>
    <row r="1155" s="9" customFormat="1" ht="14.25" hidden="1" x14ac:dyDescent="0.2"/>
    <row r="1156" s="9" customFormat="1" ht="14.25" hidden="1" x14ac:dyDescent="0.2"/>
    <row r="1157" s="9" customFormat="1" ht="14.25" hidden="1" x14ac:dyDescent="0.2"/>
    <row r="1158" s="9" customFormat="1" ht="14.25" hidden="1" x14ac:dyDescent="0.2"/>
    <row r="1159" s="9" customFormat="1" ht="14.25" hidden="1" x14ac:dyDescent="0.2"/>
    <row r="1160" s="9" customFormat="1" ht="14.25" hidden="1" x14ac:dyDescent="0.2"/>
    <row r="1161" s="9" customFormat="1" ht="14.25" hidden="1" x14ac:dyDescent="0.2"/>
    <row r="1162" s="9" customFormat="1" ht="14.25" hidden="1" x14ac:dyDescent="0.2"/>
    <row r="1163" s="9" customFormat="1" ht="14.25" hidden="1" x14ac:dyDescent="0.2"/>
    <row r="1164" s="9" customFormat="1" ht="14.25" hidden="1" x14ac:dyDescent="0.2"/>
    <row r="1165" s="9" customFormat="1" ht="14.25" hidden="1" x14ac:dyDescent="0.2"/>
    <row r="1166" s="9" customFormat="1" ht="14.25" hidden="1" x14ac:dyDescent="0.2"/>
    <row r="1167" s="9" customFormat="1" ht="14.25" hidden="1" x14ac:dyDescent="0.2"/>
    <row r="1168" s="9" customFormat="1" ht="14.25" hidden="1" x14ac:dyDescent="0.2"/>
    <row r="1169" s="9" customFormat="1" ht="14.25" hidden="1" x14ac:dyDescent="0.2"/>
    <row r="1170" s="9" customFormat="1" ht="14.25" hidden="1" x14ac:dyDescent="0.2"/>
    <row r="1171" s="9" customFormat="1" ht="14.25" hidden="1" x14ac:dyDescent="0.2"/>
    <row r="1172" s="9" customFormat="1" ht="14.25" hidden="1" x14ac:dyDescent="0.2"/>
    <row r="1173" s="9" customFormat="1" ht="14.25" hidden="1" x14ac:dyDescent="0.2"/>
    <row r="1174" s="9" customFormat="1" ht="14.25" hidden="1" x14ac:dyDescent="0.2"/>
    <row r="1175" s="9" customFormat="1" ht="14.25" hidden="1" x14ac:dyDescent="0.2"/>
    <row r="1176" s="9" customFormat="1" ht="14.25" hidden="1" x14ac:dyDescent="0.2"/>
    <row r="1177" s="9" customFormat="1" ht="14.25" hidden="1" x14ac:dyDescent="0.2"/>
    <row r="1178" s="9" customFormat="1" ht="14.25" hidden="1" x14ac:dyDescent="0.2"/>
    <row r="1179" s="9" customFormat="1" ht="14.25" hidden="1" x14ac:dyDescent="0.2"/>
    <row r="1180" s="9" customFormat="1" ht="14.25" hidden="1" x14ac:dyDescent="0.2"/>
    <row r="1181" s="9" customFormat="1" ht="14.25" hidden="1" x14ac:dyDescent="0.2"/>
    <row r="1182" s="9" customFormat="1" ht="14.25" hidden="1" x14ac:dyDescent="0.2"/>
    <row r="1183" s="9" customFormat="1" ht="14.25" hidden="1" x14ac:dyDescent="0.2"/>
    <row r="1184" s="9" customFormat="1" ht="14.25" hidden="1" x14ac:dyDescent="0.2"/>
    <row r="1185" s="9" customFormat="1" ht="14.25" hidden="1" x14ac:dyDescent="0.2"/>
    <row r="1186" s="9" customFormat="1" ht="14.25" hidden="1" x14ac:dyDescent="0.2"/>
    <row r="1187" s="9" customFormat="1" ht="14.25" hidden="1" x14ac:dyDescent="0.2"/>
    <row r="1188" s="9" customFormat="1" ht="14.25" hidden="1" x14ac:dyDescent="0.2"/>
    <row r="1189" s="9" customFormat="1" ht="14.25" hidden="1" x14ac:dyDescent="0.2"/>
    <row r="1190" s="9" customFormat="1" ht="14.25" hidden="1" x14ac:dyDescent="0.2"/>
    <row r="1191" s="9" customFormat="1" ht="14.25" hidden="1" x14ac:dyDescent="0.2"/>
    <row r="1192" s="9" customFormat="1" ht="14.25" hidden="1" x14ac:dyDescent="0.2"/>
    <row r="1193" s="9" customFormat="1" ht="14.25" hidden="1" x14ac:dyDescent="0.2"/>
    <row r="1194" s="9" customFormat="1" ht="14.25" hidden="1" x14ac:dyDescent="0.2"/>
    <row r="1195" s="9" customFormat="1" ht="14.25" hidden="1" x14ac:dyDescent="0.2"/>
    <row r="1196" s="9" customFormat="1" ht="14.25" hidden="1" x14ac:dyDescent="0.2"/>
    <row r="1197" s="9" customFormat="1" ht="14.25" hidden="1" x14ac:dyDescent="0.2"/>
    <row r="1198" s="9" customFormat="1" ht="14.25" hidden="1" x14ac:dyDescent="0.2"/>
    <row r="1199" s="9" customFormat="1" ht="14.25" hidden="1" x14ac:dyDescent="0.2"/>
    <row r="1200" s="9" customFormat="1" ht="14.25" hidden="1" x14ac:dyDescent="0.2"/>
    <row r="1201" s="9" customFormat="1" ht="14.25" hidden="1" x14ac:dyDescent="0.2"/>
    <row r="1202" s="9" customFormat="1" ht="14.25" hidden="1" x14ac:dyDescent="0.2"/>
    <row r="1203" s="9" customFormat="1" ht="14.25" hidden="1" x14ac:dyDescent="0.2"/>
    <row r="1204" s="9" customFormat="1" ht="14.25" hidden="1" x14ac:dyDescent="0.2"/>
    <row r="1205" s="9" customFormat="1" ht="14.25" hidden="1" x14ac:dyDescent="0.2"/>
    <row r="1206" s="9" customFormat="1" ht="14.25" hidden="1" x14ac:dyDescent="0.2"/>
    <row r="1207" s="9" customFormat="1" ht="14.25" hidden="1" x14ac:dyDescent="0.2"/>
    <row r="1208" s="9" customFormat="1" ht="14.25" hidden="1" x14ac:dyDescent="0.2"/>
    <row r="1209" s="9" customFormat="1" ht="14.25" hidden="1" x14ac:dyDescent="0.2"/>
    <row r="1210" s="9" customFormat="1" ht="14.25" hidden="1" x14ac:dyDescent="0.2"/>
    <row r="1211" s="9" customFormat="1" ht="14.25" hidden="1" x14ac:dyDescent="0.2"/>
    <row r="1212" s="9" customFormat="1" ht="14.25" hidden="1" x14ac:dyDescent="0.2"/>
    <row r="1213" s="9" customFormat="1" ht="14.25" hidden="1" x14ac:dyDescent="0.2"/>
    <row r="1214" s="9" customFormat="1" ht="14.25" hidden="1" x14ac:dyDescent="0.2"/>
    <row r="1215" s="9" customFormat="1" ht="14.25" hidden="1" x14ac:dyDescent="0.2"/>
    <row r="1216" s="9" customFormat="1" ht="14.25" hidden="1" x14ac:dyDescent="0.2"/>
    <row r="1217" s="9" customFormat="1" ht="14.25" hidden="1" x14ac:dyDescent="0.2"/>
    <row r="1218" s="9" customFormat="1" ht="14.25" hidden="1" x14ac:dyDescent="0.2"/>
    <row r="1219" s="9" customFormat="1" ht="14.25" hidden="1" x14ac:dyDescent="0.2"/>
    <row r="1220" s="9" customFormat="1" ht="14.25" hidden="1" x14ac:dyDescent="0.2"/>
    <row r="1221" s="9" customFormat="1" ht="14.25" hidden="1" x14ac:dyDescent="0.2"/>
    <row r="1222" s="9" customFormat="1" ht="14.25" hidden="1" x14ac:dyDescent="0.2"/>
    <row r="1223" s="9" customFormat="1" ht="14.25" hidden="1" x14ac:dyDescent="0.2"/>
    <row r="1224" s="9" customFormat="1" ht="14.25" hidden="1" x14ac:dyDescent="0.2"/>
    <row r="1225" s="9" customFormat="1" ht="14.25" hidden="1" x14ac:dyDescent="0.2"/>
    <row r="1226" s="9" customFormat="1" ht="14.25" hidden="1" x14ac:dyDescent="0.2"/>
    <row r="1227" s="9" customFormat="1" ht="14.25" hidden="1" x14ac:dyDescent="0.2"/>
    <row r="1228" s="9" customFormat="1" ht="14.25" hidden="1" x14ac:dyDescent="0.2"/>
    <row r="1229" s="9" customFormat="1" ht="14.25" hidden="1" x14ac:dyDescent="0.2"/>
    <row r="1230" s="9" customFormat="1" ht="14.25" hidden="1" x14ac:dyDescent="0.2"/>
    <row r="1231" s="9" customFormat="1" ht="14.25" hidden="1" x14ac:dyDescent="0.2"/>
    <row r="1232" s="9" customFormat="1" ht="14.25" hidden="1" x14ac:dyDescent="0.2"/>
    <row r="1233" s="9" customFormat="1" ht="14.25" hidden="1" x14ac:dyDescent="0.2"/>
    <row r="1234" s="9" customFormat="1" ht="14.25" hidden="1" x14ac:dyDescent="0.2"/>
    <row r="1235" s="9" customFormat="1" ht="14.25" hidden="1" x14ac:dyDescent="0.2"/>
    <row r="1236" s="9" customFormat="1" ht="14.25" hidden="1" x14ac:dyDescent="0.2"/>
    <row r="1237" s="9" customFormat="1" ht="14.25" hidden="1" x14ac:dyDescent="0.2"/>
    <row r="1238" s="9" customFormat="1" ht="14.25" hidden="1" x14ac:dyDescent="0.2"/>
    <row r="1239" s="9" customFormat="1" ht="14.25" hidden="1" x14ac:dyDescent="0.2"/>
    <row r="1240" s="9" customFormat="1" ht="14.25" hidden="1" x14ac:dyDescent="0.2"/>
    <row r="1241" s="9" customFormat="1" ht="14.25" hidden="1" x14ac:dyDescent="0.2"/>
    <row r="1242" s="9" customFormat="1" ht="14.25" hidden="1" x14ac:dyDescent="0.2"/>
    <row r="1243" s="9" customFormat="1" ht="14.25" hidden="1" x14ac:dyDescent="0.2"/>
    <row r="1244" s="9" customFormat="1" ht="14.25" hidden="1" x14ac:dyDescent="0.2"/>
    <row r="1245" s="9" customFormat="1" ht="14.25" hidden="1" x14ac:dyDescent="0.2"/>
    <row r="1246" s="9" customFormat="1" ht="14.25" hidden="1" x14ac:dyDescent="0.2"/>
    <row r="1247" s="9" customFormat="1" ht="14.25" hidden="1" x14ac:dyDescent="0.2"/>
    <row r="1248" s="9" customFormat="1" ht="14.25" hidden="1" x14ac:dyDescent="0.2"/>
    <row r="1249" s="9" customFormat="1" ht="14.25" hidden="1" x14ac:dyDescent="0.2"/>
    <row r="1250" s="9" customFormat="1" ht="14.25" hidden="1" x14ac:dyDescent="0.2"/>
    <row r="1251" s="9" customFormat="1" ht="14.25" hidden="1" x14ac:dyDescent="0.2"/>
    <row r="1252" s="9" customFormat="1" ht="14.25" hidden="1" x14ac:dyDescent="0.2"/>
    <row r="1253" s="9" customFormat="1" ht="14.25" hidden="1" x14ac:dyDescent="0.2"/>
    <row r="1254" s="9" customFormat="1" ht="14.25" hidden="1" x14ac:dyDescent="0.2"/>
    <row r="1255" s="9" customFormat="1" ht="14.25" hidden="1" x14ac:dyDescent="0.2"/>
    <row r="1256" s="9" customFormat="1" ht="14.25" hidden="1" x14ac:dyDescent="0.2"/>
    <row r="1257" s="9" customFormat="1" ht="14.25" hidden="1" x14ac:dyDescent="0.2"/>
    <row r="1258" s="9" customFormat="1" ht="14.25" hidden="1" x14ac:dyDescent="0.2"/>
    <row r="1259" s="9" customFormat="1" ht="14.25" hidden="1" x14ac:dyDescent="0.2"/>
    <row r="1260" s="9" customFormat="1" ht="14.25" hidden="1" x14ac:dyDescent="0.2"/>
    <row r="1261" s="9" customFormat="1" ht="14.25" hidden="1" x14ac:dyDescent="0.2"/>
    <row r="1262" s="9" customFormat="1" ht="14.25" hidden="1" x14ac:dyDescent="0.2"/>
    <row r="1263" s="9" customFormat="1" ht="14.25" hidden="1" x14ac:dyDescent="0.2"/>
    <row r="1264" s="9" customFormat="1" ht="14.25" hidden="1" x14ac:dyDescent="0.2"/>
    <row r="1265" s="9" customFormat="1" ht="14.25" hidden="1" x14ac:dyDescent="0.2"/>
    <row r="1266" s="9" customFormat="1" ht="14.25" hidden="1" x14ac:dyDescent="0.2"/>
    <row r="1267" s="9" customFormat="1" ht="14.25" hidden="1" x14ac:dyDescent="0.2"/>
    <row r="1268" s="9" customFormat="1" ht="14.25" hidden="1" x14ac:dyDescent="0.2"/>
    <row r="1269" s="9" customFormat="1" ht="14.25" hidden="1" x14ac:dyDescent="0.2"/>
    <row r="1270" s="9" customFormat="1" ht="14.25" hidden="1" x14ac:dyDescent="0.2"/>
    <row r="1271" s="9" customFormat="1" ht="14.25" hidden="1" x14ac:dyDescent="0.2"/>
    <row r="1272" s="9" customFormat="1" ht="14.25" hidden="1" x14ac:dyDescent="0.2"/>
    <row r="1273" s="9" customFormat="1" ht="14.25" hidden="1" x14ac:dyDescent="0.2"/>
    <row r="1274" s="9" customFormat="1" ht="14.25" hidden="1" x14ac:dyDescent="0.2"/>
    <row r="1275" s="9" customFormat="1" ht="14.25" hidden="1" x14ac:dyDescent="0.2"/>
    <row r="1276" s="9" customFormat="1" ht="14.25" hidden="1" x14ac:dyDescent="0.2"/>
    <row r="1277" s="9" customFormat="1" ht="14.25" hidden="1" x14ac:dyDescent="0.2"/>
    <row r="1278" s="9" customFormat="1" ht="14.25" hidden="1" x14ac:dyDescent="0.2"/>
    <row r="1279" s="9" customFormat="1" ht="14.25" hidden="1" x14ac:dyDescent="0.2"/>
    <row r="1280" s="9" customFormat="1" ht="14.25" hidden="1" x14ac:dyDescent="0.2"/>
    <row r="1281" s="9" customFormat="1" ht="14.25" hidden="1" x14ac:dyDescent="0.2"/>
    <row r="1282" s="9" customFormat="1" ht="14.25" hidden="1" x14ac:dyDescent="0.2"/>
    <row r="1283" s="9" customFormat="1" ht="14.25" hidden="1" x14ac:dyDescent="0.2"/>
    <row r="1284" s="9" customFormat="1" ht="14.25" hidden="1" x14ac:dyDescent="0.2"/>
    <row r="1285" s="9" customFormat="1" ht="14.25" hidden="1" x14ac:dyDescent="0.2"/>
    <row r="1286" s="9" customFormat="1" ht="14.25" hidden="1" x14ac:dyDescent="0.2"/>
    <row r="1287" s="9" customFormat="1" ht="14.25" hidden="1" x14ac:dyDescent="0.2"/>
    <row r="1288" s="9" customFormat="1" ht="14.25" hidden="1" x14ac:dyDescent="0.2"/>
    <row r="1289" s="9" customFormat="1" ht="14.25" hidden="1" x14ac:dyDescent="0.2"/>
    <row r="1290" s="9" customFormat="1" ht="14.25" hidden="1" x14ac:dyDescent="0.2"/>
    <row r="1291" s="9" customFormat="1" ht="14.25" hidden="1" x14ac:dyDescent="0.2"/>
    <row r="1292" s="9" customFormat="1" ht="14.25" hidden="1" x14ac:dyDescent="0.2"/>
    <row r="1293" s="9" customFormat="1" ht="14.25" hidden="1" x14ac:dyDescent="0.2"/>
    <row r="1294" s="9" customFormat="1" ht="14.25" hidden="1" x14ac:dyDescent="0.2"/>
    <row r="1295" s="9" customFormat="1" ht="14.25" hidden="1" x14ac:dyDescent="0.2"/>
    <row r="1296" s="9" customFormat="1" ht="14.25" hidden="1" x14ac:dyDescent="0.2"/>
    <row r="1297" s="9" customFormat="1" ht="14.25" hidden="1" x14ac:dyDescent="0.2"/>
    <row r="1298" s="9" customFormat="1" ht="14.25" hidden="1" x14ac:dyDescent="0.2"/>
    <row r="1299" s="9" customFormat="1" ht="14.25" hidden="1" x14ac:dyDescent="0.2"/>
    <row r="1300" s="9" customFormat="1" ht="14.25" hidden="1" x14ac:dyDescent="0.2"/>
    <row r="1301" s="9" customFormat="1" ht="14.25" hidden="1" x14ac:dyDescent="0.2"/>
    <row r="1302" s="9" customFormat="1" ht="14.25" hidden="1" x14ac:dyDescent="0.2"/>
    <row r="1303" s="9" customFormat="1" ht="14.25" hidden="1" x14ac:dyDescent="0.2"/>
    <row r="1304" s="9" customFormat="1" ht="14.25" hidden="1" x14ac:dyDescent="0.2"/>
    <row r="1305" s="9" customFormat="1" ht="14.25" hidden="1" x14ac:dyDescent="0.2"/>
    <row r="1306" s="9" customFormat="1" ht="14.25" hidden="1" x14ac:dyDescent="0.2"/>
    <row r="1307" s="9" customFormat="1" ht="14.25" hidden="1" x14ac:dyDescent="0.2"/>
    <row r="1308" s="9" customFormat="1" ht="14.25" hidden="1" x14ac:dyDescent="0.2"/>
    <row r="1309" s="9" customFormat="1" ht="14.25" hidden="1" x14ac:dyDescent="0.2"/>
    <row r="1310" s="9" customFormat="1" ht="14.25" hidden="1" x14ac:dyDescent="0.2"/>
    <row r="1311" s="9" customFormat="1" ht="14.25" hidden="1" x14ac:dyDescent="0.2"/>
    <row r="1312" s="9" customFormat="1" ht="14.25" hidden="1" x14ac:dyDescent="0.2"/>
    <row r="1313" s="9" customFormat="1" ht="14.25" hidden="1" x14ac:dyDescent="0.2"/>
    <row r="1314" s="9" customFormat="1" ht="14.25" hidden="1" x14ac:dyDescent="0.2"/>
    <row r="1315" s="9" customFormat="1" ht="14.25" hidden="1" x14ac:dyDescent="0.2"/>
    <row r="1316" s="9" customFormat="1" ht="14.25" hidden="1" x14ac:dyDescent="0.2"/>
    <row r="1317" s="9" customFormat="1" ht="14.25" hidden="1" x14ac:dyDescent="0.2"/>
    <row r="1318" s="9" customFormat="1" ht="14.25" hidden="1" x14ac:dyDescent="0.2"/>
    <row r="1319" s="9" customFormat="1" ht="14.25" hidden="1" x14ac:dyDescent="0.2"/>
    <row r="1320" s="9" customFormat="1" ht="14.25" hidden="1" x14ac:dyDescent="0.2"/>
    <row r="1321" s="9" customFormat="1" ht="14.25" hidden="1" x14ac:dyDescent="0.2"/>
    <row r="1322" s="9" customFormat="1" ht="14.25" hidden="1" x14ac:dyDescent="0.2"/>
    <row r="1323" s="9" customFormat="1" ht="14.25" hidden="1" x14ac:dyDescent="0.2"/>
    <row r="1324" s="9" customFormat="1" ht="14.25" hidden="1" x14ac:dyDescent="0.2"/>
    <row r="1325" s="9" customFormat="1" ht="14.25" hidden="1" x14ac:dyDescent="0.2"/>
    <row r="1326" s="9" customFormat="1" ht="14.25" hidden="1" x14ac:dyDescent="0.2"/>
    <row r="1327" s="9" customFormat="1" ht="14.25" hidden="1" x14ac:dyDescent="0.2"/>
    <row r="1328" s="9" customFormat="1" ht="14.25" hidden="1" x14ac:dyDescent="0.2"/>
    <row r="1329" s="9" customFormat="1" ht="14.25" hidden="1" x14ac:dyDescent="0.2"/>
    <row r="1330" s="9" customFormat="1" ht="14.25" hidden="1" x14ac:dyDescent="0.2"/>
    <row r="1331" s="9" customFormat="1" ht="14.25" hidden="1" x14ac:dyDescent="0.2"/>
    <row r="1332" s="9" customFormat="1" ht="14.25" hidden="1" x14ac:dyDescent="0.2"/>
    <row r="1333" s="9" customFormat="1" ht="14.25" hidden="1" x14ac:dyDescent="0.2"/>
    <row r="1334" s="9" customFormat="1" ht="14.25" hidden="1" x14ac:dyDescent="0.2"/>
    <row r="1335" s="9" customFormat="1" ht="14.25" hidden="1" x14ac:dyDescent="0.2"/>
    <row r="1336" s="9" customFormat="1" ht="14.25" hidden="1" x14ac:dyDescent="0.2"/>
    <row r="1337" s="9" customFormat="1" ht="14.25" hidden="1" x14ac:dyDescent="0.2"/>
    <row r="1338" s="9" customFormat="1" ht="14.25" hidden="1" x14ac:dyDescent="0.2"/>
    <row r="1339" s="9" customFormat="1" ht="14.25" hidden="1" x14ac:dyDescent="0.2"/>
    <row r="1340" s="9" customFormat="1" ht="14.25" hidden="1" x14ac:dyDescent="0.2"/>
    <row r="1341" s="9" customFormat="1" ht="14.25" hidden="1" x14ac:dyDescent="0.2"/>
    <row r="1342" s="9" customFormat="1" ht="14.25" hidden="1" x14ac:dyDescent="0.2"/>
    <row r="1343" s="9" customFormat="1" ht="14.25" hidden="1" x14ac:dyDescent="0.2"/>
    <row r="1344" s="9" customFormat="1" ht="14.25" hidden="1" x14ac:dyDescent="0.2"/>
    <row r="1345" s="9" customFormat="1" ht="14.25" hidden="1" x14ac:dyDescent="0.2"/>
    <row r="1346" s="9" customFormat="1" ht="14.25" hidden="1" x14ac:dyDescent="0.2"/>
    <row r="1347" s="9" customFormat="1" ht="14.25" hidden="1" x14ac:dyDescent="0.2"/>
    <row r="1348" s="9" customFormat="1" ht="14.25" hidden="1" x14ac:dyDescent="0.2"/>
    <row r="1349" s="9" customFormat="1" ht="14.25" hidden="1" x14ac:dyDescent="0.2"/>
    <row r="1350" s="9" customFormat="1" ht="14.25" hidden="1" x14ac:dyDescent="0.2"/>
    <row r="1351" s="9" customFormat="1" ht="14.25" hidden="1" x14ac:dyDescent="0.2"/>
    <row r="1352" s="9" customFormat="1" ht="14.25" hidden="1" x14ac:dyDescent="0.2"/>
    <row r="1353" s="9" customFormat="1" ht="14.25" hidden="1" x14ac:dyDescent="0.2"/>
    <row r="1354" s="9" customFormat="1" ht="14.25" hidden="1" x14ac:dyDescent="0.2"/>
    <row r="1355" s="9" customFormat="1" ht="14.25" hidden="1" x14ac:dyDescent="0.2"/>
    <row r="1356" s="9" customFormat="1" ht="14.25" hidden="1" x14ac:dyDescent="0.2"/>
    <row r="1357" s="9" customFormat="1" ht="14.25" hidden="1" x14ac:dyDescent="0.2"/>
    <row r="1358" s="9" customFormat="1" ht="14.25" hidden="1" x14ac:dyDescent="0.2"/>
    <row r="1359" s="9" customFormat="1" ht="14.25" hidden="1" x14ac:dyDescent="0.2"/>
    <row r="1360" s="9" customFormat="1" ht="14.25" hidden="1" x14ac:dyDescent="0.2"/>
    <row r="1361" s="9" customFormat="1" ht="14.25" hidden="1" x14ac:dyDescent="0.2"/>
    <row r="1362" s="9" customFormat="1" ht="14.25" hidden="1" x14ac:dyDescent="0.2"/>
    <row r="1363" s="9" customFormat="1" ht="14.25" hidden="1" x14ac:dyDescent="0.2"/>
    <row r="1364" s="9" customFormat="1" ht="14.25" hidden="1" x14ac:dyDescent="0.2"/>
    <row r="1365" s="9" customFormat="1" ht="14.25" hidden="1" x14ac:dyDescent="0.2"/>
    <row r="1366" s="9" customFormat="1" ht="14.25" hidden="1" x14ac:dyDescent="0.2"/>
    <row r="1367" s="9" customFormat="1" ht="14.25" hidden="1" x14ac:dyDescent="0.2"/>
    <row r="1368" s="9" customFormat="1" ht="14.25" hidden="1" x14ac:dyDescent="0.2"/>
    <row r="1369" s="9" customFormat="1" ht="14.25" hidden="1" x14ac:dyDescent="0.2"/>
    <row r="1370" s="9" customFormat="1" ht="14.25" hidden="1" x14ac:dyDescent="0.2"/>
    <row r="1371" s="9" customFormat="1" ht="14.25" hidden="1" x14ac:dyDescent="0.2"/>
    <row r="1372" s="9" customFormat="1" ht="14.25" hidden="1" x14ac:dyDescent="0.2"/>
    <row r="1373" s="9" customFormat="1" ht="14.25" hidden="1" x14ac:dyDescent="0.2"/>
    <row r="1374" s="9" customFormat="1" ht="14.25" hidden="1" x14ac:dyDescent="0.2"/>
    <row r="1375" s="9" customFormat="1" ht="14.25" hidden="1" x14ac:dyDescent="0.2"/>
    <row r="1376" s="9" customFormat="1" ht="14.25" hidden="1" x14ac:dyDescent="0.2"/>
    <row r="1377" s="9" customFormat="1" ht="14.25" hidden="1" x14ac:dyDescent="0.2"/>
    <row r="1378" s="9" customFormat="1" ht="14.25" hidden="1" x14ac:dyDescent="0.2"/>
    <row r="1379" s="9" customFormat="1" ht="14.25" hidden="1" x14ac:dyDescent="0.2"/>
    <row r="1380" s="9" customFormat="1" ht="14.25" hidden="1" x14ac:dyDescent="0.2"/>
    <row r="1381" s="9" customFormat="1" ht="14.25" hidden="1" x14ac:dyDescent="0.2"/>
    <row r="1382" s="9" customFormat="1" ht="14.25" hidden="1" x14ac:dyDescent="0.2"/>
    <row r="1383" s="9" customFormat="1" ht="14.25" hidden="1" x14ac:dyDescent="0.2"/>
    <row r="1384" s="9" customFormat="1" ht="14.25" hidden="1" x14ac:dyDescent="0.2"/>
    <row r="1385" s="9" customFormat="1" ht="14.25" hidden="1" x14ac:dyDescent="0.2"/>
    <row r="1386" s="9" customFormat="1" ht="14.25" hidden="1" x14ac:dyDescent="0.2"/>
    <row r="1387" s="9" customFormat="1" ht="14.25" hidden="1" x14ac:dyDescent="0.2"/>
    <row r="1388" s="9" customFormat="1" ht="14.25" hidden="1" x14ac:dyDescent="0.2"/>
    <row r="1389" s="9" customFormat="1" ht="14.25" hidden="1" x14ac:dyDescent="0.2"/>
    <row r="1390" s="9" customFormat="1" ht="14.25" hidden="1" x14ac:dyDescent="0.2"/>
    <row r="1391" s="9" customFormat="1" ht="14.25" hidden="1" x14ac:dyDescent="0.2"/>
    <row r="1392" s="9" customFormat="1" ht="14.25" hidden="1" x14ac:dyDescent="0.2"/>
    <row r="1393" s="9" customFormat="1" ht="14.25" hidden="1" x14ac:dyDescent="0.2"/>
    <row r="1394" s="9" customFormat="1" ht="14.25" hidden="1" x14ac:dyDescent="0.2"/>
    <row r="1395" s="9" customFormat="1" ht="14.25" hidden="1" x14ac:dyDescent="0.2"/>
    <row r="1396" s="9" customFormat="1" ht="14.25" hidden="1" x14ac:dyDescent="0.2"/>
    <row r="1397" s="9" customFormat="1" ht="14.25" hidden="1" x14ac:dyDescent="0.2"/>
    <row r="1398" s="9" customFormat="1" ht="14.25" hidden="1" x14ac:dyDescent="0.2"/>
    <row r="1399" s="9" customFormat="1" ht="14.25" hidden="1" x14ac:dyDescent="0.2"/>
    <row r="1400" s="9" customFormat="1" ht="14.25" hidden="1" x14ac:dyDescent="0.2"/>
    <row r="1401" s="9" customFormat="1" ht="14.25" hidden="1" x14ac:dyDescent="0.2"/>
    <row r="1402" s="9" customFormat="1" ht="14.25" hidden="1" x14ac:dyDescent="0.2"/>
    <row r="1403" s="9" customFormat="1" ht="14.25" hidden="1" x14ac:dyDescent="0.2"/>
    <row r="1404" s="9" customFormat="1" ht="14.25" hidden="1" x14ac:dyDescent="0.2"/>
    <row r="1405" s="9" customFormat="1" ht="14.25" hidden="1" x14ac:dyDescent="0.2"/>
    <row r="1406" s="9" customFormat="1" ht="14.25" hidden="1" x14ac:dyDescent="0.2"/>
    <row r="1407" s="9" customFormat="1" ht="14.25" hidden="1" x14ac:dyDescent="0.2"/>
    <row r="1408" s="9" customFormat="1" ht="14.25" hidden="1" x14ac:dyDescent="0.2"/>
    <row r="1409" s="9" customFormat="1" ht="14.25" hidden="1" x14ac:dyDescent="0.2"/>
    <row r="1410" s="9" customFormat="1" ht="14.25" hidden="1" x14ac:dyDescent="0.2"/>
    <row r="1411" s="9" customFormat="1" ht="14.25" hidden="1" x14ac:dyDescent="0.2"/>
    <row r="1412" s="9" customFormat="1" ht="14.25" hidden="1" x14ac:dyDescent="0.2"/>
    <row r="1413" s="9" customFormat="1" ht="14.25" hidden="1" x14ac:dyDescent="0.2"/>
    <row r="1414" s="9" customFormat="1" ht="14.25" hidden="1" x14ac:dyDescent="0.2"/>
    <row r="1415" s="9" customFormat="1" ht="14.25" hidden="1" x14ac:dyDescent="0.2"/>
    <row r="1416" s="9" customFormat="1" ht="14.25" hidden="1" x14ac:dyDescent="0.2"/>
    <row r="1417" s="9" customFormat="1" ht="14.25" hidden="1" x14ac:dyDescent="0.2"/>
    <row r="1418" s="9" customFormat="1" ht="14.25" hidden="1" x14ac:dyDescent="0.2"/>
    <row r="1419" s="9" customFormat="1" ht="14.25" hidden="1" x14ac:dyDescent="0.2"/>
    <row r="1420" s="9" customFormat="1" ht="14.25" hidden="1" x14ac:dyDescent="0.2"/>
    <row r="1421" s="9" customFormat="1" ht="14.25" hidden="1" x14ac:dyDescent="0.2"/>
    <row r="1422" s="9" customFormat="1" ht="14.25" hidden="1" x14ac:dyDescent="0.2"/>
    <row r="1423" s="9" customFormat="1" ht="14.25" hidden="1" x14ac:dyDescent="0.2"/>
    <row r="1424" s="9" customFormat="1" ht="14.25" hidden="1" x14ac:dyDescent="0.2"/>
    <row r="1425" s="9" customFormat="1" ht="14.25" hidden="1" x14ac:dyDescent="0.2"/>
    <row r="1426" s="9" customFormat="1" ht="14.25" hidden="1" x14ac:dyDescent="0.2"/>
    <row r="1427" s="9" customFormat="1" ht="14.25" hidden="1" x14ac:dyDescent="0.2"/>
    <row r="1428" s="9" customFormat="1" ht="14.25" hidden="1" x14ac:dyDescent="0.2"/>
    <row r="1429" s="9" customFormat="1" ht="14.25" hidden="1" x14ac:dyDescent="0.2"/>
    <row r="1430" s="9" customFormat="1" ht="14.25" hidden="1" x14ac:dyDescent="0.2"/>
    <row r="1431" s="9" customFormat="1" ht="14.25" hidden="1" x14ac:dyDescent="0.2"/>
    <row r="1432" s="9" customFormat="1" ht="14.25" hidden="1" x14ac:dyDescent="0.2"/>
    <row r="1433" s="9" customFormat="1" ht="14.25" hidden="1" x14ac:dyDescent="0.2"/>
    <row r="1434" s="9" customFormat="1" ht="14.25" hidden="1" x14ac:dyDescent="0.2"/>
    <row r="1435" s="9" customFormat="1" ht="14.25" hidden="1" x14ac:dyDescent="0.2"/>
    <row r="1436" s="9" customFormat="1" ht="14.25" hidden="1" x14ac:dyDescent="0.2"/>
    <row r="1437" s="9" customFormat="1" ht="14.25" hidden="1" x14ac:dyDescent="0.2"/>
    <row r="1438" s="9" customFormat="1" ht="14.25" hidden="1" x14ac:dyDescent="0.2"/>
    <row r="1439" s="9" customFormat="1" ht="14.25" hidden="1" x14ac:dyDescent="0.2"/>
    <row r="1440" s="9" customFormat="1" ht="14.25" hidden="1" x14ac:dyDescent="0.2"/>
    <row r="1441" s="9" customFormat="1" ht="14.25" hidden="1" x14ac:dyDescent="0.2"/>
    <row r="1442" s="9" customFormat="1" ht="14.25" hidden="1" x14ac:dyDescent="0.2"/>
    <row r="1443" s="9" customFormat="1" ht="14.25" hidden="1" x14ac:dyDescent="0.2"/>
    <row r="1444" s="9" customFormat="1" ht="14.25" hidden="1" x14ac:dyDescent="0.2"/>
    <row r="1445" s="9" customFormat="1" ht="14.25" hidden="1" x14ac:dyDescent="0.2"/>
    <row r="1446" s="9" customFormat="1" ht="14.25" hidden="1" x14ac:dyDescent="0.2"/>
    <row r="1447" s="9" customFormat="1" ht="14.25" hidden="1" x14ac:dyDescent="0.2"/>
    <row r="1448" s="9" customFormat="1" ht="14.25" hidden="1" x14ac:dyDescent="0.2"/>
    <row r="1449" s="9" customFormat="1" ht="14.25" hidden="1" x14ac:dyDescent="0.2"/>
    <row r="1450" s="9" customFormat="1" ht="14.25" hidden="1" x14ac:dyDescent="0.2"/>
    <row r="1451" s="9" customFormat="1" ht="14.25" hidden="1" x14ac:dyDescent="0.2"/>
    <row r="1452" s="9" customFormat="1" ht="14.25" hidden="1" x14ac:dyDescent="0.2"/>
    <row r="1453" s="9" customFormat="1" ht="14.25" hidden="1" x14ac:dyDescent="0.2"/>
    <row r="1454" s="9" customFormat="1" ht="14.25" hidden="1" x14ac:dyDescent="0.2"/>
    <row r="1455" s="9" customFormat="1" ht="14.25" hidden="1" x14ac:dyDescent="0.2"/>
    <row r="1456" s="9" customFormat="1" ht="14.25" hidden="1" x14ac:dyDescent="0.2"/>
    <row r="1457" s="9" customFormat="1" ht="14.25" hidden="1" x14ac:dyDescent="0.2"/>
    <row r="1458" s="9" customFormat="1" ht="14.25" hidden="1" x14ac:dyDescent="0.2"/>
    <row r="1459" s="9" customFormat="1" ht="14.25" hidden="1" x14ac:dyDescent="0.2"/>
    <row r="1460" s="9" customFormat="1" ht="14.25" hidden="1" x14ac:dyDescent="0.2"/>
    <row r="1461" s="9" customFormat="1" ht="14.25" hidden="1" x14ac:dyDescent="0.2"/>
    <row r="1462" s="9" customFormat="1" ht="14.25" hidden="1" x14ac:dyDescent="0.2"/>
    <row r="1463" s="9" customFormat="1" ht="14.25" hidden="1" x14ac:dyDescent="0.2"/>
    <row r="1464" s="9" customFormat="1" ht="14.25" hidden="1" x14ac:dyDescent="0.2"/>
    <row r="1465" s="9" customFormat="1" ht="14.25" hidden="1" x14ac:dyDescent="0.2"/>
    <row r="1466" s="9" customFormat="1" ht="14.25" hidden="1" x14ac:dyDescent="0.2"/>
    <row r="1467" s="9" customFormat="1" ht="14.25" hidden="1" x14ac:dyDescent="0.2"/>
    <row r="1468" s="9" customFormat="1" ht="14.25" hidden="1" x14ac:dyDescent="0.2"/>
    <row r="1469" s="9" customFormat="1" ht="14.25" hidden="1" x14ac:dyDescent="0.2"/>
    <row r="1470" s="9" customFormat="1" ht="14.25" hidden="1" x14ac:dyDescent="0.2"/>
    <row r="1471" s="9" customFormat="1" ht="14.25" hidden="1" x14ac:dyDescent="0.2"/>
    <row r="1472" s="9" customFormat="1" ht="14.25" hidden="1" x14ac:dyDescent="0.2"/>
    <row r="1473" s="9" customFormat="1" ht="14.25" hidden="1" x14ac:dyDescent="0.2"/>
    <row r="1474" s="9" customFormat="1" ht="14.25" hidden="1" x14ac:dyDescent="0.2"/>
    <row r="1475" s="9" customFormat="1" ht="14.25" hidden="1" x14ac:dyDescent="0.2"/>
    <row r="1476" s="9" customFormat="1" ht="14.25" hidden="1" x14ac:dyDescent="0.2"/>
    <row r="1477" s="9" customFormat="1" ht="14.25" hidden="1" x14ac:dyDescent="0.2"/>
    <row r="1478" s="9" customFormat="1" ht="14.25" hidden="1" x14ac:dyDescent="0.2"/>
    <row r="1479" s="9" customFormat="1" ht="14.25" hidden="1" x14ac:dyDescent="0.2"/>
    <row r="1480" s="9" customFormat="1" ht="14.25" hidden="1" x14ac:dyDescent="0.2"/>
    <row r="1481" s="9" customFormat="1" ht="14.25" hidden="1" x14ac:dyDescent="0.2"/>
    <row r="1482" s="9" customFormat="1" ht="14.25" hidden="1" x14ac:dyDescent="0.2"/>
    <row r="1483" s="9" customFormat="1" ht="14.25" hidden="1" x14ac:dyDescent="0.2"/>
    <row r="1484" s="9" customFormat="1" ht="14.25" hidden="1" x14ac:dyDescent="0.2"/>
    <row r="1485" s="9" customFormat="1" ht="14.25" hidden="1" x14ac:dyDescent="0.2"/>
    <row r="1486" s="9" customFormat="1" ht="14.25" hidden="1" x14ac:dyDescent="0.2"/>
    <row r="1487" s="9" customFormat="1" ht="14.25" hidden="1" x14ac:dyDescent="0.2"/>
    <row r="1488" s="9" customFormat="1" ht="14.25" hidden="1" x14ac:dyDescent="0.2"/>
    <row r="1489" s="9" customFormat="1" ht="14.25" hidden="1" x14ac:dyDescent="0.2"/>
    <row r="1490" s="9" customFormat="1" ht="14.25" hidden="1" x14ac:dyDescent="0.2"/>
    <row r="1491" s="9" customFormat="1" ht="14.25" hidden="1" x14ac:dyDescent="0.2"/>
    <row r="1492" s="9" customFormat="1" ht="14.25" hidden="1" x14ac:dyDescent="0.2"/>
    <row r="1493" s="9" customFormat="1" ht="14.25" hidden="1" x14ac:dyDescent="0.2"/>
    <row r="1494" s="9" customFormat="1" ht="14.25" hidden="1" x14ac:dyDescent="0.2"/>
    <row r="1495" s="9" customFormat="1" ht="14.25" hidden="1" x14ac:dyDescent="0.2"/>
    <row r="1496" s="9" customFormat="1" ht="14.25" hidden="1" x14ac:dyDescent="0.2"/>
    <row r="1497" s="9" customFormat="1" ht="14.25" hidden="1" x14ac:dyDescent="0.2"/>
    <row r="1498" s="9" customFormat="1" ht="14.25" hidden="1" x14ac:dyDescent="0.2"/>
    <row r="1499" s="9" customFormat="1" ht="14.25" hidden="1" x14ac:dyDescent="0.2"/>
    <row r="1500" s="9" customFormat="1" ht="14.25" hidden="1" x14ac:dyDescent="0.2"/>
    <row r="1501" s="9" customFormat="1" ht="14.25" hidden="1" x14ac:dyDescent="0.2"/>
    <row r="1502" s="9" customFormat="1" ht="14.25" hidden="1" x14ac:dyDescent="0.2"/>
    <row r="1503" s="9" customFormat="1" ht="14.25" hidden="1" x14ac:dyDescent="0.2"/>
    <row r="1504" s="9" customFormat="1" ht="14.25" hidden="1" x14ac:dyDescent="0.2"/>
    <row r="1505" s="9" customFormat="1" ht="14.25" hidden="1" x14ac:dyDescent="0.2"/>
    <row r="1506" s="9" customFormat="1" ht="14.25" hidden="1" x14ac:dyDescent="0.2"/>
    <row r="1507" s="9" customFormat="1" ht="14.25" hidden="1" x14ac:dyDescent="0.2"/>
    <row r="1508" s="9" customFormat="1" ht="14.25" hidden="1" x14ac:dyDescent="0.2"/>
    <row r="1509" s="9" customFormat="1" ht="14.25" hidden="1" x14ac:dyDescent="0.2"/>
    <row r="1510" s="9" customFormat="1" ht="14.25" hidden="1" x14ac:dyDescent="0.2"/>
    <row r="1511" s="9" customFormat="1" ht="14.25" hidden="1" x14ac:dyDescent="0.2"/>
    <row r="1512" s="9" customFormat="1" ht="14.25" hidden="1" x14ac:dyDescent="0.2"/>
    <row r="1513" s="9" customFormat="1" ht="14.25" hidden="1" x14ac:dyDescent="0.2"/>
    <row r="1514" s="9" customFormat="1" ht="14.25" hidden="1" x14ac:dyDescent="0.2"/>
    <row r="1515" s="9" customFormat="1" ht="14.25" hidden="1" x14ac:dyDescent="0.2"/>
    <row r="1516" s="9" customFormat="1" ht="14.25" hidden="1" x14ac:dyDescent="0.2"/>
    <row r="1517" s="9" customFormat="1" ht="14.25" hidden="1" x14ac:dyDescent="0.2"/>
    <row r="1518" s="9" customFormat="1" ht="14.25" hidden="1" x14ac:dyDescent="0.2"/>
    <row r="1519" s="9" customFormat="1" ht="14.25" hidden="1" x14ac:dyDescent="0.2"/>
    <row r="1520" s="9" customFormat="1" ht="14.25" hidden="1" x14ac:dyDescent="0.2"/>
    <row r="1521" s="9" customFormat="1" ht="14.25" hidden="1" x14ac:dyDescent="0.2"/>
    <row r="1522" s="9" customFormat="1" ht="14.25" hidden="1" x14ac:dyDescent="0.2"/>
    <row r="1523" s="9" customFormat="1" ht="14.25" hidden="1" x14ac:dyDescent="0.2"/>
    <row r="1524" s="9" customFormat="1" ht="14.25" hidden="1" x14ac:dyDescent="0.2"/>
    <row r="1525" s="9" customFormat="1" ht="14.25" hidden="1" x14ac:dyDescent="0.2"/>
    <row r="1526" s="9" customFormat="1" ht="14.25" hidden="1" x14ac:dyDescent="0.2"/>
    <row r="1527" s="9" customFormat="1" ht="14.25" hidden="1" x14ac:dyDescent="0.2"/>
    <row r="1528" s="9" customFormat="1" ht="14.25" hidden="1" x14ac:dyDescent="0.2"/>
    <row r="1529" s="9" customFormat="1" ht="14.25" hidden="1" x14ac:dyDescent="0.2"/>
    <row r="1530" s="9" customFormat="1" ht="14.25" hidden="1" x14ac:dyDescent="0.2"/>
    <row r="1531" s="9" customFormat="1" ht="14.25" hidden="1" x14ac:dyDescent="0.2"/>
    <row r="1532" s="9" customFormat="1" ht="14.25" hidden="1" x14ac:dyDescent="0.2"/>
    <row r="1533" s="9" customFormat="1" ht="14.25" hidden="1" x14ac:dyDescent="0.2"/>
    <row r="1534" s="9" customFormat="1" ht="14.25" hidden="1" x14ac:dyDescent="0.2"/>
    <row r="1535" s="9" customFormat="1" ht="14.25" hidden="1" x14ac:dyDescent="0.2"/>
    <row r="1536" s="9" customFormat="1" ht="14.25" hidden="1" x14ac:dyDescent="0.2"/>
    <row r="1537" s="9" customFormat="1" ht="14.25" hidden="1" x14ac:dyDescent="0.2"/>
    <row r="1538" s="9" customFormat="1" ht="14.25" hidden="1" x14ac:dyDescent="0.2"/>
    <row r="1539" s="9" customFormat="1" ht="14.25" hidden="1" x14ac:dyDescent="0.2"/>
    <row r="1540" s="9" customFormat="1" ht="14.25" hidden="1" x14ac:dyDescent="0.2"/>
    <row r="1541" s="9" customFormat="1" ht="14.25" hidden="1" x14ac:dyDescent="0.2"/>
    <row r="1542" s="9" customFormat="1" ht="14.25" hidden="1" x14ac:dyDescent="0.2"/>
    <row r="1543" s="9" customFormat="1" ht="14.25" hidden="1" x14ac:dyDescent="0.2"/>
    <row r="1544" s="9" customFormat="1" ht="14.25" hidden="1" x14ac:dyDescent="0.2"/>
    <row r="1545" s="9" customFormat="1" ht="14.25" hidden="1" x14ac:dyDescent="0.2"/>
    <row r="1546" s="9" customFormat="1" ht="14.25" hidden="1" x14ac:dyDescent="0.2"/>
    <row r="1547" s="9" customFormat="1" ht="14.25" hidden="1" x14ac:dyDescent="0.2"/>
    <row r="1548" s="9" customFormat="1" ht="14.25" hidden="1" x14ac:dyDescent="0.2"/>
    <row r="1549" s="9" customFormat="1" ht="14.25" hidden="1" x14ac:dyDescent="0.2"/>
    <row r="1550" s="9" customFormat="1" ht="14.25" hidden="1" x14ac:dyDescent="0.2"/>
    <row r="1551" s="9" customFormat="1" ht="14.25" hidden="1" x14ac:dyDescent="0.2"/>
    <row r="1552" s="9" customFormat="1" ht="14.25" hidden="1" x14ac:dyDescent="0.2"/>
    <row r="1553" s="9" customFormat="1" ht="14.25" hidden="1" x14ac:dyDescent="0.2"/>
    <row r="1554" s="9" customFormat="1" ht="14.25" hidden="1" x14ac:dyDescent="0.2"/>
    <row r="1555" s="9" customFormat="1" ht="14.25" hidden="1" x14ac:dyDescent="0.2"/>
    <row r="1556" s="9" customFormat="1" ht="14.25" hidden="1" x14ac:dyDescent="0.2"/>
    <row r="1557" s="9" customFormat="1" ht="14.25" hidden="1" x14ac:dyDescent="0.2"/>
    <row r="1558" s="9" customFormat="1" ht="14.25" hidden="1" x14ac:dyDescent="0.2"/>
    <row r="1559" s="9" customFormat="1" ht="14.25" hidden="1" x14ac:dyDescent="0.2"/>
    <row r="1560" s="9" customFormat="1" ht="14.25" hidden="1" x14ac:dyDescent="0.2"/>
    <row r="1561" s="9" customFormat="1" ht="14.25" hidden="1" x14ac:dyDescent="0.2"/>
    <row r="1562" s="9" customFormat="1" ht="14.25" hidden="1" x14ac:dyDescent="0.2"/>
    <row r="1563" s="9" customFormat="1" ht="14.25" hidden="1" x14ac:dyDescent="0.2"/>
    <row r="1564" s="9" customFormat="1" ht="14.25" hidden="1" x14ac:dyDescent="0.2"/>
    <row r="1565" s="9" customFormat="1" ht="14.25" hidden="1" x14ac:dyDescent="0.2"/>
    <row r="1566" s="9" customFormat="1" ht="14.25" hidden="1" x14ac:dyDescent="0.2"/>
    <row r="1567" s="9" customFormat="1" ht="14.25" hidden="1" x14ac:dyDescent="0.2"/>
    <row r="1568" s="9" customFormat="1" ht="14.25" hidden="1" x14ac:dyDescent="0.2"/>
    <row r="1569" s="9" customFormat="1" ht="14.25" hidden="1" x14ac:dyDescent="0.2"/>
    <row r="1570" s="9" customFormat="1" ht="14.25" hidden="1" x14ac:dyDescent="0.2"/>
    <row r="1571" s="9" customFormat="1" ht="14.25" hidden="1" x14ac:dyDescent="0.2"/>
    <row r="1572" s="9" customFormat="1" ht="14.25" hidden="1" x14ac:dyDescent="0.2"/>
    <row r="1573" s="9" customFormat="1" ht="14.25" hidden="1" x14ac:dyDescent="0.2"/>
    <row r="1574" s="9" customFormat="1" ht="14.25" hidden="1" x14ac:dyDescent="0.2"/>
    <row r="1575" s="9" customFormat="1" ht="14.25" hidden="1" x14ac:dyDescent="0.2"/>
    <row r="1576" s="9" customFormat="1" ht="14.25" hidden="1" x14ac:dyDescent="0.2"/>
    <row r="1577" s="9" customFormat="1" ht="14.25" hidden="1" x14ac:dyDescent="0.2"/>
    <row r="1578" s="9" customFormat="1" ht="14.25" hidden="1" x14ac:dyDescent="0.2"/>
    <row r="1579" s="9" customFormat="1" ht="14.25" hidden="1" x14ac:dyDescent="0.2"/>
    <row r="1580" s="9" customFormat="1" ht="14.25" hidden="1" x14ac:dyDescent="0.2"/>
    <row r="1581" s="9" customFormat="1" ht="14.25" hidden="1" x14ac:dyDescent="0.2"/>
    <row r="1582" s="9" customFormat="1" ht="14.25" hidden="1" x14ac:dyDescent="0.2"/>
    <row r="1583" s="9" customFormat="1" ht="14.25" hidden="1" x14ac:dyDescent="0.2"/>
    <row r="1584" s="9" customFormat="1" ht="14.25" hidden="1" x14ac:dyDescent="0.2"/>
    <row r="1585" s="9" customFormat="1" ht="14.25" hidden="1" x14ac:dyDescent="0.2"/>
    <row r="1586" s="9" customFormat="1" ht="14.25" hidden="1" x14ac:dyDescent="0.2"/>
    <row r="1587" s="9" customFormat="1" ht="14.25" hidden="1" x14ac:dyDescent="0.2"/>
    <row r="1588" s="9" customFormat="1" ht="14.25" hidden="1" x14ac:dyDescent="0.2"/>
    <row r="1589" s="9" customFormat="1" ht="14.25" hidden="1" x14ac:dyDescent="0.2"/>
    <row r="1590" s="9" customFormat="1" ht="14.25" hidden="1" x14ac:dyDescent="0.2"/>
    <row r="1591" s="9" customFormat="1" ht="14.25" hidden="1" x14ac:dyDescent="0.2"/>
    <row r="1592" s="9" customFormat="1" ht="14.25" hidden="1" x14ac:dyDescent="0.2"/>
    <row r="1593" s="9" customFormat="1" ht="14.25" hidden="1" x14ac:dyDescent="0.2"/>
    <row r="1594" s="9" customFormat="1" ht="14.25" hidden="1" x14ac:dyDescent="0.2"/>
    <row r="1595" s="9" customFormat="1" ht="14.25" hidden="1" x14ac:dyDescent="0.2"/>
    <row r="1596" s="9" customFormat="1" ht="14.25" hidden="1" x14ac:dyDescent="0.2"/>
    <row r="1597" s="9" customFormat="1" ht="14.25" hidden="1" x14ac:dyDescent="0.2"/>
    <row r="1598" s="9" customFormat="1" ht="14.25" hidden="1" x14ac:dyDescent="0.2"/>
    <row r="1599" s="9" customFormat="1" ht="14.25" hidden="1" x14ac:dyDescent="0.2"/>
    <row r="1600" s="9" customFormat="1" ht="14.25" hidden="1" x14ac:dyDescent="0.2"/>
    <row r="1601" s="9" customFormat="1" ht="14.25" hidden="1" x14ac:dyDescent="0.2"/>
    <row r="1602" s="9" customFormat="1" ht="14.25" hidden="1" x14ac:dyDescent="0.2"/>
    <row r="1603" s="9" customFormat="1" ht="14.25" hidden="1" x14ac:dyDescent="0.2"/>
    <row r="1604" s="9" customFormat="1" ht="14.25" hidden="1" x14ac:dyDescent="0.2"/>
    <row r="1605" s="9" customFormat="1" ht="14.25" hidden="1" x14ac:dyDescent="0.2"/>
    <row r="1606" s="9" customFormat="1" ht="14.25" hidden="1" x14ac:dyDescent="0.2"/>
    <row r="1607" s="9" customFormat="1" ht="14.25" hidden="1" x14ac:dyDescent="0.2"/>
    <row r="1608" s="9" customFormat="1" ht="14.25" hidden="1" x14ac:dyDescent="0.2"/>
    <row r="1609" s="9" customFormat="1" ht="14.25" hidden="1" x14ac:dyDescent="0.2"/>
    <row r="1610" s="9" customFormat="1" ht="14.25" hidden="1" x14ac:dyDescent="0.2"/>
    <row r="1611" s="9" customFormat="1" ht="14.25" hidden="1" x14ac:dyDescent="0.2"/>
    <row r="1612" s="9" customFormat="1" ht="14.25" hidden="1" x14ac:dyDescent="0.2"/>
    <row r="1613" s="9" customFormat="1" ht="14.25" hidden="1" x14ac:dyDescent="0.2"/>
    <row r="1614" s="9" customFormat="1" ht="14.25" hidden="1" x14ac:dyDescent="0.2"/>
    <row r="1615" s="9" customFormat="1" ht="14.25" hidden="1" x14ac:dyDescent="0.2"/>
    <row r="1616" s="9" customFormat="1" ht="14.25" hidden="1" x14ac:dyDescent="0.2"/>
    <row r="1617" s="9" customFormat="1" ht="14.25" hidden="1" x14ac:dyDescent="0.2"/>
    <row r="1618" s="9" customFormat="1" ht="14.25" hidden="1" x14ac:dyDescent="0.2"/>
    <row r="1619" s="9" customFormat="1" ht="14.25" hidden="1" x14ac:dyDescent="0.2"/>
    <row r="1620" s="9" customFormat="1" ht="14.25" hidden="1" x14ac:dyDescent="0.2"/>
    <row r="1621" s="9" customFormat="1" ht="14.25" hidden="1" x14ac:dyDescent="0.2"/>
    <row r="1622" s="9" customFormat="1" ht="14.25" hidden="1" x14ac:dyDescent="0.2"/>
    <row r="1623" s="9" customFormat="1" ht="14.25" hidden="1" x14ac:dyDescent="0.2"/>
    <row r="1624" s="9" customFormat="1" ht="14.25" hidden="1" x14ac:dyDescent="0.2"/>
    <row r="1625" s="9" customFormat="1" ht="14.25" hidden="1" x14ac:dyDescent="0.2"/>
    <row r="1626" s="9" customFormat="1" ht="14.25" hidden="1" x14ac:dyDescent="0.2"/>
    <row r="1627" s="9" customFormat="1" ht="14.25" hidden="1" x14ac:dyDescent="0.2"/>
    <row r="1628" s="9" customFormat="1" ht="14.25" hidden="1" x14ac:dyDescent="0.2"/>
    <row r="1629" s="9" customFormat="1" ht="14.25" hidden="1" x14ac:dyDescent="0.2"/>
    <row r="1630" s="9" customFormat="1" ht="14.25" hidden="1" x14ac:dyDescent="0.2"/>
    <row r="1631" s="9" customFormat="1" ht="14.25" hidden="1" x14ac:dyDescent="0.2"/>
    <row r="1632" s="9" customFormat="1" ht="14.25" hidden="1" x14ac:dyDescent="0.2"/>
    <row r="1633" s="9" customFormat="1" ht="14.25" hidden="1" x14ac:dyDescent="0.2"/>
    <row r="1634" s="9" customFormat="1" ht="14.25" hidden="1" x14ac:dyDescent="0.2"/>
    <row r="1635" s="9" customFormat="1" ht="14.25" hidden="1" x14ac:dyDescent="0.2"/>
    <row r="1636" s="9" customFormat="1" ht="14.25" hidden="1" x14ac:dyDescent="0.2"/>
    <row r="1637" s="9" customFormat="1" ht="14.25" hidden="1" x14ac:dyDescent="0.2"/>
    <row r="1638" s="9" customFormat="1" ht="14.25" hidden="1" x14ac:dyDescent="0.2"/>
    <row r="1639" s="9" customFormat="1" ht="14.25" hidden="1" x14ac:dyDescent="0.2"/>
    <row r="1640" s="9" customFormat="1" ht="14.25" hidden="1" x14ac:dyDescent="0.2"/>
    <row r="1641" s="9" customFormat="1" ht="14.25" hidden="1" x14ac:dyDescent="0.2"/>
    <row r="1642" s="9" customFormat="1" ht="14.25" hidden="1" x14ac:dyDescent="0.2"/>
    <row r="1643" s="9" customFormat="1" ht="14.25" hidden="1" x14ac:dyDescent="0.2"/>
    <row r="1644" s="9" customFormat="1" ht="14.25" hidden="1" x14ac:dyDescent="0.2"/>
    <row r="1645" s="9" customFormat="1" ht="14.25" hidden="1" x14ac:dyDescent="0.2"/>
    <row r="1646" s="9" customFormat="1" ht="14.25" hidden="1" x14ac:dyDescent="0.2"/>
    <row r="1647" s="9" customFormat="1" ht="14.25" hidden="1" x14ac:dyDescent="0.2"/>
    <row r="1648" s="9" customFormat="1" ht="14.25" hidden="1" x14ac:dyDescent="0.2"/>
    <row r="1649" s="9" customFormat="1" ht="14.25" hidden="1" x14ac:dyDescent="0.2"/>
    <row r="1650" s="9" customFormat="1" ht="14.25" hidden="1" x14ac:dyDescent="0.2"/>
    <row r="1651" s="9" customFormat="1" ht="14.25" hidden="1" x14ac:dyDescent="0.2"/>
    <row r="1652" s="9" customFormat="1" ht="14.25" hidden="1" x14ac:dyDescent="0.2"/>
    <row r="1653" s="9" customFormat="1" ht="14.25" hidden="1" x14ac:dyDescent="0.2"/>
    <row r="1654" s="9" customFormat="1" ht="14.25" hidden="1" x14ac:dyDescent="0.2"/>
    <row r="1655" s="9" customFormat="1" ht="14.25" hidden="1" x14ac:dyDescent="0.2"/>
    <row r="1656" s="9" customFormat="1" ht="14.25" hidden="1" x14ac:dyDescent="0.2"/>
    <row r="1657" s="9" customFormat="1" ht="14.25" hidden="1" x14ac:dyDescent="0.2"/>
    <row r="1658" s="9" customFormat="1" ht="14.25" hidden="1" x14ac:dyDescent="0.2"/>
    <row r="1659" s="9" customFormat="1" ht="14.25" hidden="1" x14ac:dyDescent="0.2"/>
    <row r="1660" s="9" customFormat="1" ht="14.25" hidden="1" x14ac:dyDescent="0.2"/>
    <row r="1661" s="9" customFormat="1" ht="14.25" hidden="1" x14ac:dyDescent="0.2"/>
    <row r="1662" s="9" customFormat="1" ht="14.25" hidden="1" x14ac:dyDescent="0.2"/>
    <row r="1663" s="9" customFormat="1" ht="14.25" hidden="1" x14ac:dyDescent="0.2"/>
    <row r="1664" s="9" customFormat="1" ht="14.25" hidden="1" x14ac:dyDescent="0.2"/>
    <row r="1665" s="9" customFormat="1" ht="14.25" hidden="1" x14ac:dyDescent="0.2"/>
    <row r="1666" s="9" customFormat="1" ht="14.25" hidden="1" x14ac:dyDescent="0.2"/>
    <row r="1667" s="9" customFormat="1" ht="14.25" hidden="1" x14ac:dyDescent="0.2"/>
    <row r="1668" s="9" customFormat="1" ht="14.25" hidden="1" x14ac:dyDescent="0.2"/>
    <row r="1669" s="9" customFormat="1" ht="14.25" hidden="1" x14ac:dyDescent="0.2"/>
    <row r="1670" s="9" customFormat="1" ht="14.25" hidden="1" x14ac:dyDescent="0.2"/>
    <row r="1671" s="9" customFormat="1" ht="14.25" hidden="1" x14ac:dyDescent="0.2"/>
    <row r="1672" s="9" customFormat="1" ht="14.25" hidden="1" x14ac:dyDescent="0.2"/>
    <row r="1673" s="9" customFormat="1" ht="14.25" hidden="1" x14ac:dyDescent="0.2"/>
    <row r="1674" s="9" customFormat="1" ht="14.25" hidden="1" x14ac:dyDescent="0.2"/>
    <row r="1675" s="9" customFormat="1" ht="14.25" hidden="1" x14ac:dyDescent="0.2"/>
    <row r="1676" s="9" customFormat="1" ht="14.25" hidden="1" x14ac:dyDescent="0.2"/>
    <row r="1677" s="9" customFormat="1" ht="14.25" hidden="1" x14ac:dyDescent="0.2"/>
    <row r="1678" s="9" customFormat="1" ht="14.25" hidden="1" x14ac:dyDescent="0.2"/>
    <row r="1679" s="9" customFormat="1" ht="14.25" hidden="1" x14ac:dyDescent="0.2"/>
    <row r="1680" s="9" customFormat="1" ht="14.25" hidden="1" x14ac:dyDescent="0.2"/>
    <row r="1681" s="9" customFormat="1" ht="14.25" hidden="1" x14ac:dyDescent="0.2"/>
    <row r="1682" s="9" customFormat="1" ht="14.25" hidden="1" x14ac:dyDescent="0.2"/>
    <row r="1683" s="9" customFormat="1" ht="14.25" hidden="1" x14ac:dyDescent="0.2"/>
    <row r="1684" s="9" customFormat="1" ht="14.25" hidden="1" x14ac:dyDescent="0.2"/>
    <row r="1685" s="9" customFormat="1" ht="14.25" hidden="1" x14ac:dyDescent="0.2"/>
    <row r="1686" s="9" customFormat="1" ht="14.25" hidden="1" x14ac:dyDescent="0.2"/>
    <row r="1687" s="9" customFormat="1" ht="14.25" hidden="1" x14ac:dyDescent="0.2"/>
    <row r="1688" s="9" customFormat="1" ht="14.25" hidden="1" x14ac:dyDescent="0.2"/>
    <row r="1689" s="9" customFormat="1" ht="14.25" hidden="1" x14ac:dyDescent="0.2"/>
    <row r="1690" s="9" customFormat="1" ht="14.25" hidden="1" x14ac:dyDescent="0.2"/>
    <row r="1691" s="9" customFormat="1" ht="14.25" hidden="1" x14ac:dyDescent="0.2"/>
    <row r="1692" s="9" customFormat="1" ht="14.25" hidden="1" x14ac:dyDescent="0.2"/>
    <row r="1693" s="9" customFormat="1" ht="14.25" hidden="1" x14ac:dyDescent="0.2"/>
    <row r="1694" s="9" customFormat="1" ht="14.25" hidden="1" x14ac:dyDescent="0.2"/>
    <row r="1695" s="9" customFormat="1" ht="14.25" hidden="1" x14ac:dyDescent="0.2"/>
    <row r="1696" s="9" customFormat="1" ht="14.25" hidden="1" x14ac:dyDescent="0.2"/>
    <row r="1697" s="9" customFormat="1" ht="14.25" hidden="1" x14ac:dyDescent="0.2"/>
    <row r="1698" s="9" customFormat="1" ht="14.25" hidden="1" x14ac:dyDescent="0.2"/>
    <row r="1699" s="9" customFormat="1" ht="14.25" hidden="1" x14ac:dyDescent="0.2"/>
    <row r="1700" s="9" customFormat="1" ht="14.25" hidden="1" x14ac:dyDescent="0.2"/>
    <row r="1701" s="9" customFormat="1" ht="14.25" hidden="1" x14ac:dyDescent="0.2"/>
    <row r="1702" s="9" customFormat="1" ht="14.25" hidden="1" x14ac:dyDescent="0.2"/>
    <row r="1703" s="9" customFormat="1" ht="14.25" hidden="1" x14ac:dyDescent="0.2"/>
    <row r="1704" s="9" customFormat="1" ht="14.25" hidden="1" x14ac:dyDescent="0.2"/>
    <row r="1705" s="9" customFormat="1" ht="14.25" hidden="1" x14ac:dyDescent="0.2"/>
    <row r="1706" s="9" customFormat="1" ht="14.25" hidden="1" x14ac:dyDescent="0.2"/>
    <row r="1707" s="9" customFormat="1" ht="14.25" hidden="1" x14ac:dyDescent="0.2"/>
    <row r="1708" s="9" customFormat="1" ht="14.25" hidden="1" x14ac:dyDescent="0.2"/>
    <row r="1709" s="9" customFormat="1" ht="14.25" hidden="1" x14ac:dyDescent="0.2"/>
    <row r="1710" s="9" customFormat="1" ht="14.25" hidden="1" x14ac:dyDescent="0.2"/>
    <row r="1711" s="9" customFormat="1" ht="14.25" hidden="1" x14ac:dyDescent="0.2"/>
    <row r="1712" s="9" customFormat="1" ht="14.25" hidden="1" x14ac:dyDescent="0.2"/>
    <row r="1713" s="9" customFormat="1" ht="14.25" hidden="1" x14ac:dyDescent="0.2"/>
    <row r="1714" s="9" customFormat="1" ht="14.25" hidden="1" x14ac:dyDescent="0.2"/>
    <row r="1715" s="9" customFormat="1" ht="14.25" hidden="1" x14ac:dyDescent="0.2"/>
    <row r="1716" s="9" customFormat="1" ht="14.25" hidden="1" x14ac:dyDescent="0.2"/>
    <row r="1717" s="9" customFormat="1" ht="14.25" hidden="1" x14ac:dyDescent="0.2"/>
    <row r="1718" s="9" customFormat="1" ht="14.25" hidden="1" x14ac:dyDescent="0.2"/>
    <row r="1719" s="9" customFormat="1" ht="14.25" hidden="1" x14ac:dyDescent="0.2"/>
    <row r="1720" s="9" customFormat="1" ht="14.25" hidden="1" x14ac:dyDescent="0.2"/>
    <row r="1721" s="9" customFormat="1" ht="14.25" hidden="1" x14ac:dyDescent="0.2"/>
    <row r="1722" s="9" customFormat="1" ht="14.25" hidden="1" x14ac:dyDescent="0.2"/>
    <row r="1723" s="9" customFormat="1" ht="14.25" hidden="1" x14ac:dyDescent="0.2"/>
    <row r="1724" s="9" customFormat="1" ht="14.25" hidden="1" x14ac:dyDescent="0.2"/>
    <row r="1725" s="9" customFormat="1" ht="14.25" hidden="1" x14ac:dyDescent="0.2"/>
    <row r="1726" s="9" customFormat="1" ht="14.25" hidden="1" x14ac:dyDescent="0.2"/>
    <row r="1727" s="9" customFormat="1" ht="14.25" hidden="1" x14ac:dyDescent="0.2"/>
    <row r="1728" s="9" customFormat="1" ht="14.25" hidden="1" x14ac:dyDescent="0.2"/>
    <row r="1729" s="9" customFormat="1" ht="14.25" hidden="1" x14ac:dyDescent="0.2"/>
    <row r="1730" s="9" customFormat="1" ht="14.25" hidden="1" x14ac:dyDescent="0.2"/>
    <row r="1731" s="9" customFormat="1" ht="14.25" hidden="1" x14ac:dyDescent="0.2"/>
    <row r="1732" s="9" customFormat="1" ht="14.25" hidden="1" x14ac:dyDescent="0.2"/>
    <row r="1733" s="9" customFormat="1" ht="14.25" hidden="1" x14ac:dyDescent="0.2"/>
    <row r="1734" s="9" customFormat="1" ht="14.25" hidden="1" x14ac:dyDescent="0.2"/>
    <row r="1735" s="9" customFormat="1" ht="14.25" hidden="1" x14ac:dyDescent="0.2"/>
    <row r="1736" s="9" customFormat="1" ht="14.25" hidden="1" x14ac:dyDescent="0.2"/>
    <row r="1737" s="9" customFormat="1" ht="14.25" hidden="1" x14ac:dyDescent="0.2"/>
    <row r="1738" s="9" customFormat="1" ht="14.25" hidden="1" x14ac:dyDescent="0.2"/>
    <row r="1739" s="9" customFormat="1" ht="14.25" hidden="1" x14ac:dyDescent="0.2"/>
    <row r="1740" s="9" customFormat="1" ht="14.25" hidden="1" x14ac:dyDescent="0.2"/>
    <row r="1741" s="9" customFormat="1" ht="14.25" hidden="1" x14ac:dyDescent="0.2"/>
    <row r="1742" s="9" customFormat="1" ht="14.25" hidden="1" x14ac:dyDescent="0.2"/>
    <row r="1743" s="9" customFormat="1" ht="14.25" hidden="1" x14ac:dyDescent="0.2"/>
    <row r="1744" s="9" customFormat="1" ht="14.25" hidden="1" x14ac:dyDescent="0.2"/>
    <row r="1745" s="9" customFormat="1" ht="14.25" hidden="1" x14ac:dyDescent="0.2"/>
    <row r="1746" s="9" customFormat="1" ht="14.25" hidden="1" x14ac:dyDescent="0.2"/>
    <row r="1747" s="9" customFormat="1" ht="14.25" hidden="1" x14ac:dyDescent="0.2"/>
    <row r="1748" s="9" customFormat="1" ht="14.25" hidden="1" x14ac:dyDescent="0.2"/>
    <row r="1749" s="9" customFormat="1" ht="14.25" hidden="1" x14ac:dyDescent="0.2"/>
    <row r="1750" s="9" customFormat="1" ht="14.25" hidden="1" x14ac:dyDescent="0.2"/>
    <row r="1751" s="9" customFormat="1" ht="14.25" hidden="1" x14ac:dyDescent="0.2"/>
    <row r="1752" s="9" customFormat="1" ht="14.25" hidden="1" x14ac:dyDescent="0.2"/>
    <row r="1753" s="9" customFormat="1" ht="14.25" hidden="1" x14ac:dyDescent="0.2"/>
    <row r="1754" s="9" customFormat="1" ht="14.25" hidden="1" x14ac:dyDescent="0.2"/>
    <row r="1755" s="9" customFormat="1" ht="14.25" hidden="1" x14ac:dyDescent="0.2"/>
    <row r="1756" s="9" customFormat="1" ht="14.25" hidden="1" x14ac:dyDescent="0.2"/>
    <row r="1757" s="9" customFormat="1" ht="14.25" hidden="1" x14ac:dyDescent="0.2"/>
    <row r="1758" s="9" customFormat="1" ht="14.25" hidden="1" x14ac:dyDescent="0.2"/>
    <row r="1759" s="9" customFormat="1" ht="14.25" hidden="1" x14ac:dyDescent="0.2"/>
    <row r="1760" s="9" customFormat="1" ht="14.25" hidden="1" x14ac:dyDescent="0.2"/>
    <row r="1761" s="9" customFormat="1" ht="14.25" hidden="1" x14ac:dyDescent="0.2"/>
    <row r="1762" s="9" customFormat="1" ht="14.25" hidden="1" x14ac:dyDescent="0.2"/>
    <row r="1763" s="9" customFormat="1" ht="14.25" hidden="1" x14ac:dyDescent="0.2"/>
    <row r="1764" s="9" customFormat="1" ht="14.25" hidden="1" x14ac:dyDescent="0.2"/>
    <row r="1765" s="9" customFormat="1" ht="14.25" hidden="1" x14ac:dyDescent="0.2"/>
    <row r="1766" s="9" customFormat="1" ht="14.25" hidden="1" x14ac:dyDescent="0.2"/>
    <row r="1767" s="9" customFormat="1" ht="14.25" hidden="1" x14ac:dyDescent="0.2"/>
    <row r="1768" s="9" customFormat="1" ht="14.25" hidden="1" x14ac:dyDescent="0.2"/>
    <row r="1769" s="9" customFormat="1" ht="14.25" hidden="1" x14ac:dyDescent="0.2"/>
    <row r="1770" s="9" customFormat="1" ht="14.25" hidden="1" x14ac:dyDescent="0.2"/>
    <row r="1771" s="9" customFormat="1" ht="14.25" hidden="1" x14ac:dyDescent="0.2"/>
    <row r="1772" s="9" customFormat="1" ht="14.25" hidden="1" x14ac:dyDescent="0.2"/>
    <row r="1773" s="9" customFormat="1" ht="14.25" hidden="1" x14ac:dyDescent="0.2"/>
    <row r="1774" s="9" customFormat="1" ht="14.25" hidden="1" x14ac:dyDescent="0.2"/>
    <row r="1775" s="9" customFormat="1" ht="14.25" hidden="1" x14ac:dyDescent="0.2"/>
    <row r="1776" s="9" customFormat="1" ht="14.25" hidden="1" x14ac:dyDescent="0.2"/>
    <row r="1777" s="9" customFormat="1" ht="14.25" hidden="1" x14ac:dyDescent="0.2"/>
    <row r="1778" s="9" customFormat="1" ht="14.25" hidden="1" x14ac:dyDescent="0.2"/>
    <row r="1779" s="9" customFormat="1" ht="14.25" hidden="1" x14ac:dyDescent="0.2"/>
    <row r="1780" s="9" customFormat="1" ht="14.25" hidden="1" x14ac:dyDescent="0.2"/>
    <row r="1781" s="9" customFormat="1" ht="14.25" hidden="1" x14ac:dyDescent="0.2"/>
    <row r="1782" s="9" customFormat="1" ht="14.25" hidden="1" x14ac:dyDescent="0.2"/>
    <row r="1783" s="9" customFormat="1" ht="14.25" hidden="1" x14ac:dyDescent="0.2"/>
    <row r="1784" s="9" customFormat="1" ht="14.25" hidden="1" x14ac:dyDescent="0.2"/>
    <row r="1785" s="9" customFormat="1" ht="14.25" hidden="1" x14ac:dyDescent="0.2"/>
    <row r="1786" s="9" customFormat="1" ht="14.25" hidden="1" x14ac:dyDescent="0.2"/>
    <row r="1787" s="9" customFormat="1" ht="14.25" hidden="1" x14ac:dyDescent="0.2"/>
    <row r="1788" s="9" customFormat="1" ht="14.25" hidden="1" x14ac:dyDescent="0.2"/>
    <row r="1789" s="9" customFormat="1" ht="14.25" hidden="1" x14ac:dyDescent="0.2"/>
    <row r="1790" s="9" customFormat="1" ht="14.25" hidden="1" x14ac:dyDescent="0.2"/>
    <row r="1791" s="9" customFormat="1" ht="14.25" hidden="1" x14ac:dyDescent="0.2"/>
    <row r="1792" s="9" customFormat="1" ht="14.25" hidden="1" x14ac:dyDescent="0.2"/>
    <row r="1793" s="9" customFormat="1" ht="14.25" hidden="1" x14ac:dyDescent="0.2"/>
    <row r="1794" s="9" customFormat="1" ht="14.25" hidden="1" x14ac:dyDescent="0.2"/>
    <row r="1795" s="9" customFormat="1" ht="14.25" hidden="1" x14ac:dyDescent="0.2"/>
    <row r="1796" s="9" customFormat="1" ht="14.25" hidden="1" x14ac:dyDescent="0.2"/>
    <row r="1797" s="9" customFormat="1" ht="14.25" hidden="1" x14ac:dyDescent="0.2"/>
    <row r="1798" s="9" customFormat="1" ht="14.25" hidden="1" x14ac:dyDescent="0.2"/>
    <row r="1799" s="9" customFormat="1" ht="14.25" hidden="1" x14ac:dyDescent="0.2"/>
    <row r="1800" s="9" customFormat="1" ht="14.25" hidden="1" x14ac:dyDescent="0.2"/>
    <row r="1801" s="9" customFormat="1" ht="14.25" hidden="1" x14ac:dyDescent="0.2"/>
    <row r="1802" s="9" customFormat="1" ht="14.25" hidden="1" x14ac:dyDescent="0.2"/>
    <row r="1803" s="9" customFormat="1" ht="14.25" hidden="1" x14ac:dyDescent="0.2"/>
    <row r="1804" s="9" customFormat="1" ht="14.25" hidden="1" x14ac:dyDescent="0.2"/>
    <row r="1805" s="9" customFormat="1" ht="14.25" hidden="1" x14ac:dyDescent="0.2"/>
    <row r="1806" s="9" customFormat="1" ht="14.25" hidden="1" x14ac:dyDescent="0.2"/>
    <row r="1807" s="9" customFormat="1" ht="14.25" hidden="1" x14ac:dyDescent="0.2"/>
    <row r="1808" s="9" customFormat="1" ht="14.25" hidden="1" x14ac:dyDescent="0.2"/>
    <row r="1809" s="9" customFormat="1" ht="14.25" hidden="1" x14ac:dyDescent="0.2"/>
    <row r="1810" s="9" customFormat="1" ht="14.25" hidden="1" x14ac:dyDescent="0.2"/>
    <row r="1811" s="9" customFormat="1" ht="14.25" hidden="1" x14ac:dyDescent="0.2"/>
    <row r="1812" s="9" customFormat="1" ht="14.25" hidden="1" x14ac:dyDescent="0.2"/>
    <row r="1813" s="9" customFormat="1" ht="14.25" hidden="1" x14ac:dyDescent="0.2"/>
    <row r="1814" s="9" customFormat="1" ht="14.25" hidden="1" x14ac:dyDescent="0.2"/>
    <row r="1815" s="9" customFormat="1" ht="14.25" hidden="1" x14ac:dyDescent="0.2"/>
    <row r="1816" s="9" customFormat="1" ht="14.25" hidden="1" x14ac:dyDescent="0.2"/>
    <row r="1817" s="9" customFormat="1" ht="14.25" hidden="1" x14ac:dyDescent="0.2"/>
    <row r="1818" s="9" customFormat="1" ht="14.25" hidden="1" x14ac:dyDescent="0.2"/>
    <row r="1819" s="9" customFormat="1" ht="14.25" hidden="1" x14ac:dyDescent="0.2"/>
    <row r="1820" s="9" customFormat="1" ht="14.25" hidden="1" x14ac:dyDescent="0.2"/>
    <row r="1821" s="9" customFormat="1" ht="14.25" hidden="1" x14ac:dyDescent="0.2"/>
    <row r="1822" s="9" customFormat="1" ht="14.25" hidden="1" x14ac:dyDescent="0.2"/>
    <row r="1823" s="9" customFormat="1" ht="14.25" hidden="1" x14ac:dyDescent="0.2"/>
    <row r="1824" s="9" customFormat="1" ht="14.25" hidden="1" x14ac:dyDescent="0.2"/>
    <row r="1825" s="9" customFormat="1" ht="14.25" hidden="1" x14ac:dyDescent="0.2"/>
    <row r="1826" s="9" customFormat="1" ht="14.25" hidden="1" x14ac:dyDescent="0.2"/>
    <row r="1827" s="9" customFormat="1" ht="14.25" hidden="1" x14ac:dyDescent="0.2"/>
    <row r="1828" s="9" customFormat="1" ht="14.25" hidden="1" x14ac:dyDescent="0.2"/>
    <row r="1829" s="9" customFormat="1" ht="14.25" hidden="1" x14ac:dyDescent="0.2"/>
    <row r="1830" s="9" customFormat="1" ht="14.25" hidden="1" x14ac:dyDescent="0.2"/>
    <row r="1831" s="9" customFormat="1" ht="14.25" hidden="1" x14ac:dyDescent="0.2"/>
    <row r="1832" s="9" customFormat="1" ht="14.25" hidden="1" x14ac:dyDescent="0.2"/>
    <row r="1833" s="9" customFormat="1" ht="14.25" hidden="1" x14ac:dyDescent="0.2"/>
    <row r="1834" s="9" customFormat="1" ht="14.25" hidden="1" x14ac:dyDescent="0.2"/>
    <row r="1835" s="9" customFormat="1" ht="14.25" hidden="1" x14ac:dyDescent="0.2"/>
    <row r="1836" s="9" customFormat="1" ht="14.25" hidden="1" x14ac:dyDescent="0.2"/>
    <row r="1837" s="9" customFormat="1" ht="14.25" hidden="1" x14ac:dyDescent="0.2"/>
    <row r="1838" s="9" customFormat="1" ht="14.25" hidden="1" x14ac:dyDescent="0.2"/>
    <row r="1839" s="9" customFormat="1" ht="14.25" hidden="1" x14ac:dyDescent="0.2"/>
    <row r="1840" s="9" customFormat="1" ht="14.25" hidden="1" x14ac:dyDescent="0.2"/>
    <row r="1841" s="9" customFormat="1" ht="14.25" hidden="1" x14ac:dyDescent="0.2"/>
    <row r="1842" s="9" customFormat="1" ht="14.25" hidden="1" x14ac:dyDescent="0.2"/>
    <row r="1843" s="9" customFormat="1" ht="14.25" hidden="1" x14ac:dyDescent="0.2"/>
    <row r="1844" s="9" customFormat="1" ht="14.25" hidden="1" x14ac:dyDescent="0.2"/>
    <row r="1845" s="9" customFormat="1" ht="14.25" hidden="1" x14ac:dyDescent="0.2"/>
    <row r="1846" s="9" customFormat="1" ht="14.25" hidden="1" x14ac:dyDescent="0.2"/>
    <row r="1847" s="9" customFormat="1" ht="14.25" hidden="1" x14ac:dyDescent="0.2"/>
    <row r="1848" s="9" customFormat="1" ht="14.25" hidden="1" x14ac:dyDescent="0.2"/>
    <row r="1849" s="9" customFormat="1" ht="14.25" hidden="1" x14ac:dyDescent="0.2"/>
    <row r="1850" s="9" customFormat="1" ht="14.25" hidden="1" x14ac:dyDescent="0.2"/>
    <row r="1851" s="9" customFormat="1" ht="14.25" hidden="1" x14ac:dyDescent="0.2"/>
    <row r="1852" s="9" customFormat="1" ht="14.25" hidden="1" x14ac:dyDescent="0.2"/>
    <row r="1853" s="9" customFormat="1" ht="14.25" hidden="1" x14ac:dyDescent="0.2"/>
    <row r="1854" s="9" customFormat="1" ht="14.25" hidden="1" x14ac:dyDescent="0.2"/>
    <row r="1855" s="9" customFormat="1" ht="14.25" hidden="1" x14ac:dyDescent="0.2"/>
    <row r="1856" s="9" customFormat="1" ht="14.25" hidden="1" x14ac:dyDescent="0.2"/>
    <row r="1857" s="9" customFormat="1" ht="14.25" hidden="1" x14ac:dyDescent="0.2"/>
    <row r="1858" s="9" customFormat="1" ht="14.25" hidden="1" x14ac:dyDescent="0.2"/>
    <row r="1859" s="9" customFormat="1" ht="14.25" hidden="1" x14ac:dyDescent="0.2"/>
    <row r="1860" s="9" customFormat="1" ht="14.25" hidden="1" x14ac:dyDescent="0.2"/>
    <row r="1861" s="9" customFormat="1" ht="14.25" hidden="1" x14ac:dyDescent="0.2"/>
    <row r="1862" s="9" customFormat="1" ht="14.25" hidden="1" x14ac:dyDescent="0.2"/>
    <row r="1863" s="9" customFormat="1" ht="14.25" hidden="1" x14ac:dyDescent="0.2"/>
    <row r="1864" s="9" customFormat="1" ht="14.25" hidden="1" x14ac:dyDescent="0.2"/>
    <row r="1865" s="9" customFormat="1" ht="14.25" hidden="1" x14ac:dyDescent="0.2"/>
    <row r="1866" s="9" customFormat="1" ht="14.25" hidden="1" x14ac:dyDescent="0.2"/>
    <row r="1867" s="9" customFormat="1" ht="14.25" hidden="1" x14ac:dyDescent="0.2"/>
    <row r="1868" s="9" customFormat="1" ht="14.25" hidden="1" x14ac:dyDescent="0.2"/>
    <row r="1869" s="9" customFormat="1" ht="14.25" hidden="1" x14ac:dyDescent="0.2"/>
    <row r="1870" s="9" customFormat="1" ht="14.25" hidden="1" x14ac:dyDescent="0.2"/>
    <row r="1871" s="9" customFormat="1" ht="14.25" hidden="1" x14ac:dyDescent="0.2"/>
    <row r="1872" s="9" customFormat="1" ht="14.25" hidden="1" x14ac:dyDescent="0.2"/>
    <row r="1873" s="9" customFormat="1" ht="14.25" hidden="1" x14ac:dyDescent="0.2"/>
    <row r="1874" s="9" customFormat="1" ht="14.25" hidden="1" x14ac:dyDescent="0.2"/>
    <row r="1875" s="9" customFormat="1" ht="14.25" hidden="1" x14ac:dyDescent="0.2"/>
    <row r="1876" s="9" customFormat="1" ht="14.25" hidden="1" x14ac:dyDescent="0.2"/>
    <row r="1877" s="9" customFormat="1" ht="14.25" hidden="1" x14ac:dyDescent="0.2"/>
    <row r="1878" s="9" customFormat="1" ht="14.25" hidden="1" x14ac:dyDescent="0.2"/>
    <row r="1879" s="9" customFormat="1" ht="14.25" hidden="1" x14ac:dyDescent="0.2"/>
    <row r="1880" s="9" customFormat="1" ht="14.25" hidden="1" x14ac:dyDescent="0.2"/>
    <row r="1881" s="9" customFormat="1" ht="14.25" hidden="1" x14ac:dyDescent="0.2"/>
    <row r="1882" s="9" customFormat="1" ht="14.25" hidden="1" x14ac:dyDescent="0.2"/>
    <row r="1883" s="9" customFormat="1" ht="14.25" hidden="1" x14ac:dyDescent="0.2"/>
    <row r="1884" s="9" customFormat="1" ht="14.25" hidden="1" x14ac:dyDescent="0.2"/>
    <row r="1885" s="9" customFormat="1" ht="14.25" hidden="1" x14ac:dyDescent="0.2"/>
    <row r="1886" s="9" customFormat="1" ht="14.25" hidden="1" x14ac:dyDescent="0.2"/>
    <row r="1887" s="9" customFormat="1" ht="14.25" hidden="1" x14ac:dyDescent="0.2"/>
    <row r="1888" s="9" customFormat="1" ht="14.25" hidden="1" x14ac:dyDescent="0.2"/>
    <row r="1889" s="9" customFormat="1" ht="14.25" hidden="1" x14ac:dyDescent="0.2"/>
    <row r="1890" s="9" customFormat="1" ht="14.25" hidden="1" x14ac:dyDescent="0.2"/>
    <row r="1891" s="9" customFormat="1" ht="14.25" hidden="1" x14ac:dyDescent="0.2"/>
    <row r="1892" s="9" customFormat="1" ht="14.25" hidden="1" x14ac:dyDescent="0.2"/>
    <row r="1893" s="9" customFormat="1" ht="14.25" hidden="1" x14ac:dyDescent="0.2"/>
    <row r="1894" s="9" customFormat="1" ht="14.25" hidden="1" x14ac:dyDescent="0.2"/>
    <row r="1895" s="9" customFormat="1" ht="14.25" hidden="1" x14ac:dyDescent="0.2"/>
    <row r="1896" s="9" customFormat="1" ht="14.25" hidden="1" x14ac:dyDescent="0.2"/>
    <row r="1897" s="9" customFormat="1" ht="14.25" hidden="1" x14ac:dyDescent="0.2"/>
    <row r="1898" s="9" customFormat="1" ht="14.25" hidden="1" x14ac:dyDescent="0.2"/>
    <row r="1899" s="9" customFormat="1" ht="14.25" hidden="1" x14ac:dyDescent="0.2"/>
    <row r="1900" s="9" customFormat="1" ht="14.25" hidden="1" x14ac:dyDescent="0.2"/>
    <row r="1901" s="9" customFormat="1" ht="14.25" hidden="1" x14ac:dyDescent="0.2"/>
    <row r="1902" s="9" customFormat="1" ht="14.25" hidden="1" x14ac:dyDescent="0.2"/>
    <row r="1903" s="9" customFormat="1" ht="14.25" hidden="1" x14ac:dyDescent="0.2"/>
    <row r="1904" s="9" customFormat="1" ht="14.25" hidden="1" x14ac:dyDescent="0.2"/>
    <row r="1905" s="9" customFormat="1" ht="14.25" hidden="1" x14ac:dyDescent="0.2"/>
    <row r="1906" s="9" customFormat="1" ht="14.25" hidden="1" x14ac:dyDescent="0.2"/>
    <row r="1907" s="9" customFormat="1" ht="14.25" hidden="1" x14ac:dyDescent="0.2"/>
    <row r="1908" s="9" customFormat="1" ht="14.25" hidden="1" x14ac:dyDescent="0.2"/>
    <row r="1909" s="9" customFormat="1" ht="14.25" hidden="1" x14ac:dyDescent="0.2"/>
    <row r="1910" s="9" customFormat="1" ht="14.25" hidden="1" x14ac:dyDescent="0.2"/>
    <row r="1911" s="9" customFormat="1" ht="14.25" hidden="1" x14ac:dyDescent="0.2"/>
    <row r="1912" s="9" customFormat="1" ht="14.25" hidden="1" x14ac:dyDescent="0.2"/>
    <row r="1913" s="9" customFormat="1" ht="14.25" hidden="1" x14ac:dyDescent="0.2"/>
    <row r="1914" s="9" customFormat="1" ht="14.25" hidden="1" x14ac:dyDescent="0.2"/>
    <row r="1915" s="9" customFormat="1" ht="14.25" hidden="1" x14ac:dyDescent="0.2"/>
    <row r="1916" s="9" customFormat="1" ht="14.25" hidden="1" x14ac:dyDescent="0.2"/>
    <row r="1917" s="9" customFormat="1" ht="14.25" hidden="1" x14ac:dyDescent="0.2"/>
    <row r="1918" s="9" customFormat="1" ht="14.25" hidden="1" x14ac:dyDescent="0.2"/>
    <row r="1919" s="9" customFormat="1" ht="14.25" hidden="1" x14ac:dyDescent="0.2"/>
    <row r="1920" s="9" customFormat="1" ht="14.25" hidden="1" x14ac:dyDescent="0.2"/>
    <row r="1921" s="9" customFormat="1" ht="14.25" hidden="1" x14ac:dyDescent="0.2"/>
    <row r="1922" s="9" customFormat="1" ht="14.25" hidden="1" x14ac:dyDescent="0.2"/>
    <row r="1923" s="9" customFormat="1" ht="14.25" hidden="1" x14ac:dyDescent="0.2"/>
    <row r="1924" s="9" customFormat="1" ht="14.25" hidden="1" x14ac:dyDescent="0.2"/>
    <row r="1925" s="9" customFormat="1" ht="14.25" hidden="1" x14ac:dyDescent="0.2"/>
    <row r="1926" s="9" customFormat="1" ht="14.25" hidden="1" x14ac:dyDescent="0.2"/>
    <row r="1927" s="9" customFormat="1" ht="14.25" hidden="1" x14ac:dyDescent="0.2"/>
    <row r="1928" s="9" customFormat="1" ht="14.25" hidden="1" x14ac:dyDescent="0.2"/>
    <row r="1929" s="9" customFormat="1" ht="14.25" hidden="1" x14ac:dyDescent="0.2"/>
    <row r="1930" s="9" customFormat="1" ht="14.25" hidden="1" x14ac:dyDescent="0.2"/>
    <row r="1931" s="9" customFormat="1" ht="14.25" hidden="1" x14ac:dyDescent="0.2"/>
    <row r="1932" s="9" customFormat="1" ht="14.25" hidden="1" x14ac:dyDescent="0.2"/>
    <row r="1933" s="9" customFormat="1" ht="14.25" hidden="1" x14ac:dyDescent="0.2"/>
    <row r="1934" s="9" customFormat="1" ht="14.25" hidden="1" x14ac:dyDescent="0.2"/>
    <row r="1935" s="9" customFormat="1" ht="14.25" hidden="1" x14ac:dyDescent="0.2"/>
    <row r="1936" s="9" customFormat="1" ht="14.25" hidden="1" x14ac:dyDescent="0.2"/>
    <row r="1937" s="9" customFormat="1" ht="14.25" hidden="1" x14ac:dyDescent="0.2"/>
    <row r="1938" s="9" customFormat="1" ht="14.25" hidden="1" x14ac:dyDescent="0.2"/>
    <row r="1939" s="9" customFormat="1" ht="14.25" hidden="1" x14ac:dyDescent="0.2"/>
    <row r="1940" s="9" customFormat="1" ht="14.25" hidden="1" x14ac:dyDescent="0.2"/>
    <row r="1941" s="9" customFormat="1" ht="14.25" hidden="1" x14ac:dyDescent="0.2"/>
    <row r="1942" s="9" customFormat="1" ht="14.25" hidden="1" x14ac:dyDescent="0.2"/>
    <row r="1943" s="9" customFormat="1" ht="14.25" hidden="1" x14ac:dyDescent="0.2"/>
    <row r="1944" s="9" customFormat="1" ht="14.25" hidden="1" x14ac:dyDescent="0.2"/>
    <row r="1945" s="9" customFormat="1" ht="14.25" hidden="1" x14ac:dyDescent="0.2"/>
    <row r="1946" s="9" customFormat="1" ht="14.25" hidden="1" x14ac:dyDescent="0.2"/>
    <row r="1947" s="9" customFormat="1" ht="14.25" hidden="1" x14ac:dyDescent="0.2"/>
    <row r="1948" s="9" customFormat="1" ht="14.25" hidden="1" x14ac:dyDescent="0.2"/>
    <row r="1949" s="9" customFormat="1" ht="14.25" hidden="1" x14ac:dyDescent="0.2"/>
    <row r="1950" s="9" customFormat="1" ht="14.25" hidden="1" x14ac:dyDescent="0.2"/>
    <row r="1951" s="9" customFormat="1" ht="14.25" hidden="1" x14ac:dyDescent="0.2"/>
    <row r="1952" s="9" customFormat="1" ht="14.25" hidden="1" x14ac:dyDescent="0.2"/>
    <row r="1953" s="9" customFormat="1" ht="14.25" hidden="1" x14ac:dyDescent="0.2"/>
    <row r="1954" s="9" customFormat="1" ht="14.25" hidden="1" x14ac:dyDescent="0.2"/>
    <row r="1955" s="9" customFormat="1" ht="14.25" hidden="1" x14ac:dyDescent="0.2"/>
    <row r="1956" s="9" customFormat="1" ht="14.25" hidden="1" x14ac:dyDescent="0.2"/>
    <row r="1957" s="9" customFormat="1" ht="14.25" hidden="1" x14ac:dyDescent="0.2"/>
    <row r="1958" s="9" customFormat="1" ht="14.25" hidden="1" x14ac:dyDescent="0.2"/>
    <row r="1959" s="9" customFormat="1" ht="14.25" hidden="1" x14ac:dyDescent="0.2"/>
    <row r="1960" s="9" customFormat="1" ht="14.25" hidden="1" x14ac:dyDescent="0.2"/>
    <row r="1961" s="9" customFormat="1" ht="14.25" hidden="1" x14ac:dyDescent="0.2"/>
    <row r="1962" s="9" customFormat="1" ht="14.25" hidden="1" x14ac:dyDescent="0.2"/>
    <row r="1963" s="9" customFormat="1" ht="14.25" hidden="1" x14ac:dyDescent="0.2"/>
    <row r="1964" s="9" customFormat="1" ht="14.25" hidden="1" x14ac:dyDescent="0.2"/>
    <row r="1965" s="9" customFormat="1" ht="14.25" hidden="1" x14ac:dyDescent="0.2"/>
    <row r="1966" s="9" customFormat="1" ht="14.25" hidden="1" x14ac:dyDescent="0.2"/>
    <row r="1967" s="9" customFormat="1" ht="14.25" hidden="1" x14ac:dyDescent="0.2"/>
    <row r="1968" s="9" customFormat="1" ht="14.25" hidden="1" x14ac:dyDescent="0.2"/>
    <row r="1969" s="9" customFormat="1" ht="14.25" hidden="1" x14ac:dyDescent="0.2"/>
    <row r="1970" s="9" customFormat="1" ht="14.25" hidden="1" x14ac:dyDescent="0.2"/>
    <row r="1971" s="9" customFormat="1" ht="14.25" hidden="1" x14ac:dyDescent="0.2"/>
    <row r="1972" s="9" customFormat="1" ht="14.25" hidden="1" x14ac:dyDescent="0.2"/>
    <row r="1973" s="9" customFormat="1" ht="14.25" hidden="1" x14ac:dyDescent="0.2"/>
    <row r="1974" s="9" customFormat="1" ht="14.25" hidden="1" x14ac:dyDescent="0.2"/>
    <row r="1975" s="9" customFormat="1" ht="14.25" hidden="1" x14ac:dyDescent="0.2"/>
    <row r="1976" s="9" customFormat="1" ht="14.25" hidden="1" x14ac:dyDescent="0.2"/>
    <row r="1977" s="9" customFormat="1" ht="14.25" hidden="1" x14ac:dyDescent="0.2"/>
    <row r="1978" s="9" customFormat="1" ht="14.25" hidden="1" x14ac:dyDescent="0.2"/>
    <row r="1979" s="9" customFormat="1" ht="14.25" hidden="1" x14ac:dyDescent="0.2"/>
    <row r="1980" s="9" customFormat="1" ht="14.25" hidden="1" x14ac:dyDescent="0.2"/>
    <row r="1981" s="9" customFormat="1" ht="14.25" hidden="1" x14ac:dyDescent="0.2"/>
    <row r="1982" s="9" customFormat="1" ht="14.25" hidden="1" x14ac:dyDescent="0.2"/>
    <row r="1983" s="9" customFormat="1" ht="14.25" hidden="1" x14ac:dyDescent="0.2"/>
    <row r="1984" s="9" customFormat="1" ht="14.25" hidden="1" x14ac:dyDescent="0.2"/>
    <row r="1985" s="9" customFormat="1" ht="14.25" hidden="1" x14ac:dyDescent="0.2"/>
    <row r="1986" s="9" customFormat="1" ht="14.25" hidden="1" x14ac:dyDescent="0.2"/>
    <row r="1987" s="9" customFormat="1" ht="14.25" hidden="1" x14ac:dyDescent="0.2"/>
    <row r="1988" s="9" customFormat="1" ht="14.25" hidden="1" x14ac:dyDescent="0.2"/>
    <row r="1989" s="9" customFormat="1" ht="14.25" hidden="1" x14ac:dyDescent="0.2"/>
    <row r="1990" s="9" customFormat="1" ht="14.25" hidden="1" x14ac:dyDescent="0.2"/>
    <row r="1991" s="9" customFormat="1" ht="14.25" hidden="1" x14ac:dyDescent="0.2"/>
    <row r="1992" s="9" customFormat="1" ht="14.25" hidden="1" x14ac:dyDescent="0.2"/>
    <row r="1993" s="9" customFormat="1" ht="14.25" hidden="1" x14ac:dyDescent="0.2"/>
    <row r="1994" s="9" customFormat="1" ht="14.25" hidden="1" x14ac:dyDescent="0.2"/>
    <row r="1995" s="9" customFormat="1" ht="14.25" hidden="1" x14ac:dyDescent="0.2"/>
    <row r="1996" s="9" customFormat="1" ht="14.25" hidden="1" x14ac:dyDescent="0.2"/>
    <row r="1997" s="9" customFormat="1" ht="14.25" hidden="1" x14ac:dyDescent="0.2"/>
    <row r="1998" s="9" customFormat="1" ht="14.25" hidden="1" x14ac:dyDescent="0.2"/>
    <row r="1999" s="9" customFormat="1" ht="14.25" hidden="1" x14ac:dyDescent="0.2"/>
    <row r="2000" s="9" customFormat="1" ht="14.25" hidden="1" x14ac:dyDescent="0.2"/>
    <row r="2001" s="9" customFormat="1" ht="14.25" hidden="1" x14ac:dyDescent="0.2"/>
    <row r="2002" s="9" customFormat="1" ht="14.25" hidden="1" x14ac:dyDescent="0.2"/>
    <row r="2003" s="9" customFormat="1" ht="14.25" hidden="1" x14ac:dyDescent="0.2"/>
    <row r="2004" s="9" customFormat="1" ht="14.25" hidden="1" x14ac:dyDescent="0.2"/>
    <row r="2005" s="9" customFormat="1" ht="14.25" hidden="1" x14ac:dyDescent="0.2"/>
    <row r="2006" s="9" customFormat="1" ht="14.25" hidden="1" x14ac:dyDescent="0.2"/>
    <row r="2007" s="9" customFormat="1" ht="14.25" hidden="1" x14ac:dyDescent="0.2"/>
    <row r="2008" s="9" customFormat="1" ht="14.25" hidden="1" x14ac:dyDescent="0.2"/>
    <row r="2009" s="9" customFormat="1" ht="14.25" hidden="1" x14ac:dyDescent="0.2"/>
    <row r="2010" s="9" customFormat="1" ht="14.25" hidden="1" x14ac:dyDescent="0.2"/>
    <row r="2011" s="9" customFormat="1" ht="14.25" hidden="1" x14ac:dyDescent="0.2"/>
    <row r="2012" s="9" customFormat="1" ht="14.25" hidden="1" x14ac:dyDescent="0.2"/>
    <row r="2013" s="9" customFormat="1" ht="14.25" hidden="1" x14ac:dyDescent="0.2"/>
    <row r="2014" s="9" customFormat="1" ht="14.25" hidden="1" x14ac:dyDescent="0.2"/>
    <row r="2015" s="9" customFormat="1" ht="14.25" hidden="1" x14ac:dyDescent="0.2"/>
    <row r="2016" s="9" customFormat="1" ht="14.25" hidden="1" x14ac:dyDescent="0.2"/>
    <row r="2017" s="9" customFormat="1" ht="14.25" hidden="1" x14ac:dyDescent="0.2"/>
    <row r="2018" s="9" customFormat="1" ht="14.25" hidden="1" x14ac:dyDescent="0.2"/>
    <row r="2019" s="9" customFormat="1" ht="14.25" hidden="1" x14ac:dyDescent="0.2"/>
    <row r="2020" s="9" customFormat="1" ht="14.25" hidden="1" x14ac:dyDescent="0.2"/>
    <row r="2021" s="9" customFormat="1" ht="14.25" hidden="1" x14ac:dyDescent="0.2"/>
    <row r="2022" s="9" customFormat="1" ht="14.25" hidden="1" x14ac:dyDescent="0.2"/>
    <row r="2023" s="9" customFormat="1" ht="14.25" hidden="1" x14ac:dyDescent="0.2"/>
    <row r="2024" s="9" customFormat="1" ht="14.25" hidden="1" x14ac:dyDescent="0.2"/>
    <row r="2025" s="9" customFormat="1" ht="14.25" hidden="1" x14ac:dyDescent="0.2"/>
    <row r="2026" s="9" customFormat="1" ht="14.25" hidden="1" x14ac:dyDescent="0.2"/>
    <row r="2027" s="9" customFormat="1" ht="14.25" hidden="1" x14ac:dyDescent="0.2"/>
    <row r="2028" s="9" customFormat="1" ht="14.25" hidden="1" x14ac:dyDescent="0.2"/>
    <row r="2029" s="9" customFormat="1" ht="14.25" hidden="1" x14ac:dyDescent="0.2"/>
    <row r="2030" s="9" customFormat="1" ht="14.25" hidden="1" x14ac:dyDescent="0.2"/>
    <row r="2031" s="9" customFormat="1" ht="14.25" hidden="1" x14ac:dyDescent="0.2"/>
    <row r="2032" s="9" customFormat="1" ht="14.25" hidden="1" x14ac:dyDescent="0.2"/>
    <row r="2033" s="9" customFormat="1" ht="14.25" hidden="1" x14ac:dyDescent="0.2"/>
    <row r="2034" s="9" customFormat="1" ht="14.25" hidden="1" x14ac:dyDescent="0.2"/>
    <row r="2035" s="9" customFormat="1" ht="14.25" hidden="1" x14ac:dyDescent="0.2"/>
    <row r="2036" s="9" customFormat="1" ht="14.25" hidden="1" x14ac:dyDescent="0.2"/>
    <row r="2037" s="9" customFormat="1" ht="14.25" hidden="1" x14ac:dyDescent="0.2"/>
    <row r="2038" s="9" customFormat="1" ht="14.25" hidden="1" x14ac:dyDescent="0.2"/>
    <row r="2039" s="9" customFormat="1" ht="14.25" hidden="1" x14ac:dyDescent="0.2"/>
    <row r="2040" s="9" customFormat="1" ht="14.25" hidden="1" x14ac:dyDescent="0.2"/>
    <row r="2041" s="9" customFormat="1" ht="14.25" hidden="1" x14ac:dyDescent="0.2"/>
    <row r="2042" s="9" customFormat="1" ht="14.25" hidden="1" x14ac:dyDescent="0.2"/>
    <row r="2043" s="9" customFormat="1" ht="14.25" hidden="1" x14ac:dyDescent="0.2"/>
    <row r="2044" s="9" customFormat="1" ht="14.25" hidden="1" x14ac:dyDescent="0.2"/>
    <row r="2045" s="9" customFormat="1" ht="14.25" hidden="1" x14ac:dyDescent="0.2"/>
    <row r="2046" s="9" customFormat="1" ht="14.25" hidden="1" x14ac:dyDescent="0.2"/>
    <row r="2047" s="9" customFormat="1" ht="14.25" hidden="1" x14ac:dyDescent="0.2"/>
    <row r="2048" s="9" customFormat="1" ht="14.25" hidden="1" x14ac:dyDescent="0.2"/>
    <row r="2049" s="9" customFormat="1" ht="14.25" hidden="1" x14ac:dyDescent="0.2"/>
    <row r="2050" s="9" customFormat="1" ht="14.25" hidden="1" x14ac:dyDescent="0.2"/>
    <row r="2051" s="9" customFormat="1" ht="14.25" hidden="1" x14ac:dyDescent="0.2"/>
    <row r="2052" s="9" customFormat="1" ht="14.25" hidden="1" x14ac:dyDescent="0.2"/>
    <row r="2053" s="9" customFormat="1" ht="14.25" hidden="1" x14ac:dyDescent="0.2"/>
    <row r="2054" s="9" customFormat="1" ht="14.25" hidden="1" x14ac:dyDescent="0.2"/>
    <row r="2055" s="9" customFormat="1" ht="14.25" hidden="1" x14ac:dyDescent="0.2"/>
    <row r="2056" s="9" customFormat="1" ht="14.25" hidden="1" x14ac:dyDescent="0.2"/>
    <row r="2057" s="9" customFormat="1" ht="14.25" hidden="1" x14ac:dyDescent="0.2"/>
    <row r="2058" s="9" customFormat="1" ht="14.25" hidden="1" x14ac:dyDescent="0.2"/>
    <row r="2059" s="9" customFormat="1" ht="14.25" hidden="1" x14ac:dyDescent="0.2"/>
    <row r="2060" s="9" customFormat="1" ht="14.25" hidden="1" x14ac:dyDescent="0.2"/>
    <row r="2061" s="9" customFormat="1" ht="14.25" hidden="1" x14ac:dyDescent="0.2"/>
    <row r="2062" s="9" customFormat="1" ht="14.25" hidden="1" x14ac:dyDescent="0.2"/>
    <row r="2063" s="9" customFormat="1" ht="14.25" hidden="1" x14ac:dyDescent="0.2"/>
    <row r="2064" s="9" customFormat="1" ht="14.25" hidden="1" x14ac:dyDescent="0.2"/>
    <row r="2065" s="9" customFormat="1" ht="14.25" hidden="1" x14ac:dyDescent="0.2"/>
    <row r="2066" s="9" customFormat="1" ht="14.25" hidden="1" x14ac:dyDescent="0.2"/>
    <row r="2067" s="9" customFormat="1" ht="14.25" hidden="1" x14ac:dyDescent="0.2"/>
    <row r="2068" s="9" customFormat="1" ht="14.25" hidden="1" x14ac:dyDescent="0.2"/>
    <row r="2069" s="9" customFormat="1" ht="14.25" hidden="1" x14ac:dyDescent="0.2"/>
    <row r="2070" s="9" customFormat="1" ht="14.25" hidden="1" x14ac:dyDescent="0.2"/>
    <row r="2071" s="9" customFormat="1" ht="14.25" hidden="1" x14ac:dyDescent="0.2"/>
    <row r="2072" s="9" customFormat="1" ht="14.25" hidden="1" x14ac:dyDescent="0.2"/>
    <row r="2073" s="9" customFormat="1" ht="14.25" hidden="1" x14ac:dyDescent="0.2"/>
    <row r="2074" s="9" customFormat="1" ht="14.25" hidden="1" x14ac:dyDescent="0.2"/>
    <row r="2075" s="9" customFormat="1" ht="14.25" hidden="1" x14ac:dyDescent="0.2"/>
    <row r="2076" s="9" customFormat="1" ht="14.25" hidden="1" x14ac:dyDescent="0.2"/>
    <row r="2077" s="9" customFormat="1" ht="14.25" hidden="1" x14ac:dyDescent="0.2"/>
    <row r="2078" s="9" customFormat="1" ht="14.25" hidden="1" x14ac:dyDescent="0.2"/>
    <row r="2079" s="9" customFormat="1" ht="14.25" hidden="1" x14ac:dyDescent="0.2"/>
    <row r="2080" s="9" customFormat="1" ht="14.25" hidden="1" x14ac:dyDescent="0.2"/>
    <row r="2081" s="9" customFormat="1" ht="14.25" hidden="1" x14ac:dyDescent="0.2"/>
    <row r="2082" s="9" customFormat="1" ht="14.25" hidden="1" x14ac:dyDescent="0.2"/>
    <row r="2083" s="9" customFormat="1" ht="14.25" hidden="1" x14ac:dyDescent="0.2"/>
    <row r="2084" s="9" customFormat="1" ht="14.25" hidden="1" x14ac:dyDescent="0.2"/>
    <row r="2085" s="9" customFormat="1" ht="14.25" hidden="1" x14ac:dyDescent="0.2"/>
    <row r="2086" s="9" customFormat="1" ht="14.25" hidden="1" x14ac:dyDescent="0.2"/>
    <row r="2087" s="9" customFormat="1" ht="14.25" hidden="1" x14ac:dyDescent="0.2"/>
    <row r="2088" s="9" customFormat="1" ht="14.25" hidden="1" x14ac:dyDescent="0.2"/>
    <row r="2089" s="9" customFormat="1" ht="14.25" hidden="1" x14ac:dyDescent="0.2"/>
    <row r="2090" s="9" customFormat="1" ht="14.25" hidden="1" x14ac:dyDescent="0.2"/>
    <row r="2091" s="9" customFormat="1" ht="14.25" hidden="1" x14ac:dyDescent="0.2"/>
    <row r="2092" s="9" customFormat="1" ht="14.25" hidden="1" x14ac:dyDescent="0.2"/>
    <row r="2093" s="9" customFormat="1" ht="14.25" hidden="1" x14ac:dyDescent="0.2"/>
    <row r="2094" s="9" customFormat="1" ht="14.25" hidden="1" x14ac:dyDescent="0.2"/>
    <row r="2095" s="9" customFormat="1" ht="14.25" hidden="1" x14ac:dyDescent="0.2"/>
    <row r="2096" s="9" customFormat="1" ht="14.25" hidden="1" x14ac:dyDescent="0.2"/>
    <row r="2097" s="9" customFormat="1" ht="14.25" hidden="1" x14ac:dyDescent="0.2"/>
    <row r="2098" s="9" customFormat="1" ht="14.25" hidden="1" x14ac:dyDescent="0.2"/>
    <row r="2099" s="9" customFormat="1" ht="14.25" hidden="1" x14ac:dyDescent="0.2"/>
    <row r="2100" s="9" customFormat="1" ht="14.25" hidden="1" x14ac:dyDescent="0.2"/>
    <row r="2101" s="9" customFormat="1" ht="14.25" hidden="1" x14ac:dyDescent="0.2"/>
    <row r="2102" s="9" customFormat="1" ht="14.25" hidden="1" x14ac:dyDescent="0.2"/>
    <row r="2103" s="9" customFormat="1" ht="14.25" hidden="1" x14ac:dyDescent="0.2"/>
    <row r="2104" s="9" customFormat="1" ht="14.25" hidden="1" x14ac:dyDescent="0.2"/>
    <row r="2105" s="9" customFormat="1" ht="14.25" hidden="1" x14ac:dyDescent="0.2"/>
    <row r="2106" s="9" customFormat="1" ht="14.25" hidden="1" x14ac:dyDescent="0.2"/>
    <row r="2107" s="9" customFormat="1" ht="14.25" hidden="1" x14ac:dyDescent="0.2"/>
    <row r="2108" s="9" customFormat="1" ht="14.25" hidden="1" x14ac:dyDescent="0.2"/>
    <row r="2109" s="9" customFormat="1" ht="14.25" hidden="1" x14ac:dyDescent="0.2"/>
    <row r="2110" s="9" customFormat="1" ht="14.25" hidden="1" x14ac:dyDescent="0.2"/>
    <row r="2111" s="9" customFormat="1" ht="14.25" hidden="1" x14ac:dyDescent="0.2"/>
    <row r="2112" s="9" customFormat="1" ht="14.25" hidden="1" x14ac:dyDescent="0.2"/>
    <row r="2113" s="9" customFormat="1" ht="14.25" hidden="1" x14ac:dyDescent="0.2"/>
    <row r="2114" s="9" customFormat="1" ht="14.25" hidden="1" x14ac:dyDescent="0.2"/>
    <row r="2115" s="9" customFormat="1" ht="14.25" hidden="1" x14ac:dyDescent="0.2"/>
    <row r="2116" s="9" customFormat="1" ht="14.25" hidden="1" x14ac:dyDescent="0.2"/>
    <row r="2117" s="9" customFormat="1" ht="14.25" hidden="1" x14ac:dyDescent="0.2"/>
    <row r="2118" s="9" customFormat="1" ht="14.25" hidden="1" x14ac:dyDescent="0.2"/>
    <row r="2119" s="9" customFormat="1" ht="14.25" hidden="1" x14ac:dyDescent="0.2"/>
    <row r="2120" s="9" customFormat="1" ht="14.25" hidden="1" x14ac:dyDescent="0.2"/>
    <row r="2121" s="9" customFormat="1" ht="14.25" hidden="1" x14ac:dyDescent="0.2"/>
    <row r="2122" s="9" customFormat="1" ht="14.25" hidden="1" x14ac:dyDescent="0.2"/>
    <row r="2123" s="9" customFormat="1" ht="14.25" hidden="1" x14ac:dyDescent="0.2"/>
    <row r="2124" s="9" customFormat="1" ht="14.25" hidden="1" x14ac:dyDescent="0.2"/>
    <row r="2125" s="9" customFormat="1" ht="14.25" hidden="1" x14ac:dyDescent="0.2"/>
    <row r="2126" s="9" customFormat="1" ht="14.25" hidden="1" x14ac:dyDescent="0.2"/>
    <row r="2127" s="9" customFormat="1" ht="14.25" hidden="1" x14ac:dyDescent="0.2"/>
    <row r="2128" s="9" customFormat="1" ht="14.25" hidden="1" x14ac:dyDescent="0.2"/>
    <row r="2129" s="9" customFormat="1" ht="14.25" hidden="1" x14ac:dyDescent="0.2"/>
    <row r="2130" s="9" customFormat="1" ht="14.25" hidden="1" x14ac:dyDescent="0.2"/>
    <row r="2131" s="9" customFormat="1" ht="14.25" hidden="1" x14ac:dyDescent="0.2"/>
    <row r="2132" s="9" customFormat="1" ht="14.25" hidden="1" x14ac:dyDescent="0.2"/>
    <row r="2133" s="9" customFormat="1" ht="14.25" hidden="1" x14ac:dyDescent="0.2"/>
    <row r="2134" s="9" customFormat="1" ht="14.25" hidden="1" x14ac:dyDescent="0.2"/>
    <row r="2135" s="9" customFormat="1" ht="14.25" hidden="1" x14ac:dyDescent="0.2"/>
    <row r="2136" s="9" customFormat="1" ht="14.25" hidden="1" x14ac:dyDescent="0.2"/>
    <row r="2137" s="9" customFormat="1" ht="14.25" hidden="1" x14ac:dyDescent="0.2"/>
    <row r="2138" s="9" customFormat="1" ht="14.25" hidden="1" x14ac:dyDescent="0.2"/>
    <row r="2139" s="9" customFormat="1" ht="14.25" hidden="1" x14ac:dyDescent="0.2"/>
    <row r="2140" s="9" customFormat="1" ht="14.25" hidden="1" x14ac:dyDescent="0.2"/>
    <row r="2141" s="9" customFormat="1" ht="14.25" hidden="1" x14ac:dyDescent="0.2"/>
    <row r="2142" s="9" customFormat="1" ht="14.25" hidden="1" x14ac:dyDescent="0.2"/>
    <row r="2143" s="9" customFormat="1" ht="14.25" hidden="1" x14ac:dyDescent="0.2"/>
    <row r="2144" s="9" customFormat="1" ht="14.25" hidden="1" x14ac:dyDescent="0.2"/>
    <row r="2145" s="9" customFormat="1" ht="14.25" hidden="1" x14ac:dyDescent="0.2"/>
    <row r="2146" s="9" customFormat="1" ht="14.25" hidden="1" x14ac:dyDescent="0.2"/>
    <row r="2147" s="9" customFormat="1" ht="14.25" hidden="1" x14ac:dyDescent="0.2"/>
    <row r="2148" s="9" customFormat="1" ht="14.25" hidden="1" x14ac:dyDescent="0.2"/>
    <row r="2149" s="9" customFormat="1" ht="14.25" hidden="1" x14ac:dyDescent="0.2"/>
    <row r="2150" s="9" customFormat="1" ht="14.25" hidden="1" x14ac:dyDescent="0.2"/>
    <row r="2151" s="9" customFormat="1" ht="14.25" hidden="1" x14ac:dyDescent="0.2"/>
    <row r="2152" s="9" customFormat="1" ht="14.25" hidden="1" x14ac:dyDescent="0.2"/>
    <row r="2153" s="9" customFormat="1" ht="14.25" hidden="1" x14ac:dyDescent="0.2"/>
    <row r="2154" s="9" customFormat="1" ht="14.25" hidden="1" x14ac:dyDescent="0.2"/>
    <row r="2155" s="9" customFormat="1" ht="14.25" hidden="1" x14ac:dyDescent="0.2"/>
    <row r="2156" s="9" customFormat="1" ht="14.25" hidden="1" x14ac:dyDescent="0.2"/>
    <row r="2157" s="9" customFormat="1" ht="14.25" hidden="1" x14ac:dyDescent="0.2"/>
    <row r="2158" s="9" customFormat="1" ht="14.25" hidden="1" x14ac:dyDescent="0.2"/>
    <row r="2159" s="9" customFormat="1" ht="14.25" hidden="1" x14ac:dyDescent="0.2"/>
    <row r="2160" s="9" customFormat="1" ht="14.25" hidden="1" x14ac:dyDescent="0.2"/>
    <row r="2161" s="9" customFormat="1" ht="14.25" hidden="1" x14ac:dyDescent="0.2"/>
    <row r="2162" s="9" customFormat="1" ht="14.25" hidden="1" x14ac:dyDescent="0.2"/>
    <row r="2163" s="9" customFormat="1" ht="14.25" hidden="1" x14ac:dyDescent="0.2"/>
    <row r="2164" s="9" customFormat="1" ht="14.25" hidden="1" x14ac:dyDescent="0.2"/>
    <row r="2165" s="9" customFormat="1" ht="14.25" hidden="1" x14ac:dyDescent="0.2"/>
    <row r="2166" s="9" customFormat="1" ht="14.25" hidden="1" x14ac:dyDescent="0.2"/>
    <row r="2167" s="9" customFormat="1" ht="14.25" hidden="1" x14ac:dyDescent="0.2"/>
    <row r="2168" s="9" customFormat="1" ht="14.25" hidden="1" x14ac:dyDescent="0.2"/>
    <row r="2169" s="9" customFormat="1" ht="14.25" hidden="1" x14ac:dyDescent="0.2"/>
    <row r="2170" s="9" customFormat="1" ht="14.25" hidden="1" x14ac:dyDescent="0.2"/>
    <row r="2171" s="9" customFormat="1" ht="14.25" hidden="1" x14ac:dyDescent="0.2"/>
    <row r="2172" s="9" customFormat="1" ht="14.25" hidden="1" x14ac:dyDescent="0.2"/>
    <row r="2173" s="9" customFormat="1" ht="14.25" hidden="1" x14ac:dyDescent="0.2"/>
    <row r="2174" s="9" customFormat="1" ht="14.25" hidden="1" x14ac:dyDescent="0.2"/>
    <row r="2175" s="9" customFormat="1" ht="14.25" hidden="1" x14ac:dyDescent="0.2"/>
    <row r="2176" s="9" customFormat="1" ht="14.25" hidden="1" x14ac:dyDescent="0.2"/>
    <row r="2177" s="9" customFormat="1" ht="14.25" hidden="1" x14ac:dyDescent="0.2"/>
    <row r="2178" s="9" customFormat="1" ht="14.25" hidden="1" x14ac:dyDescent="0.2"/>
    <row r="2179" s="9" customFormat="1" ht="14.25" hidden="1" x14ac:dyDescent="0.2"/>
    <row r="2180" s="9" customFormat="1" ht="14.25" hidden="1" x14ac:dyDescent="0.2"/>
    <row r="2181" s="9" customFormat="1" ht="14.25" hidden="1" x14ac:dyDescent="0.2"/>
    <row r="2182" s="9" customFormat="1" ht="14.25" hidden="1" x14ac:dyDescent="0.2"/>
    <row r="2183" s="9" customFormat="1" ht="14.25" hidden="1" x14ac:dyDescent="0.2"/>
    <row r="2184" s="9" customFormat="1" ht="14.25" hidden="1" x14ac:dyDescent="0.2"/>
    <row r="2185" s="9" customFormat="1" ht="14.25" hidden="1" x14ac:dyDescent="0.2"/>
    <row r="2186" s="9" customFormat="1" ht="14.25" hidden="1" x14ac:dyDescent="0.2"/>
    <row r="2187" s="9" customFormat="1" ht="14.25" hidden="1" x14ac:dyDescent="0.2"/>
    <row r="2188" s="9" customFormat="1" ht="14.25" hidden="1" x14ac:dyDescent="0.2"/>
    <row r="2189" s="9" customFormat="1" ht="14.25" hidden="1" x14ac:dyDescent="0.2"/>
    <row r="2190" s="9" customFormat="1" ht="14.25" hidden="1" x14ac:dyDescent="0.2"/>
    <row r="2191" s="9" customFormat="1" ht="14.25" hidden="1" x14ac:dyDescent="0.2"/>
    <row r="2192" s="9" customFormat="1" ht="14.25" hidden="1" x14ac:dyDescent="0.2"/>
    <row r="2193" s="9" customFormat="1" ht="14.25" hidden="1" x14ac:dyDescent="0.2"/>
    <row r="2194" s="9" customFormat="1" ht="14.25" hidden="1" x14ac:dyDescent="0.2"/>
    <row r="2195" s="9" customFormat="1" ht="14.25" hidden="1" x14ac:dyDescent="0.2"/>
    <row r="2196" s="9" customFormat="1" ht="14.25" hidden="1" x14ac:dyDescent="0.2"/>
    <row r="2197" s="9" customFormat="1" ht="14.25" hidden="1" x14ac:dyDescent="0.2"/>
    <row r="2198" s="9" customFormat="1" ht="14.25" hidden="1" x14ac:dyDescent="0.2"/>
    <row r="2199" s="9" customFormat="1" ht="14.25" hidden="1" x14ac:dyDescent="0.2"/>
    <row r="2200" s="9" customFormat="1" ht="14.25" hidden="1" x14ac:dyDescent="0.2"/>
    <row r="2201" s="9" customFormat="1" ht="14.25" hidden="1" x14ac:dyDescent="0.2"/>
    <row r="2202" s="9" customFormat="1" ht="14.25" hidden="1" x14ac:dyDescent="0.2"/>
    <row r="2203" s="9" customFormat="1" ht="14.25" hidden="1" x14ac:dyDescent="0.2"/>
    <row r="2204" s="9" customFormat="1" ht="14.25" hidden="1" x14ac:dyDescent="0.2"/>
    <row r="2205" s="9" customFormat="1" ht="14.25" hidden="1" x14ac:dyDescent="0.2"/>
    <row r="2206" s="9" customFormat="1" ht="14.25" hidden="1" x14ac:dyDescent="0.2"/>
    <row r="2207" s="9" customFormat="1" ht="14.25" hidden="1" x14ac:dyDescent="0.2"/>
    <row r="2208" s="9" customFormat="1" ht="14.25" hidden="1" x14ac:dyDescent="0.2"/>
    <row r="2209" spans="3:8" ht="14.25" hidden="1" x14ac:dyDescent="0.2">
      <c r="C2209" s="9"/>
      <c r="D2209" s="9"/>
      <c r="E2209" s="9"/>
      <c r="F2209" s="9"/>
      <c r="G2209" s="9"/>
      <c r="H2209" s="9"/>
    </row>
    <row r="2210" spans="3:8" ht="14.25" hidden="1" x14ac:dyDescent="0.2">
      <c r="C2210" s="9"/>
      <c r="D2210" s="9"/>
      <c r="E2210" s="9"/>
      <c r="F2210" s="9"/>
      <c r="G2210" s="9"/>
      <c r="H2210" s="9"/>
    </row>
    <row r="2211" spans="3:8" ht="14.25" hidden="1" x14ac:dyDescent="0.2">
      <c r="C2211" s="9"/>
      <c r="D2211" s="9"/>
      <c r="E2211" s="9"/>
      <c r="F2211" s="9"/>
      <c r="G2211" s="9"/>
      <c r="H2211" s="9"/>
    </row>
    <row r="2212" spans="3:8" ht="14.25" hidden="1" x14ac:dyDescent="0.2">
      <c r="C2212" s="9"/>
      <c r="D2212" s="9"/>
      <c r="E2212" s="9"/>
      <c r="F2212" s="9"/>
      <c r="G2212" s="9"/>
      <c r="H2212" s="9"/>
    </row>
    <row r="2213" spans="3:8" ht="14.25" hidden="1" x14ac:dyDescent="0.2">
      <c r="C2213" s="9"/>
      <c r="D2213" s="9"/>
      <c r="E2213" s="9"/>
      <c r="F2213" s="9"/>
      <c r="G2213" s="9"/>
      <c r="H2213" s="9"/>
    </row>
    <row r="2214" spans="3:8" ht="14.25" hidden="1" x14ac:dyDescent="0.2">
      <c r="C2214" s="9"/>
      <c r="D2214" s="9"/>
      <c r="E2214" s="9"/>
      <c r="F2214" s="9"/>
      <c r="G2214" s="9"/>
      <c r="H2214" s="9"/>
    </row>
    <row r="2215" spans="3:8" ht="14.25" x14ac:dyDescent="0.2"/>
    <row r="2216" spans="3:8" ht="14.25" customHeight="1" x14ac:dyDescent="0.2"/>
    <row r="2217" spans="3:8" ht="14.25" customHeight="1" x14ac:dyDescent="0.2"/>
    <row r="2218" spans="3:8" ht="14.25" customHeight="1" x14ac:dyDescent="0.2"/>
    <row r="2219" spans="3:8" ht="14.25" customHeight="1" x14ac:dyDescent="0.2"/>
    <row r="2220" spans="3:8" ht="14.25" customHeight="1" x14ac:dyDescent="0.2"/>
    <row r="2221" spans="3:8" ht="14.25" customHeight="1" x14ac:dyDescent="0.2"/>
    <row r="2222" spans="3:8" ht="14.25" customHeight="1" x14ac:dyDescent="0.2"/>
    <row r="2223" spans="3:8" ht="14.25" customHeight="1" x14ac:dyDescent="0.2"/>
    <row r="2224" spans="3:8" ht="14.25" customHeight="1" x14ac:dyDescent="0.2"/>
    <row r="2225" ht="14.25" customHeight="1" x14ac:dyDescent="0.2"/>
    <row r="2226" ht="14.25" customHeight="1" x14ac:dyDescent="0.2"/>
    <row r="2227" ht="14.25" customHeight="1" x14ac:dyDescent="0.2"/>
    <row r="2228" ht="14.25" customHeight="1" x14ac:dyDescent="0.2"/>
    <row r="2229" ht="14.25" customHeight="1" x14ac:dyDescent="0.2"/>
    <row r="2230" ht="14.25" customHeight="1" x14ac:dyDescent="0.2"/>
    <row r="2231" ht="14.25" customHeight="1" x14ac:dyDescent="0.2"/>
    <row r="2232" ht="14.25" customHeight="1" x14ac:dyDescent="0.2"/>
    <row r="2233" ht="14.25" customHeight="1" x14ac:dyDescent="0.2"/>
    <row r="2234" ht="14.25" customHeight="1" x14ac:dyDescent="0.2"/>
    <row r="2235" ht="14.25" customHeight="1" x14ac:dyDescent="0.2"/>
    <row r="2236" ht="14.25" customHeight="1" x14ac:dyDescent="0.2"/>
    <row r="2237" ht="14.25" customHeight="1" x14ac:dyDescent="0.2"/>
  </sheetData>
  <mergeCells count="38">
    <mergeCell ref="C17:H17"/>
    <mergeCell ref="B5:C5"/>
    <mergeCell ref="B6:C6"/>
    <mergeCell ref="I6:J6"/>
    <mergeCell ref="F10:F11"/>
    <mergeCell ref="G10:G11"/>
    <mergeCell ref="H10:H11"/>
    <mergeCell ref="C12:H12"/>
    <mergeCell ref="C14:H14"/>
    <mergeCell ref="F15:F16"/>
    <mergeCell ref="G15:G16"/>
    <mergeCell ref="H15:H16"/>
    <mergeCell ref="B1:I3"/>
    <mergeCell ref="F30:F31"/>
    <mergeCell ref="G30:G31"/>
    <mergeCell ref="H30:H31"/>
    <mergeCell ref="C19:H19"/>
    <mergeCell ref="C21:H21"/>
    <mergeCell ref="F22:F23"/>
    <mergeCell ref="G22:G23"/>
    <mergeCell ref="H22:H23"/>
    <mergeCell ref="C24:H24"/>
    <mergeCell ref="C26:H26"/>
    <mergeCell ref="F27:F28"/>
    <mergeCell ref="G27:G28"/>
    <mergeCell ref="H27:H28"/>
    <mergeCell ref="C29:H29"/>
    <mergeCell ref="D5:F5"/>
    <mergeCell ref="C39:H39"/>
    <mergeCell ref="F40:F41"/>
    <mergeCell ref="G40:G41"/>
    <mergeCell ref="H40:H41"/>
    <mergeCell ref="C32:H32"/>
    <mergeCell ref="F33:F34"/>
    <mergeCell ref="G33:G34"/>
    <mergeCell ref="H33:H34"/>
    <mergeCell ref="C35:H35"/>
    <mergeCell ref="C37:H37"/>
  </mergeCells>
  <hyperlinks>
    <hyperlink ref="H10:H11" location="'Tendencia Honorarios'!I5" display="Ver" xr:uid="{00000000-0004-0000-0100-000000000000}"/>
    <hyperlink ref="H13" location="'Tendencia impuestos'!I5" display="Ver" xr:uid="{00000000-0004-0000-0100-000001000000}"/>
    <hyperlink ref="H15:H16" location="'Cálculo global arriendo'!I5" display="Ver" xr:uid="{00000000-0004-0000-0100-000002000000}"/>
    <hyperlink ref="H22:H23" location="'Tendencia servicios'!I5" display="Ver" xr:uid="{00000000-0004-0000-0100-000003000000}"/>
    <hyperlink ref="H25" location="'Tendencia Gasto legal'!I5" display="Ver" xr:uid="{00000000-0004-0000-0100-000004000000}"/>
    <hyperlink ref="H27:H28" location="'Tendencia Gasto legal'!I5" display="Ver" xr:uid="{00000000-0004-0000-0100-000005000000}"/>
    <hyperlink ref="H33:H34" location="'Gasto viajes'!J5" display="Ver" xr:uid="{00000000-0004-0000-0100-000006000000}"/>
    <hyperlink ref="H40:H41" location="Diversos!J5" display="Ver" xr:uid="{00000000-0004-0000-01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64"/>
  <sheetViews>
    <sheetView showGridLines="0" topLeftCell="C1" workbookViewId="0">
      <selection activeCell="J3" sqref="J3"/>
    </sheetView>
  </sheetViews>
  <sheetFormatPr baseColWidth="10" defaultColWidth="0" defaultRowHeight="14.25" x14ac:dyDescent="0.2"/>
  <cols>
    <col min="1" max="1" width="2.7109375" style="1" customWidth="1"/>
    <col min="2" max="2" width="18.140625" style="1" customWidth="1"/>
    <col min="3" max="4" width="19.140625" style="1" customWidth="1"/>
    <col min="5" max="6" width="33.5703125" style="1" customWidth="1"/>
    <col min="7" max="7" width="24.5703125" style="1" customWidth="1"/>
    <col min="8" max="8" width="11.42578125" style="1" customWidth="1"/>
    <col min="9" max="9" width="16.140625" style="1" customWidth="1"/>
    <col min="10" max="10" width="13.7109375" style="1" customWidth="1"/>
    <col min="11" max="12" width="11.42578125" style="1" customWidth="1"/>
    <col min="13" max="22" width="0" style="1" hidden="1" customWidth="1"/>
    <col min="23" max="16384" width="11.42578125" style="1" hidden="1"/>
  </cols>
  <sheetData>
    <row r="1" spans="2:22" s="337" customFormat="1" ht="27.75" customHeight="1" x14ac:dyDescent="0.25">
      <c r="B1" s="387" t="s">
        <v>7676</v>
      </c>
      <c r="C1" s="387"/>
      <c r="D1" s="387"/>
      <c r="E1" s="387"/>
      <c r="F1" s="387"/>
      <c r="G1" s="387"/>
      <c r="H1" s="387"/>
      <c r="I1" s="376" t="s">
        <v>7867</v>
      </c>
      <c r="J1" s="373" t="s">
        <v>7880</v>
      </c>
      <c r="K1" s="343"/>
      <c r="L1" s="340"/>
    </row>
    <row r="2" spans="2:22" s="337" customFormat="1" ht="27.75" customHeight="1" x14ac:dyDescent="0.25">
      <c r="B2" s="387"/>
      <c r="C2" s="387"/>
      <c r="D2" s="387"/>
      <c r="E2" s="387"/>
      <c r="F2" s="387"/>
      <c r="G2" s="387"/>
      <c r="H2" s="387"/>
      <c r="I2" s="376" t="s">
        <v>7869</v>
      </c>
      <c r="J2" s="373">
        <v>1</v>
      </c>
      <c r="K2" s="343"/>
      <c r="L2" s="340"/>
    </row>
    <row r="3" spans="2:22" s="337" customFormat="1" ht="27.75" customHeight="1" x14ac:dyDescent="0.25">
      <c r="B3" s="387"/>
      <c r="C3" s="387"/>
      <c r="D3" s="387"/>
      <c r="E3" s="387"/>
      <c r="F3" s="387"/>
      <c r="G3" s="387"/>
      <c r="H3" s="387"/>
      <c r="I3" s="376" t="s">
        <v>7884</v>
      </c>
      <c r="J3" s="374">
        <v>44573</v>
      </c>
      <c r="K3" s="344"/>
      <c r="L3" s="341"/>
    </row>
    <row r="4" spans="2:22" s="9" customFormat="1" ht="18" customHeight="1" thickBot="1" x14ac:dyDescent="0.25"/>
    <row r="5" spans="2:22" s="20" customFormat="1" ht="24" customHeight="1" thickBot="1" x14ac:dyDescent="0.3">
      <c r="B5" s="33" t="s">
        <v>7448</v>
      </c>
      <c r="C5" s="452" t="s">
        <v>121</v>
      </c>
      <c r="D5" s="452"/>
      <c r="E5" s="455"/>
      <c r="F5" s="111" t="s">
        <v>7460</v>
      </c>
      <c r="G5" s="448" t="s">
        <v>7450</v>
      </c>
      <c r="H5" s="448"/>
      <c r="I5" s="448"/>
      <c r="J5" s="449"/>
      <c r="K5" s="15"/>
      <c r="L5" s="15"/>
      <c r="O5" s="15"/>
      <c r="R5" s="15"/>
      <c r="V5" s="15"/>
    </row>
    <row r="6" spans="2:22" s="14" customFormat="1" ht="24" customHeight="1" thickBot="1" x14ac:dyDescent="0.3">
      <c r="B6" s="69" t="s">
        <v>7451</v>
      </c>
      <c r="C6" s="109" t="s">
        <v>0</v>
      </c>
      <c r="D6" s="70" t="s">
        <v>7453</v>
      </c>
      <c r="E6" s="70" t="s">
        <v>0</v>
      </c>
      <c r="F6" s="71" t="s">
        <v>7447</v>
      </c>
      <c r="G6" s="72" t="s">
        <v>7454</v>
      </c>
      <c r="H6" s="72"/>
      <c r="I6" s="110" t="s">
        <v>7455</v>
      </c>
      <c r="J6" s="73" t="s">
        <v>7546</v>
      </c>
      <c r="L6" s="15"/>
      <c r="O6" s="15"/>
      <c r="R6" s="15"/>
      <c r="V6" s="15"/>
    </row>
    <row r="7" spans="2:22" s="9" customFormat="1" ht="18" customHeight="1" thickBot="1" x14ac:dyDescent="0.25"/>
    <row r="8" spans="2:22" ht="15" x14ac:dyDescent="0.25">
      <c r="B8" s="275"/>
      <c r="C8" s="276"/>
      <c r="D8" s="277"/>
      <c r="E8" s="277"/>
      <c r="F8" s="8"/>
      <c r="G8" s="8"/>
      <c r="H8" s="8"/>
      <c r="I8" s="8"/>
      <c r="J8" s="278"/>
    </row>
    <row r="9" spans="2:22" ht="15" x14ac:dyDescent="0.25">
      <c r="B9" s="279" t="s">
        <v>7433</v>
      </c>
      <c r="C9" s="271"/>
      <c r="D9" s="272"/>
      <c r="E9" s="272"/>
      <c r="J9" s="280"/>
    </row>
    <row r="10" spans="2:22" ht="15.75" thickBot="1" x14ac:dyDescent="0.3">
      <c r="B10" s="279"/>
      <c r="C10" s="271"/>
      <c r="D10" s="272"/>
      <c r="E10" s="272"/>
      <c r="J10" s="280"/>
    </row>
    <row r="11" spans="2:22" ht="23.25" customHeight="1" x14ac:dyDescent="0.2">
      <c r="B11" s="357" t="s">
        <v>7547</v>
      </c>
      <c r="C11" s="358" t="s">
        <v>7502</v>
      </c>
      <c r="D11" s="358" t="s">
        <v>7494</v>
      </c>
      <c r="E11" s="358" t="s">
        <v>7495</v>
      </c>
      <c r="F11" s="358" t="s">
        <v>7487</v>
      </c>
      <c r="G11" s="359" t="s">
        <v>7497</v>
      </c>
      <c r="J11" s="280"/>
    </row>
    <row r="12" spans="2:22" s="290" customFormat="1" ht="18.75" customHeight="1" x14ac:dyDescent="0.25">
      <c r="B12" s="281" t="s">
        <v>7548</v>
      </c>
      <c r="C12" s="273" t="s">
        <v>6449</v>
      </c>
      <c r="D12" s="273" t="s">
        <v>61</v>
      </c>
      <c r="E12" s="274" t="s">
        <v>128</v>
      </c>
      <c r="F12" s="274" t="s">
        <v>6698</v>
      </c>
      <c r="G12" s="285">
        <v>219010</v>
      </c>
      <c r="J12" s="291"/>
    </row>
    <row r="13" spans="2:22" s="290" customFormat="1" ht="18.75" customHeight="1" x14ac:dyDescent="0.25">
      <c r="B13" s="281" t="s">
        <v>7548</v>
      </c>
      <c r="C13" s="273" t="s">
        <v>6450</v>
      </c>
      <c r="D13" s="273" t="s">
        <v>61</v>
      </c>
      <c r="E13" s="274" t="s">
        <v>128</v>
      </c>
      <c r="F13" s="274" t="s">
        <v>7434</v>
      </c>
      <c r="G13" s="285">
        <v>121324</v>
      </c>
      <c r="J13" s="291"/>
    </row>
    <row r="14" spans="2:22" s="290" customFormat="1" ht="18.75" customHeight="1" x14ac:dyDescent="0.25">
      <c r="B14" s="281" t="s">
        <v>7549</v>
      </c>
      <c r="C14" s="273" t="s">
        <v>6451</v>
      </c>
      <c r="D14" s="273" t="s">
        <v>61</v>
      </c>
      <c r="E14" s="274" t="s">
        <v>128</v>
      </c>
      <c r="F14" s="274" t="s">
        <v>7435</v>
      </c>
      <c r="G14" s="285">
        <v>335692</v>
      </c>
      <c r="J14" s="291"/>
    </row>
    <row r="15" spans="2:22" s="290" customFormat="1" ht="18.75" customHeight="1" x14ac:dyDescent="0.25">
      <c r="B15" s="281" t="s">
        <v>7550</v>
      </c>
      <c r="C15" s="273" t="s">
        <v>6452</v>
      </c>
      <c r="D15" s="273" t="s">
        <v>59</v>
      </c>
      <c r="E15" s="274" t="s">
        <v>128</v>
      </c>
      <c r="F15" s="274" t="s">
        <v>6699</v>
      </c>
      <c r="G15" s="285">
        <v>495000</v>
      </c>
      <c r="J15" s="291"/>
    </row>
    <row r="16" spans="2:22" s="290" customFormat="1" ht="18.75" customHeight="1" x14ac:dyDescent="0.25">
      <c r="B16" s="281" t="s">
        <v>7550</v>
      </c>
      <c r="C16" s="273" t="s">
        <v>6453</v>
      </c>
      <c r="D16" s="273" t="s">
        <v>59</v>
      </c>
      <c r="E16" s="274" t="s">
        <v>128</v>
      </c>
      <c r="F16" s="274" t="s">
        <v>7436</v>
      </c>
      <c r="G16" s="285">
        <v>13866</v>
      </c>
      <c r="J16" s="291"/>
    </row>
    <row r="17" spans="2:10" s="290" customFormat="1" ht="18.75" customHeight="1" x14ac:dyDescent="0.25">
      <c r="B17" s="281" t="s">
        <v>7551</v>
      </c>
      <c r="C17" s="273" t="s">
        <v>6454</v>
      </c>
      <c r="D17" s="273" t="s">
        <v>61</v>
      </c>
      <c r="E17" s="274" t="s">
        <v>66</v>
      </c>
      <c r="F17" s="274" t="s">
        <v>7437</v>
      </c>
      <c r="G17" s="285">
        <v>536650</v>
      </c>
      <c r="J17" s="291"/>
    </row>
    <row r="18" spans="2:10" s="290" customFormat="1" ht="18.75" customHeight="1" x14ac:dyDescent="0.25">
      <c r="B18" s="281" t="s">
        <v>7552</v>
      </c>
      <c r="C18" s="273" t="s">
        <v>6455</v>
      </c>
      <c r="D18" s="273" t="s">
        <v>61</v>
      </c>
      <c r="E18" s="274" t="s">
        <v>128</v>
      </c>
      <c r="F18" s="274" t="s">
        <v>6700</v>
      </c>
      <c r="G18" s="285">
        <v>952376</v>
      </c>
      <c r="J18" s="291"/>
    </row>
    <row r="19" spans="2:10" s="290" customFormat="1" ht="18.75" customHeight="1" x14ac:dyDescent="0.25">
      <c r="B19" s="281" t="s">
        <v>7552</v>
      </c>
      <c r="C19" s="273" t="s">
        <v>6456</v>
      </c>
      <c r="D19" s="273" t="s">
        <v>61</v>
      </c>
      <c r="E19" s="274" t="s">
        <v>62</v>
      </c>
      <c r="F19" s="274" t="s">
        <v>7438</v>
      </c>
      <c r="G19" s="285">
        <v>866890</v>
      </c>
      <c r="J19" s="291"/>
    </row>
    <row r="20" spans="2:10" s="290" customFormat="1" ht="18.75" customHeight="1" x14ac:dyDescent="0.25">
      <c r="B20" s="281" t="s">
        <v>7552</v>
      </c>
      <c r="C20" s="273" t="s">
        <v>6457</v>
      </c>
      <c r="D20" s="273" t="s">
        <v>61</v>
      </c>
      <c r="E20" s="274" t="s">
        <v>62</v>
      </c>
      <c r="F20" s="274" t="s">
        <v>7438</v>
      </c>
      <c r="G20" s="285">
        <v>590900</v>
      </c>
      <c r="J20" s="291"/>
    </row>
    <row r="21" spans="2:10" s="290" customFormat="1" ht="18.75" customHeight="1" x14ac:dyDescent="0.25">
      <c r="B21" s="281" t="s">
        <v>7552</v>
      </c>
      <c r="C21" s="273" t="s">
        <v>6458</v>
      </c>
      <c r="D21" s="273" t="s">
        <v>61</v>
      </c>
      <c r="E21" s="274" t="s">
        <v>128</v>
      </c>
      <c r="F21" s="274" t="s">
        <v>7439</v>
      </c>
      <c r="G21" s="285">
        <v>400000</v>
      </c>
      <c r="J21" s="291"/>
    </row>
    <row r="22" spans="2:10" s="290" customFormat="1" ht="18.75" customHeight="1" x14ac:dyDescent="0.25">
      <c r="B22" s="281" t="s">
        <v>7552</v>
      </c>
      <c r="C22" s="273" t="s">
        <v>6459</v>
      </c>
      <c r="D22" s="273" t="s">
        <v>59</v>
      </c>
      <c r="E22" s="274" t="s">
        <v>62</v>
      </c>
      <c r="F22" s="274" t="s">
        <v>7438</v>
      </c>
      <c r="G22" s="285">
        <v>20457.080000000002</v>
      </c>
      <c r="J22" s="291"/>
    </row>
    <row r="23" spans="2:10" s="290" customFormat="1" ht="18.75" customHeight="1" x14ac:dyDescent="0.25">
      <c r="B23" s="281" t="s">
        <v>7553</v>
      </c>
      <c r="C23" s="273" t="s">
        <v>6460</v>
      </c>
      <c r="D23" s="273" t="s">
        <v>61</v>
      </c>
      <c r="E23" s="274" t="s">
        <v>62</v>
      </c>
      <c r="F23" s="274" t="s">
        <v>7438</v>
      </c>
      <c r="G23" s="285">
        <v>371800</v>
      </c>
      <c r="J23" s="291"/>
    </row>
    <row r="24" spans="2:10" s="290" customFormat="1" ht="18.75" customHeight="1" x14ac:dyDescent="0.25">
      <c r="B24" s="281" t="s">
        <v>7553</v>
      </c>
      <c r="C24" s="273" t="s">
        <v>6461</v>
      </c>
      <c r="D24" s="273" t="s">
        <v>61</v>
      </c>
      <c r="E24" s="274" t="s">
        <v>62</v>
      </c>
      <c r="F24" s="274" t="s">
        <v>7438</v>
      </c>
      <c r="G24" s="285">
        <v>371800</v>
      </c>
      <c r="J24" s="291"/>
    </row>
    <row r="25" spans="2:10" s="290" customFormat="1" ht="18.75" customHeight="1" x14ac:dyDescent="0.25">
      <c r="B25" s="281" t="s">
        <v>7554</v>
      </c>
      <c r="C25" s="273" t="s">
        <v>6462</v>
      </c>
      <c r="D25" s="273" t="s">
        <v>61</v>
      </c>
      <c r="E25" s="274" t="s">
        <v>62</v>
      </c>
      <c r="F25" s="274" t="s">
        <v>7438</v>
      </c>
      <c r="G25" s="285">
        <v>1176560</v>
      </c>
      <c r="J25" s="291"/>
    </row>
    <row r="26" spans="2:10" s="290" customFormat="1" ht="18.75" customHeight="1" x14ac:dyDescent="0.25">
      <c r="B26" s="281" t="s">
        <v>7554</v>
      </c>
      <c r="C26" s="273" t="s">
        <v>6463</v>
      </c>
      <c r="D26" s="273" t="s">
        <v>59</v>
      </c>
      <c r="E26" s="274" t="s">
        <v>128</v>
      </c>
      <c r="F26" s="274" t="s">
        <v>6700</v>
      </c>
      <c r="G26" s="285">
        <v>31084</v>
      </c>
      <c r="J26" s="291"/>
    </row>
    <row r="27" spans="2:10" s="290" customFormat="1" ht="18.75" customHeight="1" x14ac:dyDescent="0.25">
      <c r="B27" s="281" t="s">
        <v>7554</v>
      </c>
      <c r="C27" s="273" t="s">
        <v>6464</v>
      </c>
      <c r="D27" s="273" t="s">
        <v>59</v>
      </c>
      <c r="E27" s="274" t="s">
        <v>128</v>
      </c>
      <c r="F27" s="274" t="s">
        <v>6700</v>
      </c>
      <c r="G27" s="285">
        <v>31084</v>
      </c>
      <c r="J27" s="291"/>
    </row>
    <row r="28" spans="2:10" s="290" customFormat="1" ht="18.75" customHeight="1" x14ac:dyDescent="0.25">
      <c r="B28" s="281" t="s">
        <v>7554</v>
      </c>
      <c r="C28" s="273" t="s">
        <v>6465</v>
      </c>
      <c r="D28" s="273" t="s">
        <v>59</v>
      </c>
      <c r="E28" s="274" t="s">
        <v>128</v>
      </c>
      <c r="F28" s="274" t="s">
        <v>6700</v>
      </c>
      <c r="G28" s="285">
        <v>23381</v>
      </c>
      <c r="J28" s="291"/>
    </row>
    <row r="29" spans="2:10" s="290" customFormat="1" ht="18.75" customHeight="1" x14ac:dyDescent="0.25">
      <c r="B29" s="281" t="s">
        <v>7554</v>
      </c>
      <c r="C29" s="273" t="s">
        <v>6466</v>
      </c>
      <c r="D29" s="273" t="s">
        <v>59</v>
      </c>
      <c r="E29" s="274" t="s">
        <v>128</v>
      </c>
      <c r="F29" s="274" t="s">
        <v>6700</v>
      </c>
      <c r="G29" s="285">
        <v>23381</v>
      </c>
      <c r="J29" s="291"/>
    </row>
    <row r="30" spans="2:10" s="290" customFormat="1" ht="18.75" customHeight="1" x14ac:dyDescent="0.25">
      <c r="B30" s="281" t="s">
        <v>7554</v>
      </c>
      <c r="C30" s="273" t="s">
        <v>6467</v>
      </c>
      <c r="D30" s="273" t="s">
        <v>59</v>
      </c>
      <c r="E30" s="274" t="s">
        <v>128</v>
      </c>
      <c r="F30" s="274" t="s">
        <v>6700</v>
      </c>
      <c r="G30" s="285">
        <v>21306</v>
      </c>
      <c r="J30" s="291"/>
    </row>
    <row r="31" spans="2:10" s="290" customFormat="1" ht="18.75" customHeight="1" x14ac:dyDescent="0.25">
      <c r="B31" s="281" t="s">
        <v>7555</v>
      </c>
      <c r="C31" s="273" t="s">
        <v>6468</v>
      </c>
      <c r="D31" s="273" t="s">
        <v>59</v>
      </c>
      <c r="E31" s="274" t="s">
        <v>128</v>
      </c>
      <c r="F31" s="274" t="s">
        <v>6700</v>
      </c>
      <c r="G31" s="285">
        <v>35435</v>
      </c>
      <c r="J31" s="291"/>
    </row>
    <row r="32" spans="2:10" s="290" customFormat="1" ht="18.75" customHeight="1" x14ac:dyDescent="0.25">
      <c r="B32" s="281" t="s">
        <v>7556</v>
      </c>
      <c r="C32" s="273" t="s">
        <v>6469</v>
      </c>
      <c r="D32" s="273" t="s">
        <v>61</v>
      </c>
      <c r="E32" s="274" t="s">
        <v>66</v>
      </c>
      <c r="F32" s="274" t="s">
        <v>7437</v>
      </c>
      <c r="G32" s="285">
        <v>536650</v>
      </c>
      <c r="J32" s="291"/>
    </row>
    <row r="33" spans="2:10" s="290" customFormat="1" ht="18.75" customHeight="1" x14ac:dyDescent="0.25">
      <c r="B33" s="281" t="s">
        <v>7557</v>
      </c>
      <c r="C33" s="273" t="s">
        <v>6470</v>
      </c>
      <c r="D33" s="273" t="s">
        <v>61</v>
      </c>
      <c r="E33" s="274" t="s">
        <v>128</v>
      </c>
      <c r="F33" s="274" t="s">
        <v>7440</v>
      </c>
      <c r="G33" s="285">
        <v>262185</v>
      </c>
      <c r="J33" s="291"/>
    </row>
    <row r="34" spans="2:10" s="290" customFormat="1" ht="18.75" customHeight="1" x14ac:dyDescent="0.25">
      <c r="B34" s="281" t="s">
        <v>7558</v>
      </c>
      <c r="C34" s="273" t="s">
        <v>6471</v>
      </c>
      <c r="D34" s="273" t="s">
        <v>61</v>
      </c>
      <c r="E34" s="274" t="s">
        <v>128</v>
      </c>
      <c r="F34" s="274" t="s">
        <v>6701</v>
      </c>
      <c r="G34" s="285">
        <v>231200</v>
      </c>
      <c r="J34" s="291"/>
    </row>
    <row r="35" spans="2:10" s="290" customFormat="1" ht="18.75" customHeight="1" x14ac:dyDescent="0.25">
      <c r="B35" s="281" t="s">
        <v>7558</v>
      </c>
      <c r="C35" s="273" t="s">
        <v>6472</v>
      </c>
      <c r="D35" s="273" t="s">
        <v>61</v>
      </c>
      <c r="E35" s="274" t="s">
        <v>128</v>
      </c>
      <c r="F35" s="274" t="s">
        <v>6701</v>
      </c>
      <c r="G35" s="285">
        <v>170400</v>
      </c>
      <c r="J35" s="291"/>
    </row>
    <row r="36" spans="2:10" s="290" customFormat="1" ht="18.75" customHeight="1" x14ac:dyDescent="0.25">
      <c r="B36" s="281" t="s">
        <v>7558</v>
      </c>
      <c r="C36" s="273" t="s">
        <v>6473</v>
      </c>
      <c r="D36" s="273" t="s">
        <v>61</v>
      </c>
      <c r="E36" s="274" t="s">
        <v>128</v>
      </c>
      <c r="F36" s="274" t="s">
        <v>6701</v>
      </c>
      <c r="G36" s="285">
        <v>133100</v>
      </c>
      <c r="J36" s="291"/>
    </row>
    <row r="37" spans="2:10" s="290" customFormat="1" ht="18.75" customHeight="1" x14ac:dyDescent="0.25">
      <c r="B37" s="281" t="s">
        <v>7558</v>
      </c>
      <c r="C37" s="273" t="s">
        <v>6474</v>
      </c>
      <c r="D37" s="273" t="s">
        <v>61</v>
      </c>
      <c r="E37" s="274" t="s">
        <v>128</v>
      </c>
      <c r="F37" s="274" t="s">
        <v>6701</v>
      </c>
      <c r="G37" s="285">
        <v>75961</v>
      </c>
      <c r="J37" s="291"/>
    </row>
    <row r="38" spans="2:10" s="290" customFormat="1" ht="18.75" customHeight="1" x14ac:dyDescent="0.25">
      <c r="B38" s="281" t="s">
        <v>7558</v>
      </c>
      <c r="C38" s="273" t="s">
        <v>6475</v>
      </c>
      <c r="D38" s="273" t="s">
        <v>61</v>
      </c>
      <c r="E38" s="274" t="s">
        <v>128</v>
      </c>
      <c r="F38" s="274" t="s">
        <v>7441</v>
      </c>
      <c r="G38" s="285">
        <v>75961</v>
      </c>
      <c r="J38" s="291"/>
    </row>
    <row r="39" spans="2:10" s="290" customFormat="1" ht="18.75" customHeight="1" x14ac:dyDescent="0.25">
      <c r="B39" s="281" t="s">
        <v>7558</v>
      </c>
      <c r="C39" s="273" t="s">
        <v>6476</v>
      </c>
      <c r="D39" s="273" t="s">
        <v>61</v>
      </c>
      <c r="E39" s="274" t="s">
        <v>128</v>
      </c>
      <c r="F39" s="274" t="s">
        <v>7441</v>
      </c>
      <c r="G39" s="285">
        <v>42000</v>
      </c>
      <c r="J39" s="291"/>
    </row>
    <row r="40" spans="2:10" s="290" customFormat="1" ht="18.75" customHeight="1" x14ac:dyDescent="0.25">
      <c r="B40" s="281" t="s">
        <v>7558</v>
      </c>
      <c r="C40" s="273" t="s">
        <v>6477</v>
      </c>
      <c r="D40" s="273" t="s">
        <v>61</v>
      </c>
      <c r="E40" s="274" t="s">
        <v>128</v>
      </c>
      <c r="F40" s="274" t="s">
        <v>7441</v>
      </c>
      <c r="G40" s="285">
        <v>42000</v>
      </c>
      <c r="J40" s="291"/>
    </row>
    <row r="41" spans="2:10" s="290" customFormat="1" ht="18.75" customHeight="1" x14ac:dyDescent="0.25">
      <c r="B41" s="281" t="s">
        <v>7558</v>
      </c>
      <c r="C41" s="273" t="s">
        <v>6478</v>
      </c>
      <c r="D41" s="273" t="s">
        <v>61</v>
      </c>
      <c r="E41" s="274" t="s">
        <v>128</v>
      </c>
      <c r="F41" s="274" t="s">
        <v>7441</v>
      </c>
      <c r="G41" s="285">
        <v>38600</v>
      </c>
      <c r="J41" s="291"/>
    </row>
    <row r="42" spans="2:10" s="290" customFormat="1" ht="18.75" customHeight="1" x14ac:dyDescent="0.25">
      <c r="B42" s="281" t="s">
        <v>7558</v>
      </c>
      <c r="C42" s="273" t="s">
        <v>6479</v>
      </c>
      <c r="D42" s="273" t="s">
        <v>61</v>
      </c>
      <c r="E42" s="274" t="s">
        <v>128</v>
      </c>
      <c r="F42" s="274" t="s">
        <v>7441</v>
      </c>
      <c r="G42" s="285">
        <v>35500</v>
      </c>
      <c r="J42" s="291"/>
    </row>
    <row r="43" spans="2:10" s="290" customFormat="1" ht="18.75" customHeight="1" x14ac:dyDescent="0.25">
      <c r="B43" s="281" t="s">
        <v>7558</v>
      </c>
      <c r="C43" s="273" t="s">
        <v>6480</v>
      </c>
      <c r="D43" s="273" t="s">
        <v>61</v>
      </c>
      <c r="E43" s="274" t="s">
        <v>128</v>
      </c>
      <c r="F43" s="274" t="s">
        <v>7441</v>
      </c>
      <c r="G43" s="285">
        <v>34417</v>
      </c>
      <c r="J43" s="291"/>
    </row>
    <row r="44" spans="2:10" s="290" customFormat="1" ht="18.75" customHeight="1" x14ac:dyDescent="0.25">
      <c r="B44" s="281" t="s">
        <v>7558</v>
      </c>
      <c r="C44" s="273" t="s">
        <v>6481</v>
      </c>
      <c r="D44" s="273" t="s">
        <v>61</v>
      </c>
      <c r="E44" s="274" t="s">
        <v>128</v>
      </c>
      <c r="F44" s="274" t="s">
        <v>7441</v>
      </c>
      <c r="G44" s="285">
        <v>31700</v>
      </c>
      <c r="J44" s="291"/>
    </row>
    <row r="45" spans="2:10" s="290" customFormat="1" ht="18.75" customHeight="1" x14ac:dyDescent="0.25">
      <c r="B45" s="281" t="s">
        <v>7558</v>
      </c>
      <c r="C45" s="273" t="s">
        <v>6482</v>
      </c>
      <c r="D45" s="273" t="s">
        <v>61</v>
      </c>
      <c r="E45" s="274" t="s">
        <v>128</v>
      </c>
      <c r="F45" s="274" t="s">
        <v>7441</v>
      </c>
      <c r="G45" s="285">
        <v>30823</v>
      </c>
      <c r="J45" s="291"/>
    </row>
    <row r="46" spans="2:10" s="290" customFormat="1" ht="18.75" customHeight="1" x14ac:dyDescent="0.25">
      <c r="B46" s="281" t="s">
        <v>7558</v>
      </c>
      <c r="C46" s="273" t="s">
        <v>6483</v>
      </c>
      <c r="D46" s="273" t="s">
        <v>61</v>
      </c>
      <c r="E46" s="274" t="s">
        <v>128</v>
      </c>
      <c r="F46" s="274" t="s">
        <v>7441</v>
      </c>
      <c r="G46" s="285">
        <v>30200</v>
      </c>
      <c r="J46" s="291"/>
    </row>
    <row r="47" spans="2:10" s="290" customFormat="1" ht="18.75" customHeight="1" x14ac:dyDescent="0.25">
      <c r="B47" s="281" t="s">
        <v>7558</v>
      </c>
      <c r="C47" s="273" t="s">
        <v>6484</v>
      </c>
      <c r="D47" s="273" t="s">
        <v>61</v>
      </c>
      <c r="E47" s="274" t="s">
        <v>128</v>
      </c>
      <c r="F47" s="274" t="s">
        <v>7442</v>
      </c>
      <c r="G47" s="285">
        <v>30100</v>
      </c>
      <c r="J47" s="291"/>
    </row>
    <row r="48" spans="2:10" s="290" customFormat="1" ht="18.75" customHeight="1" x14ac:dyDescent="0.25">
      <c r="B48" s="281" t="s">
        <v>7558</v>
      </c>
      <c r="C48" s="273" t="s">
        <v>6485</v>
      </c>
      <c r="D48" s="273" t="s">
        <v>61</v>
      </c>
      <c r="E48" s="274" t="s">
        <v>128</v>
      </c>
      <c r="F48" s="274" t="s">
        <v>7442</v>
      </c>
      <c r="G48" s="285">
        <v>28000</v>
      </c>
      <c r="J48" s="291"/>
    </row>
    <row r="49" spans="2:10" s="290" customFormat="1" ht="18.75" customHeight="1" x14ac:dyDescent="0.25">
      <c r="B49" s="281" t="s">
        <v>7558</v>
      </c>
      <c r="C49" s="273" t="s">
        <v>6486</v>
      </c>
      <c r="D49" s="273" t="s">
        <v>61</v>
      </c>
      <c r="E49" s="274" t="s">
        <v>128</v>
      </c>
      <c r="F49" s="274" t="s">
        <v>7442</v>
      </c>
      <c r="G49" s="285">
        <v>27678</v>
      </c>
      <c r="J49" s="291"/>
    </row>
    <row r="50" spans="2:10" s="290" customFormat="1" ht="18.75" customHeight="1" x14ac:dyDescent="0.25">
      <c r="B50" s="281" t="s">
        <v>7558</v>
      </c>
      <c r="C50" s="273" t="s">
        <v>6487</v>
      </c>
      <c r="D50" s="273" t="s">
        <v>61</v>
      </c>
      <c r="E50" s="274" t="s">
        <v>128</v>
      </c>
      <c r="F50" s="274" t="s">
        <v>7442</v>
      </c>
      <c r="G50" s="285">
        <v>25100</v>
      </c>
      <c r="J50" s="291"/>
    </row>
    <row r="51" spans="2:10" s="290" customFormat="1" ht="18.75" customHeight="1" x14ac:dyDescent="0.25">
      <c r="B51" s="281" t="s">
        <v>7558</v>
      </c>
      <c r="C51" s="273" t="s">
        <v>6488</v>
      </c>
      <c r="D51" s="273" t="s">
        <v>61</v>
      </c>
      <c r="E51" s="274" t="s">
        <v>128</v>
      </c>
      <c r="F51" s="274" t="s">
        <v>7442</v>
      </c>
      <c r="G51" s="285">
        <v>25100</v>
      </c>
      <c r="J51" s="291"/>
    </row>
    <row r="52" spans="2:10" s="290" customFormat="1" ht="18.75" customHeight="1" x14ac:dyDescent="0.25">
      <c r="B52" s="281" t="s">
        <v>7558</v>
      </c>
      <c r="C52" s="273" t="s">
        <v>6489</v>
      </c>
      <c r="D52" s="273" t="s">
        <v>61</v>
      </c>
      <c r="E52" s="274" t="s">
        <v>128</v>
      </c>
      <c r="F52" s="274" t="s">
        <v>7442</v>
      </c>
      <c r="G52" s="285">
        <v>24256</v>
      </c>
      <c r="J52" s="291"/>
    </row>
    <row r="53" spans="2:10" s="290" customFormat="1" ht="18.75" customHeight="1" x14ac:dyDescent="0.25">
      <c r="B53" s="281" t="s">
        <v>7558</v>
      </c>
      <c r="C53" s="273" t="s">
        <v>6490</v>
      </c>
      <c r="D53" s="273" t="s">
        <v>61</v>
      </c>
      <c r="E53" s="274" t="s">
        <v>128</v>
      </c>
      <c r="F53" s="274" t="s">
        <v>7442</v>
      </c>
      <c r="G53" s="285">
        <v>24037</v>
      </c>
      <c r="J53" s="291"/>
    </row>
    <row r="54" spans="2:10" s="290" customFormat="1" ht="18.75" customHeight="1" x14ac:dyDescent="0.25">
      <c r="B54" s="281" t="s">
        <v>7558</v>
      </c>
      <c r="C54" s="273" t="s">
        <v>6491</v>
      </c>
      <c r="D54" s="273" t="s">
        <v>61</v>
      </c>
      <c r="E54" s="274" t="s">
        <v>128</v>
      </c>
      <c r="F54" s="274" t="s">
        <v>7442</v>
      </c>
      <c r="G54" s="285">
        <v>23100</v>
      </c>
      <c r="J54" s="291"/>
    </row>
    <row r="55" spans="2:10" s="290" customFormat="1" ht="18.75" customHeight="1" x14ac:dyDescent="0.25">
      <c r="B55" s="281" t="s">
        <v>7558</v>
      </c>
      <c r="C55" s="273" t="s">
        <v>6492</v>
      </c>
      <c r="D55" s="273" t="s">
        <v>61</v>
      </c>
      <c r="E55" s="274" t="s">
        <v>128</v>
      </c>
      <c r="F55" s="274" t="s">
        <v>7442</v>
      </c>
      <c r="G55" s="285">
        <v>23100</v>
      </c>
      <c r="J55" s="291"/>
    </row>
    <row r="56" spans="2:10" s="290" customFormat="1" ht="18.75" customHeight="1" x14ac:dyDescent="0.25">
      <c r="B56" s="281" t="s">
        <v>7558</v>
      </c>
      <c r="C56" s="273" t="s">
        <v>6493</v>
      </c>
      <c r="D56" s="273" t="s">
        <v>61</v>
      </c>
      <c r="E56" s="274" t="s">
        <v>128</v>
      </c>
      <c r="F56" s="274" t="s">
        <v>7442</v>
      </c>
      <c r="G56" s="285">
        <v>23100</v>
      </c>
      <c r="J56" s="291"/>
    </row>
    <row r="57" spans="2:10" s="290" customFormat="1" ht="18.75" customHeight="1" x14ac:dyDescent="0.25">
      <c r="B57" s="281" t="s">
        <v>7558</v>
      </c>
      <c r="C57" s="273" t="s">
        <v>6494</v>
      </c>
      <c r="D57" s="273" t="s">
        <v>61</v>
      </c>
      <c r="E57" s="274" t="s">
        <v>128</v>
      </c>
      <c r="F57" s="274" t="s">
        <v>7442</v>
      </c>
      <c r="G57" s="285">
        <v>23100</v>
      </c>
      <c r="J57" s="291"/>
    </row>
    <row r="58" spans="2:10" s="290" customFormat="1" ht="18.75" customHeight="1" x14ac:dyDescent="0.25">
      <c r="B58" s="281" t="s">
        <v>7558</v>
      </c>
      <c r="C58" s="273" t="s">
        <v>6495</v>
      </c>
      <c r="D58" s="273" t="s">
        <v>61</v>
      </c>
      <c r="E58" s="274" t="s">
        <v>128</v>
      </c>
      <c r="F58" s="274" t="s">
        <v>7442</v>
      </c>
      <c r="G58" s="285">
        <v>22850</v>
      </c>
      <c r="J58" s="291"/>
    </row>
    <row r="59" spans="2:10" s="290" customFormat="1" ht="18.75" customHeight="1" x14ac:dyDescent="0.25">
      <c r="B59" s="281" t="s">
        <v>7558</v>
      </c>
      <c r="C59" s="273" t="s">
        <v>6496</v>
      </c>
      <c r="D59" s="273" t="s">
        <v>61</v>
      </c>
      <c r="E59" s="274" t="s">
        <v>128</v>
      </c>
      <c r="F59" s="274" t="s">
        <v>7442</v>
      </c>
      <c r="G59" s="285">
        <v>22800</v>
      </c>
      <c r="J59" s="291"/>
    </row>
    <row r="60" spans="2:10" s="290" customFormat="1" ht="18.75" customHeight="1" x14ac:dyDescent="0.25">
      <c r="B60" s="281" t="s">
        <v>7558</v>
      </c>
      <c r="C60" s="273" t="s">
        <v>6497</v>
      </c>
      <c r="D60" s="273" t="s">
        <v>61</v>
      </c>
      <c r="E60" s="274" t="s">
        <v>128</v>
      </c>
      <c r="F60" s="274" t="s">
        <v>7442</v>
      </c>
      <c r="G60" s="285">
        <v>22800</v>
      </c>
      <c r="J60" s="291"/>
    </row>
    <row r="61" spans="2:10" s="290" customFormat="1" ht="18.75" customHeight="1" x14ac:dyDescent="0.25">
      <c r="B61" s="281" t="s">
        <v>7558</v>
      </c>
      <c r="C61" s="273" t="s">
        <v>6498</v>
      </c>
      <c r="D61" s="273" t="s">
        <v>61</v>
      </c>
      <c r="E61" s="274" t="s">
        <v>128</v>
      </c>
      <c r="F61" s="274" t="s">
        <v>7442</v>
      </c>
      <c r="G61" s="285">
        <v>22800</v>
      </c>
      <c r="J61" s="291"/>
    </row>
    <row r="62" spans="2:10" s="290" customFormat="1" ht="18.75" customHeight="1" x14ac:dyDescent="0.25">
      <c r="B62" s="281" t="s">
        <v>7558</v>
      </c>
      <c r="C62" s="273" t="s">
        <v>6499</v>
      </c>
      <c r="D62" s="273" t="s">
        <v>61</v>
      </c>
      <c r="E62" s="274" t="s">
        <v>128</v>
      </c>
      <c r="F62" s="274" t="s">
        <v>7442</v>
      </c>
      <c r="G62" s="285">
        <v>21900</v>
      </c>
      <c r="J62" s="291"/>
    </row>
    <row r="63" spans="2:10" s="290" customFormat="1" ht="18.75" customHeight="1" x14ac:dyDescent="0.25">
      <c r="B63" s="281" t="s">
        <v>7558</v>
      </c>
      <c r="C63" s="273" t="s">
        <v>6500</v>
      </c>
      <c r="D63" s="273" t="s">
        <v>61</v>
      </c>
      <c r="E63" s="274" t="s">
        <v>128</v>
      </c>
      <c r="F63" s="274" t="s">
        <v>7442</v>
      </c>
      <c r="G63" s="285">
        <v>21666</v>
      </c>
      <c r="J63" s="291"/>
    </row>
    <row r="64" spans="2:10" s="290" customFormat="1" ht="18.75" customHeight="1" x14ac:dyDescent="0.25">
      <c r="B64" s="281" t="s">
        <v>7558</v>
      </c>
      <c r="C64" s="273" t="s">
        <v>6501</v>
      </c>
      <c r="D64" s="273" t="s">
        <v>61</v>
      </c>
      <c r="E64" s="274" t="s">
        <v>128</v>
      </c>
      <c r="F64" s="274" t="s">
        <v>6702</v>
      </c>
      <c r="G64" s="285">
        <v>19900</v>
      </c>
      <c r="J64" s="291"/>
    </row>
    <row r="65" spans="2:10" s="290" customFormat="1" ht="18.75" customHeight="1" x14ac:dyDescent="0.25">
      <c r="B65" s="281" t="s">
        <v>7558</v>
      </c>
      <c r="C65" s="273" t="s">
        <v>6502</v>
      </c>
      <c r="D65" s="273" t="s">
        <v>61</v>
      </c>
      <c r="E65" s="274" t="s">
        <v>128</v>
      </c>
      <c r="F65" s="274" t="s">
        <v>6702</v>
      </c>
      <c r="G65" s="285">
        <v>19900</v>
      </c>
      <c r="J65" s="291"/>
    </row>
    <row r="66" spans="2:10" s="290" customFormat="1" ht="18.75" customHeight="1" x14ac:dyDescent="0.25">
      <c r="B66" s="281" t="s">
        <v>7558</v>
      </c>
      <c r="C66" s="273" t="s">
        <v>6503</v>
      </c>
      <c r="D66" s="273" t="s">
        <v>61</v>
      </c>
      <c r="E66" s="274" t="s">
        <v>128</v>
      </c>
      <c r="F66" s="274" t="s">
        <v>6702</v>
      </c>
      <c r="G66" s="285">
        <v>19244</v>
      </c>
      <c r="J66" s="291"/>
    </row>
    <row r="67" spans="2:10" s="290" customFormat="1" ht="18.75" customHeight="1" x14ac:dyDescent="0.25">
      <c r="B67" s="281" t="s">
        <v>7558</v>
      </c>
      <c r="C67" s="273" t="s">
        <v>6504</v>
      </c>
      <c r="D67" s="273" t="s">
        <v>61</v>
      </c>
      <c r="E67" s="274" t="s">
        <v>128</v>
      </c>
      <c r="F67" s="274" t="s">
        <v>6702</v>
      </c>
      <c r="G67" s="285">
        <v>18000</v>
      </c>
      <c r="J67" s="291"/>
    </row>
    <row r="68" spans="2:10" s="290" customFormat="1" ht="18.75" customHeight="1" x14ac:dyDescent="0.25">
      <c r="B68" s="281" t="s">
        <v>7558</v>
      </c>
      <c r="C68" s="273" t="s">
        <v>6505</v>
      </c>
      <c r="D68" s="273" t="s">
        <v>61</v>
      </c>
      <c r="E68" s="274" t="s">
        <v>128</v>
      </c>
      <c r="F68" s="274" t="s">
        <v>6702</v>
      </c>
      <c r="G68" s="285">
        <v>18000</v>
      </c>
      <c r="J68" s="291"/>
    </row>
    <row r="69" spans="2:10" s="290" customFormat="1" ht="18.75" customHeight="1" x14ac:dyDescent="0.25">
      <c r="B69" s="281" t="s">
        <v>7558</v>
      </c>
      <c r="C69" s="273" t="s">
        <v>6506</v>
      </c>
      <c r="D69" s="273" t="s">
        <v>61</v>
      </c>
      <c r="E69" s="274" t="s">
        <v>128</v>
      </c>
      <c r="F69" s="274" t="s">
        <v>6702</v>
      </c>
      <c r="G69" s="285">
        <v>16850</v>
      </c>
      <c r="J69" s="291"/>
    </row>
    <row r="70" spans="2:10" s="290" customFormat="1" ht="18.75" customHeight="1" x14ac:dyDescent="0.25">
      <c r="B70" s="281" t="s">
        <v>7558</v>
      </c>
      <c r="C70" s="273" t="s">
        <v>6507</v>
      </c>
      <c r="D70" s="273" t="s">
        <v>61</v>
      </c>
      <c r="E70" s="274" t="s">
        <v>128</v>
      </c>
      <c r="F70" s="274" t="s">
        <v>6702</v>
      </c>
      <c r="G70" s="285">
        <v>15900</v>
      </c>
      <c r="J70" s="291"/>
    </row>
    <row r="71" spans="2:10" s="290" customFormat="1" ht="18.75" customHeight="1" x14ac:dyDescent="0.25">
      <c r="B71" s="281" t="s">
        <v>7558</v>
      </c>
      <c r="C71" s="273" t="s">
        <v>6508</v>
      </c>
      <c r="D71" s="273" t="s">
        <v>61</v>
      </c>
      <c r="E71" s="274" t="s">
        <v>128</v>
      </c>
      <c r="F71" s="274" t="s">
        <v>6702</v>
      </c>
      <c r="G71" s="285">
        <v>15900</v>
      </c>
      <c r="J71" s="291"/>
    </row>
    <row r="72" spans="2:10" s="290" customFormat="1" ht="18.75" customHeight="1" x14ac:dyDescent="0.25">
      <c r="B72" s="281" t="s">
        <v>7558</v>
      </c>
      <c r="C72" s="273" t="s">
        <v>6509</v>
      </c>
      <c r="D72" s="273" t="s">
        <v>61</v>
      </c>
      <c r="E72" s="274" t="s">
        <v>128</v>
      </c>
      <c r="F72" s="274" t="s">
        <v>6702</v>
      </c>
      <c r="G72" s="285">
        <v>15900</v>
      </c>
      <c r="J72" s="291"/>
    </row>
    <row r="73" spans="2:10" s="290" customFormat="1" ht="18.75" customHeight="1" x14ac:dyDescent="0.25">
      <c r="B73" s="281" t="s">
        <v>7558</v>
      </c>
      <c r="C73" s="273" t="s">
        <v>6510</v>
      </c>
      <c r="D73" s="273" t="s">
        <v>61</v>
      </c>
      <c r="E73" s="274" t="s">
        <v>128</v>
      </c>
      <c r="F73" s="274" t="s">
        <v>6702</v>
      </c>
      <c r="G73" s="285">
        <v>15400</v>
      </c>
      <c r="J73" s="291"/>
    </row>
    <row r="74" spans="2:10" s="290" customFormat="1" ht="18.75" customHeight="1" x14ac:dyDescent="0.25">
      <c r="B74" s="281" t="s">
        <v>7558</v>
      </c>
      <c r="C74" s="273" t="s">
        <v>6511</v>
      </c>
      <c r="D74" s="273" t="s">
        <v>61</v>
      </c>
      <c r="E74" s="274" t="s">
        <v>128</v>
      </c>
      <c r="F74" s="274" t="s">
        <v>6702</v>
      </c>
      <c r="G74" s="285">
        <v>14600</v>
      </c>
      <c r="J74" s="291"/>
    </row>
    <row r="75" spans="2:10" s="290" customFormat="1" ht="18.75" customHeight="1" x14ac:dyDescent="0.25">
      <c r="B75" s="281" t="s">
        <v>7558</v>
      </c>
      <c r="C75" s="273" t="s">
        <v>6512</v>
      </c>
      <c r="D75" s="273" t="s">
        <v>61</v>
      </c>
      <c r="E75" s="274" t="s">
        <v>128</v>
      </c>
      <c r="F75" s="274" t="s">
        <v>6702</v>
      </c>
      <c r="G75" s="285">
        <v>14350</v>
      </c>
      <c r="J75" s="291"/>
    </row>
    <row r="76" spans="2:10" s="290" customFormat="1" ht="18.75" customHeight="1" x14ac:dyDescent="0.25">
      <c r="B76" s="281" t="s">
        <v>7558</v>
      </c>
      <c r="C76" s="273" t="s">
        <v>6513</v>
      </c>
      <c r="D76" s="273" t="s">
        <v>61</v>
      </c>
      <c r="E76" s="274" t="s">
        <v>128</v>
      </c>
      <c r="F76" s="274" t="s">
        <v>6702</v>
      </c>
      <c r="G76" s="285">
        <v>13900</v>
      </c>
      <c r="J76" s="291"/>
    </row>
    <row r="77" spans="2:10" s="290" customFormat="1" ht="18.75" customHeight="1" x14ac:dyDescent="0.25">
      <c r="B77" s="281" t="s">
        <v>7558</v>
      </c>
      <c r="C77" s="273" t="s">
        <v>6514</v>
      </c>
      <c r="D77" s="273" t="s">
        <v>61</v>
      </c>
      <c r="E77" s="274" t="s">
        <v>128</v>
      </c>
      <c r="F77" s="274" t="s">
        <v>6702</v>
      </c>
      <c r="G77" s="285">
        <v>13900</v>
      </c>
      <c r="J77" s="291"/>
    </row>
    <row r="78" spans="2:10" s="290" customFormat="1" ht="18.75" customHeight="1" x14ac:dyDescent="0.25">
      <c r="B78" s="281" t="s">
        <v>7558</v>
      </c>
      <c r="C78" s="273" t="s">
        <v>6515</v>
      </c>
      <c r="D78" s="273" t="s">
        <v>61</v>
      </c>
      <c r="E78" s="274" t="s">
        <v>128</v>
      </c>
      <c r="F78" s="274" t="s">
        <v>6702</v>
      </c>
      <c r="G78" s="285">
        <v>12800</v>
      </c>
      <c r="J78" s="291"/>
    </row>
    <row r="79" spans="2:10" s="290" customFormat="1" ht="18.75" customHeight="1" x14ac:dyDescent="0.25">
      <c r="B79" s="281" t="s">
        <v>7558</v>
      </c>
      <c r="C79" s="273" t="s">
        <v>6516</v>
      </c>
      <c r="D79" s="273" t="s">
        <v>61</v>
      </c>
      <c r="E79" s="274" t="s">
        <v>128</v>
      </c>
      <c r="F79" s="274" t="s">
        <v>6702</v>
      </c>
      <c r="G79" s="285">
        <v>12400</v>
      </c>
      <c r="J79" s="291"/>
    </row>
    <row r="80" spans="2:10" s="290" customFormat="1" ht="18.75" customHeight="1" x14ac:dyDescent="0.25">
      <c r="B80" s="281" t="s">
        <v>7558</v>
      </c>
      <c r="C80" s="273" t="s">
        <v>6517</v>
      </c>
      <c r="D80" s="273" t="s">
        <v>61</v>
      </c>
      <c r="E80" s="274" t="s">
        <v>128</v>
      </c>
      <c r="F80" s="274" t="s">
        <v>6702</v>
      </c>
      <c r="G80" s="285">
        <v>10400</v>
      </c>
      <c r="J80" s="291"/>
    </row>
    <row r="81" spans="2:10" s="290" customFormat="1" ht="18.75" customHeight="1" x14ac:dyDescent="0.25">
      <c r="B81" s="281" t="s">
        <v>7558</v>
      </c>
      <c r="C81" s="273" t="s">
        <v>6518</v>
      </c>
      <c r="D81" s="273" t="s">
        <v>61</v>
      </c>
      <c r="E81" s="274" t="s">
        <v>128</v>
      </c>
      <c r="F81" s="274" t="s">
        <v>6702</v>
      </c>
      <c r="G81" s="285">
        <v>10000</v>
      </c>
      <c r="J81" s="291"/>
    </row>
    <row r="82" spans="2:10" s="290" customFormat="1" ht="18.75" customHeight="1" x14ac:dyDescent="0.25">
      <c r="B82" s="281" t="s">
        <v>7558</v>
      </c>
      <c r="C82" s="273" t="s">
        <v>6519</v>
      </c>
      <c r="D82" s="273" t="s">
        <v>61</v>
      </c>
      <c r="E82" s="274" t="s">
        <v>128</v>
      </c>
      <c r="F82" s="274" t="s">
        <v>6702</v>
      </c>
      <c r="G82" s="285">
        <v>9160</v>
      </c>
      <c r="J82" s="291"/>
    </row>
    <row r="83" spans="2:10" s="290" customFormat="1" ht="18.75" customHeight="1" x14ac:dyDescent="0.25">
      <c r="B83" s="281" t="s">
        <v>7558</v>
      </c>
      <c r="C83" s="273" t="s">
        <v>6520</v>
      </c>
      <c r="D83" s="273" t="s">
        <v>61</v>
      </c>
      <c r="E83" s="274" t="s">
        <v>128</v>
      </c>
      <c r="F83" s="274" t="s">
        <v>6702</v>
      </c>
      <c r="G83" s="285">
        <v>9150</v>
      </c>
      <c r="J83" s="291"/>
    </row>
    <row r="84" spans="2:10" s="290" customFormat="1" ht="18.75" customHeight="1" x14ac:dyDescent="0.25">
      <c r="B84" s="281" t="s">
        <v>7558</v>
      </c>
      <c r="C84" s="273" t="s">
        <v>6521</v>
      </c>
      <c r="D84" s="273" t="s">
        <v>61</v>
      </c>
      <c r="E84" s="274" t="s">
        <v>128</v>
      </c>
      <c r="F84" s="274" t="s">
        <v>6702</v>
      </c>
      <c r="G84" s="285">
        <v>4900</v>
      </c>
      <c r="J84" s="291"/>
    </row>
    <row r="85" spans="2:10" s="290" customFormat="1" ht="18.75" customHeight="1" x14ac:dyDescent="0.25">
      <c r="B85" s="281" t="s">
        <v>7558</v>
      </c>
      <c r="C85" s="273" t="s">
        <v>6522</v>
      </c>
      <c r="D85" s="273" t="s">
        <v>61</v>
      </c>
      <c r="E85" s="274" t="s">
        <v>128</v>
      </c>
      <c r="F85" s="274" t="s">
        <v>6702</v>
      </c>
      <c r="G85" s="285">
        <v>1100</v>
      </c>
      <c r="J85" s="291"/>
    </row>
    <row r="86" spans="2:10" s="290" customFormat="1" ht="18.75" customHeight="1" x14ac:dyDescent="0.25">
      <c r="B86" s="281" t="s">
        <v>7559</v>
      </c>
      <c r="C86" s="273" t="s">
        <v>6523</v>
      </c>
      <c r="D86" s="273" t="s">
        <v>61</v>
      </c>
      <c r="E86" s="274" t="s">
        <v>128</v>
      </c>
      <c r="F86" s="274" t="s">
        <v>6702</v>
      </c>
      <c r="G86" s="285">
        <v>152011</v>
      </c>
      <c r="J86" s="291"/>
    </row>
    <row r="87" spans="2:10" s="290" customFormat="1" ht="18.75" customHeight="1" x14ac:dyDescent="0.25">
      <c r="B87" s="281" t="s">
        <v>7559</v>
      </c>
      <c r="C87" s="273" t="s">
        <v>6524</v>
      </c>
      <c r="D87" s="273" t="s">
        <v>61</v>
      </c>
      <c r="E87" s="274" t="s">
        <v>128</v>
      </c>
      <c r="F87" s="274" t="s">
        <v>6702</v>
      </c>
      <c r="G87" s="285">
        <v>152011</v>
      </c>
      <c r="J87" s="291"/>
    </row>
    <row r="88" spans="2:10" s="290" customFormat="1" ht="18.75" customHeight="1" x14ac:dyDescent="0.25">
      <c r="B88" s="281" t="s">
        <v>7560</v>
      </c>
      <c r="C88" s="273" t="s">
        <v>6525</v>
      </c>
      <c r="D88" s="273" t="s">
        <v>61</v>
      </c>
      <c r="E88" s="274" t="s">
        <v>128</v>
      </c>
      <c r="F88" s="274" t="s">
        <v>6702</v>
      </c>
      <c r="G88" s="285">
        <v>451120.32</v>
      </c>
      <c r="J88" s="291"/>
    </row>
    <row r="89" spans="2:10" s="290" customFormat="1" ht="18.75" customHeight="1" x14ac:dyDescent="0.25">
      <c r="B89" s="281" t="s">
        <v>7560</v>
      </c>
      <c r="C89" s="273" t="s">
        <v>6526</v>
      </c>
      <c r="D89" s="273" t="s">
        <v>61</v>
      </c>
      <c r="E89" s="274" t="s">
        <v>128</v>
      </c>
      <c r="F89" s="274" t="s">
        <v>6702</v>
      </c>
      <c r="G89" s="285">
        <v>328941.90000000002</v>
      </c>
      <c r="J89" s="291"/>
    </row>
    <row r="90" spans="2:10" s="290" customFormat="1" ht="18.75" customHeight="1" x14ac:dyDescent="0.25">
      <c r="B90" s="281" t="s">
        <v>7561</v>
      </c>
      <c r="C90" s="273" t="s">
        <v>6527</v>
      </c>
      <c r="D90" s="273" t="s">
        <v>59</v>
      </c>
      <c r="E90" s="274" t="s">
        <v>128</v>
      </c>
      <c r="F90" s="274" t="s">
        <v>6702</v>
      </c>
      <c r="G90" s="285">
        <v>1076000</v>
      </c>
      <c r="J90" s="291"/>
    </row>
    <row r="91" spans="2:10" s="290" customFormat="1" ht="18.75" customHeight="1" x14ac:dyDescent="0.25">
      <c r="B91" s="281" t="s">
        <v>7561</v>
      </c>
      <c r="C91" s="273" t="s">
        <v>6528</v>
      </c>
      <c r="D91" s="273" t="s">
        <v>59</v>
      </c>
      <c r="E91" s="274" t="s">
        <v>128</v>
      </c>
      <c r="F91" s="274" t="s">
        <v>6702</v>
      </c>
      <c r="G91" s="285">
        <v>660000</v>
      </c>
      <c r="J91" s="291"/>
    </row>
    <row r="92" spans="2:10" s="290" customFormat="1" ht="18.75" customHeight="1" x14ac:dyDescent="0.25">
      <c r="B92" s="281" t="s">
        <v>7561</v>
      </c>
      <c r="C92" s="273" t="s">
        <v>6529</v>
      </c>
      <c r="D92" s="273" t="s">
        <v>59</v>
      </c>
      <c r="E92" s="274" t="s">
        <v>128</v>
      </c>
      <c r="F92" s="274" t="s">
        <v>6702</v>
      </c>
      <c r="G92" s="285">
        <v>2240</v>
      </c>
      <c r="J92" s="291"/>
    </row>
    <row r="93" spans="2:10" s="290" customFormat="1" ht="18.75" customHeight="1" x14ac:dyDescent="0.25">
      <c r="B93" s="281" t="s">
        <v>7562</v>
      </c>
      <c r="C93" s="273" t="s">
        <v>6530</v>
      </c>
      <c r="D93" s="273" t="s">
        <v>61</v>
      </c>
      <c r="E93" s="274" t="s">
        <v>128</v>
      </c>
      <c r="F93" s="274" t="s">
        <v>6702</v>
      </c>
      <c r="G93" s="285">
        <v>179559</v>
      </c>
      <c r="J93" s="291"/>
    </row>
    <row r="94" spans="2:10" s="290" customFormat="1" ht="18.75" customHeight="1" x14ac:dyDescent="0.25">
      <c r="B94" s="281" t="s">
        <v>7562</v>
      </c>
      <c r="C94" s="273" t="s">
        <v>6531</v>
      </c>
      <c r="D94" s="273" t="s">
        <v>61</v>
      </c>
      <c r="E94" s="274" t="s">
        <v>128</v>
      </c>
      <c r="F94" s="274" t="s">
        <v>6702</v>
      </c>
      <c r="G94" s="285">
        <v>179559</v>
      </c>
      <c r="J94" s="291"/>
    </row>
    <row r="95" spans="2:10" s="290" customFormat="1" ht="18.75" customHeight="1" x14ac:dyDescent="0.25">
      <c r="B95" s="281" t="s">
        <v>7563</v>
      </c>
      <c r="C95" s="273" t="s">
        <v>6532</v>
      </c>
      <c r="D95" s="273" t="s">
        <v>61</v>
      </c>
      <c r="E95" s="274" t="s">
        <v>128</v>
      </c>
      <c r="F95" s="274" t="s">
        <v>6702</v>
      </c>
      <c r="G95" s="285">
        <v>210084</v>
      </c>
      <c r="J95" s="291"/>
    </row>
    <row r="96" spans="2:10" s="290" customFormat="1" ht="18.75" customHeight="1" x14ac:dyDescent="0.25">
      <c r="B96" s="281" t="s">
        <v>7564</v>
      </c>
      <c r="C96" s="273" t="s">
        <v>6533</v>
      </c>
      <c r="D96" s="273" t="s">
        <v>59</v>
      </c>
      <c r="E96" s="274" t="s">
        <v>128</v>
      </c>
      <c r="F96" s="274" t="s">
        <v>6702</v>
      </c>
      <c r="G96" s="285">
        <v>195000</v>
      </c>
      <c r="J96" s="291"/>
    </row>
    <row r="97" spans="2:10" s="290" customFormat="1" ht="18.75" customHeight="1" x14ac:dyDescent="0.25">
      <c r="B97" s="281" t="s">
        <v>7565</v>
      </c>
      <c r="C97" s="273" t="s">
        <v>6534</v>
      </c>
      <c r="D97" s="273" t="s">
        <v>59</v>
      </c>
      <c r="E97" s="274" t="s">
        <v>128</v>
      </c>
      <c r="F97" s="274" t="s">
        <v>6702</v>
      </c>
      <c r="G97" s="285">
        <v>660000</v>
      </c>
      <c r="J97" s="291"/>
    </row>
    <row r="98" spans="2:10" s="290" customFormat="1" ht="18.75" customHeight="1" x14ac:dyDescent="0.25">
      <c r="B98" s="281" t="s">
        <v>7565</v>
      </c>
      <c r="C98" s="273" t="s">
        <v>6535</v>
      </c>
      <c r="D98" s="273" t="s">
        <v>61</v>
      </c>
      <c r="E98" s="274" t="s">
        <v>128</v>
      </c>
      <c r="F98" s="274" t="s">
        <v>6702</v>
      </c>
      <c r="G98" s="285">
        <v>196790</v>
      </c>
      <c r="J98" s="291"/>
    </row>
    <row r="99" spans="2:10" s="290" customFormat="1" ht="18.75" customHeight="1" x14ac:dyDescent="0.25">
      <c r="B99" s="281" t="s">
        <v>7565</v>
      </c>
      <c r="C99" s="273" t="s">
        <v>6536</v>
      </c>
      <c r="D99" s="273" t="s">
        <v>61</v>
      </c>
      <c r="E99" s="274" t="s">
        <v>128</v>
      </c>
      <c r="F99" s="274" t="s">
        <v>6702</v>
      </c>
      <c r="G99" s="285">
        <v>196790</v>
      </c>
      <c r="J99" s="291"/>
    </row>
    <row r="100" spans="2:10" s="290" customFormat="1" ht="18.75" customHeight="1" x14ac:dyDescent="0.25">
      <c r="B100" s="281" t="s">
        <v>7566</v>
      </c>
      <c r="C100" s="273" t="s">
        <v>6537</v>
      </c>
      <c r="D100" s="273" t="s">
        <v>59</v>
      </c>
      <c r="E100" s="274" t="s">
        <v>128</v>
      </c>
      <c r="F100" s="274" t="s">
        <v>6702</v>
      </c>
      <c r="G100" s="285">
        <v>165000</v>
      </c>
      <c r="J100" s="291"/>
    </row>
    <row r="101" spans="2:10" s="290" customFormat="1" ht="18.75" customHeight="1" x14ac:dyDescent="0.25">
      <c r="B101" s="281" t="s">
        <v>7567</v>
      </c>
      <c r="C101" s="273" t="s">
        <v>6538</v>
      </c>
      <c r="D101" s="273" t="s">
        <v>61</v>
      </c>
      <c r="E101" s="274" t="s">
        <v>62</v>
      </c>
      <c r="F101" s="274" t="s">
        <v>6702</v>
      </c>
      <c r="G101" s="285">
        <v>308330</v>
      </c>
      <c r="J101" s="291"/>
    </row>
    <row r="102" spans="2:10" s="290" customFormat="1" ht="18.75" customHeight="1" x14ac:dyDescent="0.25">
      <c r="B102" s="281" t="s">
        <v>7567</v>
      </c>
      <c r="C102" s="273" t="s">
        <v>6539</v>
      </c>
      <c r="D102" s="273" t="s">
        <v>61</v>
      </c>
      <c r="E102" s="274" t="s">
        <v>62</v>
      </c>
      <c r="F102" s="274" t="s">
        <v>6702</v>
      </c>
      <c r="G102" s="285">
        <v>308330</v>
      </c>
      <c r="J102" s="291"/>
    </row>
    <row r="103" spans="2:10" s="290" customFormat="1" ht="18.75" customHeight="1" x14ac:dyDescent="0.25">
      <c r="B103" s="281" t="s">
        <v>7568</v>
      </c>
      <c r="C103" s="273" t="s">
        <v>6540</v>
      </c>
      <c r="D103" s="273" t="s">
        <v>61</v>
      </c>
      <c r="E103" s="274" t="s">
        <v>128</v>
      </c>
      <c r="F103" s="274" t="s">
        <v>6702</v>
      </c>
      <c r="G103" s="285">
        <v>235294</v>
      </c>
      <c r="J103" s="291"/>
    </row>
    <row r="104" spans="2:10" s="290" customFormat="1" ht="18.75" customHeight="1" x14ac:dyDescent="0.25">
      <c r="B104" s="281" t="s">
        <v>7569</v>
      </c>
      <c r="C104" s="273" t="s">
        <v>6541</v>
      </c>
      <c r="D104" s="273" t="s">
        <v>61</v>
      </c>
      <c r="E104" s="274" t="s">
        <v>66</v>
      </c>
      <c r="F104" s="274" t="s">
        <v>7437</v>
      </c>
      <c r="G104" s="285">
        <v>536650</v>
      </c>
      <c r="J104" s="291"/>
    </row>
    <row r="105" spans="2:10" s="290" customFormat="1" ht="18.75" customHeight="1" x14ac:dyDescent="0.25">
      <c r="B105" s="281" t="s">
        <v>7570</v>
      </c>
      <c r="C105" s="273" t="s">
        <v>6542</v>
      </c>
      <c r="D105" s="273" t="s">
        <v>59</v>
      </c>
      <c r="E105" s="274" t="s">
        <v>62</v>
      </c>
      <c r="F105" s="274" t="s">
        <v>6702</v>
      </c>
      <c r="G105" s="285">
        <v>490400</v>
      </c>
      <c r="J105" s="291"/>
    </row>
    <row r="106" spans="2:10" s="290" customFormat="1" ht="18.75" customHeight="1" x14ac:dyDescent="0.25">
      <c r="B106" s="281" t="s">
        <v>7570</v>
      </c>
      <c r="C106" s="273" t="s">
        <v>6543</v>
      </c>
      <c r="D106" s="273" t="s">
        <v>59</v>
      </c>
      <c r="E106" s="274" t="s">
        <v>62</v>
      </c>
      <c r="F106" s="274" t="s">
        <v>6702</v>
      </c>
      <c r="G106" s="285">
        <v>456400</v>
      </c>
      <c r="J106" s="291"/>
    </row>
    <row r="107" spans="2:10" s="290" customFormat="1" ht="18.75" customHeight="1" x14ac:dyDescent="0.25">
      <c r="B107" s="281" t="s">
        <v>7570</v>
      </c>
      <c r="C107" s="273" t="s">
        <v>6544</v>
      </c>
      <c r="D107" s="273" t="s">
        <v>59</v>
      </c>
      <c r="E107" s="274" t="s">
        <v>62</v>
      </c>
      <c r="F107" s="274" t="s">
        <v>6702</v>
      </c>
      <c r="G107" s="285">
        <v>422900</v>
      </c>
      <c r="J107" s="291"/>
    </row>
    <row r="108" spans="2:10" s="290" customFormat="1" ht="18.75" customHeight="1" x14ac:dyDescent="0.25">
      <c r="B108" s="281" t="s">
        <v>7571</v>
      </c>
      <c r="C108" s="273" t="s">
        <v>6545</v>
      </c>
      <c r="D108" s="273" t="s">
        <v>61</v>
      </c>
      <c r="E108" s="274" t="s">
        <v>128</v>
      </c>
      <c r="F108" s="274" t="s">
        <v>6702</v>
      </c>
      <c r="G108" s="285">
        <v>152011</v>
      </c>
      <c r="J108" s="291"/>
    </row>
    <row r="109" spans="2:10" s="290" customFormat="1" ht="18.75" customHeight="1" x14ac:dyDescent="0.25">
      <c r="B109" s="281" t="s">
        <v>7571</v>
      </c>
      <c r="C109" s="273" t="s">
        <v>6546</v>
      </c>
      <c r="D109" s="273" t="s">
        <v>61</v>
      </c>
      <c r="E109" s="274" t="s">
        <v>128</v>
      </c>
      <c r="F109" s="274" t="s">
        <v>6702</v>
      </c>
      <c r="G109" s="285">
        <v>152011</v>
      </c>
      <c r="J109" s="291"/>
    </row>
    <row r="110" spans="2:10" s="290" customFormat="1" ht="18.75" customHeight="1" x14ac:dyDescent="0.25">
      <c r="B110" s="281" t="s">
        <v>7572</v>
      </c>
      <c r="C110" s="273" t="s">
        <v>6547</v>
      </c>
      <c r="D110" s="273" t="s">
        <v>61</v>
      </c>
      <c r="E110" s="274" t="s">
        <v>128</v>
      </c>
      <c r="F110" s="274" t="s">
        <v>7443</v>
      </c>
      <c r="G110" s="285">
        <v>390000</v>
      </c>
      <c r="J110" s="291"/>
    </row>
    <row r="111" spans="2:10" s="290" customFormat="1" ht="18.75" customHeight="1" x14ac:dyDescent="0.25">
      <c r="B111" s="281" t="s">
        <v>7572</v>
      </c>
      <c r="C111" s="273" t="s">
        <v>6548</v>
      </c>
      <c r="D111" s="273" t="s">
        <v>61</v>
      </c>
      <c r="E111" s="274" t="s">
        <v>128</v>
      </c>
      <c r="F111" s="274" t="s">
        <v>7443</v>
      </c>
      <c r="G111" s="285">
        <v>390000</v>
      </c>
      <c r="J111" s="291"/>
    </row>
    <row r="112" spans="2:10" s="290" customFormat="1" ht="18.75" customHeight="1" x14ac:dyDescent="0.25">
      <c r="B112" s="281" t="s">
        <v>7572</v>
      </c>
      <c r="C112" s="273" t="s">
        <v>6549</v>
      </c>
      <c r="D112" s="273" t="s">
        <v>61</v>
      </c>
      <c r="E112" s="274" t="s">
        <v>128</v>
      </c>
      <c r="F112" s="274" t="s">
        <v>7443</v>
      </c>
      <c r="G112" s="285">
        <v>385900</v>
      </c>
      <c r="J112" s="291"/>
    </row>
    <row r="113" spans="2:10" s="290" customFormat="1" ht="18.75" customHeight="1" x14ac:dyDescent="0.25">
      <c r="B113" s="281" t="s">
        <v>7572</v>
      </c>
      <c r="C113" s="273" t="s">
        <v>6550</v>
      </c>
      <c r="D113" s="273" t="s">
        <v>61</v>
      </c>
      <c r="E113" s="274" t="s">
        <v>128</v>
      </c>
      <c r="F113" s="274" t="s">
        <v>7443</v>
      </c>
      <c r="G113" s="285">
        <v>385900</v>
      </c>
      <c r="J113" s="291"/>
    </row>
    <row r="114" spans="2:10" s="290" customFormat="1" ht="18.75" customHeight="1" x14ac:dyDescent="0.25">
      <c r="B114" s="281" t="s">
        <v>7573</v>
      </c>
      <c r="C114" s="273" t="s">
        <v>6551</v>
      </c>
      <c r="D114" s="273" t="s">
        <v>61</v>
      </c>
      <c r="E114" s="274" t="s">
        <v>128</v>
      </c>
      <c r="F114" s="274" t="s">
        <v>7443</v>
      </c>
      <c r="G114" s="285">
        <v>241352</v>
      </c>
      <c r="J114" s="291"/>
    </row>
    <row r="115" spans="2:10" s="290" customFormat="1" ht="18.75" customHeight="1" x14ac:dyDescent="0.25">
      <c r="B115" s="281" t="s">
        <v>7573</v>
      </c>
      <c r="C115" s="273" t="s">
        <v>6552</v>
      </c>
      <c r="D115" s="273" t="s">
        <v>61</v>
      </c>
      <c r="E115" s="274" t="s">
        <v>128</v>
      </c>
      <c r="F115" s="274" t="s">
        <v>7443</v>
      </c>
      <c r="G115" s="285">
        <v>241352</v>
      </c>
      <c r="J115" s="291"/>
    </row>
    <row r="116" spans="2:10" s="290" customFormat="1" ht="18.75" customHeight="1" x14ac:dyDescent="0.25">
      <c r="B116" s="281" t="s">
        <v>7574</v>
      </c>
      <c r="C116" s="273" t="s">
        <v>6553</v>
      </c>
      <c r="D116" s="273" t="s">
        <v>61</v>
      </c>
      <c r="E116" s="274" t="s">
        <v>128</v>
      </c>
      <c r="F116" s="274" t="s">
        <v>7443</v>
      </c>
      <c r="G116" s="285">
        <v>94600</v>
      </c>
      <c r="J116" s="291"/>
    </row>
    <row r="117" spans="2:10" s="290" customFormat="1" ht="18.75" customHeight="1" x14ac:dyDescent="0.25">
      <c r="B117" s="281" t="s">
        <v>7574</v>
      </c>
      <c r="C117" s="273" t="s">
        <v>6554</v>
      </c>
      <c r="D117" s="273" t="s">
        <v>61</v>
      </c>
      <c r="E117" s="274" t="s">
        <v>128</v>
      </c>
      <c r="F117" s="274" t="s">
        <v>7443</v>
      </c>
      <c r="G117" s="285">
        <v>46000</v>
      </c>
      <c r="J117" s="291"/>
    </row>
    <row r="118" spans="2:10" s="290" customFormat="1" ht="18.75" customHeight="1" x14ac:dyDescent="0.25">
      <c r="B118" s="281" t="s">
        <v>7574</v>
      </c>
      <c r="C118" s="273" t="s">
        <v>6555</v>
      </c>
      <c r="D118" s="273" t="s">
        <v>61</v>
      </c>
      <c r="E118" s="274" t="s">
        <v>128</v>
      </c>
      <c r="F118" s="274" t="s">
        <v>7443</v>
      </c>
      <c r="G118" s="285">
        <v>20900</v>
      </c>
      <c r="J118" s="291"/>
    </row>
    <row r="119" spans="2:10" s="290" customFormat="1" ht="18.75" customHeight="1" x14ac:dyDescent="0.25">
      <c r="B119" s="281" t="s">
        <v>7574</v>
      </c>
      <c r="C119" s="273" t="s">
        <v>6556</v>
      </c>
      <c r="D119" s="273" t="s">
        <v>61</v>
      </c>
      <c r="E119" s="274" t="s">
        <v>128</v>
      </c>
      <c r="F119" s="274" t="s">
        <v>7443</v>
      </c>
      <c r="G119" s="285">
        <v>12500</v>
      </c>
      <c r="J119" s="291"/>
    </row>
    <row r="120" spans="2:10" s="290" customFormat="1" ht="18.75" customHeight="1" x14ac:dyDescent="0.25">
      <c r="B120" s="281" t="s">
        <v>7575</v>
      </c>
      <c r="C120" s="273" t="s">
        <v>6557</v>
      </c>
      <c r="D120" s="273" t="s">
        <v>61</v>
      </c>
      <c r="E120" s="274" t="s">
        <v>62</v>
      </c>
      <c r="F120" s="274" t="s">
        <v>6703</v>
      </c>
      <c r="G120" s="285">
        <v>211700</v>
      </c>
      <c r="J120" s="291"/>
    </row>
    <row r="121" spans="2:10" s="290" customFormat="1" ht="18.75" customHeight="1" x14ac:dyDescent="0.25">
      <c r="B121" s="281" t="s">
        <v>7575</v>
      </c>
      <c r="C121" s="273" t="s">
        <v>6558</v>
      </c>
      <c r="D121" s="273" t="s">
        <v>61</v>
      </c>
      <c r="E121" s="274" t="s">
        <v>62</v>
      </c>
      <c r="F121" s="274" t="s">
        <v>6703</v>
      </c>
      <c r="G121" s="285">
        <v>211700</v>
      </c>
      <c r="J121" s="291"/>
    </row>
    <row r="122" spans="2:10" s="290" customFormat="1" ht="18.75" customHeight="1" x14ac:dyDescent="0.25">
      <c r="B122" s="281" t="s">
        <v>7576</v>
      </c>
      <c r="C122" s="273" t="s">
        <v>6559</v>
      </c>
      <c r="D122" s="273" t="s">
        <v>61</v>
      </c>
      <c r="E122" s="274" t="s">
        <v>62</v>
      </c>
      <c r="F122" s="274" t="s">
        <v>6703</v>
      </c>
      <c r="G122" s="285">
        <v>319200</v>
      </c>
      <c r="J122" s="291"/>
    </row>
    <row r="123" spans="2:10" s="290" customFormat="1" ht="18.75" customHeight="1" x14ac:dyDescent="0.25">
      <c r="B123" s="281" t="s">
        <v>7577</v>
      </c>
      <c r="C123" s="273" t="s">
        <v>6560</v>
      </c>
      <c r="D123" s="273" t="s">
        <v>61</v>
      </c>
      <c r="E123" s="274" t="s">
        <v>128</v>
      </c>
      <c r="F123" s="274" t="s">
        <v>7443</v>
      </c>
      <c r="G123" s="285">
        <v>1781000</v>
      </c>
      <c r="J123" s="291"/>
    </row>
    <row r="124" spans="2:10" s="290" customFormat="1" ht="18.75" customHeight="1" x14ac:dyDescent="0.25">
      <c r="B124" s="281" t="s">
        <v>7577</v>
      </c>
      <c r="C124" s="273" t="s">
        <v>6561</v>
      </c>
      <c r="D124" s="273" t="s">
        <v>61</v>
      </c>
      <c r="E124" s="274" t="s">
        <v>128</v>
      </c>
      <c r="F124" s="274" t="s">
        <v>7443</v>
      </c>
      <c r="G124" s="285">
        <v>1781000</v>
      </c>
      <c r="J124" s="291"/>
    </row>
    <row r="125" spans="2:10" s="290" customFormat="1" ht="18.75" customHeight="1" x14ac:dyDescent="0.25">
      <c r="B125" s="281" t="s">
        <v>7578</v>
      </c>
      <c r="C125" s="273" t="s">
        <v>6562</v>
      </c>
      <c r="D125" s="273" t="s">
        <v>59</v>
      </c>
      <c r="E125" s="274" t="s">
        <v>62</v>
      </c>
      <c r="F125" s="274" t="s">
        <v>7443</v>
      </c>
      <c r="G125" s="285">
        <v>434760</v>
      </c>
      <c r="J125" s="291"/>
    </row>
    <row r="126" spans="2:10" s="290" customFormat="1" ht="18.75" customHeight="1" x14ac:dyDescent="0.25">
      <c r="B126" s="281" t="s">
        <v>7578</v>
      </c>
      <c r="C126" s="273" t="s">
        <v>6563</v>
      </c>
      <c r="D126" s="273" t="s">
        <v>61</v>
      </c>
      <c r="E126" s="274" t="s">
        <v>62</v>
      </c>
      <c r="F126" s="274" t="s">
        <v>7443</v>
      </c>
      <c r="G126" s="285">
        <v>293380</v>
      </c>
      <c r="J126" s="291"/>
    </row>
    <row r="127" spans="2:10" s="290" customFormat="1" ht="18.75" customHeight="1" x14ac:dyDescent="0.25">
      <c r="B127" s="281" t="s">
        <v>7578</v>
      </c>
      <c r="C127" s="273" t="s">
        <v>6564</v>
      </c>
      <c r="D127" s="273" t="s">
        <v>59</v>
      </c>
      <c r="E127" s="274" t="s">
        <v>128</v>
      </c>
      <c r="F127" s="274" t="s">
        <v>7443</v>
      </c>
      <c r="G127" s="285">
        <v>75000</v>
      </c>
      <c r="J127" s="291"/>
    </row>
    <row r="128" spans="2:10" s="290" customFormat="1" ht="18.75" customHeight="1" x14ac:dyDescent="0.25">
      <c r="B128" s="281" t="s">
        <v>7578</v>
      </c>
      <c r="C128" s="273" t="s">
        <v>6565</v>
      </c>
      <c r="D128" s="273" t="s">
        <v>61</v>
      </c>
      <c r="E128" s="274" t="s">
        <v>62</v>
      </c>
      <c r="F128" s="274" t="s">
        <v>7443</v>
      </c>
      <c r="G128" s="285">
        <v>70700</v>
      </c>
      <c r="J128" s="291"/>
    </row>
    <row r="129" spans="2:10" s="290" customFormat="1" ht="18.75" customHeight="1" x14ac:dyDescent="0.25">
      <c r="B129" s="281" t="s">
        <v>7579</v>
      </c>
      <c r="C129" s="273" t="s">
        <v>6566</v>
      </c>
      <c r="D129" s="273" t="s">
        <v>61</v>
      </c>
      <c r="E129" s="274" t="s">
        <v>62</v>
      </c>
      <c r="F129" s="274" t="s">
        <v>7443</v>
      </c>
      <c r="G129" s="285">
        <v>4575760</v>
      </c>
      <c r="J129" s="291"/>
    </row>
    <row r="130" spans="2:10" s="290" customFormat="1" ht="18.75" customHeight="1" x14ac:dyDescent="0.25">
      <c r="B130" s="281" t="s">
        <v>7579</v>
      </c>
      <c r="C130" s="273" t="s">
        <v>6567</v>
      </c>
      <c r="D130" s="273" t="s">
        <v>61</v>
      </c>
      <c r="E130" s="274" t="s">
        <v>62</v>
      </c>
      <c r="F130" s="274" t="s">
        <v>7443</v>
      </c>
      <c r="G130" s="285">
        <v>3989940</v>
      </c>
      <c r="J130" s="291"/>
    </row>
    <row r="131" spans="2:10" s="290" customFormat="1" ht="18.75" customHeight="1" x14ac:dyDescent="0.25">
      <c r="B131" s="281" t="s">
        <v>7579</v>
      </c>
      <c r="C131" s="273" t="s">
        <v>6568</v>
      </c>
      <c r="D131" s="273" t="s">
        <v>61</v>
      </c>
      <c r="E131" s="274" t="s">
        <v>62</v>
      </c>
      <c r="F131" s="274" t="s">
        <v>7443</v>
      </c>
      <c r="G131" s="285">
        <v>792000</v>
      </c>
      <c r="J131" s="291"/>
    </row>
    <row r="132" spans="2:10" s="290" customFormat="1" ht="18.75" customHeight="1" x14ac:dyDescent="0.25">
      <c r="B132" s="281" t="s">
        <v>7579</v>
      </c>
      <c r="C132" s="273" t="s">
        <v>6569</v>
      </c>
      <c r="D132" s="273" t="s">
        <v>61</v>
      </c>
      <c r="E132" s="274" t="s">
        <v>62</v>
      </c>
      <c r="F132" s="274" t="s">
        <v>7443</v>
      </c>
      <c r="G132" s="285">
        <v>767850</v>
      </c>
      <c r="J132" s="291"/>
    </row>
    <row r="133" spans="2:10" s="290" customFormat="1" ht="18.75" customHeight="1" x14ac:dyDescent="0.25">
      <c r="B133" s="281" t="s">
        <v>7579</v>
      </c>
      <c r="C133" s="273" t="s">
        <v>6570</v>
      </c>
      <c r="D133" s="273" t="s">
        <v>61</v>
      </c>
      <c r="E133" s="274" t="s">
        <v>62</v>
      </c>
      <c r="F133" s="274" t="s">
        <v>7443</v>
      </c>
      <c r="G133" s="285">
        <v>554510</v>
      </c>
      <c r="J133" s="291"/>
    </row>
    <row r="134" spans="2:10" s="290" customFormat="1" ht="18.75" customHeight="1" x14ac:dyDescent="0.25">
      <c r="B134" s="281" t="s">
        <v>7579</v>
      </c>
      <c r="C134" s="273" t="s">
        <v>6571</v>
      </c>
      <c r="D134" s="273" t="s">
        <v>61</v>
      </c>
      <c r="E134" s="274" t="s">
        <v>62</v>
      </c>
      <c r="F134" s="274" t="s">
        <v>6704</v>
      </c>
      <c r="G134" s="285">
        <v>457743</v>
      </c>
      <c r="J134" s="291"/>
    </row>
    <row r="135" spans="2:10" s="290" customFormat="1" ht="18.75" customHeight="1" x14ac:dyDescent="0.25">
      <c r="B135" s="281" t="s">
        <v>7579</v>
      </c>
      <c r="C135" s="273" t="s">
        <v>6572</v>
      </c>
      <c r="D135" s="273" t="s">
        <v>61</v>
      </c>
      <c r="E135" s="274" t="s">
        <v>62</v>
      </c>
      <c r="F135" s="274" t="s">
        <v>6704</v>
      </c>
      <c r="G135" s="285">
        <v>457640</v>
      </c>
      <c r="J135" s="291"/>
    </row>
    <row r="136" spans="2:10" s="290" customFormat="1" ht="18.75" customHeight="1" x14ac:dyDescent="0.25">
      <c r="B136" s="281" t="s">
        <v>7579</v>
      </c>
      <c r="C136" s="273" t="s">
        <v>6573</v>
      </c>
      <c r="D136" s="273" t="s">
        <v>61</v>
      </c>
      <c r="E136" s="274" t="s">
        <v>62</v>
      </c>
      <c r="F136" s="274" t="s">
        <v>6704</v>
      </c>
      <c r="G136" s="285">
        <v>435510</v>
      </c>
      <c r="J136" s="291"/>
    </row>
    <row r="137" spans="2:10" s="290" customFormat="1" ht="18.75" customHeight="1" x14ac:dyDescent="0.25">
      <c r="B137" s="281" t="s">
        <v>7579</v>
      </c>
      <c r="C137" s="273" t="s">
        <v>6574</v>
      </c>
      <c r="D137" s="273" t="s">
        <v>61</v>
      </c>
      <c r="E137" s="274" t="s">
        <v>62</v>
      </c>
      <c r="F137" s="274" t="s">
        <v>6704</v>
      </c>
      <c r="G137" s="285">
        <v>348740</v>
      </c>
      <c r="J137" s="291"/>
    </row>
    <row r="138" spans="2:10" s="290" customFormat="1" ht="18.75" customHeight="1" x14ac:dyDescent="0.25">
      <c r="B138" s="281" t="s">
        <v>7579</v>
      </c>
      <c r="C138" s="273" t="s">
        <v>6575</v>
      </c>
      <c r="D138" s="273" t="s">
        <v>61</v>
      </c>
      <c r="E138" s="274" t="s">
        <v>62</v>
      </c>
      <c r="F138" s="274" t="s">
        <v>6704</v>
      </c>
      <c r="G138" s="285">
        <v>322200</v>
      </c>
      <c r="J138" s="291"/>
    </row>
    <row r="139" spans="2:10" s="290" customFormat="1" ht="18.75" customHeight="1" x14ac:dyDescent="0.25">
      <c r="B139" s="281" t="s">
        <v>7579</v>
      </c>
      <c r="C139" s="273" t="s">
        <v>6576</v>
      </c>
      <c r="D139" s="273" t="s">
        <v>61</v>
      </c>
      <c r="E139" s="274" t="s">
        <v>62</v>
      </c>
      <c r="F139" s="274" t="s">
        <v>6704</v>
      </c>
      <c r="G139" s="285">
        <v>313040</v>
      </c>
      <c r="J139" s="291"/>
    </row>
    <row r="140" spans="2:10" s="290" customFormat="1" ht="18.75" customHeight="1" x14ac:dyDescent="0.25">
      <c r="B140" s="281" t="s">
        <v>7579</v>
      </c>
      <c r="C140" s="273" t="s">
        <v>6577</v>
      </c>
      <c r="D140" s="273" t="s">
        <v>61</v>
      </c>
      <c r="E140" s="274" t="s">
        <v>62</v>
      </c>
      <c r="F140" s="274" t="s">
        <v>6704</v>
      </c>
      <c r="G140" s="285">
        <v>191600</v>
      </c>
      <c r="J140" s="291"/>
    </row>
    <row r="141" spans="2:10" s="290" customFormat="1" ht="18.75" customHeight="1" x14ac:dyDescent="0.25">
      <c r="B141" s="281" t="s">
        <v>7579</v>
      </c>
      <c r="C141" s="273" t="s">
        <v>6578</v>
      </c>
      <c r="D141" s="273" t="s">
        <v>61</v>
      </c>
      <c r="E141" s="274" t="s">
        <v>62</v>
      </c>
      <c r="F141" s="274" t="s">
        <v>6704</v>
      </c>
      <c r="G141" s="285">
        <v>12626</v>
      </c>
      <c r="J141" s="291"/>
    </row>
    <row r="142" spans="2:10" s="290" customFormat="1" ht="18.75" customHeight="1" x14ac:dyDescent="0.25">
      <c r="B142" s="281" t="s">
        <v>7580</v>
      </c>
      <c r="C142" s="273" t="s">
        <v>6579</v>
      </c>
      <c r="D142" s="273" t="s">
        <v>59</v>
      </c>
      <c r="E142" s="274" t="s">
        <v>128</v>
      </c>
      <c r="F142" s="274" t="s">
        <v>6705</v>
      </c>
      <c r="G142" s="285">
        <v>330000</v>
      </c>
      <c r="J142" s="291"/>
    </row>
    <row r="143" spans="2:10" s="290" customFormat="1" ht="18.75" customHeight="1" x14ac:dyDescent="0.25">
      <c r="B143" s="281" t="s">
        <v>7581</v>
      </c>
      <c r="C143" s="273" t="s">
        <v>6580</v>
      </c>
      <c r="D143" s="273" t="s">
        <v>61</v>
      </c>
      <c r="E143" s="274" t="s">
        <v>62</v>
      </c>
      <c r="F143" s="274" t="s">
        <v>7444</v>
      </c>
      <c r="G143" s="285">
        <v>499970</v>
      </c>
      <c r="J143" s="291"/>
    </row>
    <row r="144" spans="2:10" s="290" customFormat="1" ht="18.75" customHeight="1" x14ac:dyDescent="0.25">
      <c r="B144" s="281" t="s">
        <v>7582</v>
      </c>
      <c r="C144" s="273" t="s">
        <v>6581</v>
      </c>
      <c r="D144" s="273" t="s">
        <v>61</v>
      </c>
      <c r="E144" s="274" t="s">
        <v>128</v>
      </c>
      <c r="F144" s="274" t="s">
        <v>6706</v>
      </c>
      <c r="G144" s="285">
        <v>142857</v>
      </c>
      <c r="J144" s="291"/>
    </row>
    <row r="145" spans="2:10" s="290" customFormat="1" ht="18.75" customHeight="1" x14ac:dyDescent="0.25">
      <c r="B145" s="281" t="s">
        <v>7583</v>
      </c>
      <c r="C145" s="273" t="s">
        <v>6582</v>
      </c>
      <c r="D145" s="273" t="s">
        <v>61</v>
      </c>
      <c r="E145" s="274" t="s">
        <v>128</v>
      </c>
      <c r="F145" s="274" t="s">
        <v>6706</v>
      </c>
      <c r="G145" s="285">
        <v>77006</v>
      </c>
      <c r="J145" s="291"/>
    </row>
    <row r="146" spans="2:10" s="290" customFormat="1" ht="18.75" customHeight="1" x14ac:dyDescent="0.25">
      <c r="B146" s="281" t="s">
        <v>7583</v>
      </c>
      <c r="C146" s="273" t="s">
        <v>6583</v>
      </c>
      <c r="D146" s="273" t="s">
        <v>61</v>
      </c>
      <c r="E146" s="274" t="s">
        <v>128</v>
      </c>
      <c r="F146" s="274" t="s">
        <v>6706</v>
      </c>
      <c r="G146" s="285">
        <v>77006</v>
      </c>
      <c r="J146" s="291"/>
    </row>
    <row r="147" spans="2:10" s="290" customFormat="1" ht="18.75" customHeight="1" x14ac:dyDescent="0.25">
      <c r="B147" s="281" t="s">
        <v>7584</v>
      </c>
      <c r="C147" s="273" t="s">
        <v>6584</v>
      </c>
      <c r="D147" s="273" t="s">
        <v>61</v>
      </c>
      <c r="E147" s="274" t="s">
        <v>128</v>
      </c>
      <c r="F147" s="274" t="s">
        <v>6706</v>
      </c>
      <c r="G147" s="285">
        <v>228017</v>
      </c>
      <c r="J147" s="291"/>
    </row>
    <row r="148" spans="2:10" s="290" customFormat="1" ht="18.75" customHeight="1" x14ac:dyDescent="0.25">
      <c r="B148" s="281" t="s">
        <v>7584</v>
      </c>
      <c r="C148" s="273" t="s">
        <v>6585</v>
      </c>
      <c r="D148" s="273" t="s">
        <v>61</v>
      </c>
      <c r="E148" s="274" t="s">
        <v>128</v>
      </c>
      <c r="F148" s="274" t="s">
        <v>6706</v>
      </c>
      <c r="G148" s="285">
        <v>228017</v>
      </c>
      <c r="J148" s="291"/>
    </row>
    <row r="149" spans="2:10" s="290" customFormat="1" ht="18.75" customHeight="1" x14ac:dyDescent="0.25">
      <c r="B149" s="281" t="s">
        <v>7584</v>
      </c>
      <c r="C149" s="273" t="s">
        <v>6586</v>
      </c>
      <c r="D149" s="273" t="s">
        <v>61</v>
      </c>
      <c r="E149" s="274" t="s">
        <v>128</v>
      </c>
      <c r="F149" s="274" t="s">
        <v>6706</v>
      </c>
      <c r="G149" s="285">
        <v>76006</v>
      </c>
      <c r="J149" s="291"/>
    </row>
    <row r="150" spans="2:10" s="290" customFormat="1" ht="18.75" customHeight="1" x14ac:dyDescent="0.25">
      <c r="B150" s="281" t="s">
        <v>7584</v>
      </c>
      <c r="C150" s="273" t="s">
        <v>6587</v>
      </c>
      <c r="D150" s="273" t="s">
        <v>61</v>
      </c>
      <c r="E150" s="274" t="s">
        <v>128</v>
      </c>
      <c r="F150" s="274" t="s">
        <v>6706</v>
      </c>
      <c r="G150" s="285">
        <v>76005</v>
      </c>
      <c r="J150" s="291"/>
    </row>
    <row r="151" spans="2:10" s="290" customFormat="1" ht="18.75" customHeight="1" x14ac:dyDescent="0.25">
      <c r="B151" s="281" t="s">
        <v>7585</v>
      </c>
      <c r="C151" s="273" t="s">
        <v>6588</v>
      </c>
      <c r="D151" s="273" t="s">
        <v>61</v>
      </c>
      <c r="E151" s="274" t="s">
        <v>128</v>
      </c>
      <c r="F151" s="274" t="s">
        <v>6706</v>
      </c>
      <c r="G151" s="285">
        <v>252102</v>
      </c>
      <c r="J151" s="291"/>
    </row>
    <row r="152" spans="2:10" s="290" customFormat="1" ht="18.75" customHeight="1" x14ac:dyDescent="0.25">
      <c r="B152" s="281" t="s">
        <v>7586</v>
      </c>
      <c r="C152" s="273" t="s">
        <v>6589</v>
      </c>
      <c r="D152" s="273" t="s">
        <v>61</v>
      </c>
      <c r="E152" s="274" t="s">
        <v>62</v>
      </c>
      <c r="F152" s="274" t="s">
        <v>7445</v>
      </c>
      <c r="G152" s="285">
        <v>930611</v>
      </c>
      <c r="J152" s="291"/>
    </row>
    <row r="153" spans="2:10" s="290" customFormat="1" ht="18.75" customHeight="1" x14ac:dyDescent="0.25">
      <c r="B153" s="281" t="s">
        <v>7586</v>
      </c>
      <c r="C153" s="273" t="s">
        <v>6590</v>
      </c>
      <c r="D153" s="273" t="s">
        <v>61</v>
      </c>
      <c r="E153" s="274" t="s">
        <v>62</v>
      </c>
      <c r="F153" s="274" t="s">
        <v>7445</v>
      </c>
      <c r="G153" s="285">
        <v>911740</v>
      </c>
      <c r="J153" s="291"/>
    </row>
    <row r="154" spans="2:10" s="290" customFormat="1" ht="18.75" customHeight="1" x14ac:dyDescent="0.25">
      <c r="B154" s="281" t="s">
        <v>7586</v>
      </c>
      <c r="C154" s="273" t="s">
        <v>6591</v>
      </c>
      <c r="D154" s="273" t="s">
        <v>61</v>
      </c>
      <c r="E154" s="274" t="s">
        <v>62</v>
      </c>
      <c r="F154" s="274" t="s">
        <v>7445</v>
      </c>
      <c r="G154" s="285">
        <v>911740</v>
      </c>
      <c r="J154" s="291"/>
    </row>
    <row r="155" spans="2:10" s="290" customFormat="1" ht="18.75" customHeight="1" x14ac:dyDescent="0.25">
      <c r="B155" s="281" t="s">
        <v>7586</v>
      </c>
      <c r="C155" s="273" t="s">
        <v>6592</v>
      </c>
      <c r="D155" s="273" t="s">
        <v>61</v>
      </c>
      <c r="E155" s="274" t="s">
        <v>62</v>
      </c>
      <c r="F155" s="274" t="s">
        <v>7445</v>
      </c>
      <c r="G155" s="285">
        <v>542940</v>
      </c>
      <c r="J155" s="291"/>
    </row>
    <row r="156" spans="2:10" s="290" customFormat="1" ht="18.75" customHeight="1" x14ac:dyDescent="0.25">
      <c r="B156" s="281" t="s">
        <v>7586</v>
      </c>
      <c r="C156" s="273" t="s">
        <v>6593</v>
      </c>
      <c r="D156" s="273" t="s">
        <v>61</v>
      </c>
      <c r="E156" s="274" t="s">
        <v>62</v>
      </c>
      <c r="F156" s="274" t="s">
        <v>7445</v>
      </c>
      <c r="G156" s="285">
        <v>435510</v>
      </c>
      <c r="J156" s="291"/>
    </row>
    <row r="157" spans="2:10" s="290" customFormat="1" ht="18.75" customHeight="1" x14ac:dyDescent="0.25">
      <c r="B157" s="281" t="s">
        <v>7586</v>
      </c>
      <c r="C157" s="273" t="s">
        <v>6594</v>
      </c>
      <c r="D157" s="273" t="s">
        <v>61</v>
      </c>
      <c r="E157" s="274" t="s">
        <v>62</v>
      </c>
      <c r="F157" s="274" t="s">
        <v>7445</v>
      </c>
      <c r="G157" s="285">
        <v>336980</v>
      </c>
      <c r="J157" s="291"/>
    </row>
    <row r="158" spans="2:10" s="290" customFormat="1" ht="18.75" customHeight="1" x14ac:dyDescent="0.25">
      <c r="B158" s="281" t="s">
        <v>7586</v>
      </c>
      <c r="C158" s="273" t="s">
        <v>6595</v>
      </c>
      <c r="D158" s="273" t="s">
        <v>61</v>
      </c>
      <c r="E158" s="274" t="s">
        <v>62</v>
      </c>
      <c r="F158" s="274" t="s">
        <v>7445</v>
      </c>
      <c r="G158" s="285">
        <v>284660</v>
      </c>
      <c r="J158" s="291"/>
    </row>
    <row r="159" spans="2:10" s="290" customFormat="1" ht="18.75" customHeight="1" x14ac:dyDescent="0.25">
      <c r="B159" s="281" t="s">
        <v>7586</v>
      </c>
      <c r="C159" s="273" t="s">
        <v>6596</v>
      </c>
      <c r="D159" s="273" t="s">
        <v>61</v>
      </c>
      <c r="E159" s="274" t="s">
        <v>62</v>
      </c>
      <c r="F159" s="274" t="s">
        <v>7445</v>
      </c>
      <c r="G159" s="285">
        <v>152110</v>
      </c>
      <c r="J159" s="291"/>
    </row>
    <row r="160" spans="2:10" s="290" customFormat="1" ht="18.75" customHeight="1" x14ac:dyDescent="0.25">
      <c r="B160" s="281" t="s">
        <v>7586</v>
      </c>
      <c r="C160" s="273" t="s">
        <v>6597</v>
      </c>
      <c r="D160" s="273" t="s">
        <v>61</v>
      </c>
      <c r="E160" s="274" t="s">
        <v>128</v>
      </c>
      <c r="F160" s="274" t="s">
        <v>7439</v>
      </c>
      <c r="G160" s="285">
        <v>81500</v>
      </c>
      <c r="J160" s="291"/>
    </row>
    <row r="161" spans="2:10" s="290" customFormat="1" ht="18.75" customHeight="1" x14ac:dyDescent="0.25">
      <c r="B161" s="281" t="s">
        <v>7586</v>
      </c>
      <c r="C161" s="273" t="s">
        <v>6598</v>
      </c>
      <c r="D161" s="273" t="s">
        <v>61</v>
      </c>
      <c r="E161" s="274" t="s">
        <v>62</v>
      </c>
      <c r="F161" s="274" t="s">
        <v>7438</v>
      </c>
      <c r="G161" s="285">
        <v>-573550</v>
      </c>
      <c r="J161" s="291"/>
    </row>
    <row r="162" spans="2:10" s="290" customFormat="1" ht="18.75" customHeight="1" x14ac:dyDescent="0.25">
      <c r="B162" s="281" t="s">
        <v>7587</v>
      </c>
      <c r="C162" s="273" t="s">
        <v>6599</v>
      </c>
      <c r="D162" s="273" t="s">
        <v>61</v>
      </c>
      <c r="E162" s="274" t="s">
        <v>128</v>
      </c>
      <c r="F162" s="274" t="s">
        <v>7439</v>
      </c>
      <c r="G162" s="285">
        <v>47675</v>
      </c>
      <c r="J162" s="291"/>
    </row>
    <row r="163" spans="2:10" s="290" customFormat="1" ht="18.75" customHeight="1" x14ac:dyDescent="0.25">
      <c r="B163" s="281" t="s">
        <v>7588</v>
      </c>
      <c r="C163" s="273" t="s">
        <v>6600</v>
      </c>
      <c r="D163" s="273" t="s">
        <v>61</v>
      </c>
      <c r="E163" s="274" t="s">
        <v>62</v>
      </c>
      <c r="F163" s="274" t="s">
        <v>7438</v>
      </c>
      <c r="G163" s="285">
        <v>444320</v>
      </c>
      <c r="J163" s="291"/>
    </row>
    <row r="164" spans="2:10" s="290" customFormat="1" ht="18.75" customHeight="1" x14ac:dyDescent="0.25">
      <c r="B164" s="281" t="s">
        <v>7589</v>
      </c>
      <c r="C164" s="273" t="s">
        <v>6601</v>
      </c>
      <c r="D164" s="273" t="s">
        <v>61</v>
      </c>
      <c r="E164" s="274" t="s">
        <v>128</v>
      </c>
      <c r="F164" s="274" t="s">
        <v>7439</v>
      </c>
      <c r="G164" s="285">
        <v>373400</v>
      </c>
      <c r="J164" s="291"/>
    </row>
    <row r="165" spans="2:10" s="290" customFormat="1" ht="18.75" customHeight="1" x14ac:dyDescent="0.25">
      <c r="B165" s="281" t="s">
        <v>7589</v>
      </c>
      <c r="C165" s="273" t="s">
        <v>6602</v>
      </c>
      <c r="D165" s="273" t="s">
        <v>61</v>
      </c>
      <c r="E165" s="274" t="s">
        <v>128</v>
      </c>
      <c r="F165" s="274" t="s">
        <v>7439</v>
      </c>
      <c r="G165" s="285">
        <v>373400</v>
      </c>
      <c r="J165" s="291"/>
    </row>
    <row r="166" spans="2:10" s="290" customFormat="1" ht="18.75" customHeight="1" x14ac:dyDescent="0.25">
      <c r="B166" s="281" t="s">
        <v>7590</v>
      </c>
      <c r="C166" s="273" t="s">
        <v>6603</v>
      </c>
      <c r="D166" s="273" t="s">
        <v>59</v>
      </c>
      <c r="E166" s="274" t="s">
        <v>93</v>
      </c>
      <c r="F166" s="274" t="s">
        <v>7438</v>
      </c>
      <c r="G166" s="285">
        <v>132000</v>
      </c>
      <c r="J166" s="291"/>
    </row>
    <row r="167" spans="2:10" s="290" customFormat="1" ht="18.75" customHeight="1" x14ac:dyDescent="0.25">
      <c r="B167" s="281" t="s">
        <v>7590</v>
      </c>
      <c r="C167" s="273" t="s">
        <v>6604</v>
      </c>
      <c r="D167" s="273" t="s">
        <v>59</v>
      </c>
      <c r="E167" s="274" t="s">
        <v>128</v>
      </c>
      <c r="F167" s="274" t="s">
        <v>7439</v>
      </c>
      <c r="G167" s="285">
        <v>75630</v>
      </c>
      <c r="J167" s="291"/>
    </row>
    <row r="168" spans="2:10" s="290" customFormat="1" ht="18.75" customHeight="1" x14ac:dyDescent="0.25">
      <c r="B168" s="281" t="s">
        <v>7590</v>
      </c>
      <c r="C168" s="273" t="s">
        <v>6605</v>
      </c>
      <c r="D168" s="273" t="s">
        <v>59</v>
      </c>
      <c r="E168" s="274" t="s">
        <v>128</v>
      </c>
      <c r="F168" s="274" t="s">
        <v>7439</v>
      </c>
      <c r="G168" s="285">
        <v>43300</v>
      </c>
      <c r="J168" s="291"/>
    </row>
    <row r="169" spans="2:10" s="290" customFormat="1" ht="18.75" customHeight="1" x14ac:dyDescent="0.25">
      <c r="B169" s="281" t="s">
        <v>7590</v>
      </c>
      <c r="C169" s="273" t="s">
        <v>6606</v>
      </c>
      <c r="D169" s="273" t="s">
        <v>59</v>
      </c>
      <c r="E169" s="274" t="s">
        <v>128</v>
      </c>
      <c r="F169" s="274" t="s">
        <v>7439</v>
      </c>
      <c r="G169" s="285">
        <v>13426</v>
      </c>
      <c r="J169" s="291"/>
    </row>
    <row r="170" spans="2:10" s="290" customFormat="1" ht="18.75" customHeight="1" x14ac:dyDescent="0.25">
      <c r="B170" s="281" t="s">
        <v>7590</v>
      </c>
      <c r="C170" s="273" t="s">
        <v>6607</v>
      </c>
      <c r="D170" s="273" t="s">
        <v>59</v>
      </c>
      <c r="E170" s="274" t="s">
        <v>128</v>
      </c>
      <c r="F170" s="274" t="s">
        <v>7439</v>
      </c>
      <c r="G170" s="285">
        <v>11111</v>
      </c>
      <c r="J170" s="291"/>
    </row>
    <row r="171" spans="2:10" s="290" customFormat="1" ht="18.75" customHeight="1" x14ac:dyDescent="0.25">
      <c r="B171" s="281" t="s">
        <v>7590</v>
      </c>
      <c r="C171" s="273" t="s">
        <v>6608</v>
      </c>
      <c r="D171" s="273" t="s">
        <v>59</v>
      </c>
      <c r="E171" s="274" t="s">
        <v>128</v>
      </c>
      <c r="F171" s="274" t="s">
        <v>7439</v>
      </c>
      <c r="G171" s="285">
        <v>9000</v>
      </c>
      <c r="J171" s="291"/>
    </row>
    <row r="172" spans="2:10" s="290" customFormat="1" ht="18.75" customHeight="1" x14ac:dyDescent="0.25">
      <c r="B172" s="281" t="s">
        <v>7591</v>
      </c>
      <c r="C172" s="273" t="s">
        <v>6609</v>
      </c>
      <c r="D172" s="273" t="s">
        <v>61</v>
      </c>
      <c r="E172" s="274" t="s">
        <v>128</v>
      </c>
      <c r="F172" s="274" t="s">
        <v>7439</v>
      </c>
      <c r="G172" s="285">
        <v>224702</v>
      </c>
      <c r="J172" s="291"/>
    </row>
    <row r="173" spans="2:10" s="290" customFormat="1" ht="18.75" customHeight="1" x14ac:dyDescent="0.25">
      <c r="B173" s="281" t="s">
        <v>7591</v>
      </c>
      <c r="C173" s="273" t="s">
        <v>6610</v>
      </c>
      <c r="D173" s="273" t="s">
        <v>61</v>
      </c>
      <c r="E173" s="274" t="s">
        <v>128</v>
      </c>
      <c r="F173" s="274" t="s">
        <v>7439</v>
      </c>
      <c r="G173" s="285">
        <v>73000</v>
      </c>
      <c r="J173" s="291"/>
    </row>
    <row r="174" spans="2:10" s="290" customFormat="1" ht="18.75" customHeight="1" x14ac:dyDescent="0.25">
      <c r="B174" s="281" t="s">
        <v>7591</v>
      </c>
      <c r="C174" s="273" t="s">
        <v>6611</v>
      </c>
      <c r="D174" s="273" t="s">
        <v>61</v>
      </c>
      <c r="E174" s="274" t="s">
        <v>128</v>
      </c>
      <c r="F174" s="274" t="s">
        <v>7439</v>
      </c>
      <c r="G174" s="285">
        <v>44000</v>
      </c>
      <c r="J174" s="291"/>
    </row>
    <row r="175" spans="2:10" s="290" customFormat="1" ht="18.75" customHeight="1" x14ac:dyDescent="0.25">
      <c r="B175" s="281" t="s">
        <v>7591</v>
      </c>
      <c r="C175" s="273" t="s">
        <v>6612</v>
      </c>
      <c r="D175" s="273" t="s">
        <v>61</v>
      </c>
      <c r="E175" s="274" t="s">
        <v>128</v>
      </c>
      <c r="F175" s="274" t="s">
        <v>7439</v>
      </c>
      <c r="G175" s="285">
        <v>33193</v>
      </c>
      <c r="J175" s="291"/>
    </row>
    <row r="176" spans="2:10" s="290" customFormat="1" ht="18.75" customHeight="1" x14ac:dyDescent="0.25">
      <c r="B176" s="281" t="s">
        <v>7592</v>
      </c>
      <c r="C176" s="273" t="s">
        <v>6613</v>
      </c>
      <c r="D176" s="273" t="s">
        <v>59</v>
      </c>
      <c r="E176" s="274" t="s">
        <v>128</v>
      </c>
      <c r="F176" s="274" t="s">
        <v>7439</v>
      </c>
      <c r="G176" s="285">
        <v>159355</v>
      </c>
      <c r="J176" s="291"/>
    </row>
    <row r="177" spans="2:10" s="290" customFormat="1" ht="18.75" customHeight="1" x14ac:dyDescent="0.25">
      <c r="B177" s="281" t="s">
        <v>7593</v>
      </c>
      <c r="C177" s="273" t="s">
        <v>6614</v>
      </c>
      <c r="D177" s="273" t="s">
        <v>61</v>
      </c>
      <c r="E177" s="274" t="s">
        <v>128</v>
      </c>
      <c r="F177" s="274" t="s">
        <v>7439</v>
      </c>
      <c r="G177" s="285">
        <v>80000</v>
      </c>
      <c r="J177" s="291"/>
    </row>
    <row r="178" spans="2:10" s="290" customFormat="1" ht="18.75" customHeight="1" x14ac:dyDescent="0.25">
      <c r="B178" s="281" t="s">
        <v>7594</v>
      </c>
      <c r="C178" s="273" t="s">
        <v>6615</v>
      </c>
      <c r="D178" s="273" t="s">
        <v>61</v>
      </c>
      <c r="E178" s="274" t="s">
        <v>62</v>
      </c>
      <c r="F178" s="274" t="s">
        <v>7445</v>
      </c>
      <c r="G178" s="285">
        <v>234200</v>
      </c>
      <c r="J178" s="291"/>
    </row>
    <row r="179" spans="2:10" s="290" customFormat="1" ht="18.75" customHeight="1" x14ac:dyDescent="0.25">
      <c r="B179" s="281" t="s">
        <v>7594</v>
      </c>
      <c r="C179" s="273" t="s">
        <v>6616</v>
      </c>
      <c r="D179" s="273" t="s">
        <v>61</v>
      </c>
      <c r="E179" s="274" t="s">
        <v>62</v>
      </c>
      <c r="F179" s="274" t="s">
        <v>7445</v>
      </c>
      <c r="G179" s="285">
        <v>234200</v>
      </c>
      <c r="J179" s="291"/>
    </row>
    <row r="180" spans="2:10" s="290" customFormat="1" ht="18.75" customHeight="1" x14ac:dyDescent="0.25">
      <c r="B180" s="281" t="s">
        <v>7594</v>
      </c>
      <c r="C180" s="273" t="s">
        <v>6617</v>
      </c>
      <c r="D180" s="273" t="s">
        <v>61</v>
      </c>
      <c r="E180" s="274" t="s">
        <v>62</v>
      </c>
      <c r="F180" s="274" t="s">
        <v>7445</v>
      </c>
      <c r="G180" s="285">
        <v>219200</v>
      </c>
      <c r="J180" s="291"/>
    </row>
    <row r="181" spans="2:10" s="290" customFormat="1" ht="18.75" customHeight="1" x14ac:dyDescent="0.25">
      <c r="B181" s="281" t="s">
        <v>7594</v>
      </c>
      <c r="C181" s="273" t="s">
        <v>6618</v>
      </c>
      <c r="D181" s="273" t="s">
        <v>61</v>
      </c>
      <c r="E181" s="274" t="s">
        <v>62</v>
      </c>
      <c r="F181" s="274" t="s">
        <v>7445</v>
      </c>
      <c r="G181" s="285">
        <v>219200</v>
      </c>
      <c r="J181" s="291"/>
    </row>
    <row r="182" spans="2:10" s="290" customFormat="1" ht="18.75" customHeight="1" x14ac:dyDescent="0.25">
      <c r="B182" s="281" t="s">
        <v>7595</v>
      </c>
      <c r="C182" s="273" t="s">
        <v>6619</v>
      </c>
      <c r="D182" s="273" t="s">
        <v>61</v>
      </c>
      <c r="E182" s="274" t="s">
        <v>128</v>
      </c>
      <c r="F182" s="274" t="s">
        <v>7439</v>
      </c>
      <c r="G182" s="285">
        <v>262187</v>
      </c>
      <c r="J182" s="291"/>
    </row>
    <row r="183" spans="2:10" s="290" customFormat="1" ht="18.75" customHeight="1" x14ac:dyDescent="0.25">
      <c r="B183" s="281" t="s">
        <v>7595</v>
      </c>
      <c r="C183" s="273" t="s">
        <v>6620</v>
      </c>
      <c r="D183" s="273" t="s">
        <v>61</v>
      </c>
      <c r="E183" s="274" t="s">
        <v>128</v>
      </c>
      <c r="F183" s="274" t="s">
        <v>7439</v>
      </c>
      <c r="G183" s="285">
        <v>75546</v>
      </c>
      <c r="J183" s="291"/>
    </row>
    <row r="184" spans="2:10" s="290" customFormat="1" ht="18.75" customHeight="1" x14ac:dyDescent="0.25">
      <c r="B184" s="281" t="s">
        <v>7596</v>
      </c>
      <c r="C184" s="273" t="s">
        <v>6621</v>
      </c>
      <c r="D184" s="273" t="s">
        <v>61</v>
      </c>
      <c r="E184" s="274" t="s">
        <v>128</v>
      </c>
      <c r="F184" s="274" t="s">
        <v>7439</v>
      </c>
      <c r="G184" s="285">
        <v>161345</v>
      </c>
      <c r="J184" s="291"/>
    </row>
    <row r="185" spans="2:10" s="290" customFormat="1" ht="18.75" customHeight="1" x14ac:dyDescent="0.25">
      <c r="B185" s="281" t="s">
        <v>7596</v>
      </c>
      <c r="C185" s="273" t="s">
        <v>6622</v>
      </c>
      <c r="D185" s="273" t="s">
        <v>61</v>
      </c>
      <c r="E185" s="274" t="s">
        <v>128</v>
      </c>
      <c r="F185" s="274" t="s">
        <v>7439</v>
      </c>
      <c r="G185" s="285">
        <v>161345</v>
      </c>
      <c r="J185" s="291"/>
    </row>
    <row r="186" spans="2:10" s="290" customFormat="1" ht="18.75" customHeight="1" x14ac:dyDescent="0.25">
      <c r="B186" s="281" t="s">
        <v>7597</v>
      </c>
      <c r="C186" s="273" t="s">
        <v>6623</v>
      </c>
      <c r="D186" s="273" t="s">
        <v>61</v>
      </c>
      <c r="E186" s="274" t="s">
        <v>128</v>
      </c>
      <c r="F186" s="274" t="s">
        <v>7439</v>
      </c>
      <c r="G186" s="285">
        <v>1500000</v>
      </c>
      <c r="J186" s="291"/>
    </row>
    <row r="187" spans="2:10" s="290" customFormat="1" ht="18.75" customHeight="1" x14ac:dyDescent="0.25">
      <c r="B187" s="281" t="s">
        <v>7597</v>
      </c>
      <c r="C187" s="273" t="s">
        <v>6624</v>
      </c>
      <c r="D187" s="273" t="s">
        <v>61</v>
      </c>
      <c r="E187" s="274" t="s">
        <v>128</v>
      </c>
      <c r="F187" s="274" t="s">
        <v>7439</v>
      </c>
      <c r="G187" s="285">
        <v>262187</v>
      </c>
      <c r="J187" s="291"/>
    </row>
    <row r="188" spans="2:10" s="290" customFormat="1" ht="18.75" customHeight="1" x14ac:dyDescent="0.25">
      <c r="B188" s="281" t="s">
        <v>7598</v>
      </c>
      <c r="C188" s="273" t="s">
        <v>6625</v>
      </c>
      <c r="D188" s="273" t="s">
        <v>61</v>
      </c>
      <c r="E188" s="274" t="s">
        <v>62</v>
      </c>
      <c r="F188" s="274" t="s">
        <v>7445</v>
      </c>
      <c r="G188" s="285">
        <v>2567200</v>
      </c>
      <c r="J188" s="291"/>
    </row>
    <row r="189" spans="2:10" s="290" customFormat="1" ht="18.75" customHeight="1" x14ac:dyDescent="0.25">
      <c r="B189" s="281" t="s">
        <v>7598</v>
      </c>
      <c r="C189" s="273" t="s">
        <v>6626</v>
      </c>
      <c r="D189" s="273" t="s">
        <v>61</v>
      </c>
      <c r="E189" s="274" t="s">
        <v>62</v>
      </c>
      <c r="F189" s="274" t="s">
        <v>7445</v>
      </c>
      <c r="G189" s="285">
        <v>140400</v>
      </c>
      <c r="J189" s="291"/>
    </row>
    <row r="190" spans="2:10" s="290" customFormat="1" ht="18.75" customHeight="1" x14ac:dyDescent="0.25">
      <c r="B190" s="281" t="s">
        <v>7598</v>
      </c>
      <c r="C190" s="273" t="s">
        <v>6627</v>
      </c>
      <c r="D190" s="273" t="s">
        <v>61</v>
      </c>
      <c r="E190" s="274" t="s">
        <v>128</v>
      </c>
      <c r="F190" s="274" t="s">
        <v>7439</v>
      </c>
      <c r="G190" s="285">
        <v>74718</v>
      </c>
      <c r="J190" s="291"/>
    </row>
    <row r="191" spans="2:10" s="290" customFormat="1" ht="18.75" customHeight="1" x14ac:dyDescent="0.25">
      <c r="B191" s="281" t="s">
        <v>7598</v>
      </c>
      <c r="C191" s="273" t="s">
        <v>6628</v>
      </c>
      <c r="D191" s="273" t="s">
        <v>61</v>
      </c>
      <c r="E191" s="274" t="s">
        <v>128</v>
      </c>
      <c r="F191" s="274" t="s">
        <v>7439</v>
      </c>
      <c r="G191" s="285">
        <v>48800</v>
      </c>
      <c r="J191" s="291"/>
    </row>
    <row r="192" spans="2:10" s="290" customFormat="1" ht="18.75" customHeight="1" x14ac:dyDescent="0.25">
      <c r="B192" s="281" t="s">
        <v>7598</v>
      </c>
      <c r="C192" s="273" t="s">
        <v>6629</v>
      </c>
      <c r="D192" s="273" t="s">
        <v>61</v>
      </c>
      <c r="E192" s="274" t="s">
        <v>128</v>
      </c>
      <c r="F192" s="274" t="s">
        <v>7439</v>
      </c>
      <c r="G192" s="285">
        <v>29992</v>
      </c>
      <c r="J192" s="291"/>
    </row>
    <row r="193" spans="2:10" s="290" customFormat="1" ht="18.75" customHeight="1" x14ac:dyDescent="0.25">
      <c r="B193" s="281" t="s">
        <v>7598</v>
      </c>
      <c r="C193" s="273" t="s">
        <v>6630</v>
      </c>
      <c r="D193" s="273" t="s">
        <v>61</v>
      </c>
      <c r="E193" s="274" t="s">
        <v>128</v>
      </c>
      <c r="F193" s="274" t="s">
        <v>7439</v>
      </c>
      <c r="G193" s="285">
        <v>11500</v>
      </c>
      <c r="J193" s="291"/>
    </row>
    <row r="194" spans="2:10" s="290" customFormat="1" ht="18.75" customHeight="1" x14ac:dyDescent="0.25">
      <c r="B194" s="281" t="s">
        <v>7599</v>
      </c>
      <c r="C194" s="273" t="s">
        <v>6631</v>
      </c>
      <c r="D194" s="273" t="s">
        <v>61</v>
      </c>
      <c r="E194" s="274" t="s">
        <v>62</v>
      </c>
      <c r="F194" s="274" t="s">
        <v>7445</v>
      </c>
      <c r="G194" s="285">
        <v>168700</v>
      </c>
      <c r="J194" s="291"/>
    </row>
    <row r="195" spans="2:10" s="290" customFormat="1" ht="18.75" customHeight="1" x14ac:dyDescent="0.25">
      <c r="B195" s="281" t="s">
        <v>7599</v>
      </c>
      <c r="C195" s="273" t="s">
        <v>6632</v>
      </c>
      <c r="D195" s="273" t="s">
        <v>61</v>
      </c>
      <c r="E195" s="274" t="s">
        <v>62</v>
      </c>
      <c r="F195" s="274" t="s">
        <v>7445</v>
      </c>
      <c r="G195" s="285">
        <v>168700</v>
      </c>
      <c r="J195" s="291"/>
    </row>
    <row r="196" spans="2:10" s="290" customFormat="1" ht="18.75" customHeight="1" x14ac:dyDescent="0.25">
      <c r="B196" s="281" t="s">
        <v>7600</v>
      </c>
      <c r="C196" s="273" t="s">
        <v>6633</v>
      </c>
      <c r="D196" s="273" t="s">
        <v>59</v>
      </c>
      <c r="E196" s="274" t="s">
        <v>128</v>
      </c>
      <c r="F196" s="274" t="s">
        <v>7439</v>
      </c>
      <c r="G196" s="285">
        <v>2028960</v>
      </c>
      <c r="J196" s="291"/>
    </row>
    <row r="197" spans="2:10" s="290" customFormat="1" ht="18.75" customHeight="1" x14ac:dyDescent="0.25">
      <c r="B197" s="281" t="s">
        <v>7600</v>
      </c>
      <c r="C197" s="273" t="s">
        <v>6634</v>
      </c>
      <c r="D197" s="273" t="s">
        <v>61</v>
      </c>
      <c r="E197" s="274" t="s">
        <v>62</v>
      </c>
      <c r="F197" s="274" t="s">
        <v>7445</v>
      </c>
      <c r="G197" s="285">
        <v>35350</v>
      </c>
      <c r="J197" s="291"/>
    </row>
    <row r="198" spans="2:10" s="290" customFormat="1" ht="18.75" customHeight="1" x14ac:dyDescent="0.25">
      <c r="B198" s="281" t="s">
        <v>7600</v>
      </c>
      <c r="C198" s="273" t="s">
        <v>6635</v>
      </c>
      <c r="D198" s="273" t="s">
        <v>61</v>
      </c>
      <c r="E198" s="274" t="s">
        <v>62</v>
      </c>
      <c r="F198" s="274" t="s">
        <v>7438</v>
      </c>
      <c r="G198" s="285">
        <v>35350</v>
      </c>
      <c r="J198" s="291"/>
    </row>
    <row r="199" spans="2:10" s="290" customFormat="1" ht="18.75" customHeight="1" x14ac:dyDescent="0.25">
      <c r="B199" s="281" t="s">
        <v>7601</v>
      </c>
      <c r="C199" s="273" t="s">
        <v>6636</v>
      </c>
      <c r="D199" s="273" t="s">
        <v>61</v>
      </c>
      <c r="E199" s="274" t="s">
        <v>128</v>
      </c>
      <c r="F199" s="274" t="s">
        <v>7439</v>
      </c>
      <c r="G199" s="285">
        <v>112542</v>
      </c>
      <c r="J199" s="291"/>
    </row>
    <row r="200" spans="2:10" s="290" customFormat="1" ht="18.75" customHeight="1" x14ac:dyDescent="0.25">
      <c r="B200" s="281" t="s">
        <v>7602</v>
      </c>
      <c r="C200" s="273" t="s">
        <v>6637</v>
      </c>
      <c r="D200" s="273" t="s">
        <v>61</v>
      </c>
      <c r="E200" s="274" t="s">
        <v>128</v>
      </c>
      <c r="F200" s="274" t="s">
        <v>7439</v>
      </c>
      <c r="G200" s="285">
        <v>3704294</v>
      </c>
      <c r="J200" s="291"/>
    </row>
    <row r="201" spans="2:10" s="290" customFormat="1" ht="18.75" customHeight="1" x14ac:dyDescent="0.25">
      <c r="B201" s="281" t="s">
        <v>7602</v>
      </c>
      <c r="C201" s="273" t="s">
        <v>6638</v>
      </c>
      <c r="D201" s="273" t="s">
        <v>61</v>
      </c>
      <c r="E201" s="274" t="s">
        <v>128</v>
      </c>
      <c r="F201" s="274" t="s">
        <v>7439</v>
      </c>
      <c r="G201" s="285">
        <v>1850000</v>
      </c>
      <c r="J201" s="291"/>
    </row>
    <row r="202" spans="2:10" s="290" customFormat="1" ht="18.75" customHeight="1" x14ac:dyDescent="0.25">
      <c r="B202" s="281" t="s">
        <v>7602</v>
      </c>
      <c r="C202" s="273" t="s">
        <v>6639</v>
      </c>
      <c r="D202" s="273" t="s">
        <v>61</v>
      </c>
      <c r="E202" s="274" t="s">
        <v>128</v>
      </c>
      <c r="F202" s="274" t="s">
        <v>7439</v>
      </c>
      <c r="G202" s="285">
        <v>1422012</v>
      </c>
      <c r="J202" s="291"/>
    </row>
    <row r="203" spans="2:10" s="290" customFormat="1" ht="18.75" customHeight="1" x14ac:dyDescent="0.25">
      <c r="B203" s="281" t="s">
        <v>7602</v>
      </c>
      <c r="C203" s="273" t="s">
        <v>6640</v>
      </c>
      <c r="D203" s="273" t="s">
        <v>61</v>
      </c>
      <c r="E203" s="274" t="s">
        <v>128</v>
      </c>
      <c r="F203" s="274" t="s">
        <v>7439</v>
      </c>
      <c r="G203" s="285">
        <v>1005725</v>
      </c>
      <c r="J203" s="291"/>
    </row>
    <row r="204" spans="2:10" s="290" customFormat="1" ht="18.75" customHeight="1" x14ac:dyDescent="0.25">
      <c r="B204" s="281" t="s">
        <v>7602</v>
      </c>
      <c r="C204" s="273" t="s">
        <v>6641</v>
      </c>
      <c r="D204" s="273" t="s">
        <v>61</v>
      </c>
      <c r="E204" s="274" t="s">
        <v>93</v>
      </c>
      <c r="F204" s="274" t="s">
        <v>7438</v>
      </c>
      <c r="G204" s="285">
        <v>683698</v>
      </c>
      <c r="J204" s="291"/>
    </row>
    <row r="205" spans="2:10" s="290" customFormat="1" ht="18.75" customHeight="1" x14ac:dyDescent="0.25">
      <c r="B205" s="281" t="s">
        <v>7602</v>
      </c>
      <c r="C205" s="273" t="s">
        <v>6642</v>
      </c>
      <c r="D205" s="273" t="s">
        <v>59</v>
      </c>
      <c r="E205" s="274" t="s">
        <v>128</v>
      </c>
      <c r="F205" s="274" t="s">
        <v>7439</v>
      </c>
      <c r="G205" s="285">
        <v>272101</v>
      </c>
      <c r="J205" s="291"/>
    </row>
    <row r="206" spans="2:10" s="290" customFormat="1" ht="18.75" customHeight="1" x14ac:dyDescent="0.25">
      <c r="B206" s="281" t="s">
        <v>7602</v>
      </c>
      <c r="C206" s="273" t="s">
        <v>6643</v>
      </c>
      <c r="D206" s="273" t="s">
        <v>59</v>
      </c>
      <c r="E206" s="274" t="s">
        <v>128</v>
      </c>
      <c r="F206" s="274" t="s">
        <v>7439</v>
      </c>
      <c r="G206" s="285">
        <v>260420</v>
      </c>
      <c r="J206" s="291"/>
    </row>
    <row r="207" spans="2:10" s="290" customFormat="1" ht="18.75" customHeight="1" x14ac:dyDescent="0.25">
      <c r="B207" s="281" t="s">
        <v>7602</v>
      </c>
      <c r="C207" s="273" t="s">
        <v>6644</v>
      </c>
      <c r="D207" s="273" t="s">
        <v>59</v>
      </c>
      <c r="E207" s="274" t="s">
        <v>128</v>
      </c>
      <c r="F207" s="274" t="s">
        <v>7439</v>
      </c>
      <c r="G207" s="285">
        <v>144538</v>
      </c>
      <c r="J207" s="291"/>
    </row>
    <row r="208" spans="2:10" s="290" customFormat="1" ht="18.75" customHeight="1" x14ac:dyDescent="0.25">
      <c r="B208" s="281" t="s">
        <v>7602</v>
      </c>
      <c r="C208" s="273" t="s">
        <v>6645</v>
      </c>
      <c r="D208" s="273" t="s">
        <v>59</v>
      </c>
      <c r="E208" s="274" t="s">
        <v>128</v>
      </c>
      <c r="F208" s="274" t="s">
        <v>7439</v>
      </c>
      <c r="G208" s="285">
        <v>144000</v>
      </c>
      <c r="J208" s="291"/>
    </row>
    <row r="209" spans="2:10" s="290" customFormat="1" ht="18.75" customHeight="1" x14ac:dyDescent="0.25">
      <c r="B209" s="281" t="s">
        <v>7602</v>
      </c>
      <c r="C209" s="273" t="s">
        <v>6646</v>
      </c>
      <c r="D209" s="273" t="s">
        <v>59</v>
      </c>
      <c r="E209" s="274" t="s">
        <v>128</v>
      </c>
      <c r="F209" s="274" t="s">
        <v>7439</v>
      </c>
      <c r="G209" s="285">
        <v>66950</v>
      </c>
      <c r="J209" s="291"/>
    </row>
    <row r="210" spans="2:10" s="290" customFormat="1" ht="18.75" customHeight="1" x14ac:dyDescent="0.25">
      <c r="B210" s="281" t="s">
        <v>7602</v>
      </c>
      <c r="C210" s="273" t="s">
        <v>6647</v>
      </c>
      <c r="D210" s="273" t="s">
        <v>59</v>
      </c>
      <c r="E210" s="274" t="s">
        <v>128</v>
      </c>
      <c r="F210" s="274" t="s">
        <v>7439</v>
      </c>
      <c r="G210" s="285">
        <v>34400</v>
      </c>
      <c r="J210" s="291"/>
    </row>
    <row r="211" spans="2:10" s="290" customFormat="1" ht="18.75" customHeight="1" x14ac:dyDescent="0.25">
      <c r="B211" s="281" t="s">
        <v>7602</v>
      </c>
      <c r="C211" s="273" t="s">
        <v>6648</v>
      </c>
      <c r="D211" s="273" t="s">
        <v>59</v>
      </c>
      <c r="E211" s="274" t="s">
        <v>128</v>
      </c>
      <c r="F211" s="274" t="s">
        <v>7439</v>
      </c>
      <c r="G211" s="285">
        <v>29600</v>
      </c>
      <c r="J211" s="291"/>
    </row>
    <row r="212" spans="2:10" s="290" customFormat="1" ht="18.75" customHeight="1" x14ac:dyDescent="0.25">
      <c r="B212" s="281" t="s">
        <v>7602</v>
      </c>
      <c r="C212" s="273" t="s">
        <v>6649</v>
      </c>
      <c r="D212" s="273" t="s">
        <v>59</v>
      </c>
      <c r="E212" s="274" t="s">
        <v>128</v>
      </c>
      <c r="F212" s="274" t="s">
        <v>7439</v>
      </c>
      <c r="G212" s="285">
        <v>25926</v>
      </c>
      <c r="J212" s="291"/>
    </row>
    <row r="213" spans="2:10" s="290" customFormat="1" ht="18.75" customHeight="1" x14ac:dyDescent="0.25">
      <c r="B213" s="281" t="s">
        <v>7602</v>
      </c>
      <c r="C213" s="273" t="s">
        <v>6650</v>
      </c>
      <c r="D213" s="273" t="s">
        <v>59</v>
      </c>
      <c r="E213" s="274" t="s">
        <v>128</v>
      </c>
      <c r="F213" s="274" t="s">
        <v>7439</v>
      </c>
      <c r="G213" s="285">
        <v>17593</v>
      </c>
      <c r="J213" s="291"/>
    </row>
    <row r="214" spans="2:10" s="290" customFormat="1" ht="18.75" customHeight="1" x14ac:dyDescent="0.25">
      <c r="B214" s="281" t="s">
        <v>7602</v>
      </c>
      <c r="C214" s="273" t="s">
        <v>6651</v>
      </c>
      <c r="D214" s="273" t="s">
        <v>59</v>
      </c>
      <c r="E214" s="274" t="s">
        <v>128</v>
      </c>
      <c r="F214" s="274" t="s">
        <v>7439</v>
      </c>
      <c r="G214" s="285">
        <v>17500</v>
      </c>
      <c r="J214" s="291"/>
    </row>
    <row r="215" spans="2:10" s="290" customFormat="1" ht="18.75" customHeight="1" x14ac:dyDescent="0.25">
      <c r="B215" s="281" t="s">
        <v>7602</v>
      </c>
      <c r="C215" s="273" t="s">
        <v>6652</v>
      </c>
      <c r="D215" s="273" t="s">
        <v>59</v>
      </c>
      <c r="E215" s="274" t="s">
        <v>128</v>
      </c>
      <c r="F215" s="274" t="s">
        <v>7439</v>
      </c>
      <c r="G215" s="285">
        <v>16807</v>
      </c>
      <c r="J215" s="291"/>
    </row>
    <row r="216" spans="2:10" s="290" customFormat="1" ht="18.75" customHeight="1" x14ac:dyDescent="0.25">
      <c r="B216" s="281" t="s">
        <v>7602</v>
      </c>
      <c r="C216" s="273" t="s">
        <v>6653</v>
      </c>
      <c r="D216" s="273" t="s">
        <v>59</v>
      </c>
      <c r="E216" s="274" t="s">
        <v>128</v>
      </c>
      <c r="F216" s="274" t="s">
        <v>7439</v>
      </c>
      <c r="G216" s="285">
        <v>15966</v>
      </c>
      <c r="J216" s="291"/>
    </row>
    <row r="217" spans="2:10" s="290" customFormat="1" ht="18.75" customHeight="1" x14ac:dyDescent="0.25">
      <c r="B217" s="281" t="s">
        <v>7602</v>
      </c>
      <c r="C217" s="273" t="s">
        <v>6654</v>
      </c>
      <c r="D217" s="273" t="s">
        <v>59</v>
      </c>
      <c r="E217" s="274" t="s">
        <v>128</v>
      </c>
      <c r="F217" s="274" t="s">
        <v>7439</v>
      </c>
      <c r="G217" s="285">
        <v>12648</v>
      </c>
      <c r="J217" s="291"/>
    </row>
    <row r="218" spans="2:10" s="290" customFormat="1" ht="18.75" customHeight="1" x14ac:dyDescent="0.25">
      <c r="B218" s="281" t="s">
        <v>7602</v>
      </c>
      <c r="C218" s="273" t="s">
        <v>6655</v>
      </c>
      <c r="D218" s="273" t="s">
        <v>59</v>
      </c>
      <c r="E218" s="274" t="s">
        <v>128</v>
      </c>
      <c r="F218" s="274" t="s">
        <v>7439</v>
      </c>
      <c r="G218" s="285">
        <v>8400</v>
      </c>
      <c r="J218" s="291"/>
    </row>
    <row r="219" spans="2:10" s="290" customFormat="1" ht="18.75" customHeight="1" x14ac:dyDescent="0.25">
      <c r="B219" s="281" t="s">
        <v>7602</v>
      </c>
      <c r="C219" s="273" t="s">
        <v>6656</v>
      </c>
      <c r="D219" s="273" t="s">
        <v>59</v>
      </c>
      <c r="E219" s="274" t="s">
        <v>128</v>
      </c>
      <c r="F219" s="274" t="s">
        <v>7439</v>
      </c>
      <c r="G219" s="285">
        <v>8151</v>
      </c>
      <c r="J219" s="291"/>
    </row>
    <row r="220" spans="2:10" s="290" customFormat="1" ht="18.75" customHeight="1" x14ac:dyDescent="0.25">
      <c r="B220" s="281" t="s">
        <v>7602</v>
      </c>
      <c r="C220" s="273" t="s">
        <v>6657</v>
      </c>
      <c r="D220" s="273" t="s">
        <v>59</v>
      </c>
      <c r="E220" s="274" t="s">
        <v>128</v>
      </c>
      <c r="F220" s="274" t="s">
        <v>7439</v>
      </c>
      <c r="G220" s="285">
        <v>1168</v>
      </c>
      <c r="J220" s="291"/>
    </row>
    <row r="221" spans="2:10" s="290" customFormat="1" ht="18.75" customHeight="1" x14ac:dyDescent="0.25">
      <c r="B221" s="281" t="s">
        <v>7602</v>
      </c>
      <c r="C221" s="273" t="s">
        <v>6658</v>
      </c>
      <c r="D221" s="273" t="s">
        <v>59</v>
      </c>
      <c r="E221" s="274" t="s">
        <v>128</v>
      </c>
      <c r="F221" s="274" t="s">
        <v>7439</v>
      </c>
      <c r="G221" s="285">
        <v>1008</v>
      </c>
      <c r="J221" s="291"/>
    </row>
    <row r="222" spans="2:10" s="290" customFormat="1" ht="18.75" customHeight="1" x14ac:dyDescent="0.25">
      <c r="B222" s="281" t="s">
        <v>7603</v>
      </c>
      <c r="C222" s="273" t="s">
        <v>6659</v>
      </c>
      <c r="D222" s="273" t="s">
        <v>61</v>
      </c>
      <c r="E222" s="274" t="s">
        <v>60</v>
      </c>
      <c r="F222" s="274" t="s">
        <v>7438</v>
      </c>
      <c r="G222" s="285">
        <v>1944200</v>
      </c>
      <c r="J222" s="291"/>
    </row>
    <row r="223" spans="2:10" s="290" customFormat="1" ht="18.75" customHeight="1" x14ac:dyDescent="0.25">
      <c r="B223" s="281" t="s">
        <v>7603</v>
      </c>
      <c r="C223" s="273" t="s">
        <v>6660</v>
      </c>
      <c r="D223" s="273" t="s">
        <v>61</v>
      </c>
      <c r="E223" s="274" t="s">
        <v>128</v>
      </c>
      <c r="F223" s="274" t="s">
        <v>7439</v>
      </c>
      <c r="G223" s="285">
        <v>1197000</v>
      </c>
      <c r="J223" s="291"/>
    </row>
    <row r="224" spans="2:10" s="290" customFormat="1" ht="18.75" customHeight="1" x14ac:dyDescent="0.25">
      <c r="B224" s="281" t="s">
        <v>7604</v>
      </c>
      <c r="C224" s="273" t="s">
        <v>6661</v>
      </c>
      <c r="D224" s="273" t="s">
        <v>61</v>
      </c>
      <c r="E224" s="274" t="s">
        <v>62</v>
      </c>
      <c r="F224" s="274" t="s">
        <v>7445</v>
      </c>
      <c r="G224" s="285">
        <v>892700</v>
      </c>
      <c r="J224" s="291"/>
    </row>
    <row r="225" spans="2:10" s="290" customFormat="1" ht="18.75" customHeight="1" x14ac:dyDescent="0.25">
      <c r="B225" s="281" t="s">
        <v>7604</v>
      </c>
      <c r="C225" s="273" t="s">
        <v>6662</v>
      </c>
      <c r="D225" s="273" t="s">
        <v>61</v>
      </c>
      <c r="E225" s="274" t="s">
        <v>62</v>
      </c>
      <c r="F225" s="274" t="s">
        <v>7445</v>
      </c>
      <c r="G225" s="285">
        <v>892700</v>
      </c>
      <c r="J225" s="291"/>
    </row>
    <row r="226" spans="2:10" s="290" customFormat="1" ht="18.75" customHeight="1" x14ac:dyDescent="0.25">
      <c r="B226" s="281" t="s">
        <v>7604</v>
      </c>
      <c r="C226" s="273" t="s">
        <v>6663</v>
      </c>
      <c r="D226" s="273" t="s">
        <v>61</v>
      </c>
      <c r="E226" s="274" t="s">
        <v>62</v>
      </c>
      <c r="F226" s="274" t="s">
        <v>7445</v>
      </c>
      <c r="G226" s="285">
        <v>659450</v>
      </c>
      <c r="J226" s="291"/>
    </row>
    <row r="227" spans="2:10" s="290" customFormat="1" ht="18.75" customHeight="1" x14ac:dyDescent="0.25">
      <c r="B227" s="281" t="s">
        <v>7604</v>
      </c>
      <c r="C227" s="273" t="s">
        <v>6664</v>
      </c>
      <c r="D227" s="273" t="s">
        <v>61</v>
      </c>
      <c r="E227" s="274" t="s">
        <v>62</v>
      </c>
      <c r="F227" s="274" t="s">
        <v>7445</v>
      </c>
      <c r="G227" s="285">
        <v>618390</v>
      </c>
      <c r="J227" s="291"/>
    </row>
    <row r="228" spans="2:10" s="290" customFormat="1" ht="18.75" customHeight="1" x14ac:dyDescent="0.25">
      <c r="B228" s="281" t="s">
        <v>7604</v>
      </c>
      <c r="C228" s="273" t="s">
        <v>6665</v>
      </c>
      <c r="D228" s="273" t="s">
        <v>61</v>
      </c>
      <c r="E228" s="274" t="s">
        <v>62</v>
      </c>
      <c r="F228" s="274" t="s">
        <v>7445</v>
      </c>
      <c r="G228" s="285">
        <v>369330</v>
      </c>
      <c r="J228" s="291"/>
    </row>
    <row r="229" spans="2:10" s="290" customFormat="1" ht="18.75" customHeight="1" x14ac:dyDescent="0.25">
      <c r="B229" s="281" t="s">
        <v>7604</v>
      </c>
      <c r="C229" s="273" t="s">
        <v>6666</v>
      </c>
      <c r="D229" s="273" t="s">
        <v>61</v>
      </c>
      <c r="E229" s="274" t="s">
        <v>62</v>
      </c>
      <c r="F229" s="274" t="s">
        <v>7445</v>
      </c>
      <c r="G229" s="285">
        <v>304230</v>
      </c>
      <c r="J229" s="291"/>
    </row>
    <row r="230" spans="2:10" s="290" customFormat="1" ht="18.75" customHeight="1" x14ac:dyDescent="0.25">
      <c r="B230" s="281" t="s">
        <v>7604</v>
      </c>
      <c r="C230" s="273" t="s">
        <v>6667</v>
      </c>
      <c r="D230" s="273" t="s">
        <v>61</v>
      </c>
      <c r="E230" s="274" t="s">
        <v>62</v>
      </c>
      <c r="F230" s="274" t="s">
        <v>7445</v>
      </c>
      <c r="G230" s="285">
        <v>278170</v>
      </c>
      <c r="J230" s="291"/>
    </row>
    <row r="231" spans="2:10" s="290" customFormat="1" ht="18.75" customHeight="1" x14ac:dyDescent="0.25">
      <c r="B231" s="281" t="s">
        <v>7604</v>
      </c>
      <c r="C231" s="273" t="s">
        <v>6668</v>
      </c>
      <c r="D231" s="273" t="s">
        <v>61</v>
      </c>
      <c r="E231" s="274" t="s">
        <v>62</v>
      </c>
      <c r="F231" s="274" t="s">
        <v>7445</v>
      </c>
      <c r="G231" s="285">
        <v>252230</v>
      </c>
      <c r="J231" s="291"/>
    </row>
    <row r="232" spans="2:10" s="290" customFormat="1" ht="18.75" customHeight="1" x14ac:dyDescent="0.25">
      <c r="B232" s="281" t="s">
        <v>7604</v>
      </c>
      <c r="C232" s="273" t="s">
        <v>6669</v>
      </c>
      <c r="D232" s="273" t="s">
        <v>61</v>
      </c>
      <c r="E232" s="274" t="s">
        <v>128</v>
      </c>
      <c r="F232" s="274" t="s">
        <v>7439</v>
      </c>
      <c r="G232" s="285">
        <v>117250</v>
      </c>
      <c r="J232" s="291"/>
    </row>
    <row r="233" spans="2:10" s="290" customFormat="1" ht="18.75" customHeight="1" x14ac:dyDescent="0.25">
      <c r="B233" s="281" t="s">
        <v>7605</v>
      </c>
      <c r="C233" s="273" t="s">
        <v>6670</v>
      </c>
      <c r="D233" s="273" t="s">
        <v>59</v>
      </c>
      <c r="E233" s="274" t="s">
        <v>62</v>
      </c>
      <c r="F233" s="274" t="s">
        <v>7438</v>
      </c>
      <c r="G233" s="285">
        <v>1873440</v>
      </c>
      <c r="J233" s="291"/>
    </row>
    <row r="234" spans="2:10" s="290" customFormat="1" ht="18.75" customHeight="1" x14ac:dyDescent="0.25">
      <c r="B234" s="281" t="s">
        <v>7605</v>
      </c>
      <c r="C234" s="273" t="s">
        <v>6671</v>
      </c>
      <c r="D234" s="273" t="s">
        <v>61</v>
      </c>
      <c r="E234" s="274" t="s">
        <v>93</v>
      </c>
      <c r="F234" s="274" t="s">
        <v>7438</v>
      </c>
      <c r="G234" s="285">
        <v>1830020</v>
      </c>
      <c r="J234" s="291"/>
    </row>
    <row r="235" spans="2:10" s="290" customFormat="1" ht="18.75" customHeight="1" x14ac:dyDescent="0.25">
      <c r="B235" s="281" t="s">
        <v>7605</v>
      </c>
      <c r="C235" s="273" t="s">
        <v>6672</v>
      </c>
      <c r="D235" s="273" t="s">
        <v>61</v>
      </c>
      <c r="E235" s="274" t="s">
        <v>128</v>
      </c>
      <c r="F235" s="274" t="s">
        <v>7439</v>
      </c>
      <c r="G235" s="285">
        <v>417880</v>
      </c>
      <c r="J235" s="291"/>
    </row>
    <row r="236" spans="2:10" s="290" customFormat="1" ht="18.75" customHeight="1" x14ac:dyDescent="0.25">
      <c r="B236" s="281" t="s">
        <v>7605</v>
      </c>
      <c r="C236" s="273" t="s">
        <v>6673</v>
      </c>
      <c r="D236" s="273" t="s">
        <v>61</v>
      </c>
      <c r="E236" s="274" t="s">
        <v>128</v>
      </c>
      <c r="F236" s="274" t="s">
        <v>7439</v>
      </c>
      <c r="G236" s="285">
        <v>403000</v>
      </c>
      <c r="J236" s="291"/>
    </row>
    <row r="237" spans="2:10" s="290" customFormat="1" ht="18.75" customHeight="1" x14ac:dyDescent="0.25">
      <c r="B237" s="281" t="s">
        <v>7606</v>
      </c>
      <c r="C237" s="273" t="s">
        <v>6674</v>
      </c>
      <c r="D237" s="273" t="s">
        <v>61</v>
      </c>
      <c r="E237" s="274" t="s">
        <v>60</v>
      </c>
      <c r="F237" s="274" t="s">
        <v>7438</v>
      </c>
      <c r="G237" s="285">
        <v>4752180</v>
      </c>
      <c r="J237" s="291"/>
    </row>
    <row r="238" spans="2:10" s="290" customFormat="1" ht="18.75" customHeight="1" x14ac:dyDescent="0.25">
      <c r="B238" s="281" t="s">
        <v>7606</v>
      </c>
      <c r="C238" s="273" t="s">
        <v>6675</v>
      </c>
      <c r="D238" s="273" t="s">
        <v>61</v>
      </c>
      <c r="E238" s="274" t="s">
        <v>62</v>
      </c>
      <c r="F238" s="274" t="s">
        <v>7438</v>
      </c>
      <c r="G238" s="285">
        <v>357400</v>
      </c>
      <c r="J238" s="291"/>
    </row>
    <row r="239" spans="2:10" s="290" customFormat="1" ht="18.75" customHeight="1" x14ac:dyDescent="0.25">
      <c r="B239" s="281" t="s">
        <v>7606</v>
      </c>
      <c r="C239" s="273" t="s">
        <v>6676</v>
      </c>
      <c r="D239" s="273" t="s">
        <v>61</v>
      </c>
      <c r="E239" s="274" t="s">
        <v>62</v>
      </c>
      <c r="F239" s="274" t="s">
        <v>7438</v>
      </c>
      <c r="G239" s="285">
        <v>357400</v>
      </c>
      <c r="J239" s="291"/>
    </row>
    <row r="240" spans="2:10" s="290" customFormat="1" ht="18.75" customHeight="1" x14ac:dyDescent="0.25">
      <c r="B240" s="281" t="s">
        <v>7606</v>
      </c>
      <c r="C240" s="273" t="s">
        <v>6677</v>
      </c>
      <c r="D240" s="273" t="s">
        <v>61</v>
      </c>
      <c r="E240" s="274" t="s">
        <v>62</v>
      </c>
      <c r="F240" s="274" t="s">
        <v>7438</v>
      </c>
      <c r="G240" s="285">
        <v>275230</v>
      </c>
      <c r="J240" s="291"/>
    </row>
    <row r="241" spans="2:10" s="290" customFormat="1" ht="18.75" customHeight="1" x14ac:dyDescent="0.25">
      <c r="B241" s="281" t="s">
        <v>7606</v>
      </c>
      <c r="C241" s="273" t="s">
        <v>6678</v>
      </c>
      <c r="D241" s="273" t="s">
        <v>61</v>
      </c>
      <c r="E241" s="274" t="s">
        <v>62</v>
      </c>
      <c r="F241" s="274" t="s">
        <v>7438</v>
      </c>
      <c r="G241" s="285">
        <v>275230</v>
      </c>
      <c r="J241" s="291"/>
    </row>
    <row r="242" spans="2:10" s="290" customFormat="1" ht="18.75" customHeight="1" x14ac:dyDescent="0.25">
      <c r="B242" s="281" t="s">
        <v>7606</v>
      </c>
      <c r="C242" s="273" t="s">
        <v>6679</v>
      </c>
      <c r="D242" s="273" t="s">
        <v>61</v>
      </c>
      <c r="E242" s="274" t="s">
        <v>62</v>
      </c>
      <c r="F242" s="274" t="s">
        <v>7438</v>
      </c>
      <c r="G242" s="285">
        <v>231549.14</v>
      </c>
      <c r="J242" s="291"/>
    </row>
    <row r="243" spans="2:10" s="290" customFormat="1" ht="18.75" customHeight="1" x14ac:dyDescent="0.25">
      <c r="B243" s="281" t="s">
        <v>7606</v>
      </c>
      <c r="C243" s="273" t="s">
        <v>6680</v>
      </c>
      <c r="D243" s="273" t="s">
        <v>61</v>
      </c>
      <c r="E243" s="274" t="s">
        <v>62</v>
      </c>
      <c r="F243" s="274" t="s">
        <v>7438</v>
      </c>
      <c r="G243" s="285">
        <v>223586.52</v>
      </c>
      <c r="J243" s="291"/>
    </row>
    <row r="244" spans="2:10" s="290" customFormat="1" ht="18.75" customHeight="1" x14ac:dyDescent="0.25">
      <c r="B244" s="281" t="s">
        <v>7606</v>
      </c>
      <c r="C244" s="273" t="s">
        <v>6681</v>
      </c>
      <c r="D244" s="273" t="s">
        <v>61</v>
      </c>
      <c r="E244" s="274" t="s">
        <v>128</v>
      </c>
      <c r="F244" s="274" t="s">
        <v>7439</v>
      </c>
      <c r="G244" s="285">
        <v>-2424987.83</v>
      </c>
      <c r="J244" s="291"/>
    </row>
    <row r="245" spans="2:10" s="290" customFormat="1" ht="18.75" customHeight="1" x14ac:dyDescent="0.25">
      <c r="B245" s="281" t="s">
        <v>7607</v>
      </c>
      <c r="C245" s="273" t="s">
        <v>6682</v>
      </c>
      <c r="D245" s="273" t="s">
        <v>59</v>
      </c>
      <c r="E245" s="274" t="s">
        <v>60</v>
      </c>
      <c r="F245" s="274" t="s">
        <v>7438</v>
      </c>
      <c r="G245" s="285">
        <v>6050400</v>
      </c>
      <c r="J245" s="291"/>
    </row>
    <row r="246" spans="2:10" s="290" customFormat="1" ht="18.75" customHeight="1" x14ac:dyDescent="0.25">
      <c r="B246" s="281" t="s">
        <v>7607</v>
      </c>
      <c r="C246" s="273" t="s">
        <v>6683</v>
      </c>
      <c r="D246" s="273" t="s">
        <v>59</v>
      </c>
      <c r="E246" s="274" t="s">
        <v>128</v>
      </c>
      <c r="F246" s="274" t="s">
        <v>7439</v>
      </c>
      <c r="G246" s="285">
        <v>456000</v>
      </c>
      <c r="J246" s="291"/>
    </row>
    <row r="247" spans="2:10" s="290" customFormat="1" ht="18.75" customHeight="1" x14ac:dyDescent="0.25">
      <c r="B247" s="281" t="s">
        <v>7607</v>
      </c>
      <c r="C247" s="273" t="s">
        <v>6684</v>
      </c>
      <c r="D247" s="273" t="s">
        <v>59</v>
      </c>
      <c r="E247" s="274" t="s">
        <v>93</v>
      </c>
      <c r="F247" s="274" t="s">
        <v>7438</v>
      </c>
      <c r="G247" s="285">
        <v>348200</v>
      </c>
      <c r="J247" s="291"/>
    </row>
    <row r="248" spans="2:10" s="290" customFormat="1" ht="18.75" customHeight="1" x14ac:dyDescent="0.25">
      <c r="B248" s="281" t="s">
        <v>7607</v>
      </c>
      <c r="C248" s="273" t="s">
        <v>6685</v>
      </c>
      <c r="D248" s="273" t="s">
        <v>61</v>
      </c>
      <c r="E248" s="274" t="s">
        <v>128</v>
      </c>
      <c r="F248" s="274" t="s">
        <v>7439</v>
      </c>
      <c r="G248" s="285">
        <v>57500</v>
      </c>
      <c r="J248" s="291"/>
    </row>
    <row r="249" spans="2:10" s="290" customFormat="1" ht="18.75" customHeight="1" x14ac:dyDescent="0.25">
      <c r="B249" s="281" t="s">
        <v>7607</v>
      </c>
      <c r="C249" s="273" t="s">
        <v>6686</v>
      </c>
      <c r="D249" s="273" t="s">
        <v>61</v>
      </c>
      <c r="E249" s="274" t="s">
        <v>128</v>
      </c>
      <c r="F249" s="274" t="s">
        <v>7439</v>
      </c>
      <c r="G249" s="285">
        <v>57500</v>
      </c>
      <c r="J249" s="291"/>
    </row>
    <row r="250" spans="2:10" s="290" customFormat="1" ht="18.75" customHeight="1" x14ac:dyDescent="0.25">
      <c r="B250" s="281" t="s">
        <v>7607</v>
      </c>
      <c r="C250" s="273" t="s">
        <v>6687</v>
      </c>
      <c r="D250" s="273" t="s">
        <v>59</v>
      </c>
      <c r="E250" s="274" t="s">
        <v>128</v>
      </c>
      <c r="F250" s="274" t="s">
        <v>7439</v>
      </c>
      <c r="G250" s="285">
        <v>51000</v>
      </c>
      <c r="J250" s="291"/>
    </row>
    <row r="251" spans="2:10" s="290" customFormat="1" ht="18.75" customHeight="1" x14ac:dyDescent="0.25">
      <c r="B251" s="281" t="s">
        <v>7608</v>
      </c>
      <c r="C251" s="273" t="s">
        <v>6688</v>
      </c>
      <c r="D251" s="273" t="s">
        <v>61</v>
      </c>
      <c r="E251" s="274" t="s">
        <v>128</v>
      </c>
      <c r="F251" s="274" t="s">
        <v>7439</v>
      </c>
      <c r="G251" s="285">
        <v>140000</v>
      </c>
      <c r="J251" s="291"/>
    </row>
    <row r="252" spans="2:10" s="290" customFormat="1" ht="18.75" customHeight="1" x14ac:dyDescent="0.25">
      <c r="B252" s="281" t="s">
        <v>7609</v>
      </c>
      <c r="C252" s="273" t="s">
        <v>6689</v>
      </c>
      <c r="D252" s="273" t="s">
        <v>59</v>
      </c>
      <c r="E252" s="274" t="s">
        <v>128</v>
      </c>
      <c r="F252" s="274" t="s">
        <v>7439</v>
      </c>
      <c r="G252" s="285">
        <v>1024700</v>
      </c>
      <c r="J252" s="291"/>
    </row>
    <row r="253" spans="2:10" s="290" customFormat="1" ht="18.75" customHeight="1" x14ac:dyDescent="0.25">
      <c r="B253" s="281" t="s">
        <v>7609</v>
      </c>
      <c r="C253" s="273" t="s">
        <v>6690</v>
      </c>
      <c r="D253" s="273" t="s">
        <v>59</v>
      </c>
      <c r="E253" s="274" t="s">
        <v>62</v>
      </c>
      <c r="F253" s="274" t="s">
        <v>7438</v>
      </c>
      <c r="G253" s="285">
        <v>697360</v>
      </c>
      <c r="J253" s="291"/>
    </row>
    <row r="254" spans="2:10" s="290" customFormat="1" ht="18.75" customHeight="1" x14ac:dyDescent="0.25">
      <c r="B254" s="281" t="s">
        <v>7609</v>
      </c>
      <c r="C254" s="273" t="s">
        <v>6691</v>
      </c>
      <c r="D254" s="273" t="s">
        <v>61</v>
      </c>
      <c r="E254" s="274" t="s">
        <v>62</v>
      </c>
      <c r="F254" s="274" t="s">
        <v>7438</v>
      </c>
      <c r="G254" s="285">
        <v>121300</v>
      </c>
      <c r="J254" s="291"/>
    </row>
    <row r="255" spans="2:10" s="290" customFormat="1" ht="18.75" customHeight="1" x14ac:dyDescent="0.25">
      <c r="B255" s="281" t="s">
        <v>7609</v>
      </c>
      <c r="C255" s="273" t="s">
        <v>6692</v>
      </c>
      <c r="D255" s="273" t="s">
        <v>59</v>
      </c>
      <c r="E255" s="274" t="s">
        <v>128</v>
      </c>
      <c r="F255" s="274" t="s">
        <v>7439</v>
      </c>
      <c r="G255" s="285">
        <v>88020</v>
      </c>
      <c r="J255" s="291"/>
    </row>
    <row r="256" spans="2:10" s="290" customFormat="1" ht="18.75" customHeight="1" x14ac:dyDescent="0.25">
      <c r="B256" s="281" t="s">
        <v>7610</v>
      </c>
      <c r="C256" s="273" t="s">
        <v>6693</v>
      </c>
      <c r="D256" s="273" t="s">
        <v>61</v>
      </c>
      <c r="E256" s="274" t="s">
        <v>62</v>
      </c>
      <c r="F256" s="274" t="s">
        <v>7438</v>
      </c>
      <c r="G256" s="285">
        <v>1008508.29</v>
      </c>
      <c r="J256" s="291"/>
    </row>
    <row r="257" spans="2:10" s="290" customFormat="1" ht="18.75" customHeight="1" x14ac:dyDescent="0.25">
      <c r="B257" s="281" t="s">
        <v>7610</v>
      </c>
      <c r="C257" s="273" t="s">
        <v>6694</v>
      </c>
      <c r="D257" s="273" t="s">
        <v>61</v>
      </c>
      <c r="E257" s="274" t="s">
        <v>128</v>
      </c>
      <c r="F257" s="274" t="s">
        <v>7439</v>
      </c>
      <c r="G257" s="285">
        <v>368401</v>
      </c>
      <c r="J257" s="291"/>
    </row>
    <row r="258" spans="2:10" s="290" customFormat="1" ht="18.75" customHeight="1" x14ac:dyDescent="0.25">
      <c r="B258" s="281" t="s">
        <v>7611</v>
      </c>
      <c r="C258" s="273" t="s">
        <v>6695</v>
      </c>
      <c r="D258" s="273" t="s">
        <v>61</v>
      </c>
      <c r="E258" s="274" t="s">
        <v>128</v>
      </c>
      <c r="F258" s="274" t="s">
        <v>7439</v>
      </c>
      <c r="G258" s="285">
        <v>438000</v>
      </c>
      <c r="J258" s="291"/>
    </row>
    <row r="259" spans="2:10" s="290" customFormat="1" ht="18.75" customHeight="1" x14ac:dyDescent="0.25">
      <c r="B259" s="281" t="s">
        <v>7611</v>
      </c>
      <c r="C259" s="273" t="s">
        <v>6696</v>
      </c>
      <c r="D259" s="273" t="s">
        <v>59</v>
      </c>
      <c r="E259" s="274" t="s">
        <v>128</v>
      </c>
      <c r="F259" s="274" t="s">
        <v>7439</v>
      </c>
      <c r="G259" s="285">
        <v>241570</v>
      </c>
      <c r="J259" s="291"/>
    </row>
    <row r="260" spans="2:10" s="290" customFormat="1" ht="18.75" customHeight="1" thickBot="1" x14ac:dyDescent="0.3">
      <c r="B260" s="286" t="s">
        <v>7611</v>
      </c>
      <c r="C260" s="287" t="s">
        <v>6697</v>
      </c>
      <c r="D260" s="287" t="s">
        <v>59</v>
      </c>
      <c r="E260" s="288" t="s">
        <v>128</v>
      </c>
      <c r="F260" s="288" t="s">
        <v>7439</v>
      </c>
      <c r="G260" s="289">
        <v>165000</v>
      </c>
      <c r="J260" s="291"/>
    </row>
    <row r="261" spans="2:10" x14ac:dyDescent="0.2">
      <c r="B261" s="282"/>
      <c r="J261" s="280"/>
    </row>
    <row r="262" spans="2:10" x14ac:dyDescent="0.2">
      <c r="B262" s="282"/>
      <c r="J262" s="280"/>
    </row>
    <row r="263" spans="2:10" x14ac:dyDescent="0.2">
      <c r="B263" s="282"/>
      <c r="J263" s="280"/>
    </row>
    <row r="264" spans="2:10" ht="15" thickBot="1" x14ac:dyDescent="0.25">
      <c r="B264" s="283"/>
      <c r="C264" s="7"/>
      <c r="D264" s="7"/>
      <c r="E264" s="7"/>
      <c r="F264" s="7"/>
      <c r="G264" s="7"/>
      <c r="H264" s="7"/>
      <c r="I264" s="7"/>
      <c r="J264" s="284"/>
    </row>
  </sheetData>
  <autoFilter ref="B11:G260" xr:uid="{00000000-0009-0000-0000-00000A000000}">
    <sortState xmlns:xlrd2="http://schemas.microsoft.com/office/spreadsheetml/2017/richdata2" ref="B10:K258">
      <sortCondition ref="B9:B258"/>
    </sortState>
  </autoFilter>
  <mergeCells count="3">
    <mergeCell ref="G5:J5"/>
    <mergeCell ref="B1:H3"/>
    <mergeCell ref="C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741"/>
  <sheetViews>
    <sheetView showGridLines="0" topLeftCell="B1" workbookViewId="0">
      <selection activeCell="J3" sqref="J3"/>
    </sheetView>
  </sheetViews>
  <sheetFormatPr baseColWidth="10" defaultColWidth="0" defaultRowHeight="14.25" x14ac:dyDescent="0.2"/>
  <cols>
    <col min="1" max="1" width="2.7109375" style="1" customWidth="1"/>
    <col min="2" max="3" width="20" style="1" customWidth="1"/>
    <col min="4" max="4" width="11.42578125" style="1" customWidth="1"/>
    <col min="5" max="5" width="53.140625" style="1" customWidth="1"/>
    <col min="6" max="6" width="20.85546875" style="1" customWidth="1"/>
    <col min="7" max="7" width="16.7109375" style="1" customWidth="1"/>
    <col min="8" max="8" width="11.42578125" style="1" customWidth="1"/>
    <col min="9" max="9" width="18.140625" style="1" customWidth="1"/>
    <col min="10" max="10" width="14.140625" style="1" customWidth="1"/>
    <col min="11" max="12" width="11.42578125" style="1" customWidth="1"/>
    <col min="13" max="22" width="0" style="1" hidden="1" customWidth="1"/>
    <col min="23" max="16384" width="11.42578125" style="1" hidden="1"/>
  </cols>
  <sheetData>
    <row r="1" spans="2:22" s="337" customFormat="1" ht="27.75" customHeight="1" x14ac:dyDescent="0.25">
      <c r="B1" s="387" t="s">
        <v>7866</v>
      </c>
      <c r="C1" s="387"/>
      <c r="D1" s="387"/>
      <c r="E1" s="387"/>
      <c r="F1" s="387"/>
      <c r="G1" s="387"/>
      <c r="H1" s="387"/>
      <c r="I1" s="376" t="s">
        <v>7867</v>
      </c>
      <c r="J1" s="373" t="s">
        <v>7881</v>
      </c>
      <c r="K1" s="343"/>
      <c r="L1" s="340"/>
    </row>
    <row r="2" spans="2:22" s="337" customFormat="1" ht="27.75" customHeight="1" x14ac:dyDescent="0.25">
      <c r="B2" s="387"/>
      <c r="C2" s="387"/>
      <c r="D2" s="387"/>
      <c r="E2" s="387"/>
      <c r="F2" s="387"/>
      <c r="G2" s="387"/>
      <c r="H2" s="387"/>
      <c r="I2" s="376" t="s">
        <v>7869</v>
      </c>
      <c r="J2" s="373">
        <v>1</v>
      </c>
      <c r="K2" s="343"/>
      <c r="L2" s="340"/>
    </row>
    <row r="3" spans="2:22" s="337" customFormat="1" ht="27.75" customHeight="1" x14ac:dyDescent="0.25">
      <c r="B3" s="387"/>
      <c r="C3" s="387"/>
      <c r="D3" s="387"/>
      <c r="E3" s="387"/>
      <c r="F3" s="387"/>
      <c r="G3" s="387"/>
      <c r="H3" s="387"/>
      <c r="I3" s="376" t="s">
        <v>7884</v>
      </c>
      <c r="J3" s="374">
        <v>44573</v>
      </c>
      <c r="K3" s="344"/>
      <c r="L3" s="341"/>
    </row>
    <row r="4" spans="2:22" s="6" customFormat="1" ht="13.5" thickBot="1" x14ac:dyDescent="0.25"/>
    <row r="5" spans="2:22" s="20" customFormat="1" ht="24" customHeight="1" thickBot="1" x14ac:dyDescent="0.3">
      <c r="B5" s="33" t="s">
        <v>7448</v>
      </c>
      <c r="C5" s="452" t="s">
        <v>121</v>
      </c>
      <c r="D5" s="452"/>
      <c r="E5" s="455"/>
      <c r="F5" s="111" t="s">
        <v>7460</v>
      </c>
      <c r="G5" s="448" t="s">
        <v>7450</v>
      </c>
      <c r="H5" s="448"/>
      <c r="I5" s="448"/>
      <c r="J5" s="449"/>
      <c r="K5" s="15"/>
      <c r="L5" s="15"/>
      <c r="O5" s="15"/>
      <c r="R5" s="15"/>
      <c r="V5" s="15"/>
    </row>
    <row r="6" spans="2:22" s="14" customFormat="1" ht="24" customHeight="1" thickBot="1" x14ac:dyDescent="0.3">
      <c r="B6" s="69" t="s">
        <v>7451</v>
      </c>
      <c r="C6" s="109" t="s">
        <v>0</v>
      </c>
      <c r="D6" s="70" t="s">
        <v>7453</v>
      </c>
      <c r="E6" s="70" t="s">
        <v>0</v>
      </c>
      <c r="F6" s="71" t="s">
        <v>7447</v>
      </c>
      <c r="G6" s="72" t="s">
        <v>7454</v>
      </c>
      <c r="H6" s="110" t="s">
        <v>7455</v>
      </c>
      <c r="I6" s="295"/>
      <c r="J6" s="73" t="s">
        <v>7612</v>
      </c>
      <c r="L6" s="15"/>
      <c r="O6" s="15"/>
      <c r="R6" s="15"/>
      <c r="V6" s="15"/>
    </row>
    <row r="7" spans="2:22" ht="15" thickBot="1" x14ac:dyDescent="0.25">
      <c r="B7" s="2"/>
      <c r="C7" s="3"/>
      <c r="D7" s="4"/>
      <c r="E7" s="4"/>
    </row>
    <row r="8" spans="2:22" ht="23.25" customHeight="1" x14ac:dyDescent="0.2">
      <c r="B8" s="292" t="s">
        <v>7433</v>
      </c>
      <c r="C8" s="293"/>
      <c r="D8" s="294"/>
      <c r="E8" s="294"/>
      <c r="F8" s="8"/>
      <c r="G8" s="8"/>
      <c r="H8" s="8"/>
      <c r="I8" s="8"/>
      <c r="J8" s="278"/>
    </row>
    <row r="9" spans="2:22" ht="15" thickBot="1" x14ac:dyDescent="0.25">
      <c r="B9" s="282"/>
      <c r="J9" s="280"/>
    </row>
    <row r="10" spans="2:22" ht="15" x14ac:dyDescent="0.2">
      <c r="B10" s="357" t="s">
        <v>6448</v>
      </c>
      <c r="C10" s="358" t="s">
        <v>5181</v>
      </c>
      <c r="D10" s="358" t="s">
        <v>2</v>
      </c>
      <c r="E10" s="358" t="s">
        <v>5166</v>
      </c>
      <c r="F10" s="359" t="s">
        <v>5167</v>
      </c>
      <c r="J10" s="280"/>
    </row>
    <row r="11" spans="2:22" ht="19.5" customHeight="1" x14ac:dyDescent="0.2">
      <c r="B11" s="297" t="s">
        <v>7613</v>
      </c>
      <c r="C11" s="296" t="s">
        <v>6707</v>
      </c>
      <c r="D11" s="296" t="s">
        <v>119</v>
      </c>
      <c r="E11" s="296" t="s">
        <v>72</v>
      </c>
      <c r="F11" s="298">
        <v>167600</v>
      </c>
      <c r="J11" s="280"/>
    </row>
    <row r="12" spans="2:22" ht="19.5" customHeight="1" x14ac:dyDescent="0.2">
      <c r="B12" s="297" t="s">
        <v>7614</v>
      </c>
      <c r="C12" s="296" t="s">
        <v>6708</v>
      </c>
      <c r="D12" s="296" t="s">
        <v>119</v>
      </c>
      <c r="E12" s="296" t="s">
        <v>75</v>
      </c>
      <c r="F12" s="298">
        <v>110526</v>
      </c>
      <c r="J12" s="280"/>
    </row>
    <row r="13" spans="2:22" ht="19.5" customHeight="1" x14ac:dyDescent="0.2">
      <c r="B13" s="297" t="s">
        <v>7614</v>
      </c>
      <c r="C13" s="296" t="s">
        <v>6709</v>
      </c>
      <c r="D13" s="296" t="s">
        <v>119</v>
      </c>
      <c r="E13" s="296" t="s">
        <v>75</v>
      </c>
      <c r="F13" s="298">
        <v>248952</v>
      </c>
      <c r="J13" s="280"/>
    </row>
    <row r="14" spans="2:22" ht="19.5" customHeight="1" x14ac:dyDescent="0.2">
      <c r="B14" s="297" t="s">
        <v>7614</v>
      </c>
      <c r="C14" s="296" t="s">
        <v>6710</v>
      </c>
      <c r="D14" s="296" t="s">
        <v>119</v>
      </c>
      <c r="E14" s="296" t="s">
        <v>76</v>
      </c>
      <c r="F14" s="298">
        <v>79898</v>
      </c>
      <c r="J14" s="280"/>
    </row>
    <row r="15" spans="2:22" ht="19.5" customHeight="1" x14ac:dyDescent="0.2">
      <c r="B15" s="297" t="s">
        <v>7614</v>
      </c>
      <c r="C15" s="296" t="s">
        <v>6711</v>
      </c>
      <c r="D15" s="296" t="s">
        <v>119</v>
      </c>
      <c r="E15" s="296" t="s">
        <v>75</v>
      </c>
      <c r="F15" s="298">
        <v>114382</v>
      </c>
      <c r="J15" s="280"/>
    </row>
    <row r="16" spans="2:22" ht="19.5" customHeight="1" x14ac:dyDescent="0.2">
      <c r="B16" s="297" t="s">
        <v>7614</v>
      </c>
      <c r="C16" s="296" t="s">
        <v>6712</v>
      </c>
      <c r="D16" s="296" t="s">
        <v>119</v>
      </c>
      <c r="E16" s="296" t="s">
        <v>75</v>
      </c>
      <c r="F16" s="298">
        <v>191216</v>
      </c>
      <c r="J16" s="280"/>
    </row>
    <row r="17" spans="2:10" ht="19.5" customHeight="1" x14ac:dyDescent="0.2">
      <c r="B17" s="297" t="s">
        <v>7614</v>
      </c>
      <c r="C17" s="296" t="s">
        <v>6713</v>
      </c>
      <c r="D17" s="296" t="s">
        <v>119</v>
      </c>
      <c r="E17" s="296" t="s">
        <v>76</v>
      </c>
      <c r="F17" s="298">
        <v>25318</v>
      </c>
      <c r="J17" s="280"/>
    </row>
    <row r="18" spans="2:10" ht="19.5" customHeight="1" x14ac:dyDescent="0.2">
      <c r="B18" s="297" t="s">
        <v>7614</v>
      </c>
      <c r="C18" s="296" t="s">
        <v>6714</v>
      </c>
      <c r="D18" s="296" t="s">
        <v>119</v>
      </c>
      <c r="E18" s="296" t="s">
        <v>75</v>
      </c>
      <c r="F18" s="298">
        <v>67186</v>
      </c>
      <c r="J18" s="280"/>
    </row>
    <row r="19" spans="2:10" ht="19.5" customHeight="1" x14ac:dyDescent="0.2">
      <c r="B19" s="297" t="s">
        <v>7614</v>
      </c>
      <c r="C19" s="296" t="s">
        <v>6715</v>
      </c>
      <c r="D19" s="296" t="s">
        <v>119</v>
      </c>
      <c r="E19" s="296" t="s">
        <v>76</v>
      </c>
      <c r="F19" s="298">
        <v>3661</v>
      </c>
      <c r="J19" s="280"/>
    </row>
    <row r="20" spans="2:10" ht="19.5" customHeight="1" x14ac:dyDescent="0.2">
      <c r="B20" s="297" t="s">
        <v>7615</v>
      </c>
      <c r="C20" s="296" t="s">
        <v>6716</v>
      </c>
      <c r="D20" s="296" t="s">
        <v>119</v>
      </c>
      <c r="E20" s="296" t="s">
        <v>76</v>
      </c>
      <c r="F20" s="298">
        <v>289050</v>
      </c>
      <c r="J20" s="280"/>
    </row>
    <row r="21" spans="2:10" ht="19.5" customHeight="1" x14ac:dyDescent="0.2">
      <c r="B21" s="297" t="s">
        <v>7615</v>
      </c>
      <c r="C21" s="296" t="s">
        <v>6717</v>
      </c>
      <c r="D21" s="296" t="s">
        <v>119</v>
      </c>
      <c r="E21" s="296" t="s">
        <v>76</v>
      </c>
      <c r="F21" s="298">
        <v>127732</v>
      </c>
      <c r="J21" s="280"/>
    </row>
    <row r="22" spans="2:10" ht="19.5" customHeight="1" x14ac:dyDescent="0.2">
      <c r="B22" s="297" t="s">
        <v>7615</v>
      </c>
      <c r="C22" s="296" t="s">
        <v>6718</v>
      </c>
      <c r="D22" s="296" t="s">
        <v>119</v>
      </c>
      <c r="E22" s="296" t="s">
        <v>72</v>
      </c>
      <c r="F22" s="298">
        <v>7999</v>
      </c>
      <c r="J22" s="280"/>
    </row>
    <row r="23" spans="2:10" ht="19.5" customHeight="1" x14ac:dyDescent="0.2">
      <c r="B23" s="297" t="s">
        <v>7616</v>
      </c>
      <c r="C23" s="296" t="s">
        <v>6719</v>
      </c>
      <c r="D23" s="296" t="s">
        <v>119</v>
      </c>
      <c r="E23" s="296" t="s">
        <v>77</v>
      </c>
      <c r="F23" s="298">
        <v>105866</v>
      </c>
      <c r="J23" s="280"/>
    </row>
    <row r="24" spans="2:10" ht="19.5" customHeight="1" x14ac:dyDescent="0.2">
      <c r="B24" s="297" t="s">
        <v>7617</v>
      </c>
      <c r="C24" s="296" t="s">
        <v>6720</v>
      </c>
      <c r="D24" s="296" t="s">
        <v>119</v>
      </c>
      <c r="E24" s="296" t="s">
        <v>77</v>
      </c>
      <c r="F24" s="298">
        <v>222800</v>
      </c>
      <c r="J24" s="280"/>
    </row>
    <row r="25" spans="2:10" ht="19.5" customHeight="1" x14ac:dyDescent="0.2">
      <c r="B25" s="297" t="s">
        <v>7618</v>
      </c>
      <c r="C25" s="296" t="s">
        <v>6721</v>
      </c>
      <c r="D25" s="296" t="s">
        <v>119</v>
      </c>
      <c r="E25" s="296" t="s">
        <v>77</v>
      </c>
      <c r="F25" s="298">
        <v>44538</v>
      </c>
      <c r="J25" s="280"/>
    </row>
    <row r="26" spans="2:10" ht="19.5" customHeight="1" x14ac:dyDescent="0.2">
      <c r="B26" s="297" t="s">
        <v>7609</v>
      </c>
      <c r="C26" s="296" t="s">
        <v>6722</v>
      </c>
      <c r="D26" s="296" t="s">
        <v>120</v>
      </c>
      <c r="E26" s="296" t="s">
        <v>72</v>
      </c>
      <c r="F26" s="298">
        <v>58000</v>
      </c>
      <c r="J26" s="280"/>
    </row>
    <row r="27" spans="2:10" ht="19.5" customHeight="1" x14ac:dyDescent="0.2">
      <c r="B27" s="297" t="s">
        <v>7609</v>
      </c>
      <c r="C27" s="296" t="s">
        <v>6723</v>
      </c>
      <c r="D27" s="296" t="s">
        <v>120</v>
      </c>
      <c r="E27" s="296" t="s">
        <v>72</v>
      </c>
      <c r="F27" s="298">
        <v>18700</v>
      </c>
      <c r="J27" s="280"/>
    </row>
    <row r="28" spans="2:10" ht="19.5" customHeight="1" x14ac:dyDescent="0.2">
      <c r="B28" s="297" t="s">
        <v>7609</v>
      </c>
      <c r="C28" s="296" t="s">
        <v>6724</v>
      </c>
      <c r="D28" s="296" t="s">
        <v>120</v>
      </c>
      <c r="E28" s="296" t="s">
        <v>75</v>
      </c>
      <c r="F28" s="298">
        <v>3572</v>
      </c>
      <c r="J28" s="280"/>
    </row>
    <row r="29" spans="2:10" ht="19.5" customHeight="1" x14ac:dyDescent="0.2">
      <c r="B29" s="297" t="s">
        <v>7609</v>
      </c>
      <c r="C29" s="296" t="s">
        <v>6725</v>
      </c>
      <c r="D29" s="296" t="s">
        <v>120</v>
      </c>
      <c r="E29" s="296" t="s">
        <v>75</v>
      </c>
      <c r="F29" s="298">
        <v>47600</v>
      </c>
      <c r="J29" s="280"/>
    </row>
    <row r="30" spans="2:10" ht="19.5" customHeight="1" x14ac:dyDescent="0.2">
      <c r="B30" s="297" t="s">
        <v>7609</v>
      </c>
      <c r="C30" s="296" t="s">
        <v>6726</v>
      </c>
      <c r="D30" s="296" t="s">
        <v>120</v>
      </c>
      <c r="E30" s="296" t="s">
        <v>76</v>
      </c>
      <c r="F30" s="298">
        <v>7800</v>
      </c>
      <c r="J30" s="280"/>
    </row>
    <row r="31" spans="2:10" ht="19.5" customHeight="1" x14ac:dyDescent="0.2">
      <c r="B31" s="297" t="s">
        <v>7609</v>
      </c>
      <c r="C31" s="296" t="s">
        <v>6727</v>
      </c>
      <c r="D31" s="296" t="s">
        <v>120</v>
      </c>
      <c r="E31" s="296" t="s">
        <v>75</v>
      </c>
      <c r="F31" s="298">
        <v>5042</v>
      </c>
      <c r="J31" s="280"/>
    </row>
    <row r="32" spans="2:10" ht="19.5" customHeight="1" x14ac:dyDescent="0.2">
      <c r="B32" s="297" t="s">
        <v>7609</v>
      </c>
      <c r="C32" s="296" t="s">
        <v>6728</v>
      </c>
      <c r="D32" s="296" t="s">
        <v>120</v>
      </c>
      <c r="E32" s="296" t="s">
        <v>76</v>
      </c>
      <c r="F32" s="298">
        <v>21008</v>
      </c>
      <c r="J32" s="280"/>
    </row>
    <row r="33" spans="2:10" ht="19.5" customHeight="1" x14ac:dyDescent="0.2">
      <c r="B33" s="297" t="s">
        <v>7609</v>
      </c>
      <c r="C33" s="296" t="s">
        <v>6729</v>
      </c>
      <c r="D33" s="296" t="s">
        <v>120</v>
      </c>
      <c r="E33" s="296" t="s">
        <v>75</v>
      </c>
      <c r="F33" s="298">
        <v>12378</v>
      </c>
      <c r="J33" s="280"/>
    </row>
    <row r="34" spans="2:10" ht="19.5" customHeight="1" x14ac:dyDescent="0.2">
      <c r="B34" s="297" t="s">
        <v>7609</v>
      </c>
      <c r="C34" s="296" t="s">
        <v>6730</v>
      </c>
      <c r="D34" s="296" t="s">
        <v>120</v>
      </c>
      <c r="E34" s="296" t="s">
        <v>76</v>
      </c>
      <c r="F34" s="298">
        <v>38571</v>
      </c>
      <c r="J34" s="280"/>
    </row>
    <row r="35" spans="2:10" ht="19.5" customHeight="1" x14ac:dyDescent="0.2">
      <c r="B35" s="297" t="s">
        <v>7609</v>
      </c>
      <c r="C35" s="296" t="s">
        <v>6731</v>
      </c>
      <c r="D35" s="296" t="s">
        <v>120</v>
      </c>
      <c r="E35" s="296" t="s">
        <v>76</v>
      </c>
      <c r="F35" s="298">
        <v>7563</v>
      </c>
      <c r="J35" s="280"/>
    </row>
    <row r="36" spans="2:10" ht="19.5" customHeight="1" x14ac:dyDescent="0.2">
      <c r="B36" s="297" t="s">
        <v>7609</v>
      </c>
      <c r="C36" s="296" t="s">
        <v>6732</v>
      </c>
      <c r="D36" s="296" t="s">
        <v>120</v>
      </c>
      <c r="E36" s="296" t="s">
        <v>76</v>
      </c>
      <c r="F36" s="298">
        <v>3445</v>
      </c>
      <c r="J36" s="280"/>
    </row>
    <row r="37" spans="2:10" ht="19.5" customHeight="1" x14ac:dyDescent="0.2">
      <c r="B37" s="297" t="s">
        <v>7609</v>
      </c>
      <c r="C37" s="296" t="s">
        <v>6733</v>
      </c>
      <c r="D37" s="296" t="s">
        <v>120</v>
      </c>
      <c r="E37" s="296" t="s">
        <v>76</v>
      </c>
      <c r="F37" s="298">
        <v>2000</v>
      </c>
      <c r="J37" s="280"/>
    </row>
    <row r="38" spans="2:10" ht="19.5" customHeight="1" x14ac:dyDescent="0.2">
      <c r="B38" s="297" t="s">
        <v>7609</v>
      </c>
      <c r="C38" s="296" t="s">
        <v>6734</v>
      </c>
      <c r="D38" s="296" t="s">
        <v>120</v>
      </c>
      <c r="E38" s="296" t="s">
        <v>72</v>
      </c>
      <c r="F38" s="298">
        <v>20000</v>
      </c>
      <c r="J38" s="280"/>
    </row>
    <row r="39" spans="2:10" ht="19.5" customHeight="1" x14ac:dyDescent="0.2">
      <c r="B39" s="297" t="s">
        <v>7609</v>
      </c>
      <c r="C39" s="296" t="s">
        <v>6735</v>
      </c>
      <c r="D39" s="296" t="s">
        <v>120</v>
      </c>
      <c r="E39" s="296" t="s">
        <v>79</v>
      </c>
      <c r="F39" s="298">
        <v>9000</v>
      </c>
      <c r="J39" s="280"/>
    </row>
    <row r="40" spans="2:10" ht="19.5" customHeight="1" x14ac:dyDescent="0.2">
      <c r="B40" s="297" t="s">
        <v>7609</v>
      </c>
      <c r="C40" s="296" t="s">
        <v>6736</v>
      </c>
      <c r="D40" s="296" t="s">
        <v>120</v>
      </c>
      <c r="E40" s="296" t="s">
        <v>72</v>
      </c>
      <c r="F40" s="298">
        <v>75000</v>
      </c>
      <c r="J40" s="280"/>
    </row>
    <row r="41" spans="2:10" ht="19.5" customHeight="1" x14ac:dyDescent="0.2">
      <c r="B41" s="297" t="s">
        <v>7609</v>
      </c>
      <c r="C41" s="296" t="s">
        <v>6737</v>
      </c>
      <c r="D41" s="296" t="s">
        <v>120</v>
      </c>
      <c r="E41" s="296" t="s">
        <v>72</v>
      </c>
      <c r="F41" s="298">
        <v>16000</v>
      </c>
      <c r="J41" s="280"/>
    </row>
    <row r="42" spans="2:10" ht="19.5" customHeight="1" x14ac:dyDescent="0.2">
      <c r="B42" s="297" t="s">
        <v>7619</v>
      </c>
      <c r="C42" s="296" t="s">
        <v>6738</v>
      </c>
      <c r="D42" s="296" t="s">
        <v>119</v>
      </c>
      <c r="E42" s="296" t="s">
        <v>75</v>
      </c>
      <c r="F42" s="298">
        <v>220000</v>
      </c>
      <c r="J42" s="280"/>
    </row>
    <row r="43" spans="2:10" ht="19.5" customHeight="1" x14ac:dyDescent="0.2">
      <c r="B43" s="297" t="s">
        <v>7620</v>
      </c>
      <c r="C43" s="296" t="s">
        <v>6739</v>
      </c>
      <c r="D43" s="296" t="s">
        <v>119</v>
      </c>
      <c r="E43" s="296" t="s">
        <v>72</v>
      </c>
      <c r="F43" s="298">
        <v>155500</v>
      </c>
      <c r="J43" s="280"/>
    </row>
    <row r="44" spans="2:10" ht="19.5" customHeight="1" x14ac:dyDescent="0.2">
      <c r="B44" s="297" t="s">
        <v>7621</v>
      </c>
      <c r="C44" s="296" t="s">
        <v>6740</v>
      </c>
      <c r="D44" s="296" t="s">
        <v>119</v>
      </c>
      <c r="E44" s="296" t="s">
        <v>75</v>
      </c>
      <c r="F44" s="298">
        <v>225832</v>
      </c>
      <c r="J44" s="280"/>
    </row>
    <row r="45" spans="2:10" ht="19.5" customHeight="1" x14ac:dyDescent="0.2">
      <c r="B45" s="297" t="s">
        <v>7621</v>
      </c>
      <c r="C45" s="296" t="s">
        <v>6741</v>
      </c>
      <c r="D45" s="296" t="s">
        <v>119</v>
      </c>
      <c r="E45" s="296" t="s">
        <v>76</v>
      </c>
      <c r="F45" s="298">
        <v>131150</v>
      </c>
      <c r="J45" s="280"/>
    </row>
    <row r="46" spans="2:10" ht="19.5" customHeight="1" x14ac:dyDescent="0.2">
      <c r="B46" s="297" t="s">
        <v>7621</v>
      </c>
      <c r="C46" s="296" t="s">
        <v>6742</v>
      </c>
      <c r="D46" s="296" t="s">
        <v>119</v>
      </c>
      <c r="E46" s="296" t="s">
        <v>76</v>
      </c>
      <c r="F46" s="298">
        <v>591338</v>
      </c>
      <c r="J46" s="280"/>
    </row>
    <row r="47" spans="2:10" ht="19.5" customHeight="1" x14ac:dyDescent="0.2">
      <c r="B47" s="297" t="s">
        <v>7621</v>
      </c>
      <c r="C47" s="296" t="s">
        <v>6743</v>
      </c>
      <c r="D47" s="296" t="s">
        <v>119</v>
      </c>
      <c r="E47" s="296" t="s">
        <v>76</v>
      </c>
      <c r="F47" s="298">
        <v>43872</v>
      </c>
      <c r="J47" s="280"/>
    </row>
    <row r="48" spans="2:10" ht="19.5" customHeight="1" x14ac:dyDescent="0.2">
      <c r="B48" s="297" t="s">
        <v>7621</v>
      </c>
      <c r="C48" s="296" t="s">
        <v>6744</v>
      </c>
      <c r="D48" s="296" t="s">
        <v>119</v>
      </c>
      <c r="E48" s="296" t="s">
        <v>76</v>
      </c>
      <c r="F48" s="298">
        <v>62630</v>
      </c>
      <c r="J48" s="280"/>
    </row>
    <row r="49" spans="2:10" ht="19.5" customHeight="1" x14ac:dyDescent="0.2">
      <c r="B49" s="297" t="s">
        <v>7621</v>
      </c>
      <c r="C49" s="296" t="s">
        <v>6745</v>
      </c>
      <c r="D49" s="296" t="s">
        <v>119</v>
      </c>
      <c r="E49" s="296" t="s">
        <v>75</v>
      </c>
      <c r="F49" s="298">
        <v>-10841</v>
      </c>
      <c r="J49" s="280"/>
    </row>
    <row r="50" spans="2:10" ht="19.5" customHeight="1" x14ac:dyDescent="0.2">
      <c r="B50" s="297" t="s">
        <v>7602</v>
      </c>
      <c r="C50" s="296" t="s">
        <v>6746</v>
      </c>
      <c r="D50" s="296" t="s">
        <v>119</v>
      </c>
      <c r="E50" s="296" t="s">
        <v>75</v>
      </c>
      <c r="F50" s="298">
        <v>9000</v>
      </c>
      <c r="J50" s="280"/>
    </row>
    <row r="51" spans="2:10" ht="19.5" customHeight="1" x14ac:dyDescent="0.2">
      <c r="B51" s="297" t="s">
        <v>7602</v>
      </c>
      <c r="C51" s="296" t="s">
        <v>6747</v>
      </c>
      <c r="D51" s="296" t="s">
        <v>119</v>
      </c>
      <c r="E51" s="296" t="s">
        <v>75</v>
      </c>
      <c r="F51" s="298">
        <v>3500</v>
      </c>
      <c r="J51" s="280"/>
    </row>
    <row r="52" spans="2:10" ht="19.5" customHeight="1" x14ac:dyDescent="0.2">
      <c r="B52" s="297" t="s">
        <v>7602</v>
      </c>
      <c r="C52" s="296" t="s">
        <v>6748</v>
      </c>
      <c r="D52" s="296" t="s">
        <v>119</v>
      </c>
      <c r="E52" s="296" t="s">
        <v>75</v>
      </c>
      <c r="F52" s="298">
        <v>21200</v>
      </c>
      <c r="J52" s="280"/>
    </row>
    <row r="53" spans="2:10" ht="19.5" customHeight="1" x14ac:dyDescent="0.2">
      <c r="B53" s="297" t="s">
        <v>7602</v>
      </c>
      <c r="C53" s="296" t="s">
        <v>6749</v>
      </c>
      <c r="D53" s="296" t="s">
        <v>119</v>
      </c>
      <c r="E53" s="296" t="s">
        <v>75</v>
      </c>
      <c r="F53" s="298">
        <v>21200</v>
      </c>
      <c r="J53" s="280"/>
    </row>
    <row r="54" spans="2:10" ht="19.5" customHeight="1" x14ac:dyDescent="0.2">
      <c r="B54" s="297" t="s">
        <v>7602</v>
      </c>
      <c r="C54" s="296" t="s">
        <v>6750</v>
      </c>
      <c r="D54" s="296" t="s">
        <v>119</v>
      </c>
      <c r="E54" s="296" t="s">
        <v>75</v>
      </c>
      <c r="F54" s="298">
        <v>9200</v>
      </c>
      <c r="J54" s="280"/>
    </row>
    <row r="55" spans="2:10" ht="19.5" customHeight="1" x14ac:dyDescent="0.2">
      <c r="B55" s="297" t="s">
        <v>7602</v>
      </c>
      <c r="C55" s="296" t="s">
        <v>6751</v>
      </c>
      <c r="D55" s="296" t="s">
        <v>119</v>
      </c>
      <c r="E55" s="296" t="s">
        <v>75</v>
      </c>
      <c r="F55" s="298">
        <v>9200</v>
      </c>
      <c r="J55" s="280"/>
    </row>
    <row r="56" spans="2:10" ht="19.5" customHeight="1" x14ac:dyDescent="0.2">
      <c r="B56" s="297" t="s">
        <v>7602</v>
      </c>
      <c r="C56" s="296" t="s">
        <v>6752</v>
      </c>
      <c r="D56" s="296" t="s">
        <v>119</v>
      </c>
      <c r="E56" s="296" t="s">
        <v>75</v>
      </c>
      <c r="F56" s="298">
        <v>8900</v>
      </c>
      <c r="J56" s="280"/>
    </row>
    <row r="57" spans="2:10" ht="19.5" customHeight="1" x14ac:dyDescent="0.2">
      <c r="B57" s="297" t="s">
        <v>7602</v>
      </c>
      <c r="C57" s="296" t="s">
        <v>6753</v>
      </c>
      <c r="D57" s="296" t="s">
        <v>119</v>
      </c>
      <c r="E57" s="296" t="s">
        <v>75</v>
      </c>
      <c r="F57" s="298">
        <v>4202</v>
      </c>
      <c r="J57" s="280"/>
    </row>
    <row r="58" spans="2:10" ht="19.5" customHeight="1" x14ac:dyDescent="0.2">
      <c r="B58" s="297" t="s">
        <v>7602</v>
      </c>
      <c r="C58" s="296" t="s">
        <v>6754</v>
      </c>
      <c r="D58" s="296" t="s">
        <v>119</v>
      </c>
      <c r="E58" s="296" t="s">
        <v>75</v>
      </c>
      <c r="F58" s="298">
        <v>9905</v>
      </c>
      <c r="J58" s="280"/>
    </row>
    <row r="59" spans="2:10" ht="19.5" customHeight="1" x14ac:dyDescent="0.2">
      <c r="B59" s="297" t="s">
        <v>7602</v>
      </c>
      <c r="C59" s="296" t="s">
        <v>6755</v>
      </c>
      <c r="D59" s="296" t="s">
        <v>119</v>
      </c>
      <c r="E59" s="296" t="s">
        <v>75</v>
      </c>
      <c r="F59" s="298">
        <v>2479</v>
      </c>
      <c r="J59" s="280"/>
    </row>
    <row r="60" spans="2:10" ht="19.5" customHeight="1" x14ac:dyDescent="0.2">
      <c r="B60" s="297" t="s">
        <v>7602</v>
      </c>
      <c r="C60" s="296" t="s">
        <v>6756</v>
      </c>
      <c r="D60" s="296" t="s">
        <v>119</v>
      </c>
      <c r="E60" s="296" t="s">
        <v>75</v>
      </c>
      <c r="F60" s="298">
        <v>2059</v>
      </c>
      <c r="J60" s="280"/>
    </row>
    <row r="61" spans="2:10" ht="19.5" customHeight="1" x14ac:dyDescent="0.2">
      <c r="B61" s="297" t="s">
        <v>7602</v>
      </c>
      <c r="C61" s="296" t="s">
        <v>6757</v>
      </c>
      <c r="D61" s="296" t="s">
        <v>119</v>
      </c>
      <c r="E61" s="296" t="s">
        <v>75</v>
      </c>
      <c r="F61" s="298">
        <v>1555</v>
      </c>
      <c r="J61" s="280"/>
    </row>
    <row r="62" spans="2:10" ht="19.5" customHeight="1" x14ac:dyDescent="0.2">
      <c r="B62" s="297" t="s">
        <v>7602</v>
      </c>
      <c r="C62" s="296" t="s">
        <v>6758</v>
      </c>
      <c r="D62" s="296" t="s">
        <v>119</v>
      </c>
      <c r="E62" s="296" t="s">
        <v>75</v>
      </c>
      <c r="F62" s="298">
        <v>5931</v>
      </c>
      <c r="J62" s="280"/>
    </row>
    <row r="63" spans="2:10" ht="19.5" customHeight="1" x14ac:dyDescent="0.2">
      <c r="B63" s="297" t="s">
        <v>7602</v>
      </c>
      <c r="C63" s="296" t="s">
        <v>6759</v>
      </c>
      <c r="D63" s="296" t="s">
        <v>119</v>
      </c>
      <c r="E63" s="296" t="s">
        <v>75</v>
      </c>
      <c r="F63" s="298">
        <v>25168</v>
      </c>
      <c r="J63" s="280"/>
    </row>
    <row r="64" spans="2:10" ht="19.5" customHeight="1" x14ac:dyDescent="0.2">
      <c r="B64" s="297" t="s">
        <v>7602</v>
      </c>
      <c r="C64" s="296" t="s">
        <v>6760</v>
      </c>
      <c r="D64" s="296" t="s">
        <v>119</v>
      </c>
      <c r="E64" s="296" t="s">
        <v>75</v>
      </c>
      <c r="F64" s="298">
        <v>11333</v>
      </c>
      <c r="J64" s="280"/>
    </row>
    <row r="65" spans="2:10" ht="19.5" customHeight="1" x14ac:dyDescent="0.2">
      <c r="B65" s="297" t="s">
        <v>7602</v>
      </c>
      <c r="C65" s="296" t="s">
        <v>6761</v>
      </c>
      <c r="D65" s="296" t="s">
        <v>119</v>
      </c>
      <c r="E65" s="296" t="s">
        <v>75</v>
      </c>
      <c r="F65" s="298">
        <v>4076</v>
      </c>
      <c r="J65" s="280"/>
    </row>
    <row r="66" spans="2:10" ht="19.5" customHeight="1" x14ac:dyDescent="0.2">
      <c r="B66" s="297" t="s">
        <v>7602</v>
      </c>
      <c r="C66" s="296" t="s">
        <v>6762</v>
      </c>
      <c r="D66" s="296" t="s">
        <v>119</v>
      </c>
      <c r="E66" s="296" t="s">
        <v>75</v>
      </c>
      <c r="F66" s="298">
        <v>840</v>
      </c>
      <c r="J66" s="280"/>
    </row>
    <row r="67" spans="2:10" ht="19.5" customHeight="1" x14ac:dyDescent="0.2">
      <c r="B67" s="297" t="s">
        <v>7602</v>
      </c>
      <c r="C67" s="296" t="s">
        <v>6763</v>
      </c>
      <c r="D67" s="296" t="s">
        <v>119</v>
      </c>
      <c r="E67" s="296" t="s">
        <v>79</v>
      </c>
      <c r="F67" s="298">
        <v>20000</v>
      </c>
      <c r="J67" s="280"/>
    </row>
    <row r="68" spans="2:10" ht="19.5" customHeight="1" x14ac:dyDescent="0.2">
      <c r="B68" s="297" t="s">
        <v>7602</v>
      </c>
      <c r="C68" s="296" t="s">
        <v>6764</v>
      </c>
      <c r="D68" s="296" t="s">
        <v>119</v>
      </c>
      <c r="E68" s="296" t="s">
        <v>79</v>
      </c>
      <c r="F68" s="298">
        <v>4950</v>
      </c>
      <c r="J68" s="280"/>
    </row>
    <row r="69" spans="2:10" ht="19.5" customHeight="1" x14ac:dyDescent="0.2">
      <c r="B69" s="297" t="s">
        <v>7602</v>
      </c>
      <c r="C69" s="296" t="s">
        <v>6765</v>
      </c>
      <c r="D69" s="296" t="s">
        <v>119</v>
      </c>
      <c r="E69" s="296" t="s">
        <v>79</v>
      </c>
      <c r="F69" s="298">
        <v>8403</v>
      </c>
      <c r="J69" s="280"/>
    </row>
    <row r="70" spans="2:10" ht="19.5" customHeight="1" x14ac:dyDescent="0.2">
      <c r="B70" s="297" t="s">
        <v>7602</v>
      </c>
      <c r="C70" s="296" t="s">
        <v>6766</v>
      </c>
      <c r="D70" s="296" t="s">
        <v>119</v>
      </c>
      <c r="E70" s="296" t="s">
        <v>79</v>
      </c>
      <c r="F70" s="298">
        <v>8403</v>
      </c>
      <c r="J70" s="280"/>
    </row>
    <row r="71" spans="2:10" ht="19.5" customHeight="1" x14ac:dyDescent="0.2">
      <c r="B71" s="297" t="s">
        <v>7602</v>
      </c>
      <c r="C71" s="296" t="s">
        <v>6767</v>
      </c>
      <c r="D71" s="296" t="s">
        <v>119</v>
      </c>
      <c r="E71" s="296" t="s">
        <v>79</v>
      </c>
      <c r="F71" s="298">
        <v>11800</v>
      </c>
      <c r="J71" s="280"/>
    </row>
    <row r="72" spans="2:10" ht="19.5" customHeight="1" x14ac:dyDescent="0.2">
      <c r="B72" s="297" t="s">
        <v>7602</v>
      </c>
      <c r="C72" s="296" t="s">
        <v>6768</v>
      </c>
      <c r="D72" s="296" t="s">
        <v>119</v>
      </c>
      <c r="E72" s="296" t="s">
        <v>75</v>
      </c>
      <c r="F72" s="298">
        <v>16798</v>
      </c>
      <c r="J72" s="280"/>
    </row>
    <row r="73" spans="2:10" ht="19.5" customHeight="1" x14ac:dyDescent="0.2">
      <c r="B73" s="297" t="s">
        <v>7602</v>
      </c>
      <c r="C73" s="296" t="s">
        <v>6769</v>
      </c>
      <c r="D73" s="296" t="s">
        <v>119</v>
      </c>
      <c r="E73" s="296" t="s">
        <v>76</v>
      </c>
      <c r="F73" s="298">
        <v>53000</v>
      </c>
      <c r="J73" s="280"/>
    </row>
    <row r="74" spans="2:10" ht="19.5" customHeight="1" x14ac:dyDescent="0.2">
      <c r="B74" s="297" t="s">
        <v>7602</v>
      </c>
      <c r="C74" s="296" t="s">
        <v>6770</v>
      </c>
      <c r="D74" s="296" t="s">
        <v>119</v>
      </c>
      <c r="E74" s="296" t="s">
        <v>76</v>
      </c>
      <c r="F74" s="298">
        <v>10084</v>
      </c>
      <c r="J74" s="280"/>
    </row>
    <row r="75" spans="2:10" ht="19.5" customHeight="1" x14ac:dyDescent="0.2">
      <c r="B75" s="297" t="s">
        <v>7602</v>
      </c>
      <c r="C75" s="296" t="s">
        <v>6771</v>
      </c>
      <c r="D75" s="296" t="s">
        <v>119</v>
      </c>
      <c r="E75" s="296" t="s">
        <v>75</v>
      </c>
      <c r="F75" s="298">
        <v>5556</v>
      </c>
      <c r="J75" s="280"/>
    </row>
    <row r="76" spans="2:10" ht="19.5" customHeight="1" x14ac:dyDescent="0.2">
      <c r="B76" s="297" t="s">
        <v>7602</v>
      </c>
      <c r="C76" s="296" t="s">
        <v>6772</v>
      </c>
      <c r="D76" s="296" t="s">
        <v>119</v>
      </c>
      <c r="E76" s="296" t="s">
        <v>72</v>
      </c>
      <c r="F76" s="298">
        <v>150000</v>
      </c>
      <c r="J76" s="280"/>
    </row>
    <row r="77" spans="2:10" ht="19.5" customHeight="1" x14ac:dyDescent="0.2">
      <c r="B77" s="297" t="s">
        <v>7602</v>
      </c>
      <c r="C77" s="296" t="s">
        <v>6773</v>
      </c>
      <c r="D77" s="296" t="s">
        <v>119</v>
      </c>
      <c r="E77" s="296" t="s">
        <v>72</v>
      </c>
      <c r="F77" s="298">
        <v>100000</v>
      </c>
      <c r="J77" s="280"/>
    </row>
    <row r="78" spans="2:10" ht="19.5" customHeight="1" x14ac:dyDescent="0.2">
      <c r="B78" s="297" t="s">
        <v>7602</v>
      </c>
      <c r="C78" s="296" t="s">
        <v>6774</v>
      </c>
      <c r="D78" s="296" t="s">
        <v>119</v>
      </c>
      <c r="E78" s="296" t="s">
        <v>72</v>
      </c>
      <c r="F78" s="298">
        <v>15000</v>
      </c>
      <c r="J78" s="280"/>
    </row>
    <row r="79" spans="2:10" ht="19.5" customHeight="1" x14ac:dyDescent="0.2">
      <c r="B79" s="297" t="s">
        <v>7602</v>
      </c>
      <c r="C79" s="296" t="s">
        <v>6775</v>
      </c>
      <c r="D79" s="296" t="s">
        <v>119</v>
      </c>
      <c r="E79" s="296" t="s">
        <v>72</v>
      </c>
      <c r="F79" s="298">
        <v>20000</v>
      </c>
      <c r="J79" s="280"/>
    </row>
    <row r="80" spans="2:10" ht="19.5" customHeight="1" x14ac:dyDescent="0.2">
      <c r="B80" s="297" t="s">
        <v>7602</v>
      </c>
      <c r="C80" s="296" t="s">
        <v>6776</v>
      </c>
      <c r="D80" s="296" t="s">
        <v>119</v>
      </c>
      <c r="E80" s="296" t="s">
        <v>72</v>
      </c>
      <c r="F80" s="298">
        <v>11000</v>
      </c>
      <c r="J80" s="280"/>
    </row>
    <row r="81" spans="2:10" ht="19.5" customHeight="1" x14ac:dyDescent="0.2">
      <c r="B81" s="297" t="s">
        <v>7602</v>
      </c>
      <c r="C81" s="296" t="s">
        <v>6777</v>
      </c>
      <c r="D81" s="296" t="s">
        <v>119</v>
      </c>
      <c r="E81" s="296" t="s">
        <v>72</v>
      </c>
      <c r="F81" s="298">
        <v>80000</v>
      </c>
      <c r="J81" s="280"/>
    </row>
    <row r="82" spans="2:10" ht="19.5" customHeight="1" x14ac:dyDescent="0.2">
      <c r="B82" s="297" t="s">
        <v>7602</v>
      </c>
      <c r="C82" s="296" t="s">
        <v>6778</v>
      </c>
      <c r="D82" s="296" t="s">
        <v>119</v>
      </c>
      <c r="E82" s="296" t="s">
        <v>76</v>
      </c>
      <c r="F82" s="298">
        <v>67227</v>
      </c>
      <c r="J82" s="280"/>
    </row>
    <row r="83" spans="2:10" ht="19.5" customHeight="1" x14ac:dyDescent="0.2">
      <c r="B83" s="297" t="s">
        <v>7602</v>
      </c>
      <c r="C83" s="296" t="s">
        <v>6779</v>
      </c>
      <c r="D83" s="296" t="s">
        <v>119</v>
      </c>
      <c r="E83" s="296" t="s">
        <v>75</v>
      </c>
      <c r="F83" s="298">
        <v>20230</v>
      </c>
      <c r="J83" s="280"/>
    </row>
    <row r="84" spans="2:10" ht="19.5" customHeight="1" x14ac:dyDescent="0.2">
      <c r="B84" s="297" t="s">
        <v>7602</v>
      </c>
      <c r="C84" s="296" t="s">
        <v>6780</v>
      </c>
      <c r="D84" s="296" t="s">
        <v>119</v>
      </c>
      <c r="E84" s="296" t="s">
        <v>75</v>
      </c>
      <c r="F84" s="298">
        <v>9520</v>
      </c>
      <c r="J84" s="280"/>
    </row>
    <row r="85" spans="2:10" ht="19.5" customHeight="1" x14ac:dyDescent="0.2">
      <c r="B85" s="297" t="s">
        <v>7602</v>
      </c>
      <c r="C85" s="296" t="s">
        <v>6781</v>
      </c>
      <c r="D85" s="296" t="s">
        <v>119</v>
      </c>
      <c r="E85" s="296" t="s">
        <v>72</v>
      </c>
      <c r="F85" s="298">
        <v>6000</v>
      </c>
      <c r="J85" s="280"/>
    </row>
    <row r="86" spans="2:10" ht="19.5" customHeight="1" x14ac:dyDescent="0.2">
      <c r="B86" s="297" t="s">
        <v>7602</v>
      </c>
      <c r="C86" s="296" t="s">
        <v>6782</v>
      </c>
      <c r="D86" s="296" t="s">
        <v>119</v>
      </c>
      <c r="E86" s="296" t="s">
        <v>72</v>
      </c>
      <c r="F86" s="298">
        <v>17400</v>
      </c>
      <c r="J86" s="280"/>
    </row>
    <row r="87" spans="2:10" ht="19.5" customHeight="1" x14ac:dyDescent="0.2">
      <c r="B87" s="297" t="s">
        <v>7602</v>
      </c>
      <c r="C87" s="296" t="s">
        <v>6783</v>
      </c>
      <c r="D87" s="296" t="s">
        <v>119</v>
      </c>
      <c r="E87" s="296" t="s">
        <v>76</v>
      </c>
      <c r="F87" s="298">
        <v>10000</v>
      </c>
      <c r="J87" s="280"/>
    </row>
    <row r="88" spans="2:10" ht="19.5" customHeight="1" x14ac:dyDescent="0.2">
      <c r="B88" s="297" t="s">
        <v>7602</v>
      </c>
      <c r="C88" s="296" t="s">
        <v>6784</v>
      </c>
      <c r="D88" s="296" t="s">
        <v>119</v>
      </c>
      <c r="E88" s="296" t="s">
        <v>75</v>
      </c>
      <c r="F88" s="298">
        <v>5042</v>
      </c>
      <c r="J88" s="280"/>
    </row>
    <row r="89" spans="2:10" ht="19.5" customHeight="1" x14ac:dyDescent="0.2">
      <c r="B89" s="297" t="s">
        <v>7602</v>
      </c>
      <c r="C89" s="296" t="s">
        <v>6785</v>
      </c>
      <c r="D89" s="296" t="s">
        <v>119</v>
      </c>
      <c r="E89" s="296" t="s">
        <v>75</v>
      </c>
      <c r="F89" s="298">
        <v>5000</v>
      </c>
      <c r="J89" s="280"/>
    </row>
    <row r="90" spans="2:10" ht="19.5" customHeight="1" x14ac:dyDescent="0.2">
      <c r="B90" s="297" t="s">
        <v>7602</v>
      </c>
      <c r="C90" s="296" t="s">
        <v>6786</v>
      </c>
      <c r="D90" s="296" t="s">
        <v>119</v>
      </c>
      <c r="E90" s="296" t="s">
        <v>72</v>
      </c>
      <c r="F90" s="298">
        <v>56270</v>
      </c>
      <c r="J90" s="280"/>
    </row>
    <row r="91" spans="2:10" ht="19.5" customHeight="1" x14ac:dyDescent="0.2">
      <c r="B91" s="297" t="s">
        <v>7602</v>
      </c>
      <c r="C91" s="296" t="s">
        <v>6787</v>
      </c>
      <c r="D91" s="296" t="s">
        <v>119</v>
      </c>
      <c r="E91" s="296" t="s">
        <v>77</v>
      </c>
      <c r="F91" s="298">
        <v>312480</v>
      </c>
      <c r="J91" s="280"/>
    </row>
    <row r="92" spans="2:10" ht="19.5" customHeight="1" x14ac:dyDescent="0.2">
      <c r="B92" s="297" t="s">
        <v>7602</v>
      </c>
      <c r="C92" s="296" t="s">
        <v>6788</v>
      </c>
      <c r="D92" s="296" t="s">
        <v>119</v>
      </c>
      <c r="E92" s="296" t="s">
        <v>77</v>
      </c>
      <c r="F92" s="298">
        <v>314722</v>
      </c>
      <c r="J92" s="280"/>
    </row>
    <row r="93" spans="2:10" ht="19.5" customHeight="1" x14ac:dyDescent="0.2">
      <c r="B93" s="297" t="s">
        <v>7602</v>
      </c>
      <c r="C93" s="296" t="s">
        <v>6789</v>
      </c>
      <c r="D93" s="296" t="s">
        <v>119</v>
      </c>
      <c r="E93" s="296" t="s">
        <v>77</v>
      </c>
      <c r="F93" s="298">
        <v>343076</v>
      </c>
      <c r="J93" s="280"/>
    </row>
    <row r="94" spans="2:10" ht="19.5" customHeight="1" x14ac:dyDescent="0.2">
      <c r="B94" s="297" t="s">
        <v>7602</v>
      </c>
      <c r="C94" s="296" t="s">
        <v>6790</v>
      </c>
      <c r="D94" s="296" t="s">
        <v>119</v>
      </c>
      <c r="E94" s="296" t="s">
        <v>77</v>
      </c>
      <c r="F94" s="298">
        <v>2000000</v>
      </c>
      <c r="J94" s="280"/>
    </row>
    <row r="95" spans="2:10" ht="19.5" customHeight="1" x14ac:dyDescent="0.2">
      <c r="B95" s="297" t="s">
        <v>7602</v>
      </c>
      <c r="C95" s="296" t="s">
        <v>6791</v>
      </c>
      <c r="D95" s="296" t="s">
        <v>119</v>
      </c>
      <c r="E95" s="296" t="s">
        <v>72</v>
      </c>
      <c r="F95" s="298">
        <v>-94000</v>
      </c>
      <c r="J95" s="280"/>
    </row>
    <row r="96" spans="2:10" ht="19.5" customHeight="1" x14ac:dyDescent="0.2">
      <c r="B96" s="297" t="s">
        <v>7602</v>
      </c>
      <c r="C96" s="296" t="s">
        <v>6792</v>
      </c>
      <c r="D96" s="296" t="s">
        <v>119</v>
      </c>
      <c r="E96" s="296" t="s">
        <v>77</v>
      </c>
      <c r="F96" s="298">
        <v>-11500</v>
      </c>
      <c r="J96" s="280"/>
    </row>
    <row r="97" spans="2:10" ht="19.5" customHeight="1" x14ac:dyDescent="0.2">
      <c r="B97" s="297" t="s">
        <v>7602</v>
      </c>
      <c r="C97" s="296" t="s">
        <v>6793</v>
      </c>
      <c r="D97" s="296" t="s">
        <v>119</v>
      </c>
      <c r="E97" s="296" t="s">
        <v>77</v>
      </c>
      <c r="F97" s="298">
        <v>-23381</v>
      </c>
      <c r="J97" s="280"/>
    </row>
    <row r="98" spans="2:10" ht="19.5" customHeight="1" x14ac:dyDescent="0.2">
      <c r="B98" s="297" t="s">
        <v>7602</v>
      </c>
      <c r="C98" s="296" t="s">
        <v>6794</v>
      </c>
      <c r="D98" s="296" t="s">
        <v>119</v>
      </c>
      <c r="E98" s="296" t="s">
        <v>77</v>
      </c>
      <c r="F98" s="298">
        <v>-29992</v>
      </c>
      <c r="J98" s="280"/>
    </row>
    <row r="99" spans="2:10" ht="19.5" customHeight="1" x14ac:dyDescent="0.2">
      <c r="B99" s="297" t="s">
        <v>7602</v>
      </c>
      <c r="C99" s="296" t="s">
        <v>6795</v>
      </c>
      <c r="D99" s="296" t="s">
        <v>119</v>
      </c>
      <c r="E99" s="296" t="s">
        <v>77</v>
      </c>
      <c r="F99" s="298">
        <v>-23381</v>
      </c>
      <c r="J99" s="280"/>
    </row>
    <row r="100" spans="2:10" ht="19.5" customHeight="1" x14ac:dyDescent="0.2">
      <c r="B100" s="297" t="s">
        <v>7602</v>
      </c>
      <c r="C100" s="296" t="s">
        <v>6796</v>
      </c>
      <c r="D100" s="296" t="s">
        <v>119</v>
      </c>
      <c r="E100" s="296" t="s">
        <v>77</v>
      </c>
      <c r="F100" s="298">
        <v>-21400</v>
      </c>
      <c r="J100" s="280"/>
    </row>
    <row r="101" spans="2:10" ht="19.5" customHeight="1" x14ac:dyDescent="0.2">
      <c r="B101" s="297" t="s">
        <v>7602</v>
      </c>
      <c r="C101" s="296" t="s">
        <v>6797</v>
      </c>
      <c r="D101" s="296" t="s">
        <v>119</v>
      </c>
      <c r="E101" s="296" t="s">
        <v>72</v>
      </c>
      <c r="F101" s="298">
        <v>-10000</v>
      </c>
      <c r="J101" s="280"/>
    </row>
    <row r="102" spans="2:10" ht="19.5" customHeight="1" x14ac:dyDescent="0.2">
      <c r="B102" s="297" t="s">
        <v>7602</v>
      </c>
      <c r="C102" s="296" t="s">
        <v>6798</v>
      </c>
      <c r="D102" s="296" t="s">
        <v>120</v>
      </c>
      <c r="E102" s="296" t="s">
        <v>72</v>
      </c>
      <c r="F102" s="298">
        <v>-143600</v>
      </c>
      <c r="J102" s="280"/>
    </row>
    <row r="103" spans="2:10" ht="19.5" customHeight="1" x14ac:dyDescent="0.2">
      <c r="B103" s="297" t="s">
        <v>7602</v>
      </c>
      <c r="C103" s="296" t="s">
        <v>6799</v>
      </c>
      <c r="D103" s="296" t="s">
        <v>120</v>
      </c>
      <c r="E103" s="296" t="s">
        <v>77</v>
      </c>
      <c r="F103" s="298">
        <v>-37800</v>
      </c>
      <c r="J103" s="280"/>
    </row>
    <row r="104" spans="2:10" ht="19.5" customHeight="1" x14ac:dyDescent="0.2">
      <c r="B104" s="297" t="s">
        <v>7602</v>
      </c>
      <c r="C104" s="296" t="s">
        <v>6800</v>
      </c>
      <c r="D104" s="296" t="s">
        <v>120</v>
      </c>
      <c r="E104" s="296" t="s">
        <v>77</v>
      </c>
      <c r="F104" s="298">
        <v>-2650</v>
      </c>
      <c r="J104" s="280"/>
    </row>
    <row r="105" spans="2:10" ht="19.5" customHeight="1" x14ac:dyDescent="0.2">
      <c r="B105" s="297" t="s">
        <v>7602</v>
      </c>
      <c r="C105" s="296" t="s">
        <v>6801</v>
      </c>
      <c r="D105" s="296" t="s">
        <v>120</v>
      </c>
      <c r="E105" s="296" t="s">
        <v>77</v>
      </c>
      <c r="F105" s="298">
        <v>-15000</v>
      </c>
      <c r="J105" s="280"/>
    </row>
    <row r="106" spans="2:10" ht="19.5" customHeight="1" x14ac:dyDescent="0.2">
      <c r="B106" s="297" t="s">
        <v>7602</v>
      </c>
      <c r="C106" s="296" t="s">
        <v>6802</v>
      </c>
      <c r="D106" s="296" t="s">
        <v>120</v>
      </c>
      <c r="E106" s="296" t="s">
        <v>77</v>
      </c>
      <c r="F106" s="298">
        <v>-41739</v>
      </c>
      <c r="J106" s="280"/>
    </row>
    <row r="107" spans="2:10" ht="19.5" customHeight="1" x14ac:dyDescent="0.2">
      <c r="B107" s="297" t="s">
        <v>7602</v>
      </c>
      <c r="C107" s="296" t="s">
        <v>6803</v>
      </c>
      <c r="D107" s="296" t="s">
        <v>120</v>
      </c>
      <c r="E107" s="296" t="s">
        <v>77</v>
      </c>
      <c r="F107" s="298">
        <v>-4100</v>
      </c>
      <c r="J107" s="280"/>
    </row>
    <row r="108" spans="2:10" ht="19.5" customHeight="1" x14ac:dyDescent="0.2">
      <c r="B108" s="297" t="s">
        <v>7602</v>
      </c>
      <c r="C108" s="296" t="s">
        <v>6804</v>
      </c>
      <c r="D108" s="296" t="s">
        <v>119</v>
      </c>
      <c r="E108" s="296" t="s">
        <v>76</v>
      </c>
      <c r="F108" s="298">
        <v>-59900</v>
      </c>
      <c r="J108" s="280"/>
    </row>
    <row r="109" spans="2:10" ht="19.5" customHeight="1" x14ac:dyDescent="0.2">
      <c r="B109" s="297" t="s">
        <v>7602</v>
      </c>
      <c r="C109" s="296" t="s">
        <v>6805</v>
      </c>
      <c r="D109" s="296" t="s">
        <v>119</v>
      </c>
      <c r="E109" s="296" t="s">
        <v>95</v>
      </c>
      <c r="F109" s="298">
        <v>5288003</v>
      </c>
      <c r="J109" s="280"/>
    </row>
    <row r="110" spans="2:10" ht="19.5" customHeight="1" x14ac:dyDescent="0.2">
      <c r="B110" s="297" t="s">
        <v>7602</v>
      </c>
      <c r="C110" s="296" t="s">
        <v>6806</v>
      </c>
      <c r="D110" s="296" t="s">
        <v>119</v>
      </c>
      <c r="E110" s="296" t="s">
        <v>95</v>
      </c>
      <c r="F110" s="298">
        <v>328721</v>
      </c>
      <c r="J110" s="280"/>
    </row>
    <row r="111" spans="2:10" ht="19.5" customHeight="1" x14ac:dyDescent="0.2">
      <c r="B111" s="297" t="s">
        <v>7622</v>
      </c>
      <c r="C111" s="296" t="s">
        <v>6807</v>
      </c>
      <c r="D111" s="296" t="s">
        <v>119</v>
      </c>
      <c r="E111" s="296" t="s">
        <v>72</v>
      </c>
      <c r="F111" s="298">
        <v>170300</v>
      </c>
      <c r="J111" s="280"/>
    </row>
    <row r="112" spans="2:10" ht="19.5" customHeight="1" x14ac:dyDescent="0.2">
      <c r="B112" s="297" t="s">
        <v>7622</v>
      </c>
      <c r="C112" s="296" t="s">
        <v>6808</v>
      </c>
      <c r="D112" s="296" t="s">
        <v>119</v>
      </c>
      <c r="E112" s="296" t="s">
        <v>72</v>
      </c>
      <c r="F112" s="298">
        <v>188000</v>
      </c>
      <c r="J112" s="280"/>
    </row>
    <row r="113" spans="2:10" ht="19.5" customHeight="1" x14ac:dyDescent="0.2">
      <c r="B113" s="297" t="s">
        <v>7622</v>
      </c>
      <c r="C113" s="296" t="s">
        <v>6809</v>
      </c>
      <c r="D113" s="296" t="s">
        <v>119</v>
      </c>
      <c r="E113" s="296" t="s">
        <v>77</v>
      </c>
      <c r="F113" s="298">
        <v>23000</v>
      </c>
      <c r="J113" s="280"/>
    </row>
    <row r="114" spans="2:10" ht="19.5" customHeight="1" x14ac:dyDescent="0.2">
      <c r="B114" s="297" t="s">
        <v>7622</v>
      </c>
      <c r="C114" s="296" t="s">
        <v>6810</v>
      </c>
      <c r="D114" s="296" t="s">
        <v>119</v>
      </c>
      <c r="E114" s="296" t="s">
        <v>77</v>
      </c>
      <c r="F114" s="298">
        <v>46762</v>
      </c>
      <c r="J114" s="280"/>
    </row>
    <row r="115" spans="2:10" ht="19.5" customHeight="1" x14ac:dyDescent="0.2">
      <c r="B115" s="297" t="s">
        <v>7622</v>
      </c>
      <c r="C115" s="296" t="s">
        <v>6811</v>
      </c>
      <c r="D115" s="296" t="s">
        <v>119</v>
      </c>
      <c r="E115" s="296" t="s">
        <v>77</v>
      </c>
      <c r="F115" s="298">
        <v>59984</v>
      </c>
      <c r="J115" s="280"/>
    </row>
    <row r="116" spans="2:10" ht="19.5" customHeight="1" x14ac:dyDescent="0.2">
      <c r="B116" s="297" t="s">
        <v>7622</v>
      </c>
      <c r="C116" s="296" t="s">
        <v>6812</v>
      </c>
      <c r="D116" s="296" t="s">
        <v>119</v>
      </c>
      <c r="E116" s="296" t="s">
        <v>77</v>
      </c>
      <c r="F116" s="298">
        <v>46762</v>
      </c>
      <c r="J116" s="280"/>
    </row>
    <row r="117" spans="2:10" ht="19.5" customHeight="1" x14ac:dyDescent="0.2">
      <c r="B117" s="297" t="s">
        <v>7622</v>
      </c>
      <c r="C117" s="296" t="s">
        <v>6813</v>
      </c>
      <c r="D117" s="296" t="s">
        <v>119</v>
      </c>
      <c r="E117" s="296" t="s">
        <v>77</v>
      </c>
      <c r="F117" s="298">
        <v>42800</v>
      </c>
      <c r="J117" s="280"/>
    </row>
    <row r="118" spans="2:10" ht="19.5" customHeight="1" x14ac:dyDescent="0.2">
      <c r="B118" s="297" t="s">
        <v>7622</v>
      </c>
      <c r="C118" s="296" t="s">
        <v>6814</v>
      </c>
      <c r="D118" s="296" t="s">
        <v>119</v>
      </c>
      <c r="E118" s="296" t="s">
        <v>72</v>
      </c>
      <c r="F118" s="298">
        <v>20000</v>
      </c>
      <c r="J118" s="280"/>
    </row>
    <row r="119" spans="2:10" ht="19.5" customHeight="1" x14ac:dyDescent="0.2">
      <c r="B119" s="297" t="s">
        <v>7622</v>
      </c>
      <c r="C119" s="296" t="s">
        <v>6815</v>
      </c>
      <c r="D119" s="296" t="s">
        <v>120</v>
      </c>
      <c r="E119" s="296" t="s">
        <v>72</v>
      </c>
      <c r="F119" s="298">
        <v>287200</v>
      </c>
      <c r="J119" s="280"/>
    </row>
    <row r="120" spans="2:10" ht="19.5" customHeight="1" x14ac:dyDescent="0.2">
      <c r="B120" s="297" t="s">
        <v>7622</v>
      </c>
      <c r="C120" s="296" t="s">
        <v>6816</v>
      </c>
      <c r="D120" s="296" t="s">
        <v>120</v>
      </c>
      <c r="E120" s="296" t="s">
        <v>77</v>
      </c>
      <c r="F120" s="298">
        <v>75600</v>
      </c>
      <c r="J120" s="280"/>
    </row>
    <row r="121" spans="2:10" ht="19.5" customHeight="1" x14ac:dyDescent="0.2">
      <c r="B121" s="297" t="s">
        <v>7622</v>
      </c>
      <c r="C121" s="296" t="s">
        <v>6817</v>
      </c>
      <c r="D121" s="296" t="s">
        <v>120</v>
      </c>
      <c r="E121" s="296" t="s">
        <v>77</v>
      </c>
      <c r="F121" s="298">
        <v>5300</v>
      </c>
      <c r="J121" s="280"/>
    </row>
    <row r="122" spans="2:10" ht="19.5" customHeight="1" x14ac:dyDescent="0.2">
      <c r="B122" s="297" t="s">
        <v>7622</v>
      </c>
      <c r="C122" s="296" t="s">
        <v>6818</v>
      </c>
      <c r="D122" s="296" t="s">
        <v>120</v>
      </c>
      <c r="E122" s="296" t="s">
        <v>77</v>
      </c>
      <c r="F122" s="298">
        <v>30000</v>
      </c>
      <c r="J122" s="280"/>
    </row>
    <row r="123" spans="2:10" ht="19.5" customHeight="1" x14ac:dyDescent="0.2">
      <c r="B123" s="297" t="s">
        <v>7622</v>
      </c>
      <c r="C123" s="296" t="s">
        <v>6819</v>
      </c>
      <c r="D123" s="296" t="s">
        <v>120</v>
      </c>
      <c r="E123" s="296" t="s">
        <v>77</v>
      </c>
      <c r="F123" s="298">
        <v>83478</v>
      </c>
      <c r="J123" s="280"/>
    </row>
    <row r="124" spans="2:10" ht="19.5" customHeight="1" x14ac:dyDescent="0.2">
      <c r="B124" s="297" t="s">
        <v>7622</v>
      </c>
      <c r="C124" s="296" t="s">
        <v>6820</v>
      </c>
      <c r="D124" s="296" t="s">
        <v>120</v>
      </c>
      <c r="E124" s="296" t="s">
        <v>77</v>
      </c>
      <c r="F124" s="298">
        <v>8200</v>
      </c>
      <c r="J124" s="280"/>
    </row>
    <row r="125" spans="2:10" ht="19.5" customHeight="1" x14ac:dyDescent="0.2">
      <c r="B125" s="297" t="s">
        <v>7622</v>
      </c>
      <c r="C125" s="296" t="s">
        <v>6821</v>
      </c>
      <c r="D125" s="296" t="s">
        <v>119</v>
      </c>
      <c r="E125" s="296" t="s">
        <v>76</v>
      </c>
      <c r="F125" s="298">
        <v>119800</v>
      </c>
      <c r="J125" s="280"/>
    </row>
    <row r="126" spans="2:10" ht="19.5" customHeight="1" x14ac:dyDescent="0.2">
      <c r="B126" s="297" t="s">
        <v>7623</v>
      </c>
      <c r="C126" s="296" t="s">
        <v>6822</v>
      </c>
      <c r="D126" s="296" t="s">
        <v>119</v>
      </c>
      <c r="E126" s="296" t="s">
        <v>72</v>
      </c>
      <c r="F126" s="298">
        <v>137400</v>
      </c>
      <c r="J126" s="280"/>
    </row>
    <row r="127" spans="2:10" ht="19.5" customHeight="1" x14ac:dyDescent="0.2">
      <c r="B127" s="297" t="s">
        <v>7623</v>
      </c>
      <c r="C127" s="296" t="s">
        <v>6823</v>
      </c>
      <c r="D127" s="296" t="s">
        <v>119</v>
      </c>
      <c r="E127" s="296" t="s">
        <v>72</v>
      </c>
      <c r="F127" s="298">
        <v>3600</v>
      </c>
      <c r="J127" s="280"/>
    </row>
    <row r="128" spans="2:10" ht="19.5" customHeight="1" x14ac:dyDescent="0.2">
      <c r="B128" s="297" t="s">
        <v>7624</v>
      </c>
      <c r="C128" s="296" t="s">
        <v>6824</v>
      </c>
      <c r="D128" s="296" t="s">
        <v>119</v>
      </c>
      <c r="E128" s="296" t="s">
        <v>72</v>
      </c>
      <c r="F128" s="298">
        <v>175800</v>
      </c>
      <c r="J128" s="280"/>
    </row>
    <row r="129" spans="2:10" ht="19.5" customHeight="1" x14ac:dyDescent="0.2">
      <c r="B129" s="297" t="s">
        <v>7625</v>
      </c>
      <c r="C129" s="296" t="s">
        <v>6825</v>
      </c>
      <c r="D129" s="296" t="s">
        <v>120</v>
      </c>
      <c r="E129" s="296" t="s">
        <v>75</v>
      </c>
      <c r="F129" s="298">
        <v>135735</v>
      </c>
      <c r="J129" s="280"/>
    </row>
    <row r="130" spans="2:10" ht="19.5" customHeight="1" x14ac:dyDescent="0.2">
      <c r="B130" s="297" t="s">
        <v>7625</v>
      </c>
      <c r="C130" s="296" t="s">
        <v>6826</v>
      </c>
      <c r="D130" s="296" t="s">
        <v>120</v>
      </c>
      <c r="E130" s="296" t="s">
        <v>75</v>
      </c>
      <c r="F130" s="298">
        <v>180271</v>
      </c>
      <c r="J130" s="280"/>
    </row>
    <row r="131" spans="2:10" ht="19.5" customHeight="1" x14ac:dyDescent="0.2">
      <c r="B131" s="297" t="s">
        <v>7625</v>
      </c>
      <c r="C131" s="296" t="s">
        <v>6827</v>
      </c>
      <c r="D131" s="296" t="s">
        <v>120</v>
      </c>
      <c r="E131" s="296" t="s">
        <v>75</v>
      </c>
      <c r="F131" s="298">
        <v>44683</v>
      </c>
      <c r="J131" s="280"/>
    </row>
    <row r="132" spans="2:10" ht="19.5" customHeight="1" x14ac:dyDescent="0.2">
      <c r="B132" s="297" t="s">
        <v>7625</v>
      </c>
      <c r="C132" s="296" t="s">
        <v>6828</v>
      </c>
      <c r="D132" s="296" t="s">
        <v>119</v>
      </c>
      <c r="E132" s="296" t="s">
        <v>75</v>
      </c>
      <c r="F132" s="298">
        <v>251501</v>
      </c>
      <c r="J132" s="280"/>
    </row>
    <row r="133" spans="2:10" ht="19.5" customHeight="1" x14ac:dyDescent="0.2">
      <c r="B133" s="297" t="s">
        <v>7625</v>
      </c>
      <c r="C133" s="296" t="s">
        <v>6829</v>
      </c>
      <c r="D133" s="296" t="s">
        <v>119</v>
      </c>
      <c r="E133" s="296" t="s">
        <v>75</v>
      </c>
      <c r="F133" s="298">
        <v>308657</v>
      </c>
      <c r="J133" s="280"/>
    </row>
    <row r="134" spans="2:10" ht="19.5" customHeight="1" x14ac:dyDescent="0.2">
      <c r="B134" s="297" t="s">
        <v>7626</v>
      </c>
      <c r="C134" s="296" t="s">
        <v>6830</v>
      </c>
      <c r="D134" s="296" t="s">
        <v>120</v>
      </c>
      <c r="E134" s="296" t="s">
        <v>76</v>
      </c>
      <c r="F134" s="298">
        <v>271513</v>
      </c>
      <c r="J134" s="280"/>
    </row>
    <row r="135" spans="2:10" ht="19.5" customHeight="1" x14ac:dyDescent="0.2">
      <c r="B135" s="297" t="s">
        <v>7590</v>
      </c>
      <c r="C135" s="296" t="s">
        <v>6831</v>
      </c>
      <c r="D135" s="296" t="s">
        <v>120</v>
      </c>
      <c r="E135" s="296" t="s">
        <v>76</v>
      </c>
      <c r="F135" s="298">
        <v>137900</v>
      </c>
      <c r="J135" s="280"/>
    </row>
    <row r="136" spans="2:10" ht="19.5" customHeight="1" x14ac:dyDescent="0.2">
      <c r="B136" s="297" t="s">
        <v>7590</v>
      </c>
      <c r="C136" s="296" t="s">
        <v>6832</v>
      </c>
      <c r="D136" s="296" t="s">
        <v>120</v>
      </c>
      <c r="E136" s="296" t="s">
        <v>76</v>
      </c>
      <c r="F136" s="298">
        <v>137900</v>
      </c>
      <c r="J136" s="280"/>
    </row>
    <row r="137" spans="2:10" ht="19.5" customHeight="1" x14ac:dyDescent="0.2">
      <c r="B137" s="297" t="s">
        <v>7598</v>
      </c>
      <c r="C137" s="296" t="s">
        <v>6833</v>
      </c>
      <c r="D137" s="296" t="s">
        <v>119</v>
      </c>
      <c r="E137" s="296" t="s">
        <v>72</v>
      </c>
      <c r="F137" s="298">
        <v>158000</v>
      </c>
      <c r="J137" s="280"/>
    </row>
    <row r="138" spans="2:10" ht="19.5" customHeight="1" x14ac:dyDescent="0.2">
      <c r="B138" s="297" t="s">
        <v>7598</v>
      </c>
      <c r="C138" s="296" t="s">
        <v>6834</v>
      </c>
      <c r="D138" s="296" t="s">
        <v>119</v>
      </c>
      <c r="E138" s="296" t="s">
        <v>79</v>
      </c>
      <c r="F138" s="298">
        <v>8403</v>
      </c>
      <c r="J138" s="280"/>
    </row>
    <row r="139" spans="2:10" ht="19.5" customHeight="1" x14ac:dyDescent="0.2">
      <c r="B139" s="297" t="s">
        <v>7598</v>
      </c>
      <c r="C139" s="296" t="s">
        <v>6835</v>
      </c>
      <c r="D139" s="296" t="s">
        <v>119</v>
      </c>
      <c r="E139" s="296" t="s">
        <v>72</v>
      </c>
      <c r="F139" s="298">
        <v>91800</v>
      </c>
      <c r="J139" s="280"/>
    </row>
    <row r="140" spans="2:10" ht="19.5" customHeight="1" x14ac:dyDescent="0.2">
      <c r="B140" s="297" t="s">
        <v>7598</v>
      </c>
      <c r="C140" s="296" t="s">
        <v>6836</v>
      </c>
      <c r="D140" s="296" t="s">
        <v>120</v>
      </c>
      <c r="E140" s="296" t="s">
        <v>100</v>
      </c>
      <c r="F140" s="298">
        <v>40700</v>
      </c>
      <c r="J140" s="280"/>
    </row>
    <row r="141" spans="2:10" ht="19.5" customHeight="1" x14ac:dyDescent="0.2">
      <c r="B141" s="297" t="s">
        <v>7598</v>
      </c>
      <c r="C141" s="296" t="s">
        <v>6837</v>
      </c>
      <c r="D141" s="296" t="s">
        <v>120</v>
      </c>
      <c r="E141" s="296" t="s">
        <v>101</v>
      </c>
      <c r="F141" s="298">
        <v>135000</v>
      </c>
      <c r="J141" s="280"/>
    </row>
    <row r="142" spans="2:10" ht="19.5" customHeight="1" x14ac:dyDescent="0.2">
      <c r="B142" s="297" t="s">
        <v>7598</v>
      </c>
      <c r="C142" s="296" t="s">
        <v>6838</v>
      </c>
      <c r="D142" s="296" t="s">
        <v>120</v>
      </c>
      <c r="E142" s="296" t="s">
        <v>102</v>
      </c>
      <c r="F142" s="298">
        <v>16000</v>
      </c>
      <c r="J142" s="280"/>
    </row>
    <row r="143" spans="2:10" ht="19.5" customHeight="1" x14ac:dyDescent="0.2">
      <c r="B143" s="297" t="s">
        <v>7598</v>
      </c>
      <c r="C143" s="296" t="s">
        <v>6839</v>
      </c>
      <c r="D143" s="296" t="s">
        <v>120</v>
      </c>
      <c r="E143" s="296" t="s">
        <v>102</v>
      </c>
      <c r="F143" s="298">
        <v>52500</v>
      </c>
      <c r="J143" s="280"/>
    </row>
    <row r="144" spans="2:10" ht="19.5" customHeight="1" x14ac:dyDescent="0.2">
      <c r="B144" s="297" t="s">
        <v>7598</v>
      </c>
      <c r="C144" s="296" t="s">
        <v>6840</v>
      </c>
      <c r="D144" s="296" t="s">
        <v>120</v>
      </c>
      <c r="E144" s="296" t="s">
        <v>102</v>
      </c>
      <c r="F144" s="298">
        <v>62500</v>
      </c>
      <c r="J144" s="280"/>
    </row>
    <row r="145" spans="2:10" ht="19.5" customHeight="1" x14ac:dyDescent="0.2">
      <c r="B145" s="297" t="s">
        <v>7598</v>
      </c>
      <c r="C145" s="296" t="s">
        <v>6841</v>
      </c>
      <c r="D145" s="296" t="s">
        <v>120</v>
      </c>
      <c r="E145" s="296" t="s">
        <v>102</v>
      </c>
      <c r="F145" s="298">
        <v>19700</v>
      </c>
      <c r="J145" s="280"/>
    </row>
    <row r="146" spans="2:10" ht="19.5" customHeight="1" x14ac:dyDescent="0.2">
      <c r="B146" s="297" t="s">
        <v>7599</v>
      </c>
      <c r="C146" s="296" t="s">
        <v>6842</v>
      </c>
      <c r="D146" s="296" t="s">
        <v>119</v>
      </c>
      <c r="E146" s="296" t="s">
        <v>76</v>
      </c>
      <c r="F146" s="298">
        <v>15174</v>
      </c>
      <c r="J146" s="280"/>
    </row>
    <row r="147" spans="2:10" ht="19.5" customHeight="1" x14ac:dyDescent="0.2">
      <c r="B147" s="297" t="s">
        <v>7599</v>
      </c>
      <c r="C147" s="296" t="s">
        <v>6843</v>
      </c>
      <c r="D147" s="296" t="s">
        <v>119</v>
      </c>
      <c r="E147" s="296" t="s">
        <v>75</v>
      </c>
      <c r="F147" s="298">
        <v>9200</v>
      </c>
      <c r="J147" s="280"/>
    </row>
    <row r="148" spans="2:10" ht="19.5" customHeight="1" x14ac:dyDescent="0.2">
      <c r="B148" s="297" t="s">
        <v>7599</v>
      </c>
      <c r="C148" s="296" t="s">
        <v>6844</v>
      </c>
      <c r="D148" s="296" t="s">
        <v>119</v>
      </c>
      <c r="E148" s="296" t="s">
        <v>76</v>
      </c>
      <c r="F148" s="298">
        <v>3361</v>
      </c>
      <c r="J148" s="280"/>
    </row>
    <row r="149" spans="2:10" ht="19.5" customHeight="1" x14ac:dyDescent="0.2">
      <c r="B149" s="297" t="s">
        <v>7599</v>
      </c>
      <c r="C149" s="296" t="s">
        <v>6845</v>
      </c>
      <c r="D149" s="296" t="s">
        <v>119</v>
      </c>
      <c r="E149" s="296" t="s">
        <v>75</v>
      </c>
      <c r="F149" s="298">
        <v>8900</v>
      </c>
      <c r="J149" s="280"/>
    </row>
    <row r="150" spans="2:10" ht="19.5" customHeight="1" x14ac:dyDescent="0.2">
      <c r="B150" s="297" t="s">
        <v>7599</v>
      </c>
      <c r="C150" s="296" t="s">
        <v>6846</v>
      </c>
      <c r="D150" s="296" t="s">
        <v>120</v>
      </c>
      <c r="E150" s="296" t="s">
        <v>77</v>
      </c>
      <c r="F150" s="298">
        <v>136000</v>
      </c>
      <c r="J150" s="280"/>
    </row>
    <row r="151" spans="2:10" ht="19.5" customHeight="1" x14ac:dyDescent="0.2">
      <c r="B151" s="297" t="s">
        <v>7599</v>
      </c>
      <c r="C151" s="296" t="s">
        <v>6847</v>
      </c>
      <c r="D151" s="296" t="s">
        <v>120</v>
      </c>
      <c r="E151" s="296" t="s">
        <v>77</v>
      </c>
      <c r="F151" s="298">
        <v>50000</v>
      </c>
      <c r="J151" s="280"/>
    </row>
    <row r="152" spans="2:10" ht="19.5" customHeight="1" x14ac:dyDescent="0.2">
      <c r="B152" s="297" t="s">
        <v>7599</v>
      </c>
      <c r="C152" s="296" t="s">
        <v>6848</v>
      </c>
      <c r="D152" s="296" t="s">
        <v>120</v>
      </c>
      <c r="E152" s="296" t="s">
        <v>72</v>
      </c>
      <c r="F152" s="298">
        <v>10000</v>
      </c>
      <c r="J152" s="280"/>
    </row>
    <row r="153" spans="2:10" ht="19.5" customHeight="1" x14ac:dyDescent="0.2">
      <c r="B153" s="297" t="s">
        <v>7599</v>
      </c>
      <c r="C153" s="296" t="s">
        <v>6849</v>
      </c>
      <c r="D153" s="296" t="s">
        <v>119</v>
      </c>
      <c r="E153" s="296" t="s">
        <v>76</v>
      </c>
      <c r="F153" s="298">
        <v>6723</v>
      </c>
      <c r="J153" s="280"/>
    </row>
    <row r="154" spans="2:10" ht="19.5" customHeight="1" x14ac:dyDescent="0.2">
      <c r="B154" s="297" t="s">
        <v>7599</v>
      </c>
      <c r="C154" s="296" t="s">
        <v>6850</v>
      </c>
      <c r="D154" s="296" t="s">
        <v>120</v>
      </c>
      <c r="E154" s="296" t="s">
        <v>72</v>
      </c>
      <c r="F154" s="298">
        <v>98900</v>
      </c>
      <c r="J154" s="280"/>
    </row>
    <row r="155" spans="2:10" ht="19.5" customHeight="1" x14ac:dyDescent="0.2">
      <c r="B155" s="297" t="s">
        <v>7599</v>
      </c>
      <c r="C155" s="296" t="s">
        <v>6851</v>
      </c>
      <c r="D155" s="296" t="s">
        <v>119</v>
      </c>
      <c r="E155" s="296" t="s">
        <v>75</v>
      </c>
      <c r="F155" s="298">
        <v>21200</v>
      </c>
      <c r="J155" s="280"/>
    </row>
    <row r="156" spans="2:10" ht="19.5" customHeight="1" x14ac:dyDescent="0.2">
      <c r="B156" s="297" t="s">
        <v>7599</v>
      </c>
      <c r="C156" s="296" t="s">
        <v>6852</v>
      </c>
      <c r="D156" s="296" t="s">
        <v>119</v>
      </c>
      <c r="E156" s="296" t="s">
        <v>75</v>
      </c>
      <c r="F156" s="298">
        <v>7830</v>
      </c>
      <c r="J156" s="280"/>
    </row>
    <row r="157" spans="2:10" ht="19.5" customHeight="1" x14ac:dyDescent="0.2">
      <c r="B157" s="297" t="s">
        <v>7599</v>
      </c>
      <c r="C157" s="296" t="s">
        <v>6853</v>
      </c>
      <c r="D157" s="296" t="s">
        <v>119</v>
      </c>
      <c r="E157" s="296" t="s">
        <v>75</v>
      </c>
      <c r="F157" s="298">
        <v>7000</v>
      </c>
      <c r="J157" s="280"/>
    </row>
    <row r="158" spans="2:10" ht="19.5" customHeight="1" x14ac:dyDescent="0.2">
      <c r="B158" s="297" t="s">
        <v>7599</v>
      </c>
      <c r="C158" s="296" t="s">
        <v>6854</v>
      </c>
      <c r="D158" s="296" t="s">
        <v>119</v>
      </c>
      <c r="E158" s="296" t="s">
        <v>75</v>
      </c>
      <c r="F158" s="298">
        <v>14500</v>
      </c>
      <c r="J158" s="280"/>
    </row>
    <row r="159" spans="2:10" ht="19.5" customHeight="1" x14ac:dyDescent="0.2">
      <c r="B159" s="297" t="s">
        <v>7599</v>
      </c>
      <c r="C159" s="296" t="s">
        <v>6855</v>
      </c>
      <c r="D159" s="296" t="s">
        <v>119</v>
      </c>
      <c r="E159" s="296" t="s">
        <v>75</v>
      </c>
      <c r="F159" s="298">
        <v>9200</v>
      </c>
      <c r="J159" s="280"/>
    </row>
    <row r="160" spans="2:10" ht="19.5" customHeight="1" x14ac:dyDescent="0.2">
      <c r="B160" s="297" t="s">
        <v>7599</v>
      </c>
      <c r="C160" s="296" t="s">
        <v>6856</v>
      </c>
      <c r="D160" s="296" t="s">
        <v>119</v>
      </c>
      <c r="E160" s="296" t="s">
        <v>75</v>
      </c>
      <c r="F160" s="298">
        <v>34100</v>
      </c>
      <c r="J160" s="280"/>
    </row>
    <row r="161" spans="2:10" ht="19.5" customHeight="1" x14ac:dyDescent="0.2">
      <c r="B161" s="297" t="s">
        <v>7599</v>
      </c>
      <c r="C161" s="296" t="s">
        <v>6857</v>
      </c>
      <c r="D161" s="296" t="s">
        <v>119</v>
      </c>
      <c r="E161" s="296" t="s">
        <v>76</v>
      </c>
      <c r="F161" s="298">
        <v>1765</v>
      </c>
      <c r="J161" s="280"/>
    </row>
    <row r="162" spans="2:10" ht="19.5" customHeight="1" x14ac:dyDescent="0.2">
      <c r="B162" s="297" t="s">
        <v>7599</v>
      </c>
      <c r="C162" s="296" t="s">
        <v>6858</v>
      </c>
      <c r="D162" s="296" t="s">
        <v>119</v>
      </c>
      <c r="E162" s="296" t="s">
        <v>76</v>
      </c>
      <c r="F162" s="298">
        <v>19244</v>
      </c>
      <c r="J162" s="280"/>
    </row>
    <row r="163" spans="2:10" ht="19.5" customHeight="1" x14ac:dyDescent="0.2">
      <c r="B163" s="297" t="s">
        <v>7599</v>
      </c>
      <c r="C163" s="296" t="s">
        <v>6859</v>
      </c>
      <c r="D163" s="296" t="s">
        <v>119</v>
      </c>
      <c r="E163" s="296" t="s">
        <v>76</v>
      </c>
      <c r="F163" s="298">
        <v>15000</v>
      </c>
      <c r="J163" s="280"/>
    </row>
    <row r="164" spans="2:10" ht="19.5" customHeight="1" x14ac:dyDescent="0.2">
      <c r="B164" s="297" t="s">
        <v>7627</v>
      </c>
      <c r="C164" s="296" t="s">
        <v>6860</v>
      </c>
      <c r="D164" s="296" t="s">
        <v>119</v>
      </c>
      <c r="E164" s="296" t="s">
        <v>76</v>
      </c>
      <c r="F164" s="298">
        <v>37500</v>
      </c>
      <c r="J164" s="280"/>
    </row>
    <row r="165" spans="2:10" ht="19.5" customHeight="1" x14ac:dyDescent="0.2">
      <c r="B165" s="297" t="s">
        <v>7627</v>
      </c>
      <c r="C165" s="296" t="s">
        <v>6861</v>
      </c>
      <c r="D165" s="296" t="s">
        <v>119</v>
      </c>
      <c r="E165" s="296" t="s">
        <v>76</v>
      </c>
      <c r="F165" s="298">
        <v>58823</v>
      </c>
      <c r="J165" s="280"/>
    </row>
    <row r="166" spans="2:10" ht="19.5" customHeight="1" x14ac:dyDescent="0.2">
      <c r="B166" s="297" t="s">
        <v>7627</v>
      </c>
      <c r="C166" s="296" t="s">
        <v>6862</v>
      </c>
      <c r="D166" s="296" t="s">
        <v>119</v>
      </c>
      <c r="E166" s="296" t="s">
        <v>72</v>
      </c>
      <c r="F166" s="298">
        <v>9600</v>
      </c>
      <c r="J166" s="280"/>
    </row>
    <row r="167" spans="2:10" ht="19.5" customHeight="1" x14ac:dyDescent="0.2">
      <c r="B167" s="297" t="s">
        <v>7628</v>
      </c>
      <c r="C167" s="296" t="s">
        <v>6863</v>
      </c>
      <c r="D167" s="296" t="s">
        <v>119</v>
      </c>
      <c r="E167" s="296" t="s">
        <v>76</v>
      </c>
      <c r="F167" s="298">
        <v>77652</v>
      </c>
      <c r="J167" s="280"/>
    </row>
    <row r="168" spans="2:10" ht="19.5" customHeight="1" x14ac:dyDescent="0.2">
      <c r="B168" s="297" t="s">
        <v>7629</v>
      </c>
      <c r="C168" s="296" t="s">
        <v>6864</v>
      </c>
      <c r="D168" s="296" t="s">
        <v>119</v>
      </c>
      <c r="E168" s="296" t="s">
        <v>75</v>
      </c>
      <c r="F168" s="298">
        <v>25900</v>
      </c>
      <c r="J168" s="280"/>
    </row>
    <row r="169" spans="2:10" ht="19.5" customHeight="1" x14ac:dyDescent="0.2">
      <c r="B169" s="297" t="s">
        <v>7629</v>
      </c>
      <c r="C169" s="296" t="s">
        <v>6865</v>
      </c>
      <c r="D169" s="296" t="s">
        <v>119</v>
      </c>
      <c r="E169" s="296" t="s">
        <v>75</v>
      </c>
      <c r="F169" s="298">
        <v>40300</v>
      </c>
      <c r="J169" s="280"/>
    </row>
    <row r="170" spans="2:10" ht="19.5" customHeight="1" x14ac:dyDescent="0.2">
      <c r="B170" s="297" t="s">
        <v>7629</v>
      </c>
      <c r="C170" s="296" t="s">
        <v>6866</v>
      </c>
      <c r="D170" s="296" t="s">
        <v>119</v>
      </c>
      <c r="E170" s="296" t="s">
        <v>76</v>
      </c>
      <c r="F170" s="298">
        <v>23000</v>
      </c>
      <c r="J170" s="280"/>
    </row>
    <row r="171" spans="2:10" ht="19.5" customHeight="1" x14ac:dyDescent="0.2">
      <c r="B171" s="297" t="s">
        <v>7629</v>
      </c>
      <c r="C171" s="296" t="s">
        <v>6867</v>
      </c>
      <c r="D171" s="296" t="s">
        <v>119</v>
      </c>
      <c r="E171" s="296" t="s">
        <v>72</v>
      </c>
      <c r="F171" s="298">
        <v>82800</v>
      </c>
      <c r="J171" s="280"/>
    </row>
    <row r="172" spans="2:10" ht="19.5" customHeight="1" x14ac:dyDescent="0.2">
      <c r="B172" s="297" t="s">
        <v>7629</v>
      </c>
      <c r="C172" s="296" t="s">
        <v>6868</v>
      </c>
      <c r="D172" s="296" t="s">
        <v>119</v>
      </c>
      <c r="E172" s="296" t="s">
        <v>72</v>
      </c>
      <c r="F172" s="298">
        <v>36800</v>
      </c>
      <c r="J172" s="280"/>
    </row>
    <row r="173" spans="2:10" ht="19.5" customHeight="1" x14ac:dyDescent="0.2">
      <c r="B173" s="297" t="s">
        <v>7552</v>
      </c>
      <c r="C173" s="296" t="s">
        <v>6869</v>
      </c>
      <c r="D173" s="296" t="s">
        <v>119</v>
      </c>
      <c r="E173" s="296" t="s">
        <v>72</v>
      </c>
      <c r="F173" s="298">
        <v>84730</v>
      </c>
      <c r="J173" s="280"/>
    </row>
    <row r="174" spans="2:10" ht="19.5" customHeight="1" x14ac:dyDescent="0.2">
      <c r="B174" s="297" t="s">
        <v>7552</v>
      </c>
      <c r="C174" s="296" t="s">
        <v>6870</v>
      </c>
      <c r="D174" s="296" t="s">
        <v>120</v>
      </c>
      <c r="E174" s="296" t="s">
        <v>77</v>
      </c>
      <c r="F174" s="298">
        <v>941965.45</v>
      </c>
      <c r="J174" s="280"/>
    </row>
    <row r="175" spans="2:10" ht="19.5" customHeight="1" x14ac:dyDescent="0.2">
      <c r="B175" s="297" t="s">
        <v>7630</v>
      </c>
      <c r="C175" s="296" t="s">
        <v>6871</v>
      </c>
      <c r="D175" s="296" t="s">
        <v>119</v>
      </c>
      <c r="E175" s="296" t="s">
        <v>77</v>
      </c>
      <c r="F175" s="298">
        <v>4788000</v>
      </c>
      <c r="J175" s="280"/>
    </row>
    <row r="176" spans="2:10" ht="19.5" customHeight="1" x14ac:dyDescent="0.2">
      <c r="B176" s="297" t="s">
        <v>7630</v>
      </c>
      <c r="C176" s="296" t="s">
        <v>6872</v>
      </c>
      <c r="D176" s="296" t="s">
        <v>119</v>
      </c>
      <c r="E176" s="296" t="s">
        <v>77</v>
      </c>
      <c r="F176" s="298">
        <v>335500</v>
      </c>
      <c r="J176" s="280"/>
    </row>
    <row r="177" spans="2:10" ht="19.5" customHeight="1" x14ac:dyDescent="0.2">
      <c r="B177" s="297" t="s">
        <v>7630</v>
      </c>
      <c r="C177" s="296" t="s">
        <v>6873</v>
      </c>
      <c r="D177" s="296" t="s">
        <v>119</v>
      </c>
      <c r="E177" s="296" t="s">
        <v>72</v>
      </c>
      <c r="F177" s="298">
        <v>14400</v>
      </c>
      <c r="J177" s="280"/>
    </row>
    <row r="178" spans="2:10" ht="19.5" customHeight="1" x14ac:dyDescent="0.2">
      <c r="B178" s="297" t="s">
        <v>7630</v>
      </c>
      <c r="C178" s="296" t="s">
        <v>6874</v>
      </c>
      <c r="D178" s="296" t="s">
        <v>119</v>
      </c>
      <c r="E178" s="296" t="s">
        <v>76</v>
      </c>
      <c r="F178" s="298">
        <v>23914</v>
      </c>
      <c r="J178" s="280"/>
    </row>
    <row r="179" spans="2:10" ht="19.5" customHeight="1" x14ac:dyDescent="0.2">
      <c r="B179" s="297" t="s">
        <v>7631</v>
      </c>
      <c r="C179" s="296" t="s">
        <v>6875</v>
      </c>
      <c r="D179" s="296" t="s">
        <v>119</v>
      </c>
      <c r="E179" s="296" t="s">
        <v>72</v>
      </c>
      <c r="F179" s="298">
        <v>172700</v>
      </c>
      <c r="J179" s="280"/>
    </row>
    <row r="180" spans="2:10" ht="19.5" customHeight="1" x14ac:dyDescent="0.2">
      <c r="B180" s="297" t="s">
        <v>7632</v>
      </c>
      <c r="C180" s="296" t="s">
        <v>6876</v>
      </c>
      <c r="D180" s="296" t="s">
        <v>120</v>
      </c>
      <c r="E180" s="296" t="s">
        <v>75</v>
      </c>
      <c r="F180" s="298">
        <v>414488</v>
      </c>
      <c r="J180" s="280"/>
    </row>
    <row r="181" spans="2:10" ht="19.5" customHeight="1" x14ac:dyDescent="0.2">
      <c r="B181" s="297" t="s">
        <v>7633</v>
      </c>
      <c r="C181" s="296" t="s">
        <v>6877</v>
      </c>
      <c r="D181" s="296" t="s">
        <v>119</v>
      </c>
      <c r="E181" s="296" t="s">
        <v>77</v>
      </c>
      <c r="F181" s="298">
        <v>-93235</v>
      </c>
      <c r="J181" s="280"/>
    </row>
    <row r="182" spans="2:10" ht="19.5" customHeight="1" x14ac:dyDescent="0.2">
      <c r="B182" s="297" t="s">
        <v>7577</v>
      </c>
      <c r="C182" s="296" t="s">
        <v>6878</v>
      </c>
      <c r="D182" s="296" t="s">
        <v>120</v>
      </c>
      <c r="E182" s="296" t="s">
        <v>75</v>
      </c>
      <c r="F182" s="298">
        <v>62709</v>
      </c>
      <c r="J182" s="280"/>
    </row>
    <row r="183" spans="2:10" ht="19.5" customHeight="1" x14ac:dyDescent="0.2">
      <c r="B183" s="297" t="s">
        <v>7577</v>
      </c>
      <c r="C183" s="296" t="s">
        <v>6879</v>
      </c>
      <c r="D183" s="296" t="s">
        <v>120</v>
      </c>
      <c r="E183" s="296" t="s">
        <v>75</v>
      </c>
      <c r="F183" s="298">
        <v>179612</v>
      </c>
      <c r="J183" s="280"/>
    </row>
    <row r="184" spans="2:10" ht="19.5" customHeight="1" x14ac:dyDescent="0.2">
      <c r="B184" s="297" t="s">
        <v>7577</v>
      </c>
      <c r="C184" s="296" t="s">
        <v>6880</v>
      </c>
      <c r="D184" s="296" t="s">
        <v>120</v>
      </c>
      <c r="E184" s="296" t="s">
        <v>75</v>
      </c>
      <c r="F184" s="298">
        <v>113425</v>
      </c>
      <c r="J184" s="280"/>
    </row>
    <row r="185" spans="2:10" ht="19.5" customHeight="1" x14ac:dyDescent="0.2">
      <c r="B185" s="297" t="s">
        <v>7577</v>
      </c>
      <c r="C185" s="296" t="s">
        <v>6881</v>
      </c>
      <c r="D185" s="296" t="s">
        <v>120</v>
      </c>
      <c r="E185" s="296" t="s">
        <v>75</v>
      </c>
      <c r="F185" s="298">
        <v>202537</v>
      </c>
      <c r="J185" s="280"/>
    </row>
    <row r="186" spans="2:10" ht="19.5" customHeight="1" x14ac:dyDescent="0.2">
      <c r="B186" s="297" t="s">
        <v>7577</v>
      </c>
      <c r="C186" s="296" t="s">
        <v>6882</v>
      </c>
      <c r="D186" s="296" t="s">
        <v>120</v>
      </c>
      <c r="E186" s="296" t="s">
        <v>75</v>
      </c>
      <c r="F186" s="298">
        <v>243490</v>
      </c>
      <c r="J186" s="280"/>
    </row>
    <row r="187" spans="2:10" ht="19.5" customHeight="1" x14ac:dyDescent="0.2">
      <c r="B187" s="297" t="s">
        <v>7591</v>
      </c>
      <c r="C187" s="296" t="s">
        <v>6883</v>
      </c>
      <c r="D187" s="296" t="s">
        <v>120</v>
      </c>
      <c r="E187" s="296" t="s">
        <v>72</v>
      </c>
      <c r="F187" s="298">
        <v>54500</v>
      </c>
      <c r="J187" s="280"/>
    </row>
    <row r="188" spans="2:10" ht="19.5" customHeight="1" x14ac:dyDescent="0.2">
      <c r="B188" s="297" t="s">
        <v>7591</v>
      </c>
      <c r="C188" s="296" t="s">
        <v>6884</v>
      </c>
      <c r="D188" s="296" t="s">
        <v>120</v>
      </c>
      <c r="E188" s="296" t="s">
        <v>72</v>
      </c>
      <c r="F188" s="298">
        <v>54500</v>
      </c>
      <c r="J188" s="280"/>
    </row>
    <row r="189" spans="2:10" ht="19.5" customHeight="1" x14ac:dyDescent="0.2">
      <c r="B189" s="297" t="s">
        <v>7591</v>
      </c>
      <c r="C189" s="296" t="s">
        <v>6885</v>
      </c>
      <c r="D189" s="296" t="s">
        <v>119</v>
      </c>
      <c r="E189" s="296" t="s">
        <v>72</v>
      </c>
      <c r="F189" s="298">
        <v>183500</v>
      </c>
      <c r="J189" s="280"/>
    </row>
    <row r="190" spans="2:10" ht="19.5" customHeight="1" x14ac:dyDescent="0.2">
      <c r="B190" s="297" t="s">
        <v>7591</v>
      </c>
      <c r="C190" s="296" t="s">
        <v>6886</v>
      </c>
      <c r="D190" s="296" t="s">
        <v>119</v>
      </c>
      <c r="E190" s="296" t="s">
        <v>79</v>
      </c>
      <c r="F190" s="298">
        <v>13067</v>
      </c>
      <c r="J190" s="280"/>
    </row>
    <row r="191" spans="2:10" ht="19.5" customHeight="1" x14ac:dyDescent="0.2">
      <c r="B191" s="297" t="s">
        <v>7591</v>
      </c>
      <c r="C191" s="296" t="s">
        <v>6887</v>
      </c>
      <c r="D191" s="296" t="s">
        <v>119</v>
      </c>
      <c r="E191" s="296" t="s">
        <v>77</v>
      </c>
      <c r="F191" s="298">
        <v>42596</v>
      </c>
      <c r="J191" s="280"/>
    </row>
    <row r="192" spans="2:10" ht="19.5" customHeight="1" x14ac:dyDescent="0.2">
      <c r="B192" s="297" t="s">
        <v>7591</v>
      </c>
      <c r="C192" s="296" t="s">
        <v>6888</v>
      </c>
      <c r="D192" s="296" t="s">
        <v>119</v>
      </c>
      <c r="E192" s="296" t="s">
        <v>79</v>
      </c>
      <c r="F192" s="298">
        <v>6597</v>
      </c>
      <c r="J192" s="280"/>
    </row>
    <row r="193" spans="2:10" ht="19.5" customHeight="1" x14ac:dyDescent="0.2">
      <c r="B193" s="297" t="s">
        <v>7591</v>
      </c>
      <c r="C193" s="296" t="s">
        <v>6889</v>
      </c>
      <c r="D193" s="296" t="s">
        <v>119</v>
      </c>
      <c r="E193" s="296" t="s">
        <v>72</v>
      </c>
      <c r="F193" s="298">
        <v>136600</v>
      </c>
      <c r="J193" s="280"/>
    </row>
    <row r="194" spans="2:10" ht="19.5" customHeight="1" x14ac:dyDescent="0.2">
      <c r="B194" s="297" t="s">
        <v>7591</v>
      </c>
      <c r="C194" s="296" t="s">
        <v>6890</v>
      </c>
      <c r="D194" s="296" t="s">
        <v>119</v>
      </c>
      <c r="E194" s="296" t="s">
        <v>77</v>
      </c>
      <c r="F194" s="298">
        <v>146400</v>
      </c>
      <c r="J194" s="280"/>
    </row>
    <row r="195" spans="2:10" ht="19.5" customHeight="1" x14ac:dyDescent="0.2">
      <c r="B195" s="297" t="s">
        <v>7591</v>
      </c>
      <c r="C195" s="296" t="s">
        <v>6891</v>
      </c>
      <c r="D195" s="296" t="s">
        <v>120</v>
      </c>
      <c r="E195" s="296" t="s">
        <v>77</v>
      </c>
      <c r="F195" s="298">
        <v>76796</v>
      </c>
      <c r="J195" s="280"/>
    </row>
    <row r="196" spans="2:10" ht="19.5" customHeight="1" x14ac:dyDescent="0.2">
      <c r="B196" s="297" t="s">
        <v>7591</v>
      </c>
      <c r="C196" s="296" t="s">
        <v>6892</v>
      </c>
      <c r="D196" s="296" t="s">
        <v>120</v>
      </c>
      <c r="E196" s="296" t="s">
        <v>77</v>
      </c>
      <c r="F196" s="298">
        <v>218447</v>
      </c>
      <c r="J196" s="280"/>
    </row>
    <row r="197" spans="2:10" ht="19.5" customHeight="1" x14ac:dyDescent="0.2">
      <c r="B197" s="297" t="s">
        <v>7591</v>
      </c>
      <c r="C197" s="296" t="s">
        <v>6893</v>
      </c>
      <c r="D197" s="296" t="s">
        <v>120</v>
      </c>
      <c r="E197" s="296" t="s">
        <v>77</v>
      </c>
      <c r="F197" s="298">
        <v>153491</v>
      </c>
      <c r="J197" s="280"/>
    </row>
    <row r="198" spans="2:10" ht="19.5" customHeight="1" x14ac:dyDescent="0.2">
      <c r="B198" s="297" t="s">
        <v>7591</v>
      </c>
      <c r="C198" s="296" t="s">
        <v>6894</v>
      </c>
      <c r="D198" s="296" t="s">
        <v>120</v>
      </c>
      <c r="E198" s="296" t="s">
        <v>77</v>
      </c>
      <c r="F198" s="298">
        <v>136278</v>
      </c>
      <c r="J198" s="280"/>
    </row>
    <row r="199" spans="2:10" ht="19.5" customHeight="1" x14ac:dyDescent="0.2">
      <c r="B199" s="297" t="s">
        <v>7634</v>
      </c>
      <c r="C199" s="296" t="s">
        <v>6895</v>
      </c>
      <c r="D199" s="296" t="s">
        <v>119</v>
      </c>
      <c r="E199" s="296" t="s">
        <v>75</v>
      </c>
      <c r="F199" s="298">
        <v>9200</v>
      </c>
      <c r="J199" s="280"/>
    </row>
    <row r="200" spans="2:10" ht="19.5" customHeight="1" x14ac:dyDescent="0.2">
      <c r="B200" s="297" t="s">
        <v>7634</v>
      </c>
      <c r="C200" s="296" t="s">
        <v>6896</v>
      </c>
      <c r="D200" s="296" t="s">
        <v>119</v>
      </c>
      <c r="E200" s="296" t="s">
        <v>75</v>
      </c>
      <c r="F200" s="298">
        <v>9200</v>
      </c>
      <c r="J200" s="280"/>
    </row>
    <row r="201" spans="2:10" ht="19.5" customHeight="1" x14ac:dyDescent="0.2">
      <c r="B201" s="297" t="s">
        <v>7634</v>
      </c>
      <c r="C201" s="296" t="s">
        <v>6897</v>
      </c>
      <c r="D201" s="296" t="s">
        <v>119</v>
      </c>
      <c r="E201" s="296" t="s">
        <v>75</v>
      </c>
      <c r="F201" s="298">
        <v>9200</v>
      </c>
      <c r="J201" s="280"/>
    </row>
    <row r="202" spans="2:10" ht="19.5" customHeight="1" x14ac:dyDescent="0.2">
      <c r="B202" s="297" t="s">
        <v>7634</v>
      </c>
      <c r="C202" s="296" t="s">
        <v>6898</v>
      </c>
      <c r="D202" s="296" t="s">
        <v>119</v>
      </c>
      <c r="E202" s="296" t="s">
        <v>75</v>
      </c>
      <c r="F202" s="298">
        <v>7092</v>
      </c>
      <c r="J202" s="280"/>
    </row>
    <row r="203" spans="2:10" ht="19.5" customHeight="1" x14ac:dyDescent="0.2">
      <c r="B203" s="297" t="s">
        <v>7634</v>
      </c>
      <c r="C203" s="296" t="s">
        <v>6899</v>
      </c>
      <c r="D203" s="296" t="s">
        <v>119</v>
      </c>
      <c r="E203" s="296" t="s">
        <v>77</v>
      </c>
      <c r="F203" s="298">
        <v>61300</v>
      </c>
      <c r="J203" s="280"/>
    </row>
    <row r="204" spans="2:10" ht="19.5" customHeight="1" x14ac:dyDescent="0.2">
      <c r="B204" s="297" t="s">
        <v>7634</v>
      </c>
      <c r="C204" s="296" t="s">
        <v>6900</v>
      </c>
      <c r="D204" s="296" t="s">
        <v>119</v>
      </c>
      <c r="E204" s="296" t="s">
        <v>72</v>
      </c>
      <c r="F204" s="298">
        <v>50000</v>
      </c>
      <c r="J204" s="280"/>
    </row>
    <row r="205" spans="2:10" ht="19.5" customHeight="1" x14ac:dyDescent="0.2">
      <c r="B205" s="297" t="s">
        <v>7634</v>
      </c>
      <c r="C205" s="296" t="s">
        <v>6901</v>
      </c>
      <c r="D205" s="296" t="s">
        <v>119</v>
      </c>
      <c r="E205" s="296" t="s">
        <v>79</v>
      </c>
      <c r="F205" s="298">
        <v>4958</v>
      </c>
      <c r="J205" s="280"/>
    </row>
    <row r="206" spans="2:10" ht="19.5" customHeight="1" x14ac:dyDescent="0.2">
      <c r="B206" s="297" t="s">
        <v>7634</v>
      </c>
      <c r="C206" s="296" t="s">
        <v>6902</v>
      </c>
      <c r="D206" s="296" t="s">
        <v>119</v>
      </c>
      <c r="E206" s="296" t="s">
        <v>76</v>
      </c>
      <c r="F206" s="298">
        <v>10924</v>
      </c>
      <c r="J206" s="280"/>
    </row>
    <row r="207" spans="2:10" ht="19.5" customHeight="1" x14ac:dyDescent="0.2">
      <c r="B207" s="297" t="s">
        <v>7634</v>
      </c>
      <c r="C207" s="296" t="s">
        <v>6903</v>
      </c>
      <c r="D207" s="296" t="s">
        <v>119</v>
      </c>
      <c r="E207" s="296" t="s">
        <v>76</v>
      </c>
      <c r="F207" s="298">
        <v>42700</v>
      </c>
      <c r="J207" s="280"/>
    </row>
    <row r="208" spans="2:10" ht="19.5" customHeight="1" x14ac:dyDescent="0.2">
      <c r="B208" s="297" t="s">
        <v>7634</v>
      </c>
      <c r="C208" s="296" t="s">
        <v>6904</v>
      </c>
      <c r="D208" s="296" t="s">
        <v>119</v>
      </c>
      <c r="E208" s="296" t="s">
        <v>76</v>
      </c>
      <c r="F208" s="298">
        <v>8000</v>
      </c>
      <c r="J208" s="280"/>
    </row>
    <row r="209" spans="2:10" ht="19.5" customHeight="1" x14ac:dyDescent="0.2">
      <c r="B209" s="297" t="s">
        <v>7634</v>
      </c>
      <c r="C209" s="296" t="s">
        <v>6905</v>
      </c>
      <c r="D209" s="296" t="s">
        <v>119</v>
      </c>
      <c r="E209" s="296" t="s">
        <v>75</v>
      </c>
      <c r="F209" s="298">
        <v>5931</v>
      </c>
      <c r="J209" s="280"/>
    </row>
    <row r="210" spans="2:10" ht="19.5" customHeight="1" x14ac:dyDescent="0.2">
      <c r="B210" s="297" t="s">
        <v>7634</v>
      </c>
      <c r="C210" s="296" t="s">
        <v>6906</v>
      </c>
      <c r="D210" s="296" t="s">
        <v>119</v>
      </c>
      <c r="E210" s="296" t="s">
        <v>75</v>
      </c>
      <c r="F210" s="298">
        <v>30400</v>
      </c>
      <c r="J210" s="280"/>
    </row>
    <row r="211" spans="2:10" ht="19.5" customHeight="1" x14ac:dyDescent="0.2">
      <c r="B211" s="297" t="s">
        <v>7634</v>
      </c>
      <c r="C211" s="296" t="s">
        <v>6907</v>
      </c>
      <c r="D211" s="296" t="s">
        <v>119</v>
      </c>
      <c r="E211" s="296" t="s">
        <v>75</v>
      </c>
      <c r="F211" s="298">
        <v>7000</v>
      </c>
      <c r="J211" s="280"/>
    </row>
    <row r="212" spans="2:10" ht="19.5" customHeight="1" x14ac:dyDescent="0.2">
      <c r="B212" s="297" t="s">
        <v>7634</v>
      </c>
      <c r="C212" s="296" t="s">
        <v>6908</v>
      </c>
      <c r="D212" s="296" t="s">
        <v>119</v>
      </c>
      <c r="E212" s="296" t="s">
        <v>75</v>
      </c>
      <c r="F212" s="298">
        <v>21681</v>
      </c>
      <c r="J212" s="280"/>
    </row>
    <row r="213" spans="2:10" ht="19.5" customHeight="1" x14ac:dyDescent="0.2">
      <c r="B213" s="297" t="s">
        <v>7634</v>
      </c>
      <c r="C213" s="296" t="s">
        <v>6909</v>
      </c>
      <c r="D213" s="296" t="s">
        <v>119</v>
      </c>
      <c r="E213" s="296" t="s">
        <v>75</v>
      </c>
      <c r="F213" s="298">
        <v>8000</v>
      </c>
      <c r="J213" s="280"/>
    </row>
    <row r="214" spans="2:10" ht="19.5" customHeight="1" x14ac:dyDescent="0.2">
      <c r="B214" s="297" t="s">
        <v>7634</v>
      </c>
      <c r="C214" s="296" t="s">
        <v>6910</v>
      </c>
      <c r="D214" s="296" t="s">
        <v>119</v>
      </c>
      <c r="E214" s="296" t="s">
        <v>76</v>
      </c>
      <c r="F214" s="298">
        <v>8403</v>
      </c>
      <c r="J214" s="280"/>
    </row>
    <row r="215" spans="2:10" ht="19.5" customHeight="1" x14ac:dyDescent="0.2">
      <c r="B215" s="297" t="s">
        <v>7634</v>
      </c>
      <c r="C215" s="296" t="s">
        <v>6911</v>
      </c>
      <c r="D215" s="296" t="s">
        <v>119</v>
      </c>
      <c r="E215" s="296" t="s">
        <v>76</v>
      </c>
      <c r="F215" s="298">
        <v>20558</v>
      </c>
      <c r="J215" s="280"/>
    </row>
    <row r="216" spans="2:10" ht="19.5" customHeight="1" x14ac:dyDescent="0.2">
      <c r="B216" s="297" t="s">
        <v>7634</v>
      </c>
      <c r="C216" s="296" t="s">
        <v>6912</v>
      </c>
      <c r="D216" s="296" t="s">
        <v>119</v>
      </c>
      <c r="E216" s="296" t="s">
        <v>76</v>
      </c>
      <c r="F216" s="298">
        <v>6000</v>
      </c>
      <c r="J216" s="280"/>
    </row>
    <row r="217" spans="2:10" ht="19.5" customHeight="1" x14ac:dyDescent="0.2">
      <c r="B217" s="297" t="s">
        <v>7634</v>
      </c>
      <c r="C217" s="296" t="s">
        <v>6913</v>
      </c>
      <c r="D217" s="296" t="s">
        <v>119</v>
      </c>
      <c r="E217" s="296" t="s">
        <v>76</v>
      </c>
      <c r="F217" s="298">
        <v>5500</v>
      </c>
      <c r="J217" s="280"/>
    </row>
    <row r="218" spans="2:10" ht="19.5" customHeight="1" x14ac:dyDescent="0.2">
      <c r="B218" s="297" t="s">
        <v>7634</v>
      </c>
      <c r="C218" s="296" t="s">
        <v>6914</v>
      </c>
      <c r="D218" s="296" t="s">
        <v>119</v>
      </c>
      <c r="E218" s="296" t="s">
        <v>75</v>
      </c>
      <c r="F218" s="298">
        <v>7721</v>
      </c>
      <c r="J218" s="280"/>
    </row>
    <row r="219" spans="2:10" ht="19.5" customHeight="1" x14ac:dyDescent="0.2">
      <c r="B219" s="297" t="s">
        <v>7634</v>
      </c>
      <c r="C219" s="296" t="s">
        <v>6915</v>
      </c>
      <c r="D219" s="296" t="s">
        <v>119</v>
      </c>
      <c r="E219" s="296" t="s">
        <v>75</v>
      </c>
      <c r="F219" s="298">
        <v>3500</v>
      </c>
      <c r="J219" s="280"/>
    </row>
    <row r="220" spans="2:10" ht="19.5" customHeight="1" x14ac:dyDescent="0.2">
      <c r="B220" s="297" t="s">
        <v>7634</v>
      </c>
      <c r="C220" s="296" t="s">
        <v>6916</v>
      </c>
      <c r="D220" s="296" t="s">
        <v>119</v>
      </c>
      <c r="E220" s="296" t="s">
        <v>75</v>
      </c>
      <c r="F220" s="298">
        <v>9200</v>
      </c>
      <c r="J220" s="280"/>
    </row>
    <row r="221" spans="2:10" ht="19.5" customHeight="1" x14ac:dyDescent="0.2">
      <c r="B221" s="297" t="s">
        <v>7634</v>
      </c>
      <c r="C221" s="296" t="s">
        <v>6917</v>
      </c>
      <c r="D221" s="296" t="s">
        <v>119</v>
      </c>
      <c r="E221" s="296" t="s">
        <v>75</v>
      </c>
      <c r="F221" s="298">
        <v>9200</v>
      </c>
      <c r="J221" s="280"/>
    </row>
    <row r="222" spans="2:10" ht="19.5" customHeight="1" x14ac:dyDescent="0.2">
      <c r="B222" s="297" t="s">
        <v>7634</v>
      </c>
      <c r="C222" s="296" t="s">
        <v>6918</v>
      </c>
      <c r="D222" s="296" t="s">
        <v>119</v>
      </c>
      <c r="E222" s="296" t="s">
        <v>75</v>
      </c>
      <c r="F222" s="298">
        <v>9200</v>
      </c>
      <c r="J222" s="280"/>
    </row>
    <row r="223" spans="2:10" ht="19.5" customHeight="1" x14ac:dyDescent="0.2">
      <c r="B223" s="297" t="s">
        <v>7634</v>
      </c>
      <c r="C223" s="296" t="s">
        <v>6919</v>
      </c>
      <c r="D223" s="296" t="s">
        <v>119</v>
      </c>
      <c r="E223" s="296" t="s">
        <v>76</v>
      </c>
      <c r="F223" s="298">
        <v>700</v>
      </c>
      <c r="J223" s="280"/>
    </row>
    <row r="224" spans="2:10" ht="19.5" customHeight="1" x14ac:dyDescent="0.2">
      <c r="B224" s="297" t="s">
        <v>7634</v>
      </c>
      <c r="C224" s="296" t="s">
        <v>6920</v>
      </c>
      <c r="D224" s="296" t="s">
        <v>119</v>
      </c>
      <c r="E224" s="296" t="s">
        <v>76</v>
      </c>
      <c r="F224" s="298">
        <v>1500</v>
      </c>
      <c r="J224" s="280"/>
    </row>
    <row r="225" spans="2:10" ht="19.5" customHeight="1" x14ac:dyDescent="0.2">
      <c r="B225" s="297" t="s">
        <v>7634</v>
      </c>
      <c r="C225" s="296" t="s">
        <v>6921</v>
      </c>
      <c r="D225" s="296" t="s">
        <v>119</v>
      </c>
      <c r="E225" s="296" t="s">
        <v>79</v>
      </c>
      <c r="F225" s="298">
        <v>7857</v>
      </c>
      <c r="J225" s="280"/>
    </row>
    <row r="226" spans="2:10" ht="19.5" customHeight="1" x14ac:dyDescent="0.2">
      <c r="B226" s="297" t="s">
        <v>7634</v>
      </c>
      <c r="C226" s="296" t="s">
        <v>6922</v>
      </c>
      <c r="D226" s="296" t="s">
        <v>119</v>
      </c>
      <c r="E226" s="296" t="s">
        <v>76</v>
      </c>
      <c r="F226" s="298">
        <v>11400</v>
      </c>
      <c r="J226" s="280"/>
    </row>
    <row r="227" spans="2:10" ht="19.5" customHeight="1" x14ac:dyDescent="0.2">
      <c r="B227" s="297" t="s">
        <v>7634</v>
      </c>
      <c r="C227" s="296" t="s">
        <v>6923</v>
      </c>
      <c r="D227" s="296" t="s">
        <v>119</v>
      </c>
      <c r="E227" s="296" t="s">
        <v>76</v>
      </c>
      <c r="F227" s="298">
        <v>4500</v>
      </c>
      <c r="J227" s="280"/>
    </row>
    <row r="228" spans="2:10" ht="19.5" customHeight="1" x14ac:dyDescent="0.2">
      <c r="B228" s="297" t="s">
        <v>7634</v>
      </c>
      <c r="C228" s="296" t="s">
        <v>6924</v>
      </c>
      <c r="D228" s="296" t="s">
        <v>119</v>
      </c>
      <c r="E228" s="296" t="s">
        <v>75</v>
      </c>
      <c r="F228" s="298">
        <v>840</v>
      </c>
      <c r="J228" s="280"/>
    </row>
    <row r="229" spans="2:10" ht="19.5" customHeight="1" x14ac:dyDescent="0.2">
      <c r="B229" s="297" t="s">
        <v>7634</v>
      </c>
      <c r="C229" s="296" t="s">
        <v>6925</v>
      </c>
      <c r="D229" s="296" t="s">
        <v>119</v>
      </c>
      <c r="E229" s="296" t="s">
        <v>75</v>
      </c>
      <c r="F229" s="298">
        <v>9200</v>
      </c>
      <c r="J229" s="280"/>
    </row>
    <row r="230" spans="2:10" ht="19.5" customHeight="1" x14ac:dyDescent="0.2">
      <c r="B230" s="297" t="s">
        <v>7634</v>
      </c>
      <c r="C230" s="296" t="s">
        <v>6926</v>
      </c>
      <c r="D230" s="296" t="s">
        <v>119</v>
      </c>
      <c r="E230" s="296" t="s">
        <v>75</v>
      </c>
      <c r="F230" s="298">
        <v>9200</v>
      </c>
      <c r="J230" s="280"/>
    </row>
    <row r="231" spans="2:10" ht="19.5" customHeight="1" x14ac:dyDescent="0.2">
      <c r="B231" s="297" t="s">
        <v>7634</v>
      </c>
      <c r="C231" s="296" t="s">
        <v>6927</v>
      </c>
      <c r="D231" s="296" t="s">
        <v>119</v>
      </c>
      <c r="E231" s="296" t="s">
        <v>75</v>
      </c>
      <c r="F231" s="298">
        <v>9200</v>
      </c>
      <c r="J231" s="280"/>
    </row>
    <row r="232" spans="2:10" ht="19.5" customHeight="1" x14ac:dyDescent="0.2">
      <c r="B232" s="297" t="s">
        <v>7634</v>
      </c>
      <c r="C232" s="296" t="s">
        <v>6928</v>
      </c>
      <c r="D232" s="296" t="s">
        <v>119</v>
      </c>
      <c r="E232" s="296" t="s">
        <v>76</v>
      </c>
      <c r="F232" s="298">
        <v>4000</v>
      </c>
      <c r="J232" s="280"/>
    </row>
    <row r="233" spans="2:10" ht="19.5" customHeight="1" x14ac:dyDescent="0.2">
      <c r="B233" s="297" t="s">
        <v>7634</v>
      </c>
      <c r="C233" s="296" t="s">
        <v>6929</v>
      </c>
      <c r="D233" s="296" t="s">
        <v>119</v>
      </c>
      <c r="E233" s="296" t="s">
        <v>75</v>
      </c>
      <c r="F233" s="298">
        <v>58000</v>
      </c>
      <c r="J233" s="280"/>
    </row>
    <row r="234" spans="2:10" ht="19.5" customHeight="1" x14ac:dyDescent="0.2">
      <c r="B234" s="297" t="s">
        <v>7634</v>
      </c>
      <c r="C234" s="296" t="s">
        <v>6930</v>
      </c>
      <c r="D234" s="296" t="s">
        <v>119</v>
      </c>
      <c r="E234" s="296" t="s">
        <v>75</v>
      </c>
      <c r="F234" s="298">
        <v>25210</v>
      </c>
      <c r="J234" s="280"/>
    </row>
    <row r="235" spans="2:10" ht="19.5" customHeight="1" x14ac:dyDescent="0.2">
      <c r="B235" s="297" t="s">
        <v>7634</v>
      </c>
      <c r="C235" s="296" t="s">
        <v>6931</v>
      </c>
      <c r="D235" s="296" t="s">
        <v>119</v>
      </c>
      <c r="E235" s="296" t="s">
        <v>72</v>
      </c>
      <c r="F235" s="298">
        <v>159700</v>
      </c>
      <c r="J235" s="280"/>
    </row>
    <row r="236" spans="2:10" ht="19.5" customHeight="1" x14ac:dyDescent="0.2">
      <c r="B236" s="297" t="s">
        <v>7634</v>
      </c>
      <c r="C236" s="296" t="s">
        <v>6932</v>
      </c>
      <c r="D236" s="296" t="s">
        <v>119</v>
      </c>
      <c r="E236" s="296" t="s">
        <v>75</v>
      </c>
      <c r="F236" s="298">
        <v>5950</v>
      </c>
      <c r="J236" s="280"/>
    </row>
    <row r="237" spans="2:10" ht="19.5" customHeight="1" x14ac:dyDescent="0.2">
      <c r="B237" s="297" t="s">
        <v>7634</v>
      </c>
      <c r="C237" s="296" t="s">
        <v>6933</v>
      </c>
      <c r="D237" s="296" t="s">
        <v>119</v>
      </c>
      <c r="E237" s="296" t="s">
        <v>75</v>
      </c>
      <c r="F237" s="298">
        <v>3900</v>
      </c>
      <c r="J237" s="280"/>
    </row>
    <row r="238" spans="2:10" ht="19.5" customHeight="1" x14ac:dyDescent="0.2">
      <c r="B238" s="297" t="s">
        <v>7634</v>
      </c>
      <c r="C238" s="296" t="s">
        <v>6934</v>
      </c>
      <c r="D238" s="296" t="s">
        <v>119</v>
      </c>
      <c r="E238" s="296" t="s">
        <v>72</v>
      </c>
      <c r="F238" s="298">
        <v>38000</v>
      </c>
      <c r="J238" s="280"/>
    </row>
    <row r="239" spans="2:10" ht="19.5" customHeight="1" x14ac:dyDescent="0.2">
      <c r="B239" s="297" t="s">
        <v>7634</v>
      </c>
      <c r="C239" s="296" t="s">
        <v>6935</v>
      </c>
      <c r="D239" s="296" t="s">
        <v>119</v>
      </c>
      <c r="E239" s="296" t="s">
        <v>72</v>
      </c>
      <c r="F239" s="298">
        <v>4800</v>
      </c>
      <c r="J239" s="280"/>
    </row>
    <row r="240" spans="2:10" ht="19.5" customHeight="1" x14ac:dyDescent="0.2">
      <c r="B240" s="297" t="s">
        <v>7634</v>
      </c>
      <c r="C240" s="296" t="s">
        <v>6936</v>
      </c>
      <c r="D240" s="296" t="s">
        <v>119</v>
      </c>
      <c r="E240" s="296" t="s">
        <v>76</v>
      </c>
      <c r="F240" s="298">
        <v>50000</v>
      </c>
      <c r="J240" s="280"/>
    </row>
    <row r="241" spans="2:10" ht="19.5" customHeight="1" x14ac:dyDescent="0.2">
      <c r="B241" s="297" t="s">
        <v>7634</v>
      </c>
      <c r="C241" s="296" t="s">
        <v>6937</v>
      </c>
      <c r="D241" s="296" t="s">
        <v>119</v>
      </c>
      <c r="E241" s="296" t="s">
        <v>76</v>
      </c>
      <c r="F241" s="298">
        <v>11400</v>
      </c>
      <c r="J241" s="280"/>
    </row>
    <row r="242" spans="2:10" ht="19.5" customHeight="1" x14ac:dyDescent="0.2">
      <c r="B242" s="297" t="s">
        <v>7634</v>
      </c>
      <c r="C242" s="296" t="s">
        <v>6938</v>
      </c>
      <c r="D242" s="296" t="s">
        <v>119</v>
      </c>
      <c r="E242" s="296" t="s">
        <v>76</v>
      </c>
      <c r="F242" s="298">
        <v>27311</v>
      </c>
      <c r="J242" s="280"/>
    </row>
    <row r="243" spans="2:10" ht="19.5" customHeight="1" x14ac:dyDescent="0.2">
      <c r="B243" s="297" t="s">
        <v>7635</v>
      </c>
      <c r="C243" s="296" t="s">
        <v>6939</v>
      </c>
      <c r="D243" s="296" t="s">
        <v>119</v>
      </c>
      <c r="E243" s="296" t="s">
        <v>76</v>
      </c>
      <c r="F243" s="298">
        <v>275800</v>
      </c>
      <c r="J243" s="280"/>
    </row>
    <row r="244" spans="2:10" ht="19.5" customHeight="1" x14ac:dyDescent="0.2">
      <c r="B244" s="297" t="s">
        <v>7635</v>
      </c>
      <c r="C244" s="296" t="s">
        <v>6940</v>
      </c>
      <c r="D244" s="296" t="s">
        <v>119</v>
      </c>
      <c r="E244" s="296" t="s">
        <v>76</v>
      </c>
      <c r="F244" s="298">
        <v>658000</v>
      </c>
      <c r="J244" s="280"/>
    </row>
    <row r="245" spans="2:10" ht="19.5" customHeight="1" x14ac:dyDescent="0.2">
      <c r="B245" s="297" t="s">
        <v>7605</v>
      </c>
      <c r="C245" s="296" t="s">
        <v>6941</v>
      </c>
      <c r="D245" s="296" t="s">
        <v>119</v>
      </c>
      <c r="E245" s="296" t="s">
        <v>72</v>
      </c>
      <c r="F245" s="298">
        <v>170050</v>
      </c>
      <c r="J245" s="280"/>
    </row>
    <row r="246" spans="2:10" ht="19.5" customHeight="1" x14ac:dyDescent="0.2">
      <c r="B246" s="297" t="s">
        <v>7555</v>
      </c>
      <c r="C246" s="296" t="s">
        <v>6942</v>
      </c>
      <c r="D246" s="296" t="s">
        <v>120</v>
      </c>
      <c r="E246" s="296" t="s">
        <v>77</v>
      </c>
      <c r="F246" s="298">
        <v>495802</v>
      </c>
      <c r="J246" s="280"/>
    </row>
    <row r="247" spans="2:10" ht="19.5" customHeight="1" x14ac:dyDescent="0.2">
      <c r="B247" s="297" t="s">
        <v>7636</v>
      </c>
      <c r="C247" s="296" t="s">
        <v>6943</v>
      </c>
      <c r="D247" s="296" t="s">
        <v>120</v>
      </c>
      <c r="E247" s="296" t="s">
        <v>72</v>
      </c>
      <c r="F247" s="298">
        <v>46100</v>
      </c>
      <c r="J247" s="280"/>
    </row>
    <row r="248" spans="2:10" ht="19.5" customHeight="1" x14ac:dyDescent="0.2">
      <c r="B248" s="297" t="s">
        <v>7636</v>
      </c>
      <c r="C248" s="296" t="s">
        <v>6944</v>
      </c>
      <c r="D248" s="296" t="s">
        <v>120</v>
      </c>
      <c r="E248" s="296" t="s">
        <v>77</v>
      </c>
      <c r="F248" s="298">
        <v>92986</v>
      </c>
      <c r="J248" s="280"/>
    </row>
    <row r="249" spans="2:10" ht="19.5" customHeight="1" x14ac:dyDescent="0.2">
      <c r="B249" s="297" t="s">
        <v>7636</v>
      </c>
      <c r="C249" s="296" t="s">
        <v>6945</v>
      </c>
      <c r="D249" s="296" t="s">
        <v>120</v>
      </c>
      <c r="E249" s="296" t="s">
        <v>77</v>
      </c>
      <c r="F249" s="298">
        <v>30900</v>
      </c>
      <c r="J249" s="280"/>
    </row>
    <row r="250" spans="2:10" ht="19.5" customHeight="1" x14ac:dyDescent="0.2">
      <c r="B250" s="297" t="s">
        <v>7636</v>
      </c>
      <c r="C250" s="296" t="s">
        <v>6946</v>
      </c>
      <c r="D250" s="296" t="s">
        <v>120</v>
      </c>
      <c r="E250" s="296" t="s">
        <v>77</v>
      </c>
      <c r="F250" s="298">
        <v>41700</v>
      </c>
      <c r="J250" s="280"/>
    </row>
    <row r="251" spans="2:10" ht="19.5" customHeight="1" x14ac:dyDescent="0.2">
      <c r="B251" s="297" t="s">
        <v>7637</v>
      </c>
      <c r="C251" s="296" t="s">
        <v>6947</v>
      </c>
      <c r="D251" s="296" t="s">
        <v>119</v>
      </c>
      <c r="E251" s="296" t="s">
        <v>72</v>
      </c>
      <c r="F251" s="298">
        <v>187400</v>
      </c>
      <c r="J251" s="280"/>
    </row>
    <row r="252" spans="2:10" ht="19.5" customHeight="1" x14ac:dyDescent="0.2">
      <c r="B252" s="297" t="s">
        <v>7638</v>
      </c>
      <c r="C252" s="296" t="s">
        <v>6948</v>
      </c>
      <c r="D252" s="296" t="s">
        <v>119</v>
      </c>
      <c r="E252" s="296" t="s">
        <v>79</v>
      </c>
      <c r="F252" s="298">
        <v>23403</v>
      </c>
      <c r="J252" s="280"/>
    </row>
    <row r="253" spans="2:10" ht="19.5" customHeight="1" x14ac:dyDescent="0.2">
      <c r="B253" s="297" t="s">
        <v>7638</v>
      </c>
      <c r="C253" s="296" t="s">
        <v>6949</v>
      </c>
      <c r="D253" s="296" t="s">
        <v>119</v>
      </c>
      <c r="E253" s="296" t="s">
        <v>79</v>
      </c>
      <c r="F253" s="298">
        <v>10209</v>
      </c>
      <c r="J253" s="280"/>
    </row>
    <row r="254" spans="2:10" ht="19.5" customHeight="1" x14ac:dyDescent="0.2">
      <c r="B254" s="297" t="s">
        <v>7638</v>
      </c>
      <c r="C254" s="296" t="s">
        <v>6950</v>
      </c>
      <c r="D254" s="296" t="s">
        <v>119</v>
      </c>
      <c r="E254" s="296" t="s">
        <v>72</v>
      </c>
      <c r="F254" s="298">
        <v>214000</v>
      </c>
      <c r="J254" s="280"/>
    </row>
    <row r="255" spans="2:10" ht="19.5" customHeight="1" x14ac:dyDescent="0.2">
      <c r="B255" s="297" t="s">
        <v>7574</v>
      </c>
      <c r="C255" s="296" t="s">
        <v>6951</v>
      </c>
      <c r="D255" s="296" t="s">
        <v>120</v>
      </c>
      <c r="E255" s="296" t="s">
        <v>72</v>
      </c>
      <c r="F255" s="298">
        <v>380000</v>
      </c>
      <c r="J255" s="280"/>
    </row>
    <row r="256" spans="2:10" ht="19.5" customHeight="1" x14ac:dyDescent="0.2">
      <c r="B256" s="297" t="s">
        <v>7583</v>
      </c>
      <c r="C256" s="296" t="s">
        <v>6952</v>
      </c>
      <c r="D256" s="296" t="s">
        <v>120</v>
      </c>
      <c r="E256" s="296" t="s">
        <v>75</v>
      </c>
      <c r="F256" s="298">
        <v>96498</v>
      </c>
      <c r="J256" s="280"/>
    </row>
    <row r="257" spans="2:10" ht="19.5" customHeight="1" x14ac:dyDescent="0.2">
      <c r="B257" s="297" t="s">
        <v>7583</v>
      </c>
      <c r="C257" s="296" t="s">
        <v>6953</v>
      </c>
      <c r="D257" s="296" t="s">
        <v>120</v>
      </c>
      <c r="E257" s="296" t="s">
        <v>75</v>
      </c>
      <c r="F257" s="298">
        <v>263618</v>
      </c>
      <c r="J257" s="280"/>
    </row>
    <row r="258" spans="2:10" ht="19.5" customHeight="1" x14ac:dyDescent="0.2">
      <c r="B258" s="297" t="s">
        <v>7583</v>
      </c>
      <c r="C258" s="296" t="s">
        <v>6954</v>
      </c>
      <c r="D258" s="296" t="s">
        <v>120</v>
      </c>
      <c r="E258" s="296" t="s">
        <v>75</v>
      </c>
      <c r="F258" s="298">
        <v>69920</v>
      </c>
      <c r="J258" s="280"/>
    </row>
    <row r="259" spans="2:10" ht="19.5" customHeight="1" x14ac:dyDescent="0.2">
      <c r="B259" s="297" t="s">
        <v>7583</v>
      </c>
      <c r="C259" s="296" t="s">
        <v>6955</v>
      </c>
      <c r="D259" s="296" t="s">
        <v>120</v>
      </c>
      <c r="E259" s="296" t="s">
        <v>75</v>
      </c>
      <c r="F259" s="298">
        <v>97072</v>
      </c>
      <c r="J259" s="280"/>
    </row>
    <row r="260" spans="2:10" ht="19.5" customHeight="1" x14ac:dyDescent="0.2">
      <c r="B260" s="297" t="s">
        <v>7583</v>
      </c>
      <c r="C260" s="296" t="s">
        <v>6956</v>
      </c>
      <c r="D260" s="296" t="s">
        <v>120</v>
      </c>
      <c r="E260" s="296" t="s">
        <v>75</v>
      </c>
      <c r="F260" s="298">
        <v>97072</v>
      </c>
      <c r="J260" s="280"/>
    </row>
    <row r="261" spans="2:10" ht="19.5" customHeight="1" x14ac:dyDescent="0.2">
      <c r="B261" s="297" t="s">
        <v>7583</v>
      </c>
      <c r="C261" s="296" t="s">
        <v>6957</v>
      </c>
      <c r="D261" s="296" t="s">
        <v>120</v>
      </c>
      <c r="E261" s="296" t="s">
        <v>75</v>
      </c>
      <c r="F261" s="298">
        <v>97072</v>
      </c>
      <c r="J261" s="280"/>
    </row>
    <row r="262" spans="2:10" ht="19.5" customHeight="1" x14ac:dyDescent="0.2">
      <c r="B262" s="297" t="s">
        <v>7583</v>
      </c>
      <c r="C262" s="296" t="s">
        <v>6958</v>
      </c>
      <c r="D262" s="296" t="s">
        <v>120</v>
      </c>
      <c r="E262" s="296" t="s">
        <v>75</v>
      </c>
      <c r="F262" s="298">
        <v>14489.33</v>
      </c>
      <c r="J262" s="280"/>
    </row>
    <row r="263" spans="2:10" ht="19.5" customHeight="1" x14ac:dyDescent="0.2">
      <c r="B263" s="297" t="s">
        <v>7583</v>
      </c>
      <c r="C263" s="296" t="s">
        <v>6959</v>
      </c>
      <c r="D263" s="296" t="s">
        <v>120</v>
      </c>
      <c r="E263" s="296" t="s">
        <v>75</v>
      </c>
      <c r="F263" s="298">
        <v>14489.33</v>
      </c>
      <c r="J263" s="280"/>
    </row>
    <row r="264" spans="2:10" ht="19.5" customHeight="1" x14ac:dyDescent="0.2">
      <c r="B264" s="297" t="s">
        <v>7583</v>
      </c>
      <c r="C264" s="296" t="s">
        <v>6960</v>
      </c>
      <c r="D264" s="296" t="s">
        <v>120</v>
      </c>
      <c r="E264" s="296" t="s">
        <v>75</v>
      </c>
      <c r="F264" s="298">
        <v>14489.33</v>
      </c>
      <c r="J264" s="280"/>
    </row>
    <row r="265" spans="2:10" ht="19.5" customHeight="1" x14ac:dyDescent="0.2">
      <c r="B265" s="297" t="s">
        <v>7583</v>
      </c>
      <c r="C265" s="296" t="s">
        <v>6961</v>
      </c>
      <c r="D265" s="296" t="s">
        <v>120</v>
      </c>
      <c r="E265" s="296" t="s">
        <v>75</v>
      </c>
      <c r="F265" s="298">
        <v>14489.33</v>
      </c>
      <c r="J265" s="280"/>
    </row>
    <row r="266" spans="2:10" ht="19.5" customHeight="1" x14ac:dyDescent="0.2">
      <c r="B266" s="297" t="s">
        <v>7583</v>
      </c>
      <c r="C266" s="296" t="s">
        <v>6962</v>
      </c>
      <c r="D266" s="296" t="s">
        <v>120</v>
      </c>
      <c r="E266" s="296" t="s">
        <v>75</v>
      </c>
      <c r="F266" s="298">
        <v>14489.33</v>
      </c>
      <c r="J266" s="280"/>
    </row>
    <row r="267" spans="2:10" ht="19.5" customHeight="1" x14ac:dyDescent="0.2">
      <c r="B267" s="297" t="s">
        <v>7583</v>
      </c>
      <c r="C267" s="296" t="s">
        <v>6963</v>
      </c>
      <c r="D267" s="296" t="s">
        <v>120</v>
      </c>
      <c r="E267" s="296" t="s">
        <v>75</v>
      </c>
      <c r="F267" s="298">
        <v>14489.33</v>
      </c>
      <c r="J267" s="280"/>
    </row>
    <row r="268" spans="2:10" ht="19.5" customHeight="1" x14ac:dyDescent="0.2">
      <c r="B268" s="297" t="s">
        <v>7583</v>
      </c>
      <c r="C268" s="296" t="s">
        <v>6964</v>
      </c>
      <c r="D268" s="296" t="s">
        <v>120</v>
      </c>
      <c r="E268" s="296" t="s">
        <v>75</v>
      </c>
      <c r="F268" s="298">
        <v>14489.33</v>
      </c>
      <c r="J268" s="280"/>
    </row>
    <row r="269" spans="2:10" ht="19.5" customHeight="1" x14ac:dyDescent="0.2">
      <c r="B269" s="297" t="s">
        <v>7583</v>
      </c>
      <c r="C269" s="296" t="s">
        <v>6965</v>
      </c>
      <c r="D269" s="296" t="s">
        <v>120</v>
      </c>
      <c r="E269" s="296" t="s">
        <v>75</v>
      </c>
      <c r="F269" s="298">
        <v>14489.33</v>
      </c>
      <c r="J269" s="280"/>
    </row>
    <row r="270" spans="2:10" ht="19.5" customHeight="1" x14ac:dyDescent="0.2">
      <c r="B270" s="297" t="s">
        <v>7583</v>
      </c>
      <c r="C270" s="296" t="s">
        <v>6966</v>
      </c>
      <c r="D270" s="296" t="s">
        <v>120</v>
      </c>
      <c r="E270" s="296" t="s">
        <v>75</v>
      </c>
      <c r="F270" s="298">
        <v>14489.33</v>
      </c>
      <c r="J270" s="280"/>
    </row>
    <row r="271" spans="2:10" ht="19.5" customHeight="1" x14ac:dyDescent="0.2">
      <c r="B271" s="297" t="s">
        <v>7583</v>
      </c>
      <c r="C271" s="296" t="s">
        <v>6967</v>
      </c>
      <c r="D271" s="296" t="s">
        <v>120</v>
      </c>
      <c r="E271" s="296" t="s">
        <v>75</v>
      </c>
      <c r="F271" s="298">
        <v>14489.33</v>
      </c>
      <c r="J271" s="280"/>
    </row>
    <row r="272" spans="2:10" ht="19.5" customHeight="1" x14ac:dyDescent="0.2">
      <c r="B272" s="297" t="s">
        <v>7583</v>
      </c>
      <c r="C272" s="296" t="s">
        <v>6968</v>
      </c>
      <c r="D272" s="296" t="s">
        <v>120</v>
      </c>
      <c r="E272" s="296" t="s">
        <v>75</v>
      </c>
      <c r="F272" s="298">
        <v>14489.33</v>
      </c>
      <c r="J272" s="280"/>
    </row>
    <row r="273" spans="2:10" ht="19.5" customHeight="1" x14ac:dyDescent="0.2">
      <c r="B273" s="297" t="s">
        <v>7583</v>
      </c>
      <c r="C273" s="296" t="s">
        <v>6969</v>
      </c>
      <c r="D273" s="296" t="s">
        <v>120</v>
      </c>
      <c r="E273" s="296" t="s">
        <v>75</v>
      </c>
      <c r="F273" s="298">
        <v>14489.37</v>
      </c>
      <c r="J273" s="280"/>
    </row>
    <row r="274" spans="2:10" ht="19.5" customHeight="1" x14ac:dyDescent="0.2">
      <c r="B274" s="297" t="s">
        <v>7639</v>
      </c>
      <c r="C274" s="296" t="s">
        <v>6970</v>
      </c>
      <c r="D274" s="296" t="s">
        <v>120</v>
      </c>
      <c r="E274" s="296" t="s">
        <v>77</v>
      </c>
      <c r="F274" s="298">
        <v>40000</v>
      </c>
      <c r="J274" s="280"/>
    </row>
    <row r="275" spans="2:10" ht="19.5" customHeight="1" x14ac:dyDescent="0.2">
      <c r="B275" s="297" t="s">
        <v>7639</v>
      </c>
      <c r="C275" s="296" t="s">
        <v>6971</v>
      </c>
      <c r="D275" s="296" t="s">
        <v>120</v>
      </c>
      <c r="E275" s="296" t="s">
        <v>77</v>
      </c>
      <c r="F275" s="298">
        <v>44000</v>
      </c>
      <c r="J275" s="280"/>
    </row>
    <row r="276" spans="2:10" ht="19.5" customHeight="1" x14ac:dyDescent="0.2">
      <c r="B276" s="297" t="s">
        <v>7639</v>
      </c>
      <c r="C276" s="296" t="s">
        <v>6972</v>
      </c>
      <c r="D276" s="296" t="s">
        <v>120</v>
      </c>
      <c r="E276" s="296" t="s">
        <v>77</v>
      </c>
      <c r="F276" s="298">
        <v>44000</v>
      </c>
      <c r="J276" s="280"/>
    </row>
    <row r="277" spans="2:10" ht="19.5" customHeight="1" x14ac:dyDescent="0.2">
      <c r="B277" s="297" t="s">
        <v>7639</v>
      </c>
      <c r="C277" s="296" t="s">
        <v>6973</v>
      </c>
      <c r="D277" s="296" t="s">
        <v>120</v>
      </c>
      <c r="E277" s="296" t="s">
        <v>77</v>
      </c>
      <c r="F277" s="298">
        <v>44000</v>
      </c>
      <c r="J277" s="280"/>
    </row>
    <row r="278" spans="2:10" ht="19.5" customHeight="1" x14ac:dyDescent="0.2">
      <c r="B278" s="297" t="s">
        <v>7639</v>
      </c>
      <c r="C278" s="296" t="s">
        <v>6974</v>
      </c>
      <c r="D278" s="296" t="s">
        <v>120</v>
      </c>
      <c r="E278" s="296" t="s">
        <v>77</v>
      </c>
      <c r="F278" s="298">
        <v>73700</v>
      </c>
      <c r="J278" s="280"/>
    </row>
    <row r="279" spans="2:10" ht="19.5" customHeight="1" x14ac:dyDescent="0.2">
      <c r="B279" s="297" t="s">
        <v>7639</v>
      </c>
      <c r="C279" s="296" t="s">
        <v>6975</v>
      </c>
      <c r="D279" s="296" t="s">
        <v>120</v>
      </c>
      <c r="E279" s="296" t="s">
        <v>101</v>
      </c>
      <c r="F279" s="298">
        <v>152988</v>
      </c>
      <c r="J279" s="280"/>
    </row>
    <row r="280" spans="2:10" ht="19.5" customHeight="1" x14ac:dyDescent="0.2">
      <c r="B280" s="297" t="s">
        <v>7639</v>
      </c>
      <c r="C280" s="296" t="s">
        <v>6976</v>
      </c>
      <c r="D280" s="296" t="s">
        <v>120</v>
      </c>
      <c r="E280" s="296" t="s">
        <v>77</v>
      </c>
      <c r="F280" s="298">
        <v>44000</v>
      </c>
      <c r="J280" s="280"/>
    </row>
    <row r="281" spans="2:10" ht="19.5" customHeight="1" x14ac:dyDescent="0.2">
      <c r="B281" s="297" t="s">
        <v>7639</v>
      </c>
      <c r="C281" s="296" t="s">
        <v>6977</v>
      </c>
      <c r="D281" s="296" t="s">
        <v>120</v>
      </c>
      <c r="E281" s="296" t="s">
        <v>77</v>
      </c>
      <c r="F281" s="298">
        <v>519308</v>
      </c>
      <c r="J281" s="280"/>
    </row>
    <row r="282" spans="2:10" ht="19.5" customHeight="1" x14ac:dyDescent="0.2">
      <c r="B282" s="297" t="s">
        <v>7640</v>
      </c>
      <c r="C282" s="296" t="s">
        <v>6978</v>
      </c>
      <c r="D282" s="296" t="s">
        <v>119</v>
      </c>
      <c r="E282" s="296" t="s">
        <v>72</v>
      </c>
      <c r="F282" s="298">
        <v>175400</v>
      </c>
      <c r="J282" s="280"/>
    </row>
    <row r="283" spans="2:10" ht="19.5" customHeight="1" x14ac:dyDescent="0.2">
      <c r="B283" s="297" t="s">
        <v>7641</v>
      </c>
      <c r="C283" s="296" t="s">
        <v>6979</v>
      </c>
      <c r="D283" s="296" t="s">
        <v>119</v>
      </c>
      <c r="E283" s="296" t="s">
        <v>79</v>
      </c>
      <c r="F283" s="298">
        <v>11429</v>
      </c>
      <c r="J283" s="280"/>
    </row>
    <row r="284" spans="2:10" ht="19.5" customHeight="1" x14ac:dyDescent="0.2">
      <c r="B284" s="297" t="s">
        <v>7641</v>
      </c>
      <c r="C284" s="296" t="s">
        <v>6980</v>
      </c>
      <c r="D284" s="296" t="s">
        <v>119</v>
      </c>
      <c r="E284" s="296" t="s">
        <v>79</v>
      </c>
      <c r="F284" s="298">
        <v>21008</v>
      </c>
      <c r="J284" s="280"/>
    </row>
    <row r="285" spans="2:10" ht="19.5" customHeight="1" x14ac:dyDescent="0.2">
      <c r="B285" s="297" t="s">
        <v>7641</v>
      </c>
      <c r="C285" s="296" t="s">
        <v>6981</v>
      </c>
      <c r="D285" s="296" t="s">
        <v>119</v>
      </c>
      <c r="E285" s="296" t="s">
        <v>79</v>
      </c>
      <c r="F285" s="298">
        <v>21008</v>
      </c>
      <c r="J285" s="280"/>
    </row>
    <row r="286" spans="2:10" ht="19.5" customHeight="1" x14ac:dyDescent="0.2">
      <c r="B286" s="297" t="s">
        <v>7641</v>
      </c>
      <c r="C286" s="296" t="s">
        <v>6982</v>
      </c>
      <c r="D286" s="296" t="s">
        <v>120</v>
      </c>
      <c r="E286" s="296" t="s">
        <v>76</v>
      </c>
      <c r="F286" s="298">
        <v>35014</v>
      </c>
      <c r="J286" s="280"/>
    </row>
    <row r="287" spans="2:10" ht="19.5" customHeight="1" x14ac:dyDescent="0.2">
      <c r="B287" s="297" t="s">
        <v>7641</v>
      </c>
      <c r="C287" s="296" t="s">
        <v>6983</v>
      </c>
      <c r="D287" s="296" t="s">
        <v>120</v>
      </c>
      <c r="E287" s="296" t="s">
        <v>76</v>
      </c>
      <c r="F287" s="298">
        <v>35014</v>
      </c>
      <c r="J287" s="280"/>
    </row>
    <row r="288" spans="2:10" ht="19.5" customHeight="1" x14ac:dyDescent="0.2">
      <c r="B288" s="297" t="s">
        <v>7641</v>
      </c>
      <c r="C288" s="296" t="s">
        <v>6984</v>
      </c>
      <c r="D288" s="296" t="s">
        <v>120</v>
      </c>
      <c r="E288" s="296" t="s">
        <v>76</v>
      </c>
      <c r="F288" s="298">
        <v>35014</v>
      </c>
      <c r="J288" s="280"/>
    </row>
    <row r="289" spans="2:10" ht="19.5" customHeight="1" x14ac:dyDescent="0.2">
      <c r="B289" s="297" t="s">
        <v>7641</v>
      </c>
      <c r="C289" s="296" t="s">
        <v>6985</v>
      </c>
      <c r="D289" s="296" t="s">
        <v>119</v>
      </c>
      <c r="E289" s="296" t="s">
        <v>72</v>
      </c>
      <c r="F289" s="298">
        <v>125304</v>
      </c>
      <c r="J289" s="280"/>
    </row>
    <row r="290" spans="2:10" ht="19.5" customHeight="1" x14ac:dyDescent="0.2">
      <c r="B290" s="297" t="s">
        <v>7606</v>
      </c>
      <c r="C290" s="296" t="s">
        <v>6986</v>
      </c>
      <c r="D290" s="296" t="s">
        <v>119</v>
      </c>
      <c r="E290" s="296" t="s">
        <v>76</v>
      </c>
      <c r="F290" s="298">
        <v>523900</v>
      </c>
      <c r="J290" s="280"/>
    </row>
    <row r="291" spans="2:10" ht="19.5" customHeight="1" x14ac:dyDescent="0.2">
      <c r="B291" s="297" t="s">
        <v>7606</v>
      </c>
      <c r="C291" s="296" t="s">
        <v>6987</v>
      </c>
      <c r="D291" s="296" t="s">
        <v>119</v>
      </c>
      <c r="E291" s="296" t="s">
        <v>77</v>
      </c>
      <c r="F291" s="298">
        <v>244780</v>
      </c>
      <c r="J291" s="280"/>
    </row>
    <row r="292" spans="2:10" ht="19.5" customHeight="1" x14ac:dyDescent="0.2">
      <c r="B292" s="297" t="s">
        <v>7642</v>
      </c>
      <c r="C292" s="296" t="s">
        <v>6988</v>
      </c>
      <c r="D292" s="296" t="s">
        <v>119</v>
      </c>
      <c r="E292" s="296" t="s">
        <v>75</v>
      </c>
      <c r="F292" s="298">
        <v>18400</v>
      </c>
      <c r="J292" s="280"/>
    </row>
    <row r="293" spans="2:10" ht="19.5" customHeight="1" x14ac:dyDescent="0.2">
      <c r="B293" s="297" t="s">
        <v>7642</v>
      </c>
      <c r="C293" s="296" t="s">
        <v>6989</v>
      </c>
      <c r="D293" s="296" t="s">
        <v>119</v>
      </c>
      <c r="E293" s="296" t="s">
        <v>77</v>
      </c>
      <c r="F293" s="298">
        <v>24660</v>
      </c>
      <c r="J293" s="280"/>
    </row>
    <row r="294" spans="2:10" ht="19.5" customHeight="1" x14ac:dyDescent="0.2">
      <c r="B294" s="297" t="s">
        <v>7642</v>
      </c>
      <c r="C294" s="296" t="s">
        <v>6990</v>
      </c>
      <c r="D294" s="296" t="s">
        <v>119</v>
      </c>
      <c r="E294" s="296" t="s">
        <v>72</v>
      </c>
      <c r="F294" s="298">
        <v>20000</v>
      </c>
      <c r="J294" s="280"/>
    </row>
    <row r="295" spans="2:10" ht="19.5" customHeight="1" x14ac:dyDescent="0.2">
      <c r="B295" s="297" t="s">
        <v>7642</v>
      </c>
      <c r="C295" s="296" t="s">
        <v>6991</v>
      </c>
      <c r="D295" s="296" t="s">
        <v>119</v>
      </c>
      <c r="E295" s="296" t="s">
        <v>75</v>
      </c>
      <c r="F295" s="298">
        <v>5630</v>
      </c>
      <c r="J295" s="280"/>
    </row>
    <row r="296" spans="2:10" ht="19.5" customHeight="1" x14ac:dyDescent="0.2">
      <c r="B296" s="297" t="s">
        <v>7642</v>
      </c>
      <c r="C296" s="296" t="s">
        <v>6992</v>
      </c>
      <c r="D296" s="296" t="s">
        <v>119</v>
      </c>
      <c r="E296" s="296" t="s">
        <v>75</v>
      </c>
      <c r="F296" s="298">
        <v>31933</v>
      </c>
      <c r="J296" s="280"/>
    </row>
    <row r="297" spans="2:10" ht="19.5" customHeight="1" x14ac:dyDescent="0.2">
      <c r="B297" s="297" t="s">
        <v>7642</v>
      </c>
      <c r="C297" s="296" t="s">
        <v>6993</v>
      </c>
      <c r="D297" s="296" t="s">
        <v>119</v>
      </c>
      <c r="E297" s="296" t="s">
        <v>75</v>
      </c>
      <c r="F297" s="298">
        <v>2941</v>
      </c>
      <c r="J297" s="280"/>
    </row>
    <row r="298" spans="2:10" ht="19.5" customHeight="1" x14ac:dyDescent="0.2">
      <c r="B298" s="297" t="s">
        <v>7642</v>
      </c>
      <c r="C298" s="296" t="s">
        <v>6994</v>
      </c>
      <c r="D298" s="296" t="s">
        <v>119</v>
      </c>
      <c r="E298" s="296" t="s">
        <v>76</v>
      </c>
      <c r="F298" s="298">
        <v>16924</v>
      </c>
      <c r="J298" s="280"/>
    </row>
    <row r="299" spans="2:10" ht="19.5" customHeight="1" x14ac:dyDescent="0.2">
      <c r="B299" s="297" t="s">
        <v>7642</v>
      </c>
      <c r="C299" s="296" t="s">
        <v>6995</v>
      </c>
      <c r="D299" s="296" t="s">
        <v>119</v>
      </c>
      <c r="E299" s="296" t="s">
        <v>75</v>
      </c>
      <c r="F299" s="298">
        <v>50000</v>
      </c>
      <c r="J299" s="280"/>
    </row>
    <row r="300" spans="2:10" ht="19.5" customHeight="1" x14ac:dyDescent="0.2">
      <c r="B300" s="297" t="s">
        <v>7642</v>
      </c>
      <c r="C300" s="296" t="s">
        <v>6996</v>
      </c>
      <c r="D300" s="296" t="s">
        <v>119</v>
      </c>
      <c r="E300" s="296" t="s">
        <v>76</v>
      </c>
      <c r="F300" s="298">
        <v>11600</v>
      </c>
      <c r="J300" s="280"/>
    </row>
    <row r="301" spans="2:10" ht="19.5" customHeight="1" x14ac:dyDescent="0.2">
      <c r="B301" s="297" t="s">
        <v>7642</v>
      </c>
      <c r="C301" s="296" t="s">
        <v>6997</v>
      </c>
      <c r="D301" s="296" t="s">
        <v>119</v>
      </c>
      <c r="E301" s="296" t="s">
        <v>75</v>
      </c>
      <c r="F301" s="298">
        <v>9200</v>
      </c>
      <c r="J301" s="280"/>
    </row>
    <row r="302" spans="2:10" ht="19.5" customHeight="1" x14ac:dyDescent="0.2">
      <c r="B302" s="297" t="s">
        <v>7642</v>
      </c>
      <c r="C302" s="296" t="s">
        <v>6998</v>
      </c>
      <c r="D302" s="296" t="s">
        <v>119</v>
      </c>
      <c r="E302" s="296" t="s">
        <v>75</v>
      </c>
      <c r="F302" s="298">
        <v>25900</v>
      </c>
      <c r="J302" s="280"/>
    </row>
    <row r="303" spans="2:10" ht="19.5" customHeight="1" x14ac:dyDescent="0.2">
      <c r="B303" s="297" t="s">
        <v>7642</v>
      </c>
      <c r="C303" s="296" t="s">
        <v>6999</v>
      </c>
      <c r="D303" s="296" t="s">
        <v>119</v>
      </c>
      <c r="E303" s="296" t="s">
        <v>76</v>
      </c>
      <c r="F303" s="298">
        <v>2059</v>
      </c>
      <c r="J303" s="280"/>
    </row>
    <row r="304" spans="2:10" ht="19.5" customHeight="1" x14ac:dyDescent="0.2">
      <c r="B304" s="297" t="s">
        <v>7642</v>
      </c>
      <c r="C304" s="296" t="s">
        <v>7000</v>
      </c>
      <c r="D304" s="296" t="s">
        <v>119</v>
      </c>
      <c r="E304" s="296" t="s">
        <v>72</v>
      </c>
      <c r="F304" s="298">
        <v>7200</v>
      </c>
      <c r="J304" s="280"/>
    </row>
    <row r="305" spans="2:10" ht="19.5" customHeight="1" x14ac:dyDescent="0.2">
      <c r="B305" s="297" t="s">
        <v>7642</v>
      </c>
      <c r="C305" s="296" t="s">
        <v>7001</v>
      </c>
      <c r="D305" s="296" t="s">
        <v>119</v>
      </c>
      <c r="E305" s="296" t="s">
        <v>76</v>
      </c>
      <c r="F305" s="298">
        <v>9000</v>
      </c>
      <c r="J305" s="280"/>
    </row>
    <row r="306" spans="2:10" ht="19.5" customHeight="1" x14ac:dyDescent="0.2">
      <c r="B306" s="297" t="s">
        <v>7642</v>
      </c>
      <c r="C306" s="296" t="s">
        <v>7002</v>
      </c>
      <c r="D306" s="296" t="s">
        <v>119</v>
      </c>
      <c r="E306" s="296" t="s">
        <v>76</v>
      </c>
      <c r="F306" s="298">
        <v>40000</v>
      </c>
      <c r="J306" s="280"/>
    </row>
    <row r="307" spans="2:10" ht="19.5" customHeight="1" x14ac:dyDescent="0.2">
      <c r="B307" s="297" t="s">
        <v>7642</v>
      </c>
      <c r="C307" s="296" t="s">
        <v>7003</v>
      </c>
      <c r="D307" s="296" t="s">
        <v>119</v>
      </c>
      <c r="E307" s="296" t="s">
        <v>76</v>
      </c>
      <c r="F307" s="298">
        <v>2380</v>
      </c>
      <c r="J307" s="280"/>
    </row>
    <row r="308" spans="2:10" ht="19.5" customHeight="1" x14ac:dyDescent="0.2">
      <c r="B308" s="297" t="s">
        <v>7642</v>
      </c>
      <c r="C308" s="296" t="s">
        <v>7004</v>
      </c>
      <c r="D308" s="296" t="s">
        <v>119</v>
      </c>
      <c r="E308" s="296" t="s">
        <v>77</v>
      </c>
      <c r="F308" s="298">
        <v>32500</v>
      </c>
      <c r="J308" s="280"/>
    </row>
    <row r="309" spans="2:10" ht="19.5" customHeight="1" x14ac:dyDescent="0.2">
      <c r="B309" s="297" t="s">
        <v>7642</v>
      </c>
      <c r="C309" s="296" t="s">
        <v>7005</v>
      </c>
      <c r="D309" s="296" t="s">
        <v>119</v>
      </c>
      <c r="E309" s="296" t="s">
        <v>77</v>
      </c>
      <c r="F309" s="298">
        <v>75607</v>
      </c>
      <c r="J309" s="280"/>
    </row>
    <row r="310" spans="2:10" ht="19.5" customHeight="1" x14ac:dyDescent="0.2">
      <c r="B310" s="297" t="s">
        <v>7642</v>
      </c>
      <c r="C310" s="296" t="s">
        <v>7006</v>
      </c>
      <c r="D310" s="296" t="s">
        <v>119</v>
      </c>
      <c r="E310" s="296" t="s">
        <v>77</v>
      </c>
      <c r="F310" s="298">
        <v>66000</v>
      </c>
      <c r="J310" s="280"/>
    </row>
    <row r="311" spans="2:10" ht="19.5" customHeight="1" x14ac:dyDescent="0.2">
      <c r="B311" s="297" t="s">
        <v>7642</v>
      </c>
      <c r="C311" s="296" t="s">
        <v>7007</v>
      </c>
      <c r="D311" s="296" t="s">
        <v>119</v>
      </c>
      <c r="E311" s="296" t="s">
        <v>77</v>
      </c>
      <c r="F311" s="298">
        <v>55500</v>
      </c>
      <c r="J311" s="280"/>
    </row>
    <row r="312" spans="2:10" ht="19.5" customHeight="1" x14ac:dyDescent="0.2">
      <c r="B312" s="297" t="s">
        <v>7643</v>
      </c>
      <c r="C312" s="296" t="s">
        <v>7008</v>
      </c>
      <c r="D312" s="296" t="s">
        <v>119</v>
      </c>
      <c r="E312" s="296" t="s">
        <v>72</v>
      </c>
      <c r="F312" s="298">
        <v>129600</v>
      </c>
      <c r="J312" s="280"/>
    </row>
    <row r="313" spans="2:10" ht="19.5" customHeight="1" x14ac:dyDescent="0.2">
      <c r="B313" s="297" t="s">
        <v>7643</v>
      </c>
      <c r="C313" s="296" t="s">
        <v>7009</v>
      </c>
      <c r="D313" s="296" t="s">
        <v>119</v>
      </c>
      <c r="E313" s="296" t="s">
        <v>72</v>
      </c>
      <c r="F313" s="298">
        <v>34622</v>
      </c>
      <c r="J313" s="280"/>
    </row>
    <row r="314" spans="2:10" ht="19.5" customHeight="1" x14ac:dyDescent="0.2">
      <c r="B314" s="297" t="s">
        <v>7571</v>
      </c>
      <c r="C314" s="296" t="s">
        <v>7010</v>
      </c>
      <c r="D314" s="296" t="s">
        <v>120</v>
      </c>
      <c r="E314" s="296" t="s">
        <v>75</v>
      </c>
      <c r="F314" s="298">
        <v>490972</v>
      </c>
      <c r="J314" s="280"/>
    </row>
    <row r="315" spans="2:10" ht="19.5" customHeight="1" x14ac:dyDescent="0.2">
      <c r="B315" s="297" t="s">
        <v>7571</v>
      </c>
      <c r="C315" s="296" t="s">
        <v>7011</v>
      </c>
      <c r="D315" s="296" t="s">
        <v>120</v>
      </c>
      <c r="E315" s="296" t="s">
        <v>75</v>
      </c>
      <c r="F315" s="298">
        <v>537447</v>
      </c>
      <c r="J315" s="280"/>
    </row>
    <row r="316" spans="2:10" ht="19.5" customHeight="1" x14ac:dyDescent="0.2">
      <c r="B316" s="297" t="s">
        <v>7572</v>
      </c>
      <c r="C316" s="296" t="s">
        <v>7012</v>
      </c>
      <c r="D316" s="296" t="s">
        <v>120</v>
      </c>
      <c r="E316" s="296" t="s">
        <v>77</v>
      </c>
      <c r="F316" s="298">
        <v>1541703</v>
      </c>
      <c r="J316" s="280"/>
    </row>
    <row r="317" spans="2:10" ht="19.5" customHeight="1" x14ac:dyDescent="0.2">
      <c r="B317" s="297" t="s">
        <v>7572</v>
      </c>
      <c r="C317" s="296" t="s">
        <v>7013</v>
      </c>
      <c r="D317" s="296" t="s">
        <v>120</v>
      </c>
      <c r="E317" s="296" t="s">
        <v>77</v>
      </c>
      <c r="F317" s="298">
        <v>773047</v>
      </c>
      <c r="J317" s="280"/>
    </row>
    <row r="318" spans="2:10" ht="19.5" customHeight="1" x14ac:dyDescent="0.2">
      <c r="B318" s="297" t="s">
        <v>7572</v>
      </c>
      <c r="C318" s="296" t="s">
        <v>7014</v>
      </c>
      <c r="D318" s="296" t="s">
        <v>120</v>
      </c>
      <c r="E318" s="296" t="s">
        <v>77</v>
      </c>
      <c r="F318" s="298">
        <v>101132</v>
      </c>
      <c r="J318" s="280"/>
    </row>
    <row r="319" spans="2:10" ht="19.5" customHeight="1" x14ac:dyDescent="0.2">
      <c r="B319" s="297" t="s">
        <v>7644</v>
      </c>
      <c r="C319" s="296" t="s">
        <v>7015</v>
      </c>
      <c r="D319" s="296" t="s">
        <v>119</v>
      </c>
      <c r="E319" s="296" t="s">
        <v>72</v>
      </c>
      <c r="F319" s="298">
        <v>143400</v>
      </c>
      <c r="J319" s="280"/>
    </row>
    <row r="320" spans="2:10" ht="19.5" customHeight="1" x14ac:dyDescent="0.2">
      <c r="B320" s="297" t="s">
        <v>7644</v>
      </c>
      <c r="C320" s="296" t="s">
        <v>7016</v>
      </c>
      <c r="D320" s="296" t="s">
        <v>119</v>
      </c>
      <c r="E320" s="296" t="s">
        <v>75</v>
      </c>
      <c r="F320" s="298">
        <v>20400</v>
      </c>
      <c r="J320" s="280"/>
    </row>
    <row r="321" spans="2:10" ht="19.5" customHeight="1" x14ac:dyDescent="0.2">
      <c r="B321" s="297" t="s">
        <v>7644</v>
      </c>
      <c r="C321" s="296" t="s">
        <v>7017</v>
      </c>
      <c r="D321" s="296" t="s">
        <v>119</v>
      </c>
      <c r="E321" s="296" t="s">
        <v>75</v>
      </c>
      <c r="F321" s="298">
        <v>28400</v>
      </c>
      <c r="J321" s="280"/>
    </row>
    <row r="322" spans="2:10" ht="19.5" customHeight="1" x14ac:dyDescent="0.2">
      <c r="B322" s="297" t="s">
        <v>7644</v>
      </c>
      <c r="C322" s="296" t="s">
        <v>7018</v>
      </c>
      <c r="D322" s="296" t="s">
        <v>119</v>
      </c>
      <c r="E322" s="296" t="s">
        <v>72</v>
      </c>
      <c r="F322" s="298">
        <v>198200</v>
      </c>
      <c r="J322" s="280"/>
    </row>
    <row r="323" spans="2:10" ht="19.5" customHeight="1" x14ac:dyDescent="0.2">
      <c r="B323" s="297" t="s">
        <v>7645</v>
      </c>
      <c r="C323" s="296" t="s">
        <v>7019</v>
      </c>
      <c r="D323" s="296" t="s">
        <v>120</v>
      </c>
      <c r="E323" s="296" t="s">
        <v>75</v>
      </c>
      <c r="F323" s="298">
        <v>76486</v>
      </c>
      <c r="J323" s="280"/>
    </row>
    <row r="324" spans="2:10" ht="19.5" customHeight="1" x14ac:dyDescent="0.2">
      <c r="B324" s="297" t="s">
        <v>7645</v>
      </c>
      <c r="C324" s="296" t="s">
        <v>7020</v>
      </c>
      <c r="D324" s="296" t="s">
        <v>120</v>
      </c>
      <c r="E324" s="296" t="s">
        <v>75</v>
      </c>
      <c r="F324" s="298">
        <v>76486</v>
      </c>
      <c r="J324" s="280"/>
    </row>
    <row r="325" spans="2:10" ht="19.5" customHeight="1" x14ac:dyDescent="0.2">
      <c r="B325" s="297" t="s">
        <v>7645</v>
      </c>
      <c r="C325" s="296" t="s">
        <v>7021</v>
      </c>
      <c r="D325" s="296" t="s">
        <v>120</v>
      </c>
      <c r="E325" s="296" t="s">
        <v>75</v>
      </c>
      <c r="F325" s="298">
        <v>76486</v>
      </c>
      <c r="J325" s="280"/>
    </row>
    <row r="326" spans="2:10" ht="19.5" customHeight="1" x14ac:dyDescent="0.2">
      <c r="B326" s="297" t="s">
        <v>7584</v>
      </c>
      <c r="C326" s="296" t="s">
        <v>7022</v>
      </c>
      <c r="D326" s="296" t="s">
        <v>120</v>
      </c>
      <c r="E326" s="296" t="s">
        <v>75</v>
      </c>
      <c r="F326" s="298">
        <v>1127066.46</v>
      </c>
      <c r="J326" s="280"/>
    </row>
    <row r="327" spans="2:10" ht="19.5" customHeight="1" x14ac:dyDescent="0.2">
      <c r="B327" s="297" t="s">
        <v>7584</v>
      </c>
      <c r="C327" s="296" t="s">
        <v>7023</v>
      </c>
      <c r="D327" s="296" t="s">
        <v>120</v>
      </c>
      <c r="E327" s="296" t="s">
        <v>75</v>
      </c>
      <c r="F327" s="298">
        <v>13079.83</v>
      </c>
      <c r="J327" s="280"/>
    </row>
    <row r="328" spans="2:10" ht="19.5" customHeight="1" x14ac:dyDescent="0.2">
      <c r="B328" s="297" t="s">
        <v>7584</v>
      </c>
      <c r="C328" s="296" t="s">
        <v>7024</v>
      </c>
      <c r="D328" s="296" t="s">
        <v>120</v>
      </c>
      <c r="E328" s="296" t="s">
        <v>75</v>
      </c>
      <c r="F328" s="298">
        <v>13079.83</v>
      </c>
      <c r="J328" s="280"/>
    </row>
    <row r="329" spans="2:10" ht="19.5" customHeight="1" x14ac:dyDescent="0.2">
      <c r="B329" s="297" t="s">
        <v>7584</v>
      </c>
      <c r="C329" s="296" t="s">
        <v>7025</v>
      </c>
      <c r="D329" s="296" t="s">
        <v>120</v>
      </c>
      <c r="E329" s="296" t="s">
        <v>75</v>
      </c>
      <c r="F329" s="298">
        <v>13079.83</v>
      </c>
      <c r="J329" s="280"/>
    </row>
    <row r="330" spans="2:10" ht="19.5" customHeight="1" x14ac:dyDescent="0.2">
      <c r="B330" s="297" t="s">
        <v>7584</v>
      </c>
      <c r="C330" s="296" t="s">
        <v>7026</v>
      </c>
      <c r="D330" s="296" t="s">
        <v>120</v>
      </c>
      <c r="E330" s="296" t="s">
        <v>75</v>
      </c>
      <c r="F330" s="298">
        <v>13079.83</v>
      </c>
      <c r="J330" s="280"/>
    </row>
    <row r="331" spans="2:10" ht="19.5" customHeight="1" x14ac:dyDescent="0.2">
      <c r="B331" s="297" t="s">
        <v>7584</v>
      </c>
      <c r="C331" s="296" t="s">
        <v>7027</v>
      </c>
      <c r="D331" s="296" t="s">
        <v>120</v>
      </c>
      <c r="E331" s="296" t="s">
        <v>75</v>
      </c>
      <c r="F331" s="298">
        <v>13079.83</v>
      </c>
      <c r="J331" s="280"/>
    </row>
    <row r="332" spans="2:10" ht="19.5" customHeight="1" x14ac:dyDescent="0.2">
      <c r="B332" s="297" t="s">
        <v>7584</v>
      </c>
      <c r="C332" s="296" t="s">
        <v>7028</v>
      </c>
      <c r="D332" s="296" t="s">
        <v>120</v>
      </c>
      <c r="E332" s="296" t="s">
        <v>75</v>
      </c>
      <c r="F332" s="298">
        <v>13079.83</v>
      </c>
      <c r="J332" s="280"/>
    </row>
    <row r="333" spans="2:10" ht="19.5" customHeight="1" x14ac:dyDescent="0.2">
      <c r="B333" s="297" t="s">
        <v>7584</v>
      </c>
      <c r="C333" s="296" t="s">
        <v>7029</v>
      </c>
      <c r="D333" s="296" t="s">
        <v>120</v>
      </c>
      <c r="E333" s="296" t="s">
        <v>75</v>
      </c>
      <c r="F333" s="298">
        <v>13079.83</v>
      </c>
      <c r="J333" s="280"/>
    </row>
    <row r="334" spans="2:10" ht="19.5" customHeight="1" x14ac:dyDescent="0.2">
      <c r="B334" s="297" t="s">
        <v>7584</v>
      </c>
      <c r="C334" s="296" t="s">
        <v>7030</v>
      </c>
      <c r="D334" s="296" t="s">
        <v>120</v>
      </c>
      <c r="E334" s="296" t="s">
        <v>75</v>
      </c>
      <c r="F334" s="298">
        <v>13079.83</v>
      </c>
      <c r="J334" s="280"/>
    </row>
    <row r="335" spans="2:10" ht="19.5" customHeight="1" x14ac:dyDescent="0.2">
      <c r="B335" s="297" t="s">
        <v>7584</v>
      </c>
      <c r="C335" s="296" t="s">
        <v>7031</v>
      </c>
      <c r="D335" s="296" t="s">
        <v>120</v>
      </c>
      <c r="E335" s="296" t="s">
        <v>75</v>
      </c>
      <c r="F335" s="298">
        <v>13079.83</v>
      </c>
      <c r="J335" s="280"/>
    </row>
    <row r="336" spans="2:10" ht="19.5" customHeight="1" x14ac:dyDescent="0.2">
      <c r="B336" s="297" t="s">
        <v>7584</v>
      </c>
      <c r="C336" s="296" t="s">
        <v>7032</v>
      </c>
      <c r="D336" s="296" t="s">
        <v>120</v>
      </c>
      <c r="E336" s="296" t="s">
        <v>75</v>
      </c>
      <c r="F336" s="298">
        <v>13079.83</v>
      </c>
      <c r="J336" s="280"/>
    </row>
    <row r="337" spans="2:10" ht="19.5" customHeight="1" x14ac:dyDescent="0.2">
      <c r="B337" s="297" t="s">
        <v>7584</v>
      </c>
      <c r="C337" s="296" t="s">
        <v>7033</v>
      </c>
      <c r="D337" s="296" t="s">
        <v>120</v>
      </c>
      <c r="E337" s="296" t="s">
        <v>75</v>
      </c>
      <c r="F337" s="298">
        <v>13079.83</v>
      </c>
      <c r="J337" s="280"/>
    </row>
    <row r="338" spans="2:10" ht="19.5" customHeight="1" x14ac:dyDescent="0.2">
      <c r="B338" s="297" t="s">
        <v>7584</v>
      </c>
      <c r="C338" s="296" t="s">
        <v>7034</v>
      </c>
      <c r="D338" s="296" t="s">
        <v>120</v>
      </c>
      <c r="E338" s="296" t="s">
        <v>75</v>
      </c>
      <c r="F338" s="298">
        <v>13079.87</v>
      </c>
      <c r="J338" s="280"/>
    </row>
    <row r="339" spans="2:10" ht="19.5" customHeight="1" x14ac:dyDescent="0.2">
      <c r="B339" s="297" t="s">
        <v>7584</v>
      </c>
      <c r="C339" s="296" t="s">
        <v>7035</v>
      </c>
      <c r="D339" s="296" t="s">
        <v>120</v>
      </c>
      <c r="E339" s="296" t="s">
        <v>75</v>
      </c>
      <c r="F339" s="298">
        <v>47883</v>
      </c>
      <c r="J339" s="280"/>
    </row>
    <row r="340" spans="2:10" ht="19.5" customHeight="1" x14ac:dyDescent="0.2">
      <c r="B340" s="297" t="s">
        <v>7584</v>
      </c>
      <c r="C340" s="296" t="s">
        <v>7036</v>
      </c>
      <c r="D340" s="296" t="s">
        <v>120</v>
      </c>
      <c r="E340" s="296" t="s">
        <v>75</v>
      </c>
      <c r="F340" s="298">
        <v>549365</v>
      </c>
      <c r="J340" s="280"/>
    </row>
    <row r="341" spans="2:10" ht="19.5" customHeight="1" x14ac:dyDescent="0.2">
      <c r="B341" s="297" t="s">
        <v>7584</v>
      </c>
      <c r="C341" s="296" t="s">
        <v>7037</v>
      </c>
      <c r="D341" s="296" t="s">
        <v>120</v>
      </c>
      <c r="E341" s="296" t="s">
        <v>75</v>
      </c>
      <c r="F341" s="298">
        <v>94684</v>
      </c>
      <c r="J341" s="280"/>
    </row>
    <row r="342" spans="2:10" ht="19.5" customHeight="1" x14ac:dyDescent="0.2">
      <c r="B342" s="297" t="s">
        <v>7587</v>
      </c>
      <c r="C342" s="296" t="s">
        <v>7038</v>
      </c>
      <c r="D342" s="296" t="s">
        <v>119</v>
      </c>
      <c r="E342" s="296" t="s">
        <v>77</v>
      </c>
      <c r="F342" s="298">
        <v>49500</v>
      </c>
      <c r="J342" s="280"/>
    </row>
    <row r="343" spans="2:10" ht="19.5" customHeight="1" x14ac:dyDescent="0.2">
      <c r="B343" s="297" t="s">
        <v>7587</v>
      </c>
      <c r="C343" s="296" t="s">
        <v>7039</v>
      </c>
      <c r="D343" s="296" t="s">
        <v>119</v>
      </c>
      <c r="E343" s="296" t="s">
        <v>77</v>
      </c>
      <c r="F343" s="298">
        <v>119968</v>
      </c>
      <c r="J343" s="280"/>
    </row>
    <row r="344" spans="2:10" ht="19.5" customHeight="1" x14ac:dyDescent="0.2">
      <c r="B344" s="297" t="s">
        <v>7587</v>
      </c>
      <c r="C344" s="296" t="s">
        <v>7040</v>
      </c>
      <c r="D344" s="296" t="s">
        <v>119</v>
      </c>
      <c r="E344" s="296" t="s">
        <v>77</v>
      </c>
      <c r="F344" s="298">
        <v>66000</v>
      </c>
      <c r="J344" s="280"/>
    </row>
    <row r="345" spans="2:10" ht="19.5" customHeight="1" x14ac:dyDescent="0.2">
      <c r="B345" s="297" t="s">
        <v>7587</v>
      </c>
      <c r="C345" s="296" t="s">
        <v>7041</v>
      </c>
      <c r="D345" s="296" t="s">
        <v>119</v>
      </c>
      <c r="E345" s="296" t="s">
        <v>77</v>
      </c>
      <c r="F345" s="298">
        <v>125299</v>
      </c>
      <c r="J345" s="280"/>
    </row>
    <row r="346" spans="2:10" ht="19.5" customHeight="1" x14ac:dyDescent="0.2">
      <c r="B346" s="297" t="s">
        <v>7587</v>
      </c>
      <c r="C346" s="296" t="s">
        <v>7042</v>
      </c>
      <c r="D346" s="296" t="s">
        <v>119</v>
      </c>
      <c r="E346" s="296" t="s">
        <v>77</v>
      </c>
      <c r="F346" s="298">
        <v>21600</v>
      </c>
      <c r="J346" s="280"/>
    </row>
    <row r="347" spans="2:10" ht="19.5" customHeight="1" x14ac:dyDescent="0.2">
      <c r="B347" s="297" t="s">
        <v>7587</v>
      </c>
      <c r="C347" s="296" t="s">
        <v>7043</v>
      </c>
      <c r="D347" s="296" t="s">
        <v>119</v>
      </c>
      <c r="E347" s="296" t="s">
        <v>77</v>
      </c>
      <c r="F347" s="298">
        <v>19600</v>
      </c>
      <c r="J347" s="280"/>
    </row>
    <row r="348" spans="2:10" ht="19.5" customHeight="1" x14ac:dyDescent="0.2">
      <c r="B348" s="297" t="s">
        <v>7646</v>
      </c>
      <c r="C348" s="296" t="s">
        <v>7044</v>
      </c>
      <c r="D348" s="296" t="s">
        <v>119</v>
      </c>
      <c r="E348" s="296" t="s">
        <v>77</v>
      </c>
      <c r="F348" s="298">
        <v>2871843.26</v>
      </c>
      <c r="J348" s="280"/>
    </row>
    <row r="349" spans="2:10" ht="19.5" customHeight="1" x14ac:dyDescent="0.2">
      <c r="B349" s="297" t="s">
        <v>7600</v>
      </c>
      <c r="C349" s="296" t="s">
        <v>7045</v>
      </c>
      <c r="D349" s="296" t="s">
        <v>120</v>
      </c>
      <c r="E349" s="296" t="s">
        <v>77</v>
      </c>
      <c r="F349" s="298">
        <v>151850</v>
      </c>
      <c r="J349" s="280"/>
    </row>
    <row r="350" spans="2:10" ht="19.5" customHeight="1" x14ac:dyDescent="0.2">
      <c r="B350" s="297" t="s">
        <v>7600</v>
      </c>
      <c r="C350" s="296" t="s">
        <v>7046</v>
      </c>
      <c r="D350" s="296" t="s">
        <v>120</v>
      </c>
      <c r="E350" s="296" t="s">
        <v>77</v>
      </c>
      <c r="F350" s="298">
        <v>151850</v>
      </c>
      <c r="J350" s="280"/>
    </row>
    <row r="351" spans="2:10" ht="19.5" customHeight="1" x14ac:dyDescent="0.2">
      <c r="B351" s="297" t="s">
        <v>7600</v>
      </c>
      <c r="C351" s="296" t="s">
        <v>7047</v>
      </c>
      <c r="D351" s="296" t="s">
        <v>120</v>
      </c>
      <c r="E351" s="296" t="s">
        <v>102</v>
      </c>
      <c r="F351" s="298">
        <v>9076</v>
      </c>
      <c r="J351" s="280"/>
    </row>
    <row r="352" spans="2:10" ht="19.5" customHeight="1" x14ac:dyDescent="0.2">
      <c r="B352" s="297" t="s">
        <v>7600</v>
      </c>
      <c r="C352" s="296" t="s">
        <v>7048</v>
      </c>
      <c r="D352" s="296" t="s">
        <v>120</v>
      </c>
      <c r="E352" s="296" t="s">
        <v>102</v>
      </c>
      <c r="F352" s="298">
        <v>23981</v>
      </c>
      <c r="J352" s="280"/>
    </row>
    <row r="353" spans="2:10" ht="19.5" customHeight="1" x14ac:dyDescent="0.2">
      <c r="B353" s="297" t="s">
        <v>7600</v>
      </c>
      <c r="C353" s="296" t="s">
        <v>7049</v>
      </c>
      <c r="D353" s="296" t="s">
        <v>120</v>
      </c>
      <c r="E353" s="296" t="s">
        <v>102</v>
      </c>
      <c r="F353" s="298">
        <v>12900</v>
      </c>
      <c r="J353" s="280"/>
    </row>
    <row r="354" spans="2:10" ht="19.5" customHeight="1" x14ac:dyDescent="0.2">
      <c r="B354" s="297" t="s">
        <v>7600</v>
      </c>
      <c r="C354" s="296" t="s">
        <v>7050</v>
      </c>
      <c r="D354" s="296" t="s">
        <v>120</v>
      </c>
      <c r="E354" s="296" t="s">
        <v>102</v>
      </c>
      <c r="F354" s="298">
        <v>10900</v>
      </c>
      <c r="J354" s="280"/>
    </row>
    <row r="355" spans="2:10" ht="19.5" customHeight="1" x14ac:dyDescent="0.2">
      <c r="B355" s="297" t="s">
        <v>7600</v>
      </c>
      <c r="C355" s="296" t="s">
        <v>7051</v>
      </c>
      <c r="D355" s="296" t="s">
        <v>120</v>
      </c>
      <c r="E355" s="296" t="s">
        <v>102</v>
      </c>
      <c r="F355" s="298">
        <v>10900</v>
      </c>
      <c r="J355" s="280"/>
    </row>
    <row r="356" spans="2:10" ht="19.5" customHeight="1" x14ac:dyDescent="0.2">
      <c r="B356" s="297" t="s">
        <v>7600</v>
      </c>
      <c r="C356" s="296" t="s">
        <v>7052</v>
      </c>
      <c r="D356" s="296" t="s">
        <v>120</v>
      </c>
      <c r="E356" s="296" t="s">
        <v>79</v>
      </c>
      <c r="F356" s="298">
        <v>18450</v>
      </c>
      <c r="J356" s="280"/>
    </row>
    <row r="357" spans="2:10" ht="19.5" customHeight="1" x14ac:dyDescent="0.2">
      <c r="B357" s="297" t="s">
        <v>7600</v>
      </c>
      <c r="C357" s="296" t="s">
        <v>7053</v>
      </c>
      <c r="D357" s="296" t="s">
        <v>120</v>
      </c>
      <c r="E357" s="296" t="s">
        <v>79</v>
      </c>
      <c r="F357" s="298">
        <v>10000</v>
      </c>
      <c r="J357" s="280"/>
    </row>
    <row r="358" spans="2:10" ht="19.5" customHeight="1" x14ac:dyDescent="0.2">
      <c r="B358" s="297" t="s">
        <v>7600</v>
      </c>
      <c r="C358" s="296" t="s">
        <v>7054</v>
      </c>
      <c r="D358" s="296" t="s">
        <v>120</v>
      </c>
      <c r="E358" s="296" t="s">
        <v>72</v>
      </c>
      <c r="F358" s="298">
        <v>160300</v>
      </c>
      <c r="J358" s="280"/>
    </row>
    <row r="359" spans="2:10" ht="19.5" customHeight="1" x14ac:dyDescent="0.2">
      <c r="B359" s="297" t="s">
        <v>7647</v>
      </c>
      <c r="C359" s="296" t="s">
        <v>7055</v>
      </c>
      <c r="D359" s="296" t="s">
        <v>119</v>
      </c>
      <c r="E359" s="296" t="s">
        <v>111</v>
      </c>
      <c r="F359" s="298">
        <v>70319413</v>
      </c>
      <c r="J359" s="280"/>
    </row>
    <row r="360" spans="2:10" ht="19.5" customHeight="1" x14ac:dyDescent="0.2">
      <c r="B360" s="297" t="s">
        <v>7607</v>
      </c>
      <c r="C360" s="296" t="s">
        <v>7056</v>
      </c>
      <c r="D360" s="296" t="s">
        <v>119</v>
      </c>
      <c r="E360" s="296" t="s">
        <v>72</v>
      </c>
      <c r="F360" s="298">
        <v>196700</v>
      </c>
      <c r="J360" s="280"/>
    </row>
    <row r="361" spans="2:10" ht="19.5" customHeight="1" x14ac:dyDescent="0.2">
      <c r="B361" s="297" t="s">
        <v>7607</v>
      </c>
      <c r="C361" s="296" t="s">
        <v>7057</v>
      </c>
      <c r="D361" s="296" t="s">
        <v>120</v>
      </c>
      <c r="E361" s="296" t="s">
        <v>76</v>
      </c>
      <c r="F361" s="298">
        <v>12309</v>
      </c>
      <c r="J361" s="280"/>
    </row>
    <row r="362" spans="2:10" ht="19.5" customHeight="1" x14ac:dyDescent="0.2">
      <c r="B362" s="297" t="s">
        <v>7607</v>
      </c>
      <c r="C362" s="296" t="s">
        <v>7058</v>
      </c>
      <c r="D362" s="296" t="s">
        <v>120</v>
      </c>
      <c r="E362" s="296" t="s">
        <v>76</v>
      </c>
      <c r="F362" s="298">
        <v>8200</v>
      </c>
      <c r="J362" s="280"/>
    </row>
    <row r="363" spans="2:10" ht="19.5" customHeight="1" x14ac:dyDescent="0.2">
      <c r="B363" s="297" t="s">
        <v>7607</v>
      </c>
      <c r="C363" s="296" t="s">
        <v>7059</v>
      </c>
      <c r="D363" s="296" t="s">
        <v>120</v>
      </c>
      <c r="E363" s="296" t="s">
        <v>76</v>
      </c>
      <c r="F363" s="298">
        <v>6700</v>
      </c>
      <c r="J363" s="280"/>
    </row>
    <row r="364" spans="2:10" ht="19.5" customHeight="1" x14ac:dyDescent="0.2">
      <c r="B364" s="297" t="s">
        <v>7607</v>
      </c>
      <c r="C364" s="296" t="s">
        <v>7060</v>
      </c>
      <c r="D364" s="296" t="s">
        <v>120</v>
      </c>
      <c r="E364" s="296" t="s">
        <v>75</v>
      </c>
      <c r="F364" s="298">
        <v>16200</v>
      </c>
      <c r="J364" s="280"/>
    </row>
    <row r="365" spans="2:10" ht="19.5" customHeight="1" x14ac:dyDescent="0.2">
      <c r="B365" s="297" t="s">
        <v>7607</v>
      </c>
      <c r="C365" s="296" t="s">
        <v>7061</v>
      </c>
      <c r="D365" s="296" t="s">
        <v>119</v>
      </c>
      <c r="E365" s="296" t="s">
        <v>72</v>
      </c>
      <c r="F365" s="298">
        <v>114825</v>
      </c>
      <c r="J365" s="280"/>
    </row>
    <row r="366" spans="2:10" ht="19.5" customHeight="1" x14ac:dyDescent="0.2">
      <c r="B366" s="297" t="s">
        <v>7607</v>
      </c>
      <c r="C366" s="296" t="s">
        <v>7062</v>
      </c>
      <c r="D366" s="296" t="s">
        <v>119</v>
      </c>
      <c r="E366" s="296" t="s">
        <v>72</v>
      </c>
      <c r="F366" s="298">
        <v>247800</v>
      </c>
      <c r="J366" s="280"/>
    </row>
    <row r="367" spans="2:10" ht="19.5" customHeight="1" x14ac:dyDescent="0.2">
      <c r="B367" s="297" t="s">
        <v>7607</v>
      </c>
      <c r="C367" s="296" t="s">
        <v>7063</v>
      </c>
      <c r="D367" s="296" t="s">
        <v>119</v>
      </c>
      <c r="E367" s="296" t="s">
        <v>72</v>
      </c>
      <c r="F367" s="298">
        <v>152300</v>
      </c>
      <c r="J367" s="280"/>
    </row>
    <row r="368" spans="2:10" ht="19.5" customHeight="1" x14ac:dyDescent="0.2">
      <c r="B368" s="297" t="s">
        <v>7607</v>
      </c>
      <c r="C368" s="296" t="s">
        <v>7064</v>
      </c>
      <c r="D368" s="296" t="s">
        <v>119</v>
      </c>
      <c r="E368" s="296" t="s">
        <v>72</v>
      </c>
      <c r="F368" s="298">
        <v>83263</v>
      </c>
      <c r="J368" s="280"/>
    </row>
    <row r="369" spans="2:10" ht="19.5" customHeight="1" x14ac:dyDescent="0.2">
      <c r="B369" s="297" t="s">
        <v>7607</v>
      </c>
      <c r="C369" s="296" t="s">
        <v>7065</v>
      </c>
      <c r="D369" s="296" t="s">
        <v>119</v>
      </c>
      <c r="E369" s="296" t="s">
        <v>72</v>
      </c>
      <c r="F369" s="298">
        <v>142800</v>
      </c>
      <c r="J369" s="280"/>
    </row>
    <row r="370" spans="2:10" ht="19.5" customHeight="1" x14ac:dyDescent="0.2">
      <c r="B370" s="297" t="s">
        <v>7607</v>
      </c>
      <c r="C370" s="296" t="s">
        <v>7066</v>
      </c>
      <c r="D370" s="296" t="s">
        <v>119</v>
      </c>
      <c r="E370" s="296" t="s">
        <v>72</v>
      </c>
      <c r="F370" s="298">
        <v>143800</v>
      </c>
      <c r="J370" s="280"/>
    </row>
    <row r="371" spans="2:10" ht="19.5" customHeight="1" x14ac:dyDescent="0.2">
      <c r="B371" s="297" t="s">
        <v>7607</v>
      </c>
      <c r="C371" s="296" t="s">
        <v>7067</v>
      </c>
      <c r="D371" s="296" t="s">
        <v>119</v>
      </c>
      <c r="E371" s="296" t="s">
        <v>72</v>
      </c>
      <c r="F371" s="298">
        <v>780000</v>
      </c>
      <c r="J371" s="280"/>
    </row>
    <row r="372" spans="2:10" ht="19.5" customHeight="1" x14ac:dyDescent="0.2">
      <c r="B372" s="297" t="s">
        <v>7607</v>
      </c>
      <c r="C372" s="296" t="s">
        <v>7068</v>
      </c>
      <c r="D372" s="296" t="s">
        <v>119</v>
      </c>
      <c r="E372" s="296" t="s">
        <v>72</v>
      </c>
      <c r="F372" s="298">
        <v>195800</v>
      </c>
      <c r="J372" s="280"/>
    </row>
    <row r="373" spans="2:10" ht="19.5" customHeight="1" x14ac:dyDescent="0.2">
      <c r="B373" s="297" t="s">
        <v>7607</v>
      </c>
      <c r="C373" s="296" t="s">
        <v>7069</v>
      </c>
      <c r="D373" s="296" t="s">
        <v>119</v>
      </c>
      <c r="E373" s="296" t="s">
        <v>112</v>
      </c>
      <c r="F373" s="298">
        <v>82026474</v>
      </c>
      <c r="J373" s="280"/>
    </row>
    <row r="374" spans="2:10" ht="19.5" customHeight="1" x14ac:dyDescent="0.2">
      <c r="B374" s="297" t="s">
        <v>7648</v>
      </c>
      <c r="C374" s="296" t="s">
        <v>7070</v>
      </c>
      <c r="D374" s="296" t="s">
        <v>119</v>
      </c>
      <c r="E374" s="296" t="s">
        <v>76</v>
      </c>
      <c r="F374" s="298">
        <v>6000</v>
      </c>
      <c r="J374" s="280"/>
    </row>
    <row r="375" spans="2:10" ht="19.5" customHeight="1" x14ac:dyDescent="0.2">
      <c r="B375" s="297" t="s">
        <v>7648</v>
      </c>
      <c r="C375" s="296" t="s">
        <v>7071</v>
      </c>
      <c r="D375" s="296" t="s">
        <v>119</v>
      </c>
      <c r="E375" s="296" t="s">
        <v>76</v>
      </c>
      <c r="F375" s="298">
        <v>109600</v>
      </c>
      <c r="J375" s="280"/>
    </row>
    <row r="376" spans="2:10" ht="19.5" customHeight="1" x14ac:dyDescent="0.2">
      <c r="B376" s="297" t="s">
        <v>7648</v>
      </c>
      <c r="C376" s="296" t="s">
        <v>7072</v>
      </c>
      <c r="D376" s="296" t="s">
        <v>119</v>
      </c>
      <c r="E376" s="296" t="s">
        <v>76</v>
      </c>
      <c r="F376" s="298">
        <v>12000</v>
      </c>
      <c r="J376" s="280"/>
    </row>
    <row r="377" spans="2:10" ht="19.5" customHeight="1" x14ac:dyDescent="0.2">
      <c r="B377" s="297" t="s">
        <v>7648</v>
      </c>
      <c r="C377" s="296" t="s">
        <v>7073</v>
      </c>
      <c r="D377" s="296" t="s">
        <v>119</v>
      </c>
      <c r="E377" s="296" t="s">
        <v>79</v>
      </c>
      <c r="F377" s="298">
        <v>10000</v>
      </c>
      <c r="J377" s="280"/>
    </row>
    <row r="378" spans="2:10" ht="19.5" customHeight="1" x14ac:dyDescent="0.2">
      <c r="B378" s="297" t="s">
        <v>7648</v>
      </c>
      <c r="C378" s="296" t="s">
        <v>7074</v>
      </c>
      <c r="D378" s="296" t="s">
        <v>119</v>
      </c>
      <c r="E378" s="296" t="s">
        <v>75</v>
      </c>
      <c r="F378" s="298">
        <v>14000</v>
      </c>
      <c r="J378" s="280"/>
    </row>
    <row r="379" spans="2:10" ht="19.5" customHeight="1" x14ac:dyDescent="0.2">
      <c r="B379" s="297" t="s">
        <v>7648</v>
      </c>
      <c r="C379" s="296" t="s">
        <v>7075</v>
      </c>
      <c r="D379" s="296" t="s">
        <v>119</v>
      </c>
      <c r="E379" s="296" t="s">
        <v>75</v>
      </c>
      <c r="F379" s="298">
        <v>9200</v>
      </c>
      <c r="J379" s="280"/>
    </row>
    <row r="380" spans="2:10" ht="19.5" customHeight="1" x14ac:dyDescent="0.2">
      <c r="B380" s="297" t="s">
        <v>7648</v>
      </c>
      <c r="C380" s="296" t="s">
        <v>7076</v>
      </c>
      <c r="D380" s="296" t="s">
        <v>119</v>
      </c>
      <c r="E380" s="296" t="s">
        <v>76</v>
      </c>
      <c r="F380" s="298">
        <v>5800</v>
      </c>
      <c r="J380" s="280"/>
    </row>
    <row r="381" spans="2:10" ht="19.5" customHeight="1" x14ac:dyDescent="0.2">
      <c r="B381" s="297" t="s">
        <v>7648</v>
      </c>
      <c r="C381" s="296" t="s">
        <v>7077</v>
      </c>
      <c r="D381" s="296" t="s">
        <v>119</v>
      </c>
      <c r="E381" s="296" t="s">
        <v>75</v>
      </c>
      <c r="F381" s="298">
        <v>9200</v>
      </c>
      <c r="J381" s="280"/>
    </row>
    <row r="382" spans="2:10" ht="19.5" customHeight="1" x14ac:dyDescent="0.2">
      <c r="B382" s="297" t="s">
        <v>7648</v>
      </c>
      <c r="C382" s="296" t="s">
        <v>7078</v>
      </c>
      <c r="D382" s="296" t="s">
        <v>119</v>
      </c>
      <c r="E382" s="296" t="s">
        <v>75</v>
      </c>
      <c r="F382" s="298">
        <v>9200</v>
      </c>
      <c r="J382" s="280"/>
    </row>
    <row r="383" spans="2:10" ht="19.5" customHeight="1" x14ac:dyDescent="0.2">
      <c r="B383" s="297" t="s">
        <v>7648</v>
      </c>
      <c r="C383" s="296" t="s">
        <v>7079</v>
      </c>
      <c r="D383" s="296" t="s">
        <v>119</v>
      </c>
      <c r="E383" s="296" t="s">
        <v>76</v>
      </c>
      <c r="F383" s="298">
        <v>1500</v>
      </c>
      <c r="J383" s="280"/>
    </row>
    <row r="384" spans="2:10" ht="19.5" customHeight="1" x14ac:dyDescent="0.2">
      <c r="B384" s="297" t="s">
        <v>7648</v>
      </c>
      <c r="C384" s="296" t="s">
        <v>7080</v>
      </c>
      <c r="D384" s="296" t="s">
        <v>119</v>
      </c>
      <c r="E384" s="296" t="s">
        <v>76</v>
      </c>
      <c r="F384" s="298">
        <v>7500</v>
      </c>
      <c r="J384" s="280"/>
    </row>
    <row r="385" spans="2:10" ht="19.5" customHeight="1" x14ac:dyDescent="0.2">
      <c r="B385" s="297" t="s">
        <v>7648</v>
      </c>
      <c r="C385" s="296" t="s">
        <v>7081</v>
      </c>
      <c r="D385" s="296" t="s">
        <v>119</v>
      </c>
      <c r="E385" s="296" t="s">
        <v>75</v>
      </c>
      <c r="F385" s="298">
        <v>9200</v>
      </c>
      <c r="J385" s="280"/>
    </row>
    <row r="386" spans="2:10" ht="19.5" customHeight="1" x14ac:dyDescent="0.2">
      <c r="B386" s="297" t="s">
        <v>7648</v>
      </c>
      <c r="C386" s="296" t="s">
        <v>7082</v>
      </c>
      <c r="D386" s="296" t="s">
        <v>119</v>
      </c>
      <c r="E386" s="296" t="s">
        <v>75</v>
      </c>
      <c r="F386" s="298">
        <v>9200</v>
      </c>
      <c r="J386" s="280"/>
    </row>
    <row r="387" spans="2:10" ht="19.5" customHeight="1" x14ac:dyDescent="0.2">
      <c r="B387" s="297" t="s">
        <v>7648</v>
      </c>
      <c r="C387" s="296" t="s">
        <v>7083</v>
      </c>
      <c r="D387" s="296" t="s">
        <v>119</v>
      </c>
      <c r="E387" s="296" t="s">
        <v>75</v>
      </c>
      <c r="F387" s="298">
        <v>9200</v>
      </c>
      <c r="J387" s="280"/>
    </row>
    <row r="388" spans="2:10" ht="19.5" customHeight="1" x14ac:dyDescent="0.2">
      <c r="B388" s="297" t="s">
        <v>7648</v>
      </c>
      <c r="C388" s="296" t="s">
        <v>7084</v>
      </c>
      <c r="D388" s="296" t="s">
        <v>119</v>
      </c>
      <c r="E388" s="296" t="s">
        <v>75</v>
      </c>
      <c r="F388" s="298">
        <v>9200</v>
      </c>
      <c r="J388" s="280"/>
    </row>
    <row r="389" spans="2:10" ht="19.5" customHeight="1" x14ac:dyDescent="0.2">
      <c r="B389" s="297" t="s">
        <v>7648</v>
      </c>
      <c r="C389" s="296" t="s">
        <v>7085</v>
      </c>
      <c r="D389" s="296" t="s">
        <v>119</v>
      </c>
      <c r="E389" s="296" t="s">
        <v>75</v>
      </c>
      <c r="F389" s="298">
        <v>9200</v>
      </c>
      <c r="J389" s="280"/>
    </row>
    <row r="390" spans="2:10" ht="19.5" customHeight="1" x14ac:dyDescent="0.2">
      <c r="B390" s="297" t="s">
        <v>7648</v>
      </c>
      <c r="C390" s="296" t="s">
        <v>7086</v>
      </c>
      <c r="D390" s="296" t="s">
        <v>119</v>
      </c>
      <c r="E390" s="296" t="s">
        <v>75</v>
      </c>
      <c r="F390" s="298">
        <v>9200</v>
      </c>
      <c r="J390" s="280"/>
    </row>
    <row r="391" spans="2:10" ht="19.5" customHeight="1" x14ac:dyDescent="0.2">
      <c r="B391" s="297" t="s">
        <v>7648</v>
      </c>
      <c r="C391" s="296" t="s">
        <v>7087</v>
      </c>
      <c r="D391" s="296" t="s">
        <v>119</v>
      </c>
      <c r="E391" s="296" t="s">
        <v>75</v>
      </c>
      <c r="F391" s="298">
        <v>9200</v>
      </c>
      <c r="J391" s="280"/>
    </row>
    <row r="392" spans="2:10" ht="19.5" customHeight="1" x14ac:dyDescent="0.2">
      <c r="B392" s="297" t="s">
        <v>7648</v>
      </c>
      <c r="C392" s="296" t="s">
        <v>7088</v>
      </c>
      <c r="D392" s="296" t="s">
        <v>119</v>
      </c>
      <c r="E392" s="296" t="s">
        <v>75</v>
      </c>
      <c r="F392" s="298">
        <v>3840</v>
      </c>
      <c r="J392" s="280"/>
    </row>
    <row r="393" spans="2:10" ht="19.5" customHeight="1" x14ac:dyDescent="0.2">
      <c r="B393" s="297" t="s">
        <v>7648</v>
      </c>
      <c r="C393" s="296" t="s">
        <v>7089</v>
      </c>
      <c r="D393" s="296" t="s">
        <v>119</v>
      </c>
      <c r="E393" s="296" t="s">
        <v>75</v>
      </c>
      <c r="F393" s="298">
        <v>2000</v>
      </c>
      <c r="J393" s="280"/>
    </row>
    <row r="394" spans="2:10" ht="19.5" customHeight="1" x14ac:dyDescent="0.2">
      <c r="B394" s="297" t="s">
        <v>7648</v>
      </c>
      <c r="C394" s="296" t="s">
        <v>7090</v>
      </c>
      <c r="D394" s="296" t="s">
        <v>119</v>
      </c>
      <c r="E394" s="296" t="s">
        <v>72</v>
      </c>
      <c r="F394" s="298">
        <v>9000</v>
      </c>
      <c r="J394" s="280"/>
    </row>
    <row r="395" spans="2:10" ht="19.5" customHeight="1" x14ac:dyDescent="0.2">
      <c r="B395" s="297" t="s">
        <v>7648</v>
      </c>
      <c r="C395" s="296" t="s">
        <v>7091</v>
      </c>
      <c r="D395" s="296" t="s">
        <v>119</v>
      </c>
      <c r="E395" s="296" t="s">
        <v>76</v>
      </c>
      <c r="F395" s="298">
        <v>6200</v>
      </c>
      <c r="J395" s="280"/>
    </row>
    <row r="396" spans="2:10" ht="19.5" customHeight="1" x14ac:dyDescent="0.2">
      <c r="B396" s="297" t="s">
        <v>7648</v>
      </c>
      <c r="C396" s="296" t="s">
        <v>7092</v>
      </c>
      <c r="D396" s="296" t="s">
        <v>119</v>
      </c>
      <c r="E396" s="296" t="s">
        <v>75</v>
      </c>
      <c r="F396" s="298">
        <v>5950</v>
      </c>
      <c r="J396" s="280"/>
    </row>
    <row r="397" spans="2:10" ht="19.5" customHeight="1" x14ac:dyDescent="0.2">
      <c r="B397" s="297" t="s">
        <v>7648</v>
      </c>
      <c r="C397" s="296" t="s">
        <v>7093</v>
      </c>
      <c r="D397" s="296" t="s">
        <v>119</v>
      </c>
      <c r="E397" s="296" t="s">
        <v>75</v>
      </c>
      <c r="F397" s="298">
        <v>9200</v>
      </c>
      <c r="J397" s="280"/>
    </row>
    <row r="398" spans="2:10" ht="19.5" customHeight="1" x14ac:dyDescent="0.2">
      <c r="B398" s="297" t="s">
        <v>7648</v>
      </c>
      <c r="C398" s="296" t="s">
        <v>7094</v>
      </c>
      <c r="D398" s="296" t="s">
        <v>119</v>
      </c>
      <c r="E398" s="296" t="s">
        <v>75</v>
      </c>
      <c r="F398" s="298">
        <v>9200</v>
      </c>
      <c r="J398" s="280"/>
    </row>
    <row r="399" spans="2:10" ht="19.5" customHeight="1" x14ac:dyDescent="0.2">
      <c r="B399" s="297" t="s">
        <v>7648</v>
      </c>
      <c r="C399" s="296" t="s">
        <v>7095</v>
      </c>
      <c r="D399" s="296" t="s">
        <v>119</v>
      </c>
      <c r="E399" s="296" t="s">
        <v>75</v>
      </c>
      <c r="F399" s="298">
        <v>10100</v>
      </c>
      <c r="J399" s="280"/>
    </row>
    <row r="400" spans="2:10" ht="19.5" customHeight="1" x14ac:dyDescent="0.2">
      <c r="B400" s="297" t="s">
        <v>7648</v>
      </c>
      <c r="C400" s="296" t="s">
        <v>7096</v>
      </c>
      <c r="D400" s="296" t="s">
        <v>119</v>
      </c>
      <c r="E400" s="296" t="s">
        <v>76</v>
      </c>
      <c r="F400" s="298">
        <v>32250</v>
      </c>
      <c r="J400" s="280"/>
    </row>
    <row r="401" spans="2:10" ht="19.5" customHeight="1" x14ac:dyDescent="0.2">
      <c r="B401" s="297" t="s">
        <v>7648</v>
      </c>
      <c r="C401" s="296" t="s">
        <v>7097</v>
      </c>
      <c r="D401" s="296" t="s">
        <v>119</v>
      </c>
      <c r="E401" s="296" t="s">
        <v>75</v>
      </c>
      <c r="F401" s="298">
        <v>25900</v>
      </c>
      <c r="J401" s="280"/>
    </row>
    <row r="402" spans="2:10" ht="19.5" customHeight="1" x14ac:dyDescent="0.2">
      <c r="B402" s="297" t="s">
        <v>7648</v>
      </c>
      <c r="C402" s="296" t="s">
        <v>7098</v>
      </c>
      <c r="D402" s="296" t="s">
        <v>119</v>
      </c>
      <c r="E402" s="296" t="s">
        <v>75</v>
      </c>
      <c r="F402" s="298">
        <v>6400</v>
      </c>
      <c r="J402" s="280"/>
    </row>
    <row r="403" spans="2:10" ht="19.5" customHeight="1" x14ac:dyDescent="0.2">
      <c r="B403" s="297" t="s">
        <v>7648</v>
      </c>
      <c r="C403" s="296" t="s">
        <v>7099</v>
      </c>
      <c r="D403" s="296" t="s">
        <v>119</v>
      </c>
      <c r="E403" s="296" t="s">
        <v>75</v>
      </c>
      <c r="F403" s="298">
        <v>6500</v>
      </c>
      <c r="J403" s="280"/>
    </row>
    <row r="404" spans="2:10" ht="19.5" customHeight="1" x14ac:dyDescent="0.2">
      <c r="B404" s="297" t="s">
        <v>7648</v>
      </c>
      <c r="C404" s="296" t="s">
        <v>7100</v>
      </c>
      <c r="D404" s="296" t="s">
        <v>119</v>
      </c>
      <c r="E404" s="296" t="s">
        <v>72</v>
      </c>
      <c r="F404" s="298">
        <v>20000</v>
      </c>
      <c r="J404" s="280"/>
    </row>
    <row r="405" spans="2:10" ht="19.5" customHeight="1" x14ac:dyDescent="0.2">
      <c r="B405" s="297" t="s">
        <v>7648</v>
      </c>
      <c r="C405" s="296" t="s">
        <v>7101</v>
      </c>
      <c r="D405" s="296" t="s">
        <v>119</v>
      </c>
      <c r="E405" s="296" t="s">
        <v>75</v>
      </c>
      <c r="F405" s="298">
        <v>16000</v>
      </c>
      <c r="J405" s="280"/>
    </row>
    <row r="406" spans="2:10" ht="19.5" customHeight="1" x14ac:dyDescent="0.2">
      <c r="B406" s="297" t="s">
        <v>7648</v>
      </c>
      <c r="C406" s="296" t="s">
        <v>7102</v>
      </c>
      <c r="D406" s="296" t="s">
        <v>119</v>
      </c>
      <c r="E406" s="296" t="s">
        <v>75</v>
      </c>
      <c r="F406" s="298">
        <v>7500</v>
      </c>
      <c r="J406" s="280"/>
    </row>
    <row r="407" spans="2:10" ht="19.5" customHeight="1" x14ac:dyDescent="0.2">
      <c r="B407" s="297" t="s">
        <v>7648</v>
      </c>
      <c r="C407" s="296" t="s">
        <v>7103</v>
      </c>
      <c r="D407" s="296" t="s">
        <v>119</v>
      </c>
      <c r="E407" s="296" t="s">
        <v>75</v>
      </c>
      <c r="F407" s="298">
        <v>64400</v>
      </c>
      <c r="J407" s="280"/>
    </row>
    <row r="408" spans="2:10" ht="19.5" customHeight="1" x14ac:dyDescent="0.2">
      <c r="B408" s="297" t="s">
        <v>7648</v>
      </c>
      <c r="C408" s="296" t="s">
        <v>7104</v>
      </c>
      <c r="D408" s="296" t="s">
        <v>119</v>
      </c>
      <c r="E408" s="296" t="s">
        <v>75</v>
      </c>
      <c r="F408" s="298">
        <v>2600</v>
      </c>
      <c r="J408" s="280"/>
    </row>
    <row r="409" spans="2:10" ht="19.5" customHeight="1" x14ac:dyDescent="0.2">
      <c r="B409" s="297" t="s">
        <v>7648</v>
      </c>
      <c r="C409" s="296" t="s">
        <v>7105</v>
      </c>
      <c r="D409" s="296" t="s">
        <v>119</v>
      </c>
      <c r="E409" s="296" t="s">
        <v>75</v>
      </c>
      <c r="F409" s="298">
        <v>1400</v>
      </c>
      <c r="J409" s="280"/>
    </row>
    <row r="410" spans="2:10" ht="19.5" customHeight="1" x14ac:dyDescent="0.2">
      <c r="B410" s="297" t="s">
        <v>7648</v>
      </c>
      <c r="C410" s="296" t="s">
        <v>7106</v>
      </c>
      <c r="D410" s="296" t="s">
        <v>119</v>
      </c>
      <c r="E410" s="296" t="s">
        <v>75</v>
      </c>
      <c r="F410" s="298">
        <v>25900</v>
      </c>
      <c r="J410" s="280"/>
    </row>
    <row r="411" spans="2:10" ht="19.5" customHeight="1" x14ac:dyDescent="0.2">
      <c r="B411" s="297" t="s">
        <v>7648</v>
      </c>
      <c r="C411" s="296" t="s">
        <v>7107</v>
      </c>
      <c r="D411" s="296" t="s">
        <v>119</v>
      </c>
      <c r="E411" s="296" t="s">
        <v>76</v>
      </c>
      <c r="F411" s="298">
        <v>38000</v>
      </c>
      <c r="J411" s="280"/>
    </row>
    <row r="412" spans="2:10" ht="19.5" customHeight="1" x14ac:dyDescent="0.2">
      <c r="B412" s="297" t="s">
        <v>7648</v>
      </c>
      <c r="C412" s="296" t="s">
        <v>7108</v>
      </c>
      <c r="D412" s="296" t="s">
        <v>119</v>
      </c>
      <c r="E412" s="296" t="s">
        <v>76</v>
      </c>
      <c r="F412" s="298">
        <v>9900</v>
      </c>
      <c r="J412" s="280"/>
    </row>
    <row r="413" spans="2:10" ht="19.5" customHeight="1" x14ac:dyDescent="0.2">
      <c r="B413" s="297" t="s">
        <v>7648</v>
      </c>
      <c r="C413" s="296" t="s">
        <v>7109</v>
      </c>
      <c r="D413" s="296" t="s">
        <v>119</v>
      </c>
      <c r="E413" s="296" t="s">
        <v>75</v>
      </c>
      <c r="F413" s="298">
        <v>9200</v>
      </c>
      <c r="J413" s="280"/>
    </row>
    <row r="414" spans="2:10" ht="19.5" customHeight="1" x14ac:dyDescent="0.2">
      <c r="B414" s="297" t="s">
        <v>7648</v>
      </c>
      <c r="C414" s="296" t="s">
        <v>7110</v>
      </c>
      <c r="D414" s="296" t="s">
        <v>119</v>
      </c>
      <c r="E414" s="296" t="s">
        <v>75</v>
      </c>
      <c r="F414" s="298">
        <v>2500</v>
      </c>
      <c r="J414" s="280"/>
    </row>
    <row r="415" spans="2:10" ht="19.5" customHeight="1" x14ac:dyDescent="0.2">
      <c r="B415" s="297" t="s">
        <v>7648</v>
      </c>
      <c r="C415" s="296" t="s">
        <v>7111</v>
      </c>
      <c r="D415" s="296" t="s">
        <v>119</v>
      </c>
      <c r="E415" s="296" t="s">
        <v>111</v>
      </c>
      <c r="F415" s="298">
        <v>-70319413</v>
      </c>
      <c r="J415" s="280"/>
    </row>
    <row r="416" spans="2:10" ht="19.5" customHeight="1" x14ac:dyDescent="0.2">
      <c r="B416" s="297" t="s">
        <v>7554</v>
      </c>
      <c r="C416" s="296" t="s">
        <v>7112</v>
      </c>
      <c r="D416" s="296" t="s">
        <v>119</v>
      </c>
      <c r="E416" s="296" t="s">
        <v>72</v>
      </c>
      <c r="F416" s="298">
        <v>139400</v>
      </c>
      <c r="J416" s="280"/>
    </row>
    <row r="417" spans="2:10" ht="19.5" customHeight="1" x14ac:dyDescent="0.2">
      <c r="B417" s="297" t="s">
        <v>7554</v>
      </c>
      <c r="C417" s="296" t="s">
        <v>7113</v>
      </c>
      <c r="D417" s="296" t="s">
        <v>119</v>
      </c>
      <c r="E417" s="296" t="s">
        <v>76</v>
      </c>
      <c r="F417" s="298">
        <v>1800</v>
      </c>
      <c r="J417" s="280"/>
    </row>
    <row r="418" spans="2:10" ht="19.5" customHeight="1" x14ac:dyDescent="0.2">
      <c r="B418" s="297" t="s">
        <v>7554</v>
      </c>
      <c r="C418" s="296" t="s">
        <v>7114</v>
      </c>
      <c r="D418" s="296" t="s">
        <v>119</v>
      </c>
      <c r="E418" s="296" t="s">
        <v>72</v>
      </c>
      <c r="F418" s="298">
        <v>115000</v>
      </c>
      <c r="J418" s="280"/>
    </row>
    <row r="419" spans="2:10" ht="19.5" customHeight="1" x14ac:dyDescent="0.2">
      <c r="B419" s="297" t="s">
        <v>7554</v>
      </c>
      <c r="C419" s="296" t="s">
        <v>7115</v>
      </c>
      <c r="D419" s="296" t="s">
        <v>119</v>
      </c>
      <c r="E419" s="296" t="s">
        <v>72</v>
      </c>
      <c r="F419" s="298">
        <v>101000</v>
      </c>
      <c r="J419" s="280"/>
    </row>
    <row r="420" spans="2:10" ht="19.5" customHeight="1" x14ac:dyDescent="0.2">
      <c r="B420" s="297" t="s">
        <v>7578</v>
      </c>
      <c r="C420" s="296" t="s">
        <v>7116</v>
      </c>
      <c r="D420" s="296" t="s">
        <v>120</v>
      </c>
      <c r="E420" s="296" t="s">
        <v>101</v>
      </c>
      <c r="F420" s="298">
        <v>153000</v>
      </c>
      <c r="J420" s="280"/>
    </row>
    <row r="421" spans="2:10" ht="19.5" customHeight="1" x14ac:dyDescent="0.2">
      <c r="B421" s="297" t="s">
        <v>7578</v>
      </c>
      <c r="C421" s="296" t="s">
        <v>7117</v>
      </c>
      <c r="D421" s="296" t="s">
        <v>119</v>
      </c>
      <c r="E421" s="296" t="s">
        <v>77</v>
      </c>
      <c r="F421" s="298">
        <v>66000</v>
      </c>
      <c r="J421" s="280"/>
    </row>
    <row r="422" spans="2:10" ht="19.5" customHeight="1" x14ac:dyDescent="0.2">
      <c r="B422" s="297" t="s">
        <v>7578</v>
      </c>
      <c r="C422" s="296" t="s">
        <v>7118</v>
      </c>
      <c r="D422" s="296" t="s">
        <v>119</v>
      </c>
      <c r="E422" s="296" t="s">
        <v>77</v>
      </c>
      <c r="F422" s="298">
        <v>118400</v>
      </c>
      <c r="J422" s="280"/>
    </row>
    <row r="423" spans="2:10" ht="19.5" customHeight="1" x14ac:dyDescent="0.2">
      <c r="B423" s="297" t="s">
        <v>7578</v>
      </c>
      <c r="C423" s="296" t="s">
        <v>7119</v>
      </c>
      <c r="D423" s="296" t="s">
        <v>119</v>
      </c>
      <c r="E423" s="296" t="s">
        <v>77</v>
      </c>
      <c r="F423" s="298">
        <v>223107</v>
      </c>
      <c r="J423" s="280"/>
    </row>
    <row r="424" spans="2:10" ht="19.5" customHeight="1" x14ac:dyDescent="0.2">
      <c r="B424" s="297" t="s">
        <v>7578</v>
      </c>
      <c r="C424" s="296" t="s">
        <v>7120</v>
      </c>
      <c r="D424" s="296" t="s">
        <v>119</v>
      </c>
      <c r="E424" s="296" t="s">
        <v>77</v>
      </c>
      <c r="F424" s="298">
        <v>35800</v>
      </c>
      <c r="J424" s="280"/>
    </row>
    <row r="425" spans="2:10" ht="19.5" customHeight="1" x14ac:dyDescent="0.2">
      <c r="B425" s="297" t="s">
        <v>7578</v>
      </c>
      <c r="C425" s="296" t="s">
        <v>7121</v>
      </c>
      <c r="D425" s="296" t="s">
        <v>119</v>
      </c>
      <c r="E425" s="296" t="s">
        <v>77</v>
      </c>
      <c r="F425" s="298">
        <v>74900</v>
      </c>
      <c r="J425" s="280"/>
    </row>
    <row r="426" spans="2:10" ht="19.5" customHeight="1" x14ac:dyDescent="0.2">
      <c r="B426" s="297" t="s">
        <v>7578</v>
      </c>
      <c r="C426" s="296" t="s">
        <v>7122</v>
      </c>
      <c r="D426" s="296" t="s">
        <v>119</v>
      </c>
      <c r="E426" s="296" t="s">
        <v>77</v>
      </c>
      <c r="F426" s="298">
        <v>88000</v>
      </c>
      <c r="J426" s="280"/>
    </row>
    <row r="427" spans="2:10" ht="19.5" customHeight="1" x14ac:dyDescent="0.2">
      <c r="B427" s="297" t="s">
        <v>7578</v>
      </c>
      <c r="C427" s="296" t="s">
        <v>7123</v>
      </c>
      <c r="D427" s="296" t="s">
        <v>119</v>
      </c>
      <c r="E427" s="296" t="s">
        <v>77</v>
      </c>
      <c r="F427" s="298">
        <v>320000</v>
      </c>
      <c r="J427" s="280"/>
    </row>
    <row r="428" spans="2:10" ht="19.5" customHeight="1" x14ac:dyDescent="0.2">
      <c r="B428" s="297" t="s">
        <v>7578</v>
      </c>
      <c r="C428" s="296" t="s">
        <v>7124</v>
      </c>
      <c r="D428" s="296" t="s">
        <v>119</v>
      </c>
      <c r="E428" s="296" t="s">
        <v>77</v>
      </c>
      <c r="F428" s="298">
        <v>315190</v>
      </c>
      <c r="J428" s="280"/>
    </row>
    <row r="429" spans="2:10" ht="19.5" customHeight="1" x14ac:dyDescent="0.2">
      <c r="B429" s="297" t="s">
        <v>7578</v>
      </c>
      <c r="C429" s="296" t="s">
        <v>7125</v>
      </c>
      <c r="D429" s="296" t="s">
        <v>119</v>
      </c>
      <c r="E429" s="296" t="s">
        <v>77</v>
      </c>
      <c r="F429" s="298">
        <v>110000</v>
      </c>
      <c r="J429" s="280"/>
    </row>
    <row r="430" spans="2:10" ht="19.5" customHeight="1" x14ac:dyDescent="0.2">
      <c r="B430" s="297" t="s">
        <v>7578</v>
      </c>
      <c r="C430" s="296" t="s">
        <v>7126</v>
      </c>
      <c r="D430" s="296" t="s">
        <v>119</v>
      </c>
      <c r="E430" s="296" t="s">
        <v>77</v>
      </c>
      <c r="F430" s="298">
        <v>80000</v>
      </c>
      <c r="J430" s="280"/>
    </row>
    <row r="431" spans="2:10" ht="19.5" customHeight="1" x14ac:dyDescent="0.2">
      <c r="B431" s="297" t="s">
        <v>7578</v>
      </c>
      <c r="C431" s="296" t="s">
        <v>7127</v>
      </c>
      <c r="D431" s="296" t="s">
        <v>119</v>
      </c>
      <c r="E431" s="296" t="s">
        <v>76</v>
      </c>
      <c r="F431" s="298">
        <v>7600</v>
      </c>
      <c r="J431" s="280"/>
    </row>
    <row r="432" spans="2:10" ht="19.5" customHeight="1" x14ac:dyDescent="0.2">
      <c r="B432" s="297" t="s">
        <v>7578</v>
      </c>
      <c r="C432" s="296" t="s">
        <v>7128</v>
      </c>
      <c r="D432" s="296" t="s">
        <v>119</v>
      </c>
      <c r="E432" s="296" t="s">
        <v>72</v>
      </c>
      <c r="F432" s="298">
        <v>131500</v>
      </c>
      <c r="J432" s="280"/>
    </row>
    <row r="433" spans="2:10" ht="19.5" customHeight="1" x14ac:dyDescent="0.2">
      <c r="B433" s="297" t="s">
        <v>7649</v>
      </c>
      <c r="C433" s="296" t="s">
        <v>7129</v>
      </c>
      <c r="D433" s="296" t="s">
        <v>119</v>
      </c>
      <c r="E433" s="296" t="s">
        <v>76</v>
      </c>
      <c r="F433" s="298">
        <v>137900</v>
      </c>
      <c r="J433" s="280"/>
    </row>
    <row r="434" spans="2:10" ht="19.5" customHeight="1" x14ac:dyDescent="0.2">
      <c r="B434" s="297" t="s">
        <v>7649</v>
      </c>
      <c r="C434" s="296" t="s">
        <v>7130</v>
      </c>
      <c r="D434" s="296" t="s">
        <v>119</v>
      </c>
      <c r="E434" s="296" t="s">
        <v>76</v>
      </c>
      <c r="F434" s="298">
        <v>137900</v>
      </c>
      <c r="J434" s="280"/>
    </row>
    <row r="435" spans="2:10" ht="19.5" customHeight="1" x14ac:dyDescent="0.2">
      <c r="B435" s="297" t="s">
        <v>7649</v>
      </c>
      <c r="C435" s="296" t="s">
        <v>7131</v>
      </c>
      <c r="D435" s="296" t="s">
        <v>119</v>
      </c>
      <c r="E435" s="296" t="s">
        <v>72</v>
      </c>
      <c r="F435" s="298">
        <v>1050000</v>
      </c>
      <c r="J435" s="280"/>
    </row>
    <row r="436" spans="2:10" ht="19.5" customHeight="1" x14ac:dyDescent="0.2">
      <c r="B436" s="297" t="s">
        <v>7650</v>
      </c>
      <c r="C436" s="296" t="s">
        <v>7132</v>
      </c>
      <c r="D436" s="296" t="s">
        <v>120</v>
      </c>
      <c r="E436" s="296" t="s">
        <v>75</v>
      </c>
      <c r="F436" s="298">
        <v>581369</v>
      </c>
      <c r="J436" s="280"/>
    </row>
    <row r="437" spans="2:10" ht="19.5" customHeight="1" x14ac:dyDescent="0.2">
      <c r="B437" s="297" t="s">
        <v>7650</v>
      </c>
      <c r="C437" s="296" t="s">
        <v>7133</v>
      </c>
      <c r="D437" s="296" t="s">
        <v>120</v>
      </c>
      <c r="E437" s="296" t="s">
        <v>72</v>
      </c>
      <c r="F437" s="298">
        <v>28500</v>
      </c>
      <c r="J437" s="280"/>
    </row>
    <row r="438" spans="2:10" ht="19.5" customHeight="1" x14ac:dyDescent="0.2">
      <c r="B438" s="297" t="s">
        <v>7650</v>
      </c>
      <c r="C438" s="296" t="s">
        <v>7134</v>
      </c>
      <c r="D438" s="296" t="s">
        <v>120</v>
      </c>
      <c r="E438" s="296" t="s">
        <v>72</v>
      </c>
      <c r="F438" s="298">
        <v>28500</v>
      </c>
      <c r="J438" s="280"/>
    </row>
    <row r="439" spans="2:10" ht="19.5" customHeight="1" x14ac:dyDescent="0.2">
      <c r="B439" s="297" t="s">
        <v>7651</v>
      </c>
      <c r="C439" s="296" t="s">
        <v>7135</v>
      </c>
      <c r="D439" s="296" t="s">
        <v>120</v>
      </c>
      <c r="E439" s="296" t="s">
        <v>75</v>
      </c>
      <c r="F439" s="298">
        <v>604746</v>
      </c>
      <c r="J439" s="280"/>
    </row>
    <row r="440" spans="2:10" ht="19.5" customHeight="1" x14ac:dyDescent="0.2">
      <c r="B440" s="297" t="s">
        <v>7651</v>
      </c>
      <c r="C440" s="296" t="s">
        <v>7136</v>
      </c>
      <c r="D440" s="296" t="s">
        <v>120</v>
      </c>
      <c r="E440" s="296" t="s">
        <v>75</v>
      </c>
      <c r="F440" s="298">
        <v>196258</v>
      </c>
      <c r="J440" s="280"/>
    </row>
    <row r="441" spans="2:10" ht="19.5" customHeight="1" x14ac:dyDescent="0.2">
      <c r="B441" s="297" t="s">
        <v>7651</v>
      </c>
      <c r="C441" s="296" t="s">
        <v>7137</v>
      </c>
      <c r="D441" s="296" t="s">
        <v>120</v>
      </c>
      <c r="E441" s="296" t="s">
        <v>75</v>
      </c>
      <c r="F441" s="298">
        <v>600681</v>
      </c>
      <c r="J441" s="280"/>
    </row>
    <row r="442" spans="2:10" ht="19.5" customHeight="1" x14ac:dyDescent="0.2">
      <c r="B442" s="297" t="s">
        <v>7651</v>
      </c>
      <c r="C442" s="296" t="s">
        <v>7138</v>
      </c>
      <c r="D442" s="296" t="s">
        <v>120</v>
      </c>
      <c r="E442" s="296" t="s">
        <v>75</v>
      </c>
      <c r="F442" s="298">
        <v>58237</v>
      </c>
      <c r="J442" s="280"/>
    </row>
    <row r="443" spans="2:10" ht="19.5" customHeight="1" x14ac:dyDescent="0.2">
      <c r="B443" s="297" t="s">
        <v>7651</v>
      </c>
      <c r="C443" s="296" t="s">
        <v>7139</v>
      </c>
      <c r="D443" s="296" t="s">
        <v>120</v>
      </c>
      <c r="E443" s="296" t="s">
        <v>75</v>
      </c>
      <c r="F443" s="298">
        <v>633719</v>
      </c>
      <c r="J443" s="280"/>
    </row>
    <row r="444" spans="2:10" ht="19.5" customHeight="1" x14ac:dyDescent="0.2">
      <c r="B444" s="297" t="s">
        <v>7651</v>
      </c>
      <c r="C444" s="296" t="s">
        <v>7140</v>
      </c>
      <c r="D444" s="296" t="s">
        <v>120</v>
      </c>
      <c r="E444" s="296" t="s">
        <v>75</v>
      </c>
      <c r="F444" s="298">
        <v>91649</v>
      </c>
      <c r="J444" s="280"/>
    </row>
    <row r="445" spans="2:10" ht="19.5" customHeight="1" x14ac:dyDescent="0.2">
      <c r="B445" s="297" t="s">
        <v>7651</v>
      </c>
      <c r="C445" s="296" t="s">
        <v>7141</v>
      </c>
      <c r="D445" s="296" t="s">
        <v>120</v>
      </c>
      <c r="E445" s="296" t="s">
        <v>75</v>
      </c>
      <c r="F445" s="298">
        <v>182696</v>
      </c>
      <c r="J445" s="280"/>
    </row>
    <row r="446" spans="2:10" ht="19.5" customHeight="1" x14ac:dyDescent="0.2">
      <c r="B446" s="297" t="s">
        <v>7652</v>
      </c>
      <c r="C446" s="296" t="s">
        <v>7142</v>
      </c>
      <c r="D446" s="296" t="s">
        <v>119</v>
      </c>
      <c r="E446" s="296" t="s">
        <v>112</v>
      </c>
      <c r="F446" s="298">
        <v>13671079</v>
      </c>
      <c r="J446" s="280"/>
    </row>
    <row r="447" spans="2:10" ht="19.5" customHeight="1" x14ac:dyDescent="0.2">
      <c r="B447" s="297" t="s">
        <v>7611</v>
      </c>
      <c r="C447" s="296" t="s">
        <v>7143</v>
      </c>
      <c r="D447" s="296" t="s">
        <v>119</v>
      </c>
      <c r="E447" s="296" t="s">
        <v>72</v>
      </c>
      <c r="F447" s="298">
        <v>198400</v>
      </c>
      <c r="J447" s="280"/>
    </row>
    <row r="448" spans="2:10" ht="19.5" customHeight="1" x14ac:dyDescent="0.2">
      <c r="B448" s="297" t="s">
        <v>7611</v>
      </c>
      <c r="C448" s="296" t="s">
        <v>7144</v>
      </c>
      <c r="D448" s="296" t="s">
        <v>119</v>
      </c>
      <c r="E448" s="296" t="s">
        <v>72</v>
      </c>
      <c r="F448" s="298">
        <v>551406</v>
      </c>
      <c r="J448" s="280"/>
    </row>
    <row r="449" spans="2:10" ht="19.5" customHeight="1" x14ac:dyDescent="0.2">
      <c r="B449" s="297" t="s">
        <v>7548</v>
      </c>
      <c r="C449" s="296" t="s">
        <v>7145</v>
      </c>
      <c r="D449" s="296" t="s">
        <v>119</v>
      </c>
      <c r="E449" s="296" t="s">
        <v>72</v>
      </c>
      <c r="F449" s="298">
        <v>156400</v>
      </c>
      <c r="J449" s="280"/>
    </row>
    <row r="450" spans="2:10" ht="19.5" customHeight="1" x14ac:dyDescent="0.2">
      <c r="B450" s="297" t="s">
        <v>7548</v>
      </c>
      <c r="C450" s="296" t="s">
        <v>7146</v>
      </c>
      <c r="D450" s="296" t="s">
        <v>119</v>
      </c>
      <c r="E450" s="296" t="s">
        <v>76</v>
      </c>
      <c r="F450" s="298">
        <v>28000</v>
      </c>
      <c r="J450" s="280"/>
    </row>
    <row r="451" spans="2:10" ht="19.5" customHeight="1" x14ac:dyDescent="0.2">
      <c r="B451" s="297" t="s">
        <v>7548</v>
      </c>
      <c r="C451" s="296" t="s">
        <v>7147</v>
      </c>
      <c r="D451" s="296" t="s">
        <v>119</v>
      </c>
      <c r="E451" s="296" t="s">
        <v>76</v>
      </c>
      <c r="F451" s="298">
        <v>1200</v>
      </c>
      <c r="J451" s="280"/>
    </row>
    <row r="452" spans="2:10" ht="19.5" customHeight="1" x14ac:dyDescent="0.2">
      <c r="B452" s="297" t="s">
        <v>7548</v>
      </c>
      <c r="C452" s="296" t="s">
        <v>7148</v>
      </c>
      <c r="D452" s="296" t="s">
        <v>120</v>
      </c>
      <c r="E452" s="296" t="s">
        <v>100</v>
      </c>
      <c r="F452" s="298">
        <v>8700</v>
      </c>
      <c r="J452" s="280"/>
    </row>
    <row r="453" spans="2:10" ht="19.5" customHeight="1" x14ac:dyDescent="0.2">
      <c r="B453" s="297" t="s">
        <v>7548</v>
      </c>
      <c r="C453" s="296" t="s">
        <v>7149</v>
      </c>
      <c r="D453" s="296" t="s">
        <v>119</v>
      </c>
      <c r="E453" s="296" t="s">
        <v>79</v>
      </c>
      <c r="F453" s="298">
        <v>15100</v>
      </c>
      <c r="J453" s="280"/>
    </row>
    <row r="454" spans="2:10" ht="19.5" customHeight="1" x14ac:dyDescent="0.2">
      <c r="B454" s="297" t="s">
        <v>7548</v>
      </c>
      <c r="C454" s="296" t="s">
        <v>7150</v>
      </c>
      <c r="D454" s="296" t="s">
        <v>119</v>
      </c>
      <c r="E454" s="296" t="s">
        <v>79</v>
      </c>
      <c r="F454" s="298">
        <v>15500</v>
      </c>
      <c r="J454" s="280"/>
    </row>
    <row r="455" spans="2:10" ht="19.5" customHeight="1" x14ac:dyDescent="0.2">
      <c r="B455" s="297" t="s">
        <v>7548</v>
      </c>
      <c r="C455" s="296" t="s">
        <v>7151</v>
      </c>
      <c r="D455" s="296" t="s">
        <v>119</v>
      </c>
      <c r="E455" s="296" t="s">
        <v>79</v>
      </c>
      <c r="F455" s="298">
        <v>10000</v>
      </c>
      <c r="J455" s="280"/>
    </row>
    <row r="456" spans="2:10" ht="19.5" customHeight="1" x14ac:dyDescent="0.2">
      <c r="B456" s="297" t="s">
        <v>7548</v>
      </c>
      <c r="C456" s="296" t="s">
        <v>7152</v>
      </c>
      <c r="D456" s="296" t="s">
        <v>119</v>
      </c>
      <c r="E456" s="296" t="s">
        <v>79</v>
      </c>
      <c r="F456" s="298">
        <v>2700</v>
      </c>
      <c r="J456" s="280"/>
    </row>
    <row r="457" spans="2:10" ht="19.5" customHeight="1" x14ac:dyDescent="0.2">
      <c r="B457" s="297" t="s">
        <v>7548</v>
      </c>
      <c r="C457" s="296" t="s">
        <v>7153</v>
      </c>
      <c r="D457" s="296" t="s">
        <v>119</v>
      </c>
      <c r="E457" s="296" t="s">
        <v>76</v>
      </c>
      <c r="F457" s="298">
        <v>45000</v>
      </c>
      <c r="J457" s="280"/>
    </row>
    <row r="458" spans="2:10" ht="19.5" customHeight="1" x14ac:dyDescent="0.2">
      <c r="B458" s="297" t="s">
        <v>7548</v>
      </c>
      <c r="C458" s="296" t="s">
        <v>7154</v>
      </c>
      <c r="D458" s="296" t="s">
        <v>119</v>
      </c>
      <c r="E458" s="296" t="s">
        <v>76</v>
      </c>
      <c r="F458" s="298">
        <v>19900</v>
      </c>
      <c r="J458" s="280"/>
    </row>
    <row r="459" spans="2:10" ht="19.5" customHeight="1" x14ac:dyDescent="0.2">
      <c r="B459" s="297" t="s">
        <v>7653</v>
      </c>
      <c r="C459" s="296" t="s">
        <v>7155</v>
      </c>
      <c r="D459" s="296" t="s">
        <v>119</v>
      </c>
      <c r="E459" s="296" t="s">
        <v>72</v>
      </c>
      <c r="F459" s="298">
        <v>236000</v>
      </c>
      <c r="J459" s="280"/>
    </row>
    <row r="460" spans="2:10" ht="19.5" customHeight="1" x14ac:dyDescent="0.2">
      <c r="B460" s="297" t="s">
        <v>7653</v>
      </c>
      <c r="C460" s="296" t="s">
        <v>7156</v>
      </c>
      <c r="D460" s="296" t="s">
        <v>120</v>
      </c>
      <c r="E460" s="296" t="s">
        <v>102</v>
      </c>
      <c r="F460" s="298">
        <v>6200</v>
      </c>
      <c r="J460" s="280"/>
    </row>
    <row r="461" spans="2:10" ht="19.5" customHeight="1" x14ac:dyDescent="0.2">
      <c r="B461" s="297" t="s">
        <v>7653</v>
      </c>
      <c r="C461" s="296" t="s">
        <v>7157</v>
      </c>
      <c r="D461" s="296" t="s">
        <v>120</v>
      </c>
      <c r="E461" s="296" t="s">
        <v>102</v>
      </c>
      <c r="F461" s="298">
        <v>33930</v>
      </c>
      <c r="J461" s="280"/>
    </row>
    <row r="462" spans="2:10" ht="19.5" customHeight="1" x14ac:dyDescent="0.2">
      <c r="B462" s="297" t="s">
        <v>7653</v>
      </c>
      <c r="C462" s="296" t="s">
        <v>7158</v>
      </c>
      <c r="D462" s="296" t="s">
        <v>120</v>
      </c>
      <c r="E462" s="296" t="s">
        <v>102</v>
      </c>
      <c r="F462" s="298">
        <v>9000</v>
      </c>
      <c r="J462" s="280"/>
    </row>
    <row r="463" spans="2:10" ht="19.5" customHeight="1" x14ac:dyDescent="0.2">
      <c r="B463" s="297" t="s">
        <v>7653</v>
      </c>
      <c r="C463" s="296" t="s">
        <v>7159</v>
      </c>
      <c r="D463" s="296" t="s">
        <v>120</v>
      </c>
      <c r="E463" s="296" t="s">
        <v>102</v>
      </c>
      <c r="F463" s="298">
        <v>17500</v>
      </c>
      <c r="J463" s="280"/>
    </row>
    <row r="464" spans="2:10" ht="19.5" customHeight="1" x14ac:dyDescent="0.2">
      <c r="B464" s="297" t="s">
        <v>7654</v>
      </c>
      <c r="C464" s="296" t="s">
        <v>7160</v>
      </c>
      <c r="D464" s="296" t="s">
        <v>119</v>
      </c>
      <c r="E464" s="296" t="s">
        <v>72</v>
      </c>
      <c r="F464" s="298">
        <v>70200</v>
      </c>
      <c r="J464" s="280"/>
    </row>
    <row r="465" spans="2:10" ht="19.5" customHeight="1" x14ac:dyDescent="0.2">
      <c r="B465" s="297" t="s">
        <v>7654</v>
      </c>
      <c r="C465" s="296" t="s">
        <v>7161</v>
      </c>
      <c r="D465" s="296" t="s">
        <v>120</v>
      </c>
      <c r="E465" s="296" t="s">
        <v>76</v>
      </c>
      <c r="F465" s="298">
        <v>19900</v>
      </c>
      <c r="J465" s="280"/>
    </row>
    <row r="466" spans="2:10" ht="19.5" customHeight="1" x14ac:dyDescent="0.2">
      <c r="B466" s="297" t="s">
        <v>7654</v>
      </c>
      <c r="C466" s="296" t="s">
        <v>7162</v>
      </c>
      <c r="D466" s="296" t="s">
        <v>120</v>
      </c>
      <c r="E466" s="296" t="s">
        <v>76</v>
      </c>
      <c r="F466" s="298">
        <v>13900</v>
      </c>
      <c r="J466" s="280"/>
    </row>
    <row r="467" spans="2:10" ht="19.5" customHeight="1" x14ac:dyDescent="0.2">
      <c r="B467" s="297" t="s">
        <v>7654</v>
      </c>
      <c r="C467" s="296" t="s">
        <v>7163</v>
      </c>
      <c r="D467" s="296" t="s">
        <v>120</v>
      </c>
      <c r="E467" s="296" t="s">
        <v>100</v>
      </c>
      <c r="F467" s="298">
        <v>8700</v>
      </c>
      <c r="J467" s="280"/>
    </row>
    <row r="468" spans="2:10" ht="19.5" customHeight="1" x14ac:dyDescent="0.2">
      <c r="B468" s="297" t="s">
        <v>7654</v>
      </c>
      <c r="C468" s="296" t="s">
        <v>7164</v>
      </c>
      <c r="D468" s="296" t="s">
        <v>120</v>
      </c>
      <c r="E468" s="296" t="s">
        <v>76</v>
      </c>
      <c r="F468" s="298">
        <v>12000</v>
      </c>
      <c r="J468" s="280"/>
    </row>
    <row r="469" spans="2:10" ht="19.5" customHeight="1" x14ac:dyDescent="0.2">
      <c r="B469" s="297" t="s">
        <v>7654</v>
      </c>
      <c r="C469" s="296" t="s">
        <v>7165</v>
      </c>
      <c r="D469" s="296" t="s">
        <v>119</v>
      </c>
      <c r="E469" s="296" t="s">
        <v>79</v>
      </c>
      <c r="F469" s="298">
        <v>19500</v>
      </c>
      <c r="J469" s="280"/>
    </row>
    <row r="470" spans="2:10" ht="19.5" customHeight="1" x14ac:dyDescent="0.2">
      <c r="B470" s="297" t="s">
        <v>7655</v>
      </c>
      <c r="C470" s="296" t="s">
        <v>7166</v>
      </c>
      <c r="D470" s="296" t="s">
        <v>119</v>
      </c>
      <c r="E470" s="296" t="s">
        <v>72</v>
      </c>
      <c r="F470" s="298">
        <v>45000</v>
      </c>
      <c r="J470" s="280"/>
    </row>
    <row r="471" spans="2:10" ht="19.5" customHeight="1" x14ac:dyDescent="0.2">
      <c r="B471" s="297" t="s">
        <v>7655</v>
      </c>
      <c r="C471" s="296" t="s">
        <v>7167</v>
      </c>
      <c r="D471" s="296" t="s">
        <v>119</v>
      </c>
      <c r="E471" s="296" t="s">
        <v>75</v>
      </c>
      <c r="F471" s="298">
        <v>33690</v>
      </c>
      <c r="J471" s="280"/>
    </row>
    <row r="472" spans="2:10" ht="19.5" customHeight="1" x14ac:dyDescent="0.2">
      <c r="B472" s="297" t="s">
        <v>7655</v>
      </c>
      <c r="C472" s="296" t="s">
        <v>7168</v>
      </c>
      <c r="D472" s="296" t="s">
        <v>119</v>
      </c>
      <c r="E472" s="296" t="s">
        <v>79</v>
      </c>
      <c r="F472" s="298">
        <v>19500</v>
      </c>
      <c r="J472" s="280"/>
    </row>
    <row r="473" spans="2:10" ht="19.5" customHeight="1" x14ac:dyDescent="0.2">
      <c r="B473" s="297" t="s">
        <v>7655</v>
      </c>
      <c r="C473" s="296" t="s">
        <v>7169</v>
      </c>
      <c r="D473" s="296" t="s">
        <v>120</v>
      </c>
      <c r="E473" s="296" t="s">
        <v>100</v>
      </c>
      <c r="F473" s="298">
        <v>8700</v>
      </c>
      <c r="J473" s="280"/>
    </row>
    <row r="474" spans="2:10" ht="19.5" customHeight="1" x14ac:dyDescent="0.2">
      <c r="B474" s="297" t="s">
        <v>7656</v>
      </c>
      <c r="C474" s="296" t="s">
        <v>7170</v>
      </c>
      <c r="D474" s="296" t="s">
        <v>119</v>
      </c>
      <c r="E474" s="296" t="s">
        <v>72</v>
      </c>
      <c r="F474" s="298">
        <v>110600</v>
      </c>
      <c r="J474" s="280"/>
    </row>
    <row r="475" spans="2:10" ht="19.5" customHeight="1" x14ac:dyDescent="0.2">
      <c r="B475" s="297" t="s">
        <v>7656</v>
      </c>
      <c r="C475" s="296" t="s">
        <v>7171</v>
      </c>
      <c r="D475" s="296" t="s">
        <v>119</v>
      </c>
      <c r="E475" s="296" t="s">
        <v>72</v>
      </c>
      <c r="F475" s="298">
        <v>434900</v>
      </c>
      <c r="J475" s="280"/>
    </row>
    <row r="476" spans="2:10" ht="19.5" customHeight="1" x14ac:dyDescent="0.2">
      <c r="B476" s="297" t="s">
        <v>7656</v>
      </c>
      <c r="C476" s="296" t="s">
        <v>7172</v>
      </c>
      <c r="D476" s="296" t="s">
        <v>119</v>
      </c>
      <c r="E476" s="296" t="s">
        <v>72</v>
      </c>
      <c r="F476" s="298">
        <v>18500</v>
      </c>
      <c r="J476" s="280"/>
    </row>
    <row r="477" spans="2:10" ht="19.5" customHeight="1" x14ac:dyDescent="0.2">
      <c r="B477" s="297" t="s">
        <v>7657</v>
      </c>
      <c r="C477" s="296" t="s">
        <v>7173</v>
      </c>
      <c r="D477" s="296" t="s">
        <v>119</v>
      </c>
      <c r="E477" s="296" t="s">
        <v>76</v>
      </c>
      <c r="F477" s="298">
        <v>20000</v>
      </c>
      <c r="J477" s="280"/>
    </row>
    <row r="478" spans="2:10" ht="19.5" customHeight="1" x14ac:dyDescent="0.2">
      <c r="B478" s="297" t="s">
        <v>7657</v>
      </c>
      <c r="C478" s="296" t="s">
        <v>7174</v>
      </c>
      <c r="D478" s="296" t="s">
        <v>119</v>
      </c>
      <c r="E478" s="296" t="s">
        <v>72</v>
      </c>
      <c r="F478" s="298">
        <v>57600</v>
      </c>
      <c r="J478" s="280"/>
    </row>
    <row r="479" spans="2:10" ht="19.5" customHeight="1" x14ac:dyDescent="0.2">
      <c r="B479" s="297" t="s">
        <v>7657</v>
      </c>
      <c r="C479" s="296" t="s">
        <v>7175</v>
      </c>
      <c r="D479" s="296" t="s">
        <v>119</v>
      </c>
      <c r="E479" s="296" t="s">
        <v>72</v>
      </c>
      <c r="F479" s="298">
        <v>28600</v>
      </c>
      <c r="J479" s="280"/>
    </row>
    <row r="480" spans="2:10" ht="19.5" customHeight="1" x14ac:dyDescent="0.2">
      <c r="B480" s="297" t="s">
        <v>7658</v>
      </c>
      <c r="C480" s="296" t="s">
        <v>7176</v>
      </c>
      <c r="D480" s="296" t="s">
        <v>119</v>
      </c>
      <c r="E480" s="296" t="s">
        <v>76</v>
      </c>
      <c r="F480" s="298">
        <v>1031600</v>
      </c>
      <c r="J480" s="280"/>
    </row>
    <row r="481" spans="2:10" ht="19.5" customHeight="1" x14ac:dyDescent="0.2">
      <c r="B481" s="297" t="s">
        <v>7658</v>
      </c>
      <c r="C481" s="296" t="s">
        <v>7177</v>
      </c>
      <c r="D481" s="296" t="s">
        <v>120</v>
      </c>
      <c r="E481" s="296" t="s">
        <v>76</v>
      </c>
      <c r="F481" s="298">
        <v>16900</v>
      </c>
      <c r="J481" s="280"/>
    </row>
    <row r="482" spans="2:10" ht="19.5" customHeight="1" x14ac:dyDescent="0.2">
      <c r="B482" s="297" t="s">
        <v>7658</v>
      </c>
      <c r="C482" s="296" t="s">
        <v>7178</v>
      </c>
      <c r="D482" s="296" t="s">
        <v>120</v>
      </c>
      <c r="E482" s="296" t="s">
        <v>75</v>
      </c>
      <c r="F482" s="298">
        <v>16410</v>
      </c>
      <c r="J482" s="280"/>
    </row>
    <row r="483" spans="2:10" ht="19.5" customHeight="1" x14ac:dyDescent="0.2">
      <c r="B483" s="297" t="s">
        <v>7658</v>
      </c>
      <c r="C483" s="296" t="s">
        <v>7179</v>
      </c>
      <c r="D483" s="296" t="s">
        <v>120</v>
      </c>
      <c r="E483" s="296" t="s">
        <v>75</v>
      </c>
      <c r="F483" s="298">
        <v>12000</v>
      </c>
      <c r="J483" s="280"/>
    </row>
    <row r="484" spans="2:10" ht="19.5" customHeight="1" x14ac:dyDescent="0.2">
      <c r="B484" s="297" t="s">
        <v>7658</v>
      </c>
      <c r="C484" s="296" t="s">
        <v>7180</v>
      </c>
      <c r="D484" s="296" t="s">
        <v>120</v>
      </c>
      <c r="E484" s="296" t="s">
        <v>75</v>
      </c>
      <c r="F484" s="298">
        <v>82250</v>
      </c>
      <c r="J484" s="280"/>
    </row>
    <row r="485" spans="2:10" ht="19.5" customHeight="1" x14ac:dyDescent="0.2">
      <c r="B485" s="297" t="s">
        <v>7658</v>
      </c>
      <c r="C485" s="296" t="s">
        <v>7181</v>
      </c>
      <c r="D485" s="296" t="s">
        <v>120</v>
      </c>
      <c r="E485" s="296" t="s">
        <v>76</v>
      </c>
      <c r="F485" s="298">
        <v>10600</v>
      </c>
      <c r="J485" s="280"/>
    </row>
    <row r="486" spans="2:10" ht="19.5" customHeight="1" x14ac:dyDescent="0.2">
      <c r="B486" s="297" t="s">
        <v>7658</v>
      </c>
      <c r="C486" s="296" t="s">
        <v>7182</v>
      </c>
      <c r="D486" s="296" t="s">
        <v>120</v>
      </c>
      <c r="E486" s="296" t="s">
        <v>76</v>
      </c>
      <c r="F486" s="298">
        <v>53800</v>
      </c>
      <c r="J486" s="280"/>
    </row>
    <row r="487" spans="2:10" ht="19.5" customHeight="1" x14ac:dyDescent="0.2">
      <c r="B487" s="297" t="s">
        <v>7658</v>
      </c>
      <c r="C487" s="296" t="s">
        <v>7183</v>
      </c>
      <c r="D487" s="296" t="s">
        <v>120</v>
      </c>
      <c r="E487" s="296" t="s">
        <v>75</v>
      </c>
      <c r="F487" s="298">
        <v>370700</v>
      </c>
      <c r="J487" s="280"/>
    </row>
    <row r="488" spans="2:10" ht="19.5" customHeight="1" x14ac:dyDescent="0.2">
      <c r="B488" s="297" t="s">
        <v>7658</v>
      </c>
      <c r="C488" s="296" t="s">
        <v>7184</v>
      </c>
      <c r="D488" s="296" t="s">
        <v>120</v>
      </c>
      <c r="E488" s="296" t="s">
        <v>75</v>
      </c>
      <c r="F488" s="298">
        <v>23980</v>
      </c>
      <c r="J488" s="280"/>
    </row>
    <row r="489" spans="2:10" ht="19.5" customHeight="1" x14ac:dyDescent="0.2">
      <c r="B489" s="297" t="s">
        <v>7658</v>
      </c>
      <c r="C489" s="296" t="s">
        <v>7185</v>
      </c>
      <c r="D489" s="296" t="s">
        <v>120</v>
      </c>
      <c r="E489" s="296" t="s">
        <v>72</v>
      </c>
      <c r="F489" s="298">
        <v>18010</v>
      </c>
      <c r="J489" s="280"/>
    </row>
    <row r="490" spans="2:10" ht="19.5" customHeight="1" x14ac:dyDescent="0.2">
      <c r="B490" s="297" t="s">
        <v>7658</v>
      </c>
      <c r="C490" s="296" t="s">
        <v>7186</v>
      </c>
      <c r="D490" s="296" t="s">
        <v>120</v>
      </c>
      <c r="E490" s="296" t="s">
        <v>102</v>
      </c>
      <c r="F490" s="298">
        <v>47040</v>
      </c>
      <c r="J490" s="280"/>
    </row>
    <row r="491" spans="2:10" ht="19.5" customHeight="1" x14ac:dyDescent="0.2">
      <c r="B491" s="297" t="s">
        <v>7658</v>
      </c>
      <c r="C491" s="296" t="s">
        <v>7187</v>
      </c>
      <c r="D491" s="296" t="s">
        <v>120</v>
      </c>
      <c r="E491" s="296" t="s">
        <v>76</v>
      </c>
      <c r="F491" s="298">
        <v>6800</v>
      </c>
      <c r="J491" s="280"/>
    </row>
    <row r="492" spans="2:10" ht="19.5" customHeight="1" x14ac:dyDescent="0.2">
      <c r="B492" s="297" t="s">
        <v>7658</v>
      </c>
      <c r="C492" s="296" t="s">
        <v>7188</v>
      </c>
      <c r="D492" s="296" t="s">
        <v>120</v>
      </c>
      <c r="E492" s="296" t="s">
        <v>102</v>
      </c>
      <c r="F492" s="298">
        <v>5400</v>
      </c>
      <c r="J492" s="280"/>
    </row>
    <row r="493" spans="2:10" ht="19.5" customHeight="1" x14ac:dyDescent="0.2">
      <c r="B493" s="297" t="s">
        <v>7658</v>
      </c>
      <c r="C493" s="296" t="s">
        <v>7189</v>
      </c>
      <c r="D493" s="296" t="s">
        <v>120</v>
      </c>
      <c r="E493" s="296" t="s">
        <v>102</v>
      </c>
      <c r="F493" s="298">
        <v>7900</v>
      </c>
      <c r="J493" s="280"/>
    </row>
    <row r="494" spans="2:10" ht="19.5" customHeight="1" x14ac:dyDescent="0.2">
      <c r="B494" s="297" t="s">
        <v>7658</v>
      </c>
      <c r="C494" s="296" t="s">
        <v>7190</v>
      </c>
      <c r="D494" s="296" t="s">
        <v>120</v>
      </c>
      <c r="E494" s="296" t="s">
        <v>77</v>
      </c>
      <c r="F494" s="298">
        <v>40000</v>
      </c>
      <c r="J494" s="280"/>
    </row>
    <row r="495" spans="2:10" ht="19.5" customHeight="1" x14ac:dyDescent="0.2">
      <c r="B495" s="297" t="s">
        <v>7658</v>
      </c>
      <c r="C495" s="296" t="s">
        <v>7191</v>
      </c>
      <c r="D495" s="296" t="s">
        <v>120</v>
      </c>
      <c r="E495" s="296" t="s">
        <v>72</v>
      </c>
      <c r="F495" s="298">
        <v>50700</v>
      </c>
      <c r="J495" s="280"/>
    </row>
    <row r="496" spans="2:10" ht="19.5" customHeight="1" x14ac:dyDescent="0.2">
      <c r="B496" s="297" t="s">
        <v>7658</v>
      </c>
      <c r="C496" s="296" t="s">
        <v>7192</v>
      </c>
      <c r="D496" s="296" t="s">
        <v>120</v>
      </c>
      <c r="E496" s="296" t="s">
        <v>72</v>
      </c>
      <c r="F496" s="298">
        <v>47800</v>
      </c>
      <c r="J496" s="280"/>
    </row>
    <row r="497" spans="2:10" ht="19.5" customHeight="1" x14ac:dyDescent="0.2">
      <c r="B497" s="297" t="s">
        <v>7658</v>
      </c>
      <c r="C497" s="296" t="s">
        <v>7193</v>
      </c>
      <c r="D497" s="296" t="s">
        <v>120</v>
      </c>
      <c r="E497" s="296" t="s">
        <v>102</v>
      </c>
      <c r="F497" s="298">
        <v>6300</v>
      </c>
      <c r="J497" s="280"/>
    </row>
    <row r="498" spans="2:10" ht="19.5" customHeight="1" x14ac:dyDescent="0.2">
      <c r="B498" s="297" t="s">
        <v>7658</v>
      </c>
      <c r="C498" s="296" t="s">
        <v>7194</v>
      </c>
      <c r="D498" s="296" t="s">
        <v>120</v>
      </c>
      <c r="E498" s="296" t="s">
        <v>102</v>
      </c>
      <c r="F498" s="298">
        <v>20500</v>
      </c>
      <c r="J498" s="280"/>
    </row>
    <row r="499" spans="2:10" ht="19.5" customHeight="1" x14ac:dyDescent="0.2">
      <c r="B499" s="297" t="s">
        <v>7658</v>
      </c>
      <c r="C499" s="296" t="s">
        <v>7195</v>
      </c>
      <c r="D499" s="296" t="s">
        <v>120</v>
      </c>
      <c r="E499" s="296" t="s">
        <v>77</v>
      </c>
      <c r="F499" s="298">
        <v>535400</v>
      </c>
      <c r="J499" s="280"/>
    </row>
    <row r="500" spans="2:10" ht="19.5" customHeight="1" x14ac:dyDescent="0.2">
      <c r="B500" s="297" t="s">
        <v>7658</v>
      </c>
      <c r="C500" s="296" t="s">
        <v>7196</v>
      </c>
      <c r="D500" s="296" t="s">
        <v>120</v>
      </c>
      <c r="E500" s="296" t="s">
        <v>102</v>
      </c>
      <c r="F500" s="298">
        <v>21600</v>
      </c>
      <c r="J500" s="280"/>
    </row>
    <row r="501" spans="2:10" ht="19.5" customHeight="1" x14ac:dyDescent="0.2">
      <c r="B501" s="297" t="s">
        <v>7658</v>
      </c>
      <c r="C501" s="296" t="s">
        <v>7197</v>
      </c>
      <c r="D501" s="296" t="s">
        <v>120</v>
      </c>
      <c r="E501" s="296" t="s">
        <v>102</v>
      </c>
      <c r="F501" s="298">
        <v>6500</v>
      </c>
      <c r="J501" s="280"/>
    </row>
    <row r="502" spans="2:10" ht="19.5" customHeight="1" x14ac:dyDescent="0.2">
      <c r="B502" s="297" t="s">
        <v>7658</v>
      </c>
      <c r="C502" s="296" t="s">
        <v>7198</v>
      </c>
      <c r="D502" s="296" t="s">
        <v>120</v>
      </c>
      <c r="E502" s="296" t="s">
        <v>102</v>
      </c>
      <c r="F502" s="298">
        <v>15000</v>
      </c>
      <c r="J502" s="280"/>
    </row>
    <row r="503" spans="2:10" ht="19.5" customHeight="1" x14ac:dyDescent="0.2">
      <c r="B503" s="297" t="s">
        <v>7658</v>
      </c>
      <c r="C503" s="296" t="s">
        <v>7199</v>
      </c>
      <c r="D503" s="296" t="s">
        <v>120</v>
      </c>
      <c r="E503" s="296" t="s">
        <v>102</v>
      </c>
      <c r="F503" s="298">
        <v>23900</v>
      </c>
      <c r="J503" s="280"/>
    </row>
    <row r="504" spans="2:10" ht="19.5" customHeight="1" x14ac:dyDescent="0.2">
      <c r="B504" s="297" t="s">
        <v>7658</v>
      </c>
      <c r="C504" s="296" t="s">
        <v>7200</v>
      </c>
      <c r="D504" s="296" t="s">
        <v>120</v>
      </c>
      <c r="E504" s="296" t="s">
        <v>72</v>
      </c>
      <c r="F504" s="298">
        <v>47700</v>
      </c>
      <c r="J504" s="280"/>
    </row>
    <row r="505" spans="2:10" ht="19.5" customHeight="1" x14ac:dyDescent="0.2">
      <c r="B505" s="297" t="s">
        <v>7658</v>
      </c>
      <c r="C505" s="296" t="s">
        <v>7201</v>
      </c>
      <c r="D505" s="296" t="s">
        <v>120</v>
      </c>
      <c r="E505" s="296" t="s">
        <v>72</v>
      </c>
      <c r="F505" s="298">
        <v>270300</v>
      </c>
      <c r="J505" s="280"/>
    </row>
    <row r="506" spans="2:10" ht="19.5" customHeight="1" x14ac:dyDescent="0.2">
      <c r="B506" s="297" t="s">
        <v>7658</v>
      </c>
      <c r="C506" s="296" t="s">
        <v>7202</v>
      </c>
      <c r="D506" s="296" t="s">
        <v>120</v>
      </c>
      <c r="E506" s="296" t="s">
        <v>72</v>
      </c>
      <c r="F506" s="298">
        <v>200900</v>
      </c>
      <c r="J506" s="280"/>
    </row>
    <row r="507" spans="2:10" ht="19.5" customHeight="1" x14ac:dyDescent="0.2">
      <c r="B507" s="297" t="s">
        <v>7579</v>
      </c>
      <c r="C507" s="296" t="s">
        <v>7203</v>
      </c>
      <c r="D507" s="296" t="s">
        <v>119</v>
      </c>
      <c r="E507" s="296" t="s">
        <v>77</v>
      </c>
      <c r="F507" s="298">
        <v>18574</v>
      </c>
      <c r="J507" s="280"/>
    </row>
    <row r="508" spans="2:10" ht="19.5" customHeight="1" x14ac:dyDescent="0.2">
      <c r="B508" s="297" t="s">
        <v>7579</v>
      </c>
      <c r="C508" s="296" t="s">
        <v>7204</v>
      </c>
      <c r="D508" s="296" t="s">
        <v>119</v>
      </c>
      <c r="E508" s="296" t="s">
        <v>77</v>
      </c>
      <c r="F508" s="298">
        <v>34400</v>
      </c>
      <c r="J508" s="280"/>
    </row>
    <row r="509" spans="2:10" ht="19.5" customHeight="1" x14ac:dyDescent="0.2">
      <c r="B509" s="297" t="s">
        <v>7579</v>
      </c>
      <c r="C509" s="296" t="s">
        <v>7205</v>
      </c>
      <c r="D509" s="296" t="s">
        <v>119</v>
      </c>
      <c r="E509" s="296" t="s">
        <v>77</v>
      </c>
      <c r="F509" s="298">
        <v>7600</v>
      </c>
      <c r="J509" s="280"/>
    </row>
    <row r="510" spans="2:10" ht="19.5" customHeight="1" x14ac:dyDescent="0.2">
      <c r="B510" s="297" t="s">
        <v>7579</v>
      </c>
      <c r="C510" s="296" t="s">
        <v>7206</v>
      </c>
      <c r="D510" s="296" t="s">
        <v>119</v>
      </c>
      <c r="E510" s="296" t="s">
        <v>77</v>
      </c>
      <c r="F510" s="298">
        <v>50000</v>
      </c>
      <c r="J510" s="280"/>
    </row>
    <row r="511" spans="2:10" ht="19.5" customHeight="1" x14ac:dyDescent="0.2">
      <c r="B511" s="297" t="s">
        <v>7579</v>
      </c>
      <c r="C511" s="296" t="s">
        <v>7207</v>
      </c>
      <c r="D511" s="296" t="s">
        <v>119</v>
      </c>
      <c r="E511" s="296" t="s">
        <v>77</v>
      </c>
      <c r="F511" s="298">
        <v>213400</v>
      </c>
      <c r="J511" s="280"/>
    </row>
    <row r="512" spans="2:10" ht="19.5" customHeight="1" x14ac:dyDescent="0.2">
      <c r="B512" s="297" t="s">
        <v>7579</v>
      </c>
      <c r="C512" s="296" t="s">
        <v>7208</v>
      </c>
      <c r="D512" s="296" t="s">
        <v>119</v>
      </c>
      <c r="E512" s="296" t="s">
        <v>77</v>
      </c>
      <c r="F512" s="298">
        <v>137339</v>
      </c>
      <c r="J512" s="280"/>
    </row>
    <row r="513" spans="2:10" ht="19.5" customHeight="1" x14ac:dyDescent="0.2">
      <c r="B513" s="297" t="s">
        <v>7579</v>
      </c>
      <c r="C513" s="296" t="s">
        <v>7209</v>
      </c>
      <c r="D513" s="296" t="s">
        <v>119</v>
      </c>
      <c r="E513" s="296" t="s">
        <v>77</v>
      </c>
      <c r="F513" s="298">
        <v>56000</v>
      </c>
      <c r="J513" s="280"/>
    </row>
    <row r="514" spans="2:10" ht="19.5" customHeight="1" x14ac:dyDescent="0.2">
      <c r="B514" s="297" t="s">
        <v>7579</v>
      </c>
      <c r="C514" s="296" t="s">
        <v>7210</v>
      </c>
      <c r="D514" s="296" t="s">
        <v>119</v>
      </c>
      <c r="E514" s="296" t="s">
        <v>77</v>
      </c>
      <c r="F514" s="298">
        <v>24000</v>
      </c>
      <c r="J514" s="280"/>
    </row>
    <row r="515" spans="2:10" ht="19.5" customHeight="1" x14ac:dyDescent="0.2">
      <c r="B515" s="297" t="s">
        <v>7579</v>
      </c>
      <c r="C515" s="296" t="s">
        <v>7211</v>
      </c>
      <c r="D515" s="296" t="s">
        <v>119</v>
      </c>
      <c r="E515" s="296" t="s">
        <v>77</v>
      </c>
      <c r="F515" s="298">
        <v>166507</v>
      </c>
      <c r="J515" s="280"/>
    </row>
    <row r="516" spans="2:10" ht="19.5" customHeight="1" x14ac:dyDescent="0.2">
      <c r="B516" s="297" t="s">
        <v>7659</v>
      </c>
      <c r="C516" s="296" t="s">
        <v>7212</v>
      </c>
      <c r="D516" s="296" t="s">
        <v>120</v>
      </c>
      <c r="E516" s="296" t="s">
        <v>77</v>
      </c>
      <c r="F516" s="298">
        <v>1042077</v>
      </c>
      <c r="J516" s="280"/>
    </row>
    <row r="517" spans="2:10" ht="19.5" customHeight="1" x14ac:dyDescent="0.2">
      <c r="B517" s="297" t="s">
        <v>7659</v>
      </c>
      <c r="C517" s="296" t="s">
        <v>7213</v>
      </c>
      <c r="D517" s="296" t="s">
        <v>120</v>
      </c>
      <c r="E517" s="296" t="s">
        <v>77</v>
      </c>
      <c r="F517" s="298">
        <v>191272</v>
      </c>
      <c r="J517" s="280"/>
    </row>
    <row r="518" spans="2:10" ht="19.5" customHeight="1" x14ac:dyDescent="0.2">
      <c r="B518" s="297" t="s">
        <v>7659</v>
      </c>
      <c r="C518" s="296" t="s">
        <v>7214</v>
      </c>
      <c r="D518" s="296" t="s">
        <v>119</v>
      </c>
      <c r="E518" s="296" t="s">
        <v>72</v>
      </c>
      <c r="F518" s="298">
        <v>24000</v>
      </c>
      <c r="J518" s="280"/>
    </row>
    <row r="519" spans="2:10" ht="19.5" customHeight="1" x14ac:dyDescent="0.2">
      <c r="B519" s="297" t="s">
        <v>7660</v>
      </c>
      <c r="C519" s="296" t="s">
        <v>7215</v>
      </c>
      <c r="D519" s="296" t="s">
        <v>119</v>
      </c>
      <c r="E519" s="296" t="s">
        <v>76</v>
      </c>
      <c r="F519" s="298">
        <v>176471</v>
      </c>
      <c r="J519" s="280"/>
    </row>
    <row r="520" spans="2:10" ht="19.5" customHeight="1" x14ac:dyDescent="0.2">
      <c r="B520" s="297" t="s">
        <v>7661</v>
      </c>
      <c r="C520" s="296" t="s">
        <v>7216</v>
      </c>
      <c r="D520" s="296" t="s">
        <v>119</v>
      </c>
      <c r="E520" s="296" t="s">
        <v>76</v>
      </c>
      <c r="F520" s="298">
        <v>7600</v>
      </c>
      <c r="J520" s="280"/>
    </row>
    <row r="521" spans="2:10" ht="19.5" customHeight="1" x14ac:dyDescent="0.2">
      <c r="B521" s="297" t="s">
        <v>7661</v>
      </c>
      <c r="C521" s="296" t="s">
        <v>7217</v>
      </c>
      <c r="D521" s="296" t="s">
        <v>119</v>
      </c>
      <c r="E521" s="296" t="s">
        <v>72</v>
      </c>
      <c r="F521" s="298">
        <v>41200</v>
      </c>
      <c r="J521" s="280"/>
    </row>
    <row r="522" spans="2:10" ht="19.5" customHeight="1" x14ac:dyDescent="0.2">
      <c r="B522" s="297" t="s">
        <v>7661</v>
      </c>
      <c r="C522" s="296" t="s">
        <v>7218</v>
      </c>
      <c r="D522" s="296" t="s">
        <v>119</v>
      </c>
      <c r="E522" s="296" t="s">
        <v>75</v>
      </c>
      <c r="F522" s="298">
        <v>32000</v>
      </c>
      <c r="J522" s="280"/>
    </row>
    <row r="523" spans="2:10" ht="19.5" customHeight="1" x14ac:dyDescent="0.2">
      <c r="B523" s="297" t="s">
        <v>7661</v>
      </c>
      <c r="C523" s="296" t="s">
        <v>7219</v>
      </c>
      <c r="D523" s="296" t="s">
        <v>119</v>
      </c>
      <c r="E523" s="296" t="s">
        <v>76</v>
      </c>
      <c r="F523" s="298">
        <v>7900</v>
      </c>
      <c r="J523" s="280"/>
    </row>
    <row r="524" spans="2:10" ht="19.5" customHeight="1" x14ac:dyDescent="0.2">
      <c r="B524" s="297" t="s">
        <v>7661</v>
      </c>
      <c r="C524" s="296" t="s">
        <v>7220</v>
      </c>
      <c r="D524" s="296" t="s">
        <v>119</v>
      </c>
      <c r="E524" s="296" t="s">
        <v>76</v>
      </c>
      <c r="F524" s="298">
        <v>20000</v>
      </c>
      <c r="J524" s="280"/>
    </row>
    <row r="525" spans="2:10" ht="19.5" customHeight="1" x14ac:dyDescent="0.2">
      <c r="B525" s="297" t="s">
        <v>7662</v>
      </c>
      <c r="C525" s="296" t="s">
        <v>7221</v>
      </c>
      <c r="D525" s="296" t="s">
        <v>119</v>
      </c>
      <c r="E525" s="296" t="s">
        <v>112</v>
      </c>
      <c r="F525" s="298">
        <v>13671079</v>
      </c>
      <c r="J525" s="280"/>
    </row>
    <row r="526" spans="2:10" ht="19.5" customHeight="1" x14ac:dyDescent="0.2">
      <c r="B526" s="297" t="s">
        <v>7549</v>
      </c>
      <c r="C526" s="296" t="s">
        <v>7222</v>
      </c>
      <c r="D526" s="296" t="s">
        <v>119</v>
      </c>
      <c r="E526" s="296" t="s">
        <v>72</v>
      </c>
      <c r="F526" s="298">
        <v>620000</v>
      </c>
      <c r="J526" s="280"/>
    </row>
    <row r="527" spans="2:10" ht="19.5" customHeight="1" x14ac:dyDescent="0.2">
      <c r="B527" s="297" t="s">
        <v>7549</v>
      </c>
      <c r="C527" s="296" t="s">
        <v>7223</v>
      </c>
      <c r="D527" s="296" t="s">
        <v>120</v>
      </c>
      <c r="E527" s="296" t="s">
        <v>102</v>
      </c>
      <c r="F527" s="298">
        <v>14000</v>
      </c>
      <c r="J527" s="280"/>
    </row>
    <row r="528" spans="2:10" ht="19.5" customHeight="1" x14ac:dyDescent="0.2">
      <c r="B528" s="297" t="s">
        <v>7549</v>
      </c>
      <c r="C528" s="296" t="s">
        <v>7224</v>
      </c>
      <c r="D528" s="296" t="s">
        <v>120</v>
      </c>
      <c r="E528" s="296" t="s">
        <v>102</v>
      </c>
      <c r="F528" s="298">
        <v>15900</v>
      </c>
      <c r="J528" s="280"/>
    </row>
    <row r="529" spans="2:10" ht="19.5" customHeight="1" x14ac:dyDescent="0.2">
      <c r="B529" s="297" t="s">
        <v>7549</v>
      </c>
      <c r="C529" s="296" t="s">
        <v>7225</v>
      </c>
      <c r="D529" s="296" t="s">
        <v>119</v>
      </c>
      <c r="E529" s="296" t="s">
        <v>76</v>
      </c>
      <c r="F529" s="298">
        <v>59800</v>
      </c>
      <c r="J529" s="280"/>
    </row>
    <row r="530" spans="2:10" ht="19.5" customHeight="1" x14ac:dyDescent="0.2">
      <c r="B530" s="297" t="s">
        <v>7549</v>
      </c>
      <c r="C530" s="296" t="s">
        <v>7226</v>
      </c>
      <c r="D530" s="296" t="s">
        <v>120</v>
      </c>
      <c r="E530" s="296" t="s">
        <v>75</v>
      </c>
      <c r="F530" s="298">
        <v>74175</v>
      </c>
      <c r="J530" s="280"/>
    </row>
    <row r="531" spans="2:10" ht="19.5" customHeight="1" x14ac:dyDescent="0.2">
      <c r="B531" s="297" t="s">
        <v>7663</v>
      </c>
      <c r="C531" s="296" t="s">
        <v>7227</v>
      </c>
      <c r="D531" s="296" t="s">
        <v>119</v>
      </c>
      <c r="E531" s="296" t="s">
        <v>72</v>
      </c>
      <c r="F531" s="298">
        <v>128151</v>
      </c>
      <c r="J531" s="280"/>
    </row>
    <row r="532" spans="2:10" ht="19.5" customHeight="1" x14ac:dyDescent="0.2">
      <c r="B532" s="297" t="s">
        <v>7663</v>
      </c>
      <c r="C532" s="296" t="s">
        <v>7228</v>
      </c>
      <c r="D532" s="296" t="s">
        <v>119</v>
      </c>
      <c r="E532" s="296" t="s">
        <v>76</v>
      </c>
      <c r="F532" s="298">
        <v>2400</v>
      </c>
      <c r="J532" s="280"/>
    </row>
    <row r="533" spans="2:10" ht="19.5" customHeight="1" x14ac:dyDescent="0.2">
      <c r="B533" s="297" t="s">
        <v>7663</v>
      </c>
      <c r="C533" s="296" t="s">
        <v>7229</v>
      </c>
      <c r="D533" s="296" t="s">
        <v>119</v>
      </c>
      <c r="E533" s="296" t="s">
        <v>76</v>
      </c>
      <c r="F533" s="298">
        <v>19999</v>
      </c>
      <c r="J533" s="280"/>
    </row>
    <row r="534" spans="2:10" ht="19.5" customHeight="1" x14ac:dyDescent="0.2">
      <c r="B534" s="297" t="s">
        <v>7663</v>
      </c>
      <c r="C534" s="296" t="s">
        <v>7230</v>
      </c>
      <c r="D534" s="296" t="s">
        <v>120</v>
      </c>
      <c r="E534" s="296" t="s">
        <v>75</v>
      </c>
      <c r="F534" s="298">
        <v>111257</v>
      </c>
      <c r="J534" s="280"/>
    </row>
    <row r="535" spans="2:10" ht="19.5" customHeight="1" x14ac:dyDescent="0.2">
      <c r="B535" s="297" t="s">
        <v>7663</v>
      </c>
      <c r="C535" s="296" t="s">
        <v>7231</v>
      </c>
      <c r="D535" s="296" t="s">
        <v>120</v>
      </c>
      <c r="E535" s="296" t="s">
        <v>75</v>
      </c>
      <c r="F535" s="298">
        <v>191442</v>
      </c>
      <c r="J535" s="280"/>
    </row>
    <row r="536" spans="2:10" ht="19.5" customHeight="1" x14ac:dyDescent="0.2">
      <c r="B536" s="297" t="s">
        <v>7663</v>
      </c>
      <c r="C536" s="296" t="s">
        <v>7232</v>
      </c>
      <c r="D536" s="296" t="s">
        <v>120</v>
      </c>
      <c r="E536" s="296" t="s">
        <v>75</v>
      </c>
      <c r="F536" s="298">
        <v>191443</v>
      </c>
      <c r="J536" s="280"/>
    </row>
    <row r="537" spans="2:10" ht="19.5" customHeight="1" x14ac:dyDescent="0.2">
      <c r="B537" s="297" t="s">
        <v>7663</v>
      </c>
      <c r="C537" s="296" t="s">
        <v>7233</v>
      </c>
      <c r="D537" s="296" t="s">
        <v>120</v>
      </c>
      <c r="E537" s="296" t="s">
        <v>75</v>
      </c>
      <c r="F537" s="298">
        <v>251356</v>
      </c>
      <c r="J537" s="280"/>
    </row>
    <row r="538" spans="2:10" ht="19.5" customHeight="1" x14ac:dyDescent="0.2">
      <c r="B538" s="297" t="s">
        <v>7663</v>
      </c>
      <c r="C538" s="296" t="s">
        <v>7234</v>
      </c>
      <c r="D538" s="296" t="s">
        <v>120</v>
      </c>
      <c r="E538" s="296" t="s">
        <v>75</v>
      </c>
      <c r="F538" s="298">
        <v>249900</v>
      </c>
      <c r="J538" s="280"/>
    </row>
    <row r="539" spans="2:10" ht="19.5" customHeight="1" x14ac:dyDescent="0.2">
      <c r="B539" s="297" t="s">
        <v>7663</v>
      </c>
      <c r="C539" s="296" t="s">
        <v>7235</v>
      </c>
      <c r="D539" s="296" t="s">
        <v>120</v>
      </c>
      <c r="E539" s="296" t="s">
        <v>75</v>
      </c>
      <c r="F539" s="298">
        <v>249901</v>
      </c>
      <c r="J539" s="280"/>
    </row>
    <row r="540" spans="2:10" ht="19.5" customHeight="1" x14ac:dyDescent="0.2">
      <c r="B540" s="297" t="s">
        <v>7663</v>
      </c>
      <c r="C540" s="296" t="s">
        <v>7236</v>
      </c>
      <c r="D540" s="296" t="s">
        <v>120</v>
      </c>
      <c r="E540" s="296" t="s">
        <v>75</v>
      </c>
      <c r="F540" s="298">
        <v>121813</v>
      </c>
      <c r="J540" s="280"/>
    </row>
    <row r="541" spans="2:10" ht="19.5" customHeight="1" x14ac:dyDescent="0.2">
      <c r="B541" s="297" t="s">
        <v>7663</v>
      </c>
      <c r="C541" s="296" t="s">
        <v>7237</v>
      </c>
      <c r="D541" s="296" t="s">
        <v>120</v>
      </c>
      <c r="E541" s="296" t="s">
        <v>75</v>
      </c>
      <c r="F541" s="298">
        <v>33967</v>
      </c>
      <c r="J541" s="280"/>
    </row>
    <row r="542" spans="2:10" ht="19.5" customHeight="1" x14ac:dyDescent="0.2">
      <c r="B542" s="297" t="s">
        <v>7663</v>
      </c>
      <c r="C542" s="296" t="s">
        <v>7238</v>
      </c>
      <c r="D542" s="296" t="s">
        <v>120</v>
      </c>
      <c r="E542" s="296" t="s">
        <v>72</v>
      </c>
      <c r="F542" s="298">
        <v>115200</v>
      </c>
      <c r="J542" s="280"/>
    </row>
    <row r="543" spans="2:10" ht="19.5" customHeight="1" x14ac:dyDescent="0.2">
      <c r="B543" s="297" t="s">
        <v>7663</v>
      </c>
      <c r="C543" s="296" t="s">
        <v>7239</v>
      </c>
      <c r="D543" s="296" t="s">
        <v>120</v>
      </c>
      <c r="E543" s="296" t="s">
        <v>72</v>
      </c>
      <c r="F543" s="298">
        <v>120000</v>
      </c>
      <c r="J543" s="280"/>
    </row>
    <row r="544" spans="2:10" ht="19.5" customHeight="1" x14ac:dyDescent="0.2">
      <c r="B544" s="297" t="s">
        <v>7663</v>
      </c>
      <c r="C544" s="296" t="s">
        <v>7240</v>
      </c>
      <c r="D544" s="296" t="s">
        <v>120</v>
      </c>
      <c r="E544" s="296" t="s">
        <v>102</v>
      </c>
      <c r="F544" s="298">
        <v>67584</v>
      </c>
      <c r="J544" s="280"/>
    </row>
    <row r="545" spans="2:10" ht="19.5" customHeight="1" x14ac:dyDescent="0.2">
      <c r="B545" s="297" t="s">
        <v>7663</v>
      </c>
      <c r="C545" s="296" t="s">
        <v>7241</v>
      </c>
      <c r="D545" s="296" t="s">
        <v>120</v>
      </c>
      <c r="E545" s="296" t="s">
        <v>102</v>
      </c>
      <c r="F545" s="298">
        <v>46080</v>
      </c>
      <c r="J545" s="280"/>
    </row>
    <row r="546" spans="2:10" ht="19.5" customHeight="1" x14ac:dyDescent="0.2">
      <c r="B546" s="297" t="s">
        <v>7663</v>
      </c>
      <c r="C546" s="296" t="s">
        <v>7242</v>
      </c>
      <c r="D546" s="296" t="s">
        <v>120</v>
      </c>
      <c r="E546" s="296" t="s">
        <v>102</v>
      </c>
      <c r="F546" s="298">
        <v>57600</v>
      </c>
      <c r="J546" s="280"/>
    </row>
    <row r="547" spans="2:10" ht="19.5" customHeight="1" x14ac:dyDescent="0.2">
      <c r="B547" s="297" t="s">
        <v>7663</v>
      </c>
      <c r="C547" s="296" t="s">
        <v>7243</v>
      </c>
      <c r="D547" s="296" t="s">
        <v>120</v>
      </c>
      <c r="E547" s="296" t="s">
        <v>102</v>
      </c>
      <c r="F547" s="298">
        <v>119160</v>
      </c>
      <c r="J547" s="280"/>
    </row>
    <row r="548" spans="2:10" ht="19.5" customHeight="1" x14ac:dyDescent="0.2">
      <c r="B548" s="297" t="s">
        <v>7663</v>
      </c>
      <c r="C548" s="296" t="s">
        <v>7244</v>
      </c>
      <c r="D548" s="296" t="s">
        <v>120</v>
      </c>
      <c r="E548" s="296" t="s">
        <v>102</v>
      </c>
      <c r="F548" s="298">
        <v>15398</v>
      </c>
      <c r="J548" s="280"/>
    </row>
    <row r="549" spans="2:10" ht="19.5" customHeight="1" x14ac:dyDescent="0.2">
      <c r="B549" s="297" t="s">
        <v>7663</v>
      </c>
      <c r="C549" s="296" t="s">
        <v>7245</v>
      </c>
      <c r="D549" s="296" t="s">
        <v>120</v>
      </c>
      <c r="E549" s="296" t="s">
        <v>102</v>
      </c>
      <c r="F549" s="298">
        <v>19152</v>
      </c>
      <c r="J549" s="280"/>
    </row>
    <row r="550" spans="2:10" ht="19.5" customHeight="1" x14ac:dyDescent="0.2">
      <c r="B550" s="297" t="s">
        <v>7663</v>
      </c>
      <c r="C550" s="296" t="s">
        <v>7246</v>
      </c>
      <c r="D550" s="296" t="s">
        <v>120</v>
      </c>
      <c r="E550" s="296" t="s">
        <v>72</v>
      </c>
      <c r="F550" s="298">
        <v>386400</v>
      </c>
      <c r="J550" s="280"/>
    </row>
    <row r="551" spans="2:10" ht="19.5" customHeight="1" x14ac:dyDescent="0.2">
      <c r="B551" s="297" t="s">
        <v>7663</v>
      </c>
      <c r="C551" s="296" t="s">
        <v>7247</v>
      </c>
      <c r="D551" s="296" t="s">
        <v>120</v>
      </c>
      <c r="E551" s="296" t="s">
        <v>102</v>
      </c>
      <c r="F551" s="298">
        <v>14050</v>
      </c>
      <c r="J551" s="280"/>
    </row>
    <row r="552" spans="2:10" ht="19.5" customHeight="1" x14ac:dyDescent="0.2">
      <c r="B552" s="297" t="s">
        <v>7557</v>
      </c>
      <c r="C552" s="296" t="s">
        <v>7248</v>
      </c>
      <c r="D552" s="296" t="s">
        <v>119</v>
      </c>
      <c r="E552" s="296" t="s">
        <v>76</v>
      </c>
      <c r="F552" s="298">
        <v>36000</v>
      </c>
      <c r="J552" s="280"/>
    </row>
    <row r="553" spans="2:10" ht="19.5" customHeight="1" x14ac:dyDescent="0.2">
      <c r="B553" s="297" t="s">
        <v>7557</v>
      </c>
      <c r="C553" s="296" t="s">
        <v>7249</v>
      </c>
      <c r="D553" s="296" t="s">
        <v>119</v>
      </c>
      <c r="E553" s="296" t="s">
        <v>75</v>
      </c>
      <c r="F553" s="298">
        <v>21200</v>
      </c>
      <c r="J553" s="280"/>
    </row>
    <row r="554" spans="2:10" ht="19.5" customHeight="1" x14ac:dyDescent="0.2">
      <c r="B554" s="297" t="s">
        <v>7557</v>
      </c>
      <c r="C554" s="296" t="s">
        <v>7250</v>
      </c>
      <c r="D554" s="296" t="s">
        <v>119</v>
      </c>
      <c r="E554" s="296" t="s">
        <v>72</v>
      </c>
      <c r="F554" s="298">
        <v>60000</v>
      </c>
      <c r="J554" s="280"/>
    </row>
    <row r="555" spans="2:10" ht="19.5" customHeight="1" x14ac:dyDescent="0.2">
      <c r="B555" s="297" t="s">
        <v>7557</v>
      </c>
      <c r="C555" s="296" t="s">
        <v>7251</v>
      </c>
      <c r="D555" s="296" t="s">
        <v>119</v>
      </c>
      <c r="E555" s="296" t="s">
        <v>75</v>
      </c>
      <c r="F555" s="298">
        <v>14100</v>
      </c>
      <c r="J555" s="280"/>
    </row>
    <row r="556" spans="2:10" ht="19.5" customHeight="1" x14ac:dyDescent="0.2">
      <c r="B556" s="297" t="s">
        <v>7557</v>
      </c>
      <c r="C556" s="296" t="s">
        <v>7252</v>
      </c>
      <c r="D556" s="296" t="s">
        <v>119</v>
      </c>
      <c r="E556" s="296" t="s">
        <v>75</v>
      </c>
      <c r="F556" s="298">
        <v>1300</v>
      </c>
      <c r="J556" s="280"/>
    </row>
    <row r="557" spans="2:10" ht="19.5" customHeight="1" x14ac:dyDescent="0.2">
      <c r="B557" s="297" t="s">
        <v>7557</v>
      </c>
      <c r="C557" s="296" t="s">
        <v>7253</v>
      </c>
      <c r="D557" s="296" t="s">
        <v>119</v>
      </c>
      <c r="E557" s="296" t="s">
        <v>75</v>
      </c>
      <c r="F557" s="298">
        <v>9200</v>
      </c>
      <c r="J557" s="280"/>
    </row>
    <row r="558" spans="2:10" ht="19.5" customHeight="1" x14ac:dyDescent="0.2">
      <c r="B558" s="297" t="s">
        <v>7557</v>
      </c>
      <c r="C558" s="296" t="s">
        <v>7254</v>
      </c>
      <c r="D558" s="296" t="s">
        <v>119</v>
      </c>
      <c r="E558" s="296" t="s">
        <v>72</v>
      </c>
      <c r="F558" s="298">
        <v>40000</v>
      </c>
      <c r="J558" s="280"/>
    </row>
    <row r="559" spans="2:10" ht="19.5" customHeight="1" x14ac:dyDescent="0.2">
      <c r="B559" s="297" t="s">
        <v>7557</v>
      </c>
      <c r="C559" s="296" t="s">
        <v>7255</v>
      </c>
      <c r="D559" s="296" t="s">
        <v>119</v>
      </c>
      <c r="E559" s="296" t="s">
        <v>75</v>
      </c>
      <c r="F559" s="298">
        <v>9200</v>
      </c>
      <c r="J559" s="280"/>
    </row>
    <row r="560" spans="2:10" ht="19.5" customHeight="1" x14ac:dyDescent="0.2">
      <c r="B560" s="297" t="s">
        <v>7557</v>
      </c>
      <c r="C560" s="296" t="s">
        <v>7256</v>
      </c>
      <c r="D560" s="296" t="s">
        <v>119</v>
      </c>
      <c r="E560" s="296" t="s">
        <v>75</v>
      </c>
      <c r="F560" s="298">
        <v>5950</v>
      </c>
      <c r="J560" s="280"/>
    </row>
    <row r="561" spans="2:10" ht="19.5" customHeight="1" x14ac:dyDescent="0.2">
      <c r="B561" s="297" t="s">
        <v>7557</v>
      </c>
      <c r="C561" s="296" t="s">
        <v>7257</v>
      </c>
      <c r="D561" s="296" t="s">
        <v>119</v>
      </c>
      <c r="E561" s="296" t="s">
        <v>75</v>
      </c>
      <c r="F561" s="298">
        <v>9200</v>
      </c>
      <c r="J561" s="280"/>
    </row>
    <row r="562" spans="2:10" ht="19.5" customHeight="1" x14ac:dyDescent="0.2">
      <c r="B562" s="297" t="s">
        <v>7557</v>
      </c>
      <c r="C562" s="296" t="s">
        <v>7258</v>
      </c>
      <c r="D562" s="296" t="s">
        <v>119</v>
      </c>
      <c r="E562" s="296" t="s">
        <v>75</v>
      </c>
      <c r="F562" s="298">
        <v>9200</v>
      </c>
      <c r="J562" s="280"/>
    </row>
    <row r="563" spans="2:10" ht="19.5" customHeight="1" x14ac:dyDescent="0.2">
      <c r="B563" s="297" t="s">
        <v>7557</v>
      </c>
      <c r="C563" s="296" t="s">
        <v>7259</v>
      </c>
      <c r="D563" s="296" t="s">
        <v>119</v>
      </c>
      <c r="E563" s="296" t="s">
        <v>75</v>
      </c>
      <c r="F563" s="298">
        <v>9200</v>
      </c>
      <c r="J563" s="280"/>
    </row>
    <row r="564" spans="2:10" ht="19.5" customHeight="1" x14ac:dyDescent="0.2">
      <c r="B564" s="297" t="s">
        <v>7557</v>
      </c>
      <c r="C564" s="296" t="s">
        <v>7260</v>
      </c>
      <c r="D564" s="296" t="s">
        <v>119</v>
      </c>
      <c r="E564" s="296" t="s">
        <v>75</v>
      </c>
      <c r="F564" s="298">
        <v>9200</v>
      </c>
      <c r="J564" s="280"/>
    </row>
    <row r="565" spans="2:10" ht="19.5" customHeight="1" x14ac:dyDescent="0.2">
      <c r="B565" s="297" t="s">
        <v>7557</v>
      </c>
      <c r="C565" s="296" t="s">
        <v>7261</v>
      </c>
      <c r="D565" s="296" t="s">
        <v>119</v>
      </c>
      <c r="E565" s="296" t="s">
        <v>76</v>
      </c>
      <c r="F565" s="298">
        <v>60000</v>
      </c>
      <c r="J565" s="280"/>
    </row>
    <row r="566" spans="2:10" ht="19.5" customHeight="1" x14ac:dyDescent="0.2">
      <c r="B566" s="297" t="s">
        <v>7557</v>
      </c>
      <c r="C566" s="296" t="s">
        <v>7262</v>
      </c>
      <c r="D566" s="296" t="s">
        <v>119</v>
      </c>
      <c r="E566" s="296" t="s">
        <v>76</v>
      </c>
      <c r="F566" s="298">
        <v>3000</v>
      </c>
      <c r="J566" s="280"/>
    </row>
    <row r="567" spans="2:10" ht="19.5" customHeight="1" x14ac:dyDescent="0.2">
      <c r="B567" s="297" t="s">
        <v>7557</v>
      </c>
      <c r="C567" s="296" t="s">
        <v>7263</v>
      </c>
      <c r="D567" s="296" t="s">
        <v>119</v>
      </c>
      <c r="E567" s="296" t="s">
        <v>76</v>
      </c>
      <c r="F567" s="298">
        <v>92000</v>
      </c>
      <c r="J567" s="280"/>
    </row>
    <row r="568" spans="2:10" ht="19.5" customHeight="1" x14ac:dyDescent="0.2">
      <c r="B568" s="297" t="s">
        <v>7563</v>
      </c>
      <c r="C568" s="296" t="s">
        <v>7264</v>
      </c>
      <c r="D568" s="296" t="s">
        <v>120</v>
      </c>
      <c r="E568" s="296" t="s">
        <v>77</v>
      </c>
      <c r="F568" s="298">
        <v>94150</v>
      </c>
      <c r="J568" s="280"/>
    </row>
    <row r="569" spans="2:10" ht="19.5" customHeight="1" x14ac:dyDescent="0.2">
      <c r="B569" s="297" t="s">
        <v>7664</v>
      </c>
      <c r="C569" s="296" t="s">
        <v>7265</v>
      </c>
      <c r="D569" s="296" t="s">
        <v>119</v>
      </c>
      <c r="E569" s="296" t="s">
        <v>76</v>
      </c>
      <c r="F569" s="298">
        <v>137900</v>
      </c>
      <c r="J569" s="280"/>
    </row>
    <row r="570" spans="2:10" ht="19.5" customHeight="1" x14ac:dyDescent="0.2">
      <c r="B570" s="297" t="s">
        <v>7664</v>
      </c>
      <c r="C570" s="296" t="s">
        <v>7266</v>
      </c>
      <c r="D570" s="296" t="s">
        <v>119</v>
      </c>
      <c r="E570" s="296" t="s">
        <v>76</v>
      </c>
      <c r="F570" s="298">
        <v>137900</v>
      </c>
      <c r="J570" s="280"/>
    </row>
    <row r="571" spans="2:10" ht="19.5" customHeight="1" x14ac:dyDescent="0.2">
      <c r="B571" s="297" t="s">
        <v>7664</v>
      </c>
      <c r="C571" s="296" t="s">
        <v>7267</v>
      </c>
      <c r="D571" s="296" t="s">
        <v>119</v>
      </c>
      <c r="E571" s="296" t="s">
        <v>76</v>
      </c>
      <c r="F571" s="298">
        <v>773700</v>
      </c>
      <c r="J571" s="280"/>
    </row>
    <row r="572" spans="2:10" ht="19.5" customHeight="1" x14ac:dyDescent="0.2">
      <c r="B572" s="297" t="s">
        <v>7664</v>
      </c>
      <c r="C572" s="296" t="s">
        <v>7268</v>
      </c>
      <c r="D572" s="296" t="s">
        <v>119</v>
      </c>
      <c r="E572" s="296" t="s">
        <v>76</v>
      </c>
      <c r="F572" s="298">
        <v>257900</v>
      </c>
      <c r="J572" s="280"/>
    </row>
    <row r="573" spans="2:10" ht="19.5" customHeight="1" x14ac:dyDescent="0.2">
      <c r="B573" s="297" t="s">
        <v>7664</v>
      </c>
      <c r="C573" s="296" t="s">
        <v>7269</v>
      </c>
      <c r="D573" s="296" t="s">
        <v>119</v>
      </c>
      <c r="E573" s="296" t="s">
        <v>76</v>
      </c>
      <c r="F573" s="298">
        <v>36000</v>
      </c>
      <c r="J573" s="280"/>
    </row>
    <row r="574" spans="2:10" ht="19.5" customHeight="1" x14ac:dyDescent="0.2">
      <c r="B574" s="297" t="s">
        <v>7664</v>
      </c>
      <c r="C574" s="296" t="s">
        <v>7270</v>
      </c>
      <c r="D574" s="296" t="s">
        <v>119</v>
      </c>
      <c r="E574" s="296" t="s">
        <v>72</v>
      </c>
      <c r="F574" s="298">
        <v>133200</v>
      </c>
      <c r="J574" s="280"/>
    </row>
    <row r="575" spans="2:10" ht="19.5" customHeight="1" x14ac:dyDescent="0.2">
      <c r="B575" s="297" t="s">
        <v>7664</v>
      </c>
      <c r="C575" s="296" t="s">
        <v>7271</v>
      </c>
      <c r="D575" s="296" t="s">
        <v>119</v>
      </c>
      <c r="E575" s="296" t="s">
        <v>76</v>
      </c>
      <c r="F575" s="298">
        <v>7900</v>
      </c>
      <c r="J575" s="280"/>
    </row>
    <row r="576" spans="2:10" ht="19.5" customHeight="1" x14ac:dyDescent="0.2">
      <c r="B576" s="297" t="s">
        <v>7664</v>
      </c>
      <c r="C576" s="296" t="s">
        <v>7272</v>
      </c>
      <c r="D576" s="296" t="s">
        <v>119</v>
      </c>
      <c r="E576" s="296" t="s">
        <v>72</v>
      </c>
      <c r="F576" s="298">
        <v>150000</v>
      </c>
      <c r="J576" s="280"/>
    </row>
    <row r="577" spans="2:10" ht="19.5" customHeight="1" x14ac:dyDescent="0.2">
      <c r="B577" s="297" t="s">
        <v>7582</v>
      </c>
      <c r="C577" s="296" t="s">
        <v>7273</v>
      </c>
      <c r="D577" s="296" t="s">
        <v>119</v>
      </c>
      <c r="E577" s="296" t="s">
        <v>72</v>
      </c>
      <c r="F577" s="298">
        <v>164300</v>
      </c>
      <c r="J577" s="280"/>
    </row>
    <row r="578" spans="2:10" ht="19.5" customHeight="1" x14ac:dyDescent="0.2">
      <c r="B578" s="297" t="s">
        <v>7582</v>
      </c>
      <c r="C578" s="296" t="s">
        <v>7274</v>
      </c>
      <c r="D578" s="296" t="s">
        <v>119</v>
      </c>
      <c r="E578" s="296" t="s">
        <v>76</v>
      </c>
      <c r="F578" s="298">
        <v>21420</v>
      </c>
      <c r="J578" s="280"/>
    </row>
    <row r="579" spans="2:10" ht="19.5" customHeight="1" x14ac:dyDescent="0.2">
      <c r="B579" s="297" t="s">
        <v>7582</v>
      </c>
      <c r="C579" s="296" t="s">
        <v>7275</v>
      </c>
      <c r="D579" s="296" t="s">
        <v>119</v>
      </c>
      <c r="E579" s="296" t="s">
        <v>76</v>
      </c>
      <c r="F579" s="298">
        <v>30900</v>
      </c>
      <c r="J579" s="280"/>
    </row>
    <row r="580" spans="2:10" ht="19.5" customHeight="1" x14ac:dyDescent="0.2">
      <c r="B580" s="297" t="s">
        <v>7582</v>
      </c>
      <c r="C580" s="296" t="s">
        <v>7276</v>
      </c>
      <c r="D580" s="296" t="s">
        <v>119</v>
      </c>
      <c r="E580" s="296" t="s">
        <v>76</v>
      </c>
      <c r="F580" s="298">
        <v>8000</v>
      </c>
      <c r="J580" s="280"/>
    </row>
    <row r="581" spans="2:10" ht="19.5" customHeight="1" x14ac:dyDescent="0.2">
      <c r="B581" s="297" t="s">
        <v>7582</v>
      </c>
      <c r="C581" s="296" t="s">
        <v>7277</v>
      </c>
      <c r="D581" s="296" t="s">
        <v>119</v>
      </c>
      <c r="E581" s="296" t="s">
        <v>76</v>
      </c>
      <c r="F581" s="298">
        <v>6000</v>
      </c>
      <c r="J581" s="280"/>
    </row>
    <row r="582" spans="2:10" ht="19.5" customHeight="1" x14ac:dyDescent="0.2">
      <c r="B582" s="297" t="s">
        <v>7582</v>
      </c>
      <c r="C582" s="296" t="s">
        <v>7278</v>
      </c>
      <c r="D582" s="296" t="s">
        <v>119</v>
      </c>
      <c r="E582" s="296" t="s">
        <v>76</v>
      </c>
      <c r="F582" s="298">
        <v>2500</v>
      </c>
      <c r="J582" s="280"/>
    </row>
    <row r="583" spans="2:10" ht="19.5" customHeight="1" x14ac:dyDescent="0.2">
      <c r="B583" s="297" t="s">
        <v>7582</v>
      </c>
      <c r="C583" s="296" t="s">
        <v>7279</v>
      </c>
      <c r="D583" s="296" t="s">
        <v>119</v>
      </c>
      <c r="E583" s="296" t="s">
        <v>76</v>
      </c>
      <c r="F583" s="298">
        <v>19800</v>
      </c>
      <c r="J583" s="280"/>
    </row>
    <row r="584" spans="2:10" ht="19.5" customHeight="1" x14ac:dyDescent="0.2">
      <c r="B584" s="297" t="s">
        <v>7582</v>
      </c>
      <c r="C584" s="296" t="s">
        <v>7280</v>
      </c>
      <c r="D584" s="296" t="s">
        <v>120</v>
      </c>
      <c r="E584" s="296" t="s">
        <v>102</v>
      </c>
      <c r="F584" s="298">
        <v>93197</v>
      </c>
      <c r="J584" s="280"/>
    </row>
    <row r="585" spans="2:10" ht="19.5" customHeight="1" x14ac:dyDescent="0.2">
      <c r="B585" s="297" t="s">
        <v>7586</v>
      </c>
      <c r="C585" s="296" t="s">
        <v>7281</v>
      </c>
      <c r="D585" s="296" t="s">
        <v>120</v>
      </c>
      <c r="E585" s="296" t="s">
        <v>102</v>
      </c>
      <c r="F585" s="298">
        <v>60800</v>
      </c>
      <c r="J585" s="280"/>
    </row>
    <row r="586" spans="2:10" ht="19.5" customHeight="1" x14ac:dyDescent="0.2">
      <c r="B586" s="297" t="s">
        <v>7586</v>
      </c>
      <c r="C586" s="296" t="s">
        <v>7282</v>
      </c>
      <c r="D586" s="296" t="s">
        <v>120</v>
      </c>
      <c r="E586" s="296" t="s">
        <v>102</v>
      </c>
      <c r="F586" s="298">
        <v>100000</v>
      </c>
      <c r="J586" s="280"/>
    </row>
    <row r="587" spans="2:10" ht="19.5" customHeight="1" x14ac:dyDescent="0.2">
      <c r="B587" s="297" t="s">
        <v>7586</v>
      </c>
      <c r="C587" s="296" t="s">
        <v>7283</v>
      </c>
      <c r="D587" s="296" t="s">
        <v>120</v>
      </c>
      <c r="E587" s="296" t="s">
        <v>102</v>
      </c>
      <c r="F587" s="298">
        <v>27900</v>
      </c>
      <c r="J587" s="280"/>
    </row>
    <row r="588" spans="2:10" ht="19.5" customHeight="1" x14ac:dyDescent="0.2">
      <c r="B588" s="297" t="s">
        <v>7586</v>
      </c>
      <c r="C588" s="296" t="s">
        <v>7284</v>
      </c>
      <c r="D588" s="296" t="s">
        <v>120</v>
      </c>
      <c r="E588" s="296" t="s">
        <v>102</v>
      </c>
      <c r="F588" s="298">
        <v>65600</v>
      </c>
      <c r="J588" s="280"/>
    </row>
    <row r="589" spans="2:10" ht="19.5" customHeight="1" x14ac:dyDescent="0.2">
      <c r="B589" s="297" t="s">
        <v>7586</v>
      </c>
      <c r="C589" s="296" t="s">
        <v>7285</v>
      </c>
      <c r="D589" s="296" t="s">
        <v>120</v>
      </c>
      <c r="E589" s="296" t="s">
        <v>77</v>
      </c>
      <c r="F589" s="298">
        <v>869703</v>
      </c>
      <c r="J589" s="280"/>
    </row>
    <row r="590" spans="2:10" ht="19.5" customHeight="1" x14ac:dyDescent="0.2">
      <c r="B590" s="297" t="s">
        <v>7586</v>
      </c>
      <c r="C590" s="296" t="s">
        <v>7286</v>
      </c>
      <c r="D590" s="296" t="s">
        <v>120</v>
      </c>
      <c r="E590" s="296" t="s">
        <v>102</v>
      </c>
      <c r="F590" s="298">
        <v>22700</v>
      </c>
      <c r="J590" s="280"/>
    </row>
    <row r="591" spans="2:10" ht="19.5" customHeight="1" x14ac:dyDescent="0.2">
      <c r="B591" s="297" t="s">
        <v>7665</v>
      </c>
      <c r="C591" s="296" t="s">
        <v>7287</v>
      </c>
      <c r="D591" s="296" t="s">
        <v>119</v>
      </c>
      <c r="E591" s="296" t="s">
        <v>76</v>
      </c>
      <c r="F591" s="298">
        <v>2524000</v>
      </c>
      <c r="J591" s="280"/>
    </row>
    <row r="592" spans="2:10" ht="19.5" customHeight="1" x14ac:dyDescent="0.2">
      <c r="B592" s="297" t="s">
        <v>7665</v>
      </c>
      <c r="C592" s="296" t="s">
        <v>7288</v>
      </c>
      <c r="D592" s="296" t="s">
        <v>120</v>
      </c>
      <c r="E592" s="296" t="s">
        <v>75</v>
      </c>
      <c r="F592" s="298">
        <v>10700</v>
      </c>
      <c r="J592" s="280"/>
    </row>
    <row r="593" spans="2:10" ht="19.5" customHeight="1" x14ac:dyDescent="0.2">
      <c r="B593" s="297" t="s">
        <v>7665</v>
      </c>
      <c r="C593" s="296" t="s">
        <v>7289</v>
      </c>
      <c r="D593" s="296" t="s">
        <v>120</v>
      </c>
      <c r="E593" s="296" t="s">
        <v>77</v>
      </c>
      <c r="F593" s="298">
        <v>23000</v>
      </c>
      <c r="J593" s="280"/>
    </row>
    <row r="594" spans="2:10" ht="19.5" customHeight="1" x14ac:dyDescent="0.2">
      <c r="B594" s="297" t="s">
        <v>7666</v>
      </c>
      <c r="C594" s="296" t="s">
        <v>7290</v>
      </c>
      <c r="D594" s="296" t="s">
        <v>119</v>
      </c>
      <c r="E594" s="296" t="s">
        <v>75</v>
      </c>
      <c r="F594" s="298">
        <v>6450</v>
      </c>
      <c r="J594" s="280"/>
    </row>
    <row r="595" spans="2:10" ht="19.5" customHeight="1" x14ac:dyDescent="0.2">
      <c r="B595" s="297" t="s">
        <v>7666</v>
      </c>
      <c r="C595" s="296" t="s">
        <v>7291</v>
      </c>
      <c r="D595" s="296" t="s">
        <v>119</v>
      </c>
      <c r="E595" s="296" t="s">
        <v>76</v>
      </c>
      <c r="F595" s="298">
        <v>59800</v>
      </c>
      <c r="J595" s="280"/>
    </row>
    <row r="596" spans="2:10" ht="19.5" customHeight="1" x14ac:dyDescent="0.2">
      <c r="B596" s="297" t="s">
        <v>7666</v>
      </c>
      <c r="C596" s="296" t="s">
        <v>7292</v>
      </c>
      <c r="D596" s="296" t="s">
        <v>119</v>
      </c>
      <c r="E596" s="296" t="s">
        <v>76</v>
      </c>
      <c r="F596" s="298">
        <v>20000</v>
      </c>
      <c r="J596" s="280"/>
    </row>
    <row r="597" spans="2:10" ht="19.5" customHeight="1" x14ac:dyDescent="0.2">
      <c r="B597" s="297" t="s">
        <v>7666</v>
      </c>
      <c r="C597" s="296" t="s">
        <v>7293</v>
      </c>
      <c r="D597" s="296" t="s">
        <v>119</v>
      </c>
      <c r="E597" s="296" t="s">
        <v>76</v>
      </c>
      <c r="F597" s="298">
        <v>44000</v>
      </c>
      <c r="J597" s="280"/>
    </row>
    <row r="598" spans="2:10" ht="19.5" customHeight="1" x14ac:dyDescent="0.2">
      <c r="B598" s="297" t="s">
        <v>7666</v>
      </c>
      <c r="C598" s="296" t="s">
        <v>7294</v>
      </c>
      <c r="D598" s="296" t="s">
        <v>119</v>
      </c>
      <c r="E598" s="296" t="s">
        <v>76</v>
      </c>
      <c r="F598" s="298">
        <v>11000</v>
      </c>
      <c r="J598" s="280"/>
    </row>
    <row r="599" spans="2:10" ht="19.5" customHeight="1" x14ac:dyDescent="0.2">
      <c r="B599" s="297" t="s">
        <v>7666</v>
      </c>
      <c r="C599" s="296" t="s">
        <v>7295</v>
      </c>
      <c r="D599" s="296" t="s">
        <v>119</v>
      </c>
      <c r="E599" s="296" t="s">
        <v>75</v>
      </c>
      <c r="F599" s="298">
        <v>9200</v>
      </c>
      <c r="J599" s="280"/>
    </row>
    <row r="600" spans="2:10" ht="19.5" customHeight="1" x14ac:dyDescent="0.2">
      <c r="B600" s="297" t="s">
        <v>7666</v>
      </c>
      <c r="C600" s="296" t="s">
        <v>7296</v>
      </c>
      <c r="D600" s="296" t="s">
        <v>119</v>
      </c>
      <c r="E600" s="296" t="s">
        <v>76</v>
      </c>
      <c r="F600" s="298">
        <v>6000</v>
      </c>
      <c r="J600" s="280"/>
    </row>
    <row r="601" spans="2:10" ht="19.5" customHeight="1" x14ac:dyDescent="0.2">
      <c r="B601" s="297" t="s">
        <v>7666</v>
      </c>
      <c r="C601" s="296" t="s">
        <v>7297</v>
      </c>
      <c r="D601" s="296" t="s">
        <v>119</v>
      </c>
      <c r="E601" s="296" t="s">
        <v>76</v>
      </c>
      <c r="F601" s="298">
        <v>13000</v>
      </c>
      <c r="J601" s="280"/>
    </row>
    <row r="602" spans="2:10" ht="19.5" customHeight="1" x14ac:dyDescent="0.2">
      <c r="B602" s="297" t="s">
        <v>7666</v>
      </c>
      <c r="C602" s="296" t="s">
        <v>7298</v>
      </c>
      <c r="D602" s="296" t="s">
        <v>119</v>
      </c>
      <c r="E602" s="296" t="s">
        <v>75</v>
      </c>
      <c r="F602" s="298">
        <v>9200</v>
      </c>
      <c r="J602" s="280"/>
    </row>
    <row r="603" spans="2:10" ht="19.5" customHeight="1" x14ac:dyDescent="0.2">
      <c r="B603" s="297" t="s">
        <v>7666</v>
      </c>
      <c r="C603" s="296" t="s">
        <v>7299</v>
      </c>
      <c r="D603" s="296" t="s">
        <v>119</v>
      </c>
      <c r="E603" s="296" t="s">
        <v>75</v>
      </c>
      <c r="F603" s="298">
        <v>9200</v>
      </c>
      <c r="J603" s="280"/>
    </row>
    <row r="604" spans="2:10" ht="19.5" customHeight="1" x14ac:dyDescent="0.2">
      <c r="B604" s="297" t="s">
        <v>7666</v>
      </c>
      <c r="C604" s="296" t="s">
        <v>7300</v>
      </c>
      <c r="D604" s="296" t="s">
        <v>119</v>
      </c>
      <c r="E604" s="296" t="s">
        <v>75</v>
      </c>
      <c r="F604" s="298">
        <v>9200</v>
      </c>
      <c r="J604" s="280"/>
    </row>
    <row r="605" spans="2:10" ht="19.5" customHeight="1" x14ac:dyDescent="0.2">
      <c r="B605" s="297" t="s">
        <v>7666</v>
      </c>
      <c r="C605" s="296" t="s">
        <v>7301</v>
      </c>
      <c r="D605" s="296" t="s">
        <v>119</v>
      </c>
      <c r="E605" s="296" t="s">
        <v>75</v>
      </c>
      <c r="F605" s="298">
        <v>21200</v>
      </c>
      <c r="J605" s="280"/>
    </row>
    <row r="606" spans="2:10" ht="19.5" customHeight="1" x14ac:dyDescent="0.2">
      <c r="B606" s="297" t="s">
        <v>7666</v>
      </c>
      <c r="C606" s="296" t="s">
        <v>7302</v>
      </c>
      <c r="D606" s="296" t="s">
        <v>119</v>
      </c>
      <c r="E606" s="296" t="s">
        <v>76</v>
      </c>
      <c r="F606" s="298">
        <v>20000</v>
      </c>
      <c r="J606" s="280"/>
    </row>
    <row r="607" spans="2:10" ht="19.5" customHeight="1" x14ac:dyDescent="0.2">
      <c r="B607" s="297" t="s">
        <v>7667</v>
      </c>
      <c r="C607" s="296" t="s">
        <v>7303</v>
      </c>
      <c r="D607" s="296" t="s">
        <v>119</v>
      </c>
      <c r="E607" s="296" t="s">
        <v>112</v>
      </c>
      <c r="F607" s="298">
        <v>13671079</v>
      </c>
      <c r="J607" s="280"/>
    </row>
    <row r="608" spans="2:10" ht="19.5" customHeight="1" x14ac:dyDescent="0.2">
      <c r="B608" s="297" t="s">
        <v>7668</v>
      </c>
      <c r="C608" s="296" t="s">
        <v>7304</v>
      </c>
      <c r="D608" s="296" t="s">
        <v>120</v>
      </c>
      <c r="E608" s="296" t="s">
        <v>77</v>
      </c>
      <c r="F608" s="298">
        <v>10200</v>
      </c>
      <c r="J608" s="280"/>
    </row>
    <row r="609" spans="2:10" ht="19.5" customHeight="1" x14ac:dyDescent="0.2">
      <c r="B609" s="297" t="s">
        <v>7668</v>
      </c>
      <c r="C609" s="296" t="s">
        <v>7305</v>
      </c>
      <c r="D609" s="296" t="s">
        <v>120</v>
      </c>
      <c r="E609" s="296" t="s">
        <v>77</v>
      </c>
      <c r="F609" s="298">
        <v>112200</v>
      </c>
      <c r="J609" s="280"/>
    </row>
    <row r="610" spans="2:10" ht="19.5" customHeight="1" x14ac:dyDescent="0.2">
      <c r="B610" s="297" t="s">
        <v>7668</v>
      </c>
      <c r="C610" s="296" t="s">
        <v>7306</v>
      </c>
      <c r="D610" s="296" t="s">
        <v>120</v>
      </c>
      <c r="E610" s="296" t="s">
        <v>77</v>
      </c>
      <c r="F610" s="298">
        <v>3600</v>
      </c>
      <c r="J610" s="280"/>
    </row>
    <row r="611" spans="2:10" ht="19.5" customHeight="1" x14ac:dyDescent="0.2">
      <c r="B611" s="297" t="s">
        <v>7668</v>
      </c>
      <c r="C611" s="296" t="s">
        <v>7307</v>
      </c>
      <c r="D611" s="296" t="s">
        <v>120</v>
      </c>
      <c r="E611" s="296" t="s">
        <v>77</v>
      </c>
      <c r="F611" s="298">
        <v>4800</v>
      </c>
      <c r="J611" s="280"/>
    </row>
    <row r="612" spans="2:10" ht="19.5" customHeight="1" x14ac:dyDescent="0.2">
      <c r="B612" s="297" t="s">
        <v>7550</v>
      </c>
      <c r="C612" s="296" t="s">
        <v>7308</v>
      </c>
      <c r="D612" s="296" t="s">
        <v>119</v>
      </c>
      <c r="E612" s="296" t="s">
        <v>77</v>
      </c>
      <c r="F612" s="298">
        <v>107899</v>
      </c>
      <c r="J612" s="280"/>
    </row>
    <row r="613" spans="2:10" ht="19.5" customHeight="1" x14ac:dyDescent="0.2">
      <c r="B613" s="297" t="s">
        <v>7669</v>
      </c>
      <c r="C613" s="296" t="s">
        <v>7309</v>
      </c>
      <c r="D613" s="296" t="s">
        <v>120</v>
      </c>
      <c r="E613" s="296" t="s">
        <v>76</v>
      </c>
      <c r="F613" s="298">
        <v>563833.62</v>
      </c>
      <c r="J613" s="280"/>
    </row>
    <row r="614" spans="2:10" ht="19.5" customHeight="1" x14ac:dyDescent="0.2">
      <c r="B614" s="297" t="s">
        <v>7670</v>
      </c>
      <c r="C614" s="296" t="s">
        <v>7310</v>
      </c>
      <c r="D614" s="296" t="s">
        <v>119</v>
      </c>
      <c r="E614" s="296" t="s">
        <v>72</v>
      </c>
      <c r="F614" s="298">
        <v>234000</v>
      </c>
      <c r="J614" s="280"/>
    </row>
    <row r="615" spans="2:10" ht="19.5" customHeight="1" x14ac:dyDescent="0.2">
      <c r="B615" s="297" t="s">
        <v>7670</v>
      </c>
      <c r="C615" s="296" t="s">
        <v>7311</v>
      </c>
      <c r="D615" s="296" t="s">
        <v>119</v>
      </c>
      <c r="E615" s="296" t="s">
        <v>72</v>
      </c>
      <c r="F615" s="298">
        <v>51514</v>
      </c>
      <c r="J615" s="280"/>
    </row>
    <row r="616" spans="2:10" ht="19.5" customHeight="1" x14ac:dyDescent="0.2">
      <c r="B616" s="297" t="s">
        <v>7671</v>
      </c>
      <c r="C616" s="296" t="s">
        <v>7312</v>
      </c>
      <c r="D616" s="296" t="s">
        <v>119</v>
      </c>
      <c r="E616" s="296" t="s">
        <v>75</v>
      </c>
      <c r="F616" s="298">
        <v>48500</v>
      </c>
      <c r="J616" s="280"/>
    </row>
    <row r="617" spans="2:10" ht="19.5" customHeight="1" x14ac:dyDescent="0.2">
      <c r="B617" s="297" t="s">
        <v>7672</v>
      </c>
      <c r="C617" s="296" t="s">
        <v>7313</v>
      </c>
      <c r="D617" s="296" t="s">
        <v>120</v>
      </c>
      <c r="E617" s="296" t="s">
        <v>102</v>
      </c>
      <c r="F617" s="298">
        <v>17000</v>
      </c>
      <c r="J617" s="280"/>
    </row>
    <row r="618" spans="2:10" ht="19.5" customHeight="1" x14ac:dyDescent="0.2">
      <c r="B618" s="297" t="s">
        <v>7672</v>
      </c>
      <c r="C618" s="296" t="s">
        <v>7314</v>
      </c>
      <c r="D618" s="296" t="s">
        <v>120</v>
      </c>
      <c r="E618" s="296" t="s">
        <v>102</v>
      </c>
      <c r="F618" s="298">
        <v>2000</v>
      </c>
      <c r="J618" s="280"/>
    </row>
    <row r="619" spans="2:10" ht="19.5" customHeight="1" x14ac:dyDescent="0.2">
      <c r="B619" s="297" t="s">
        <v>7672</v>
      </c>
      <c r="C619" s="296" t="s">
        <v>7315</v>
      </c>
      <c r="D619" s="296" t="s">
        <v>120</v>
      </c>
      <c r="E619" s="296" t="s">
        <v>102</v>
      </c>
      <c r="F619" s="298">
        <v>15000</v>
      </c>
      <c r="J619" s="280"/>
    </row>
    <row r="620" spans="2:10" ht="19.5" customHeight="1" x14ac:dyDescent="0.2">
      <c r="B620" s="297" t="s">
        <v>7672</v>
      </c>
      <c r="C620" s="296" t="s">
        <v>7316</v>
      </c>
      <c r="D620" s="296" t="s">
        <v>120</v>
      </c>
      <c r="E620" s="296" t="s">
        <v>102</v>
      </c>
      <c r="F620" s="298">
        <v>17800</v>
      </c>
      <c r="J620" s="280"/>
    </row>
    <row r="621" spans="2:10" ht="19.5" customHeight="1" x14ac:dyDescent="0.2">
      <c r="B621" s="297" t="s">
        <v>7672</v>
      </c>
      <c r="C621" s="296" t="s">
        <v>7317</v>
      </c>
      <c r="D621" s="296" t="s">
        <v>120</v>
      </c>
      <c r="E621" s="296" t="s">
        <v>76</v>
      </c>
      <c r="F621" s="298">
        <v>4900</v>
      </c>
      <c r="J621" s="280"/>
    </row>
    <row r="622" spans="2:10" ht="19.5" customHeight="1" x14ac:dyDescent="0.2">
      <c r="B622" s="297" t="s">
        <v>7672</v>
      </c>
      <c r="C622" s="296" t="s">
        <v>7318</v>
      </c>
      <c r="D622" s="296" t="s">
        <v>120</v>
      </c>
      <c r="E622" s="296" t="s">
        <v>102</v>
      </c>
      <c r="F622" s="298">
        <v>11800</v>
      </c>
      <c r="J622" s="280"/>
    </row>
    <row r="623" spans="2:10" ht="19.5" customHeight="1" x14ac:dyDescent="0.2">
      <c r="B623" s="297" t="s">
        <v>7672</v>
      </c>
      <c r="C623" s="296" t="s">
        <v>7319</v>
      </c>
      <c r="D623" s="296" t="s">
        <v>120</v>
      </c>
      <c r="E623" s="296" t="s">
        <v>72</v>
      </c>
      <c r="F623" s="298">
        <v>40000</v>
      </c>
      <c r="J623" s="280"/>
    </row>
    <row r="624" spans="2:10" ht="19.5" customHeight="1" x14ac:dyDescent="0.2">
      <c r="B624" s="297" t="s">
        <v>7672</v>
      </c>
      <c r="C624" s="296" t="s">
        <v>7320</v>
      </c>
      <c r="D624" s="296" t="s">
        <v>120</v>
      </c>
      <c r="E624" s="296" t="s">
        <v>72</v>
      </c>
      <c r="F624" s="298">
        <v>27000</v>
      </c>
      <c r="J624" s="280"/>
    </row>
    <row r="625" spans="2:10" ht="19.5" customHeight="1" x14ac:dyDescent="0.2">
      <c r="B625" s="297" t="s">
        <v>7672</v>
      </c>
      <c r="C625" s="296" t="s">
        <v>7321</v>
      </c>
      <c r="D625" s="296" t="s">
        <v>120</v>
      </c>
      <c r="E625" s="296" t="s">
        <v>72</v>
      </c>
      <c r="F625" s="298">
        <v>12000</v>
      </c>
      <c r="J625" s="280"/>
    </row>
    <row r="626" spans="2:10" ht="19.5" customHeight="1" x14ac:dyDescent="0.2">
      <c r="B626" s="297" t="s">
        <v>7672</v>
      </c>
      <c r="C626" s="296" t="s">
        <v>7322</v>
      </c>
      <c r="D626" s="296" t="s">
        <v>120</v>
      </c>
      <c r="E626" s="296" t="s">
        <v>72</v>
      </c>
      <c r="F626" s="298">
        <v>7000</v>
      </c>
      <c r="J626" s="280"/>
    </row>
    <row r="627" spans="2:10" ht="19.5" customHeight="1" x14ac:dyDescent="0.2">
      <c r="B627" s="297" t="s">
        <v>7672</v>
      </c>
      <c r="C627" s="296" t="s">
        <v>7323</v>
      </c>
      <c r="D627" s="296" t="s">
        <v>120</v>
      </c>
      <c r="E627" s="296" t="s">
        <v>72</v>
      </c>
      <c r="F627" s="298">
        <v>25000</v>
      </c>
      <c r="J627" s="280"/>
    </row>
    <row r="628" spans="2:10" ht="19.5" customHeight="1" x14ac:dyDescent="0.2">
      <c r="B628" s="297" t="s">
        <v>7672</v>
      </c>
      <c r="C628" s="296" t="s">
        <v>7324</v>
      </c>
      <c r="D628" s="296" t="s">
        <v>120</v>
      </c>
      <c r="E628" s="296" t="s">
        <v>72</v>
      </c>
      <c r="F628" s="298">
        <v>39000</v>
      </c>
      <c r="J628" s="280"/>
    </row>
    <row r="629" spans="2:10" ht="19.5" customHeight="1" x14ac:dyDescent="0.2">
      <c r="B629" s="297" t="s">
        <v>7672</v>
      </c>
      <c r="C629" s="296" t="s">
        <v>7325</v>
      </c>
      <c r="D629" s="296" t="s">
        <v>120</v>
      </c>
      <c r="E629" s="296" t="s">
        <v>102</v>
      </c>
      <c r="F629" s="298">
        <v>20500</v>
      </c>
      <c r="J629" s="280"/>
    </row>
    <row r="630" spans="2:10" ht="19.5" customHeight="1" x14ac:dyDescent="0.2">
      <c r="B630" s="297" t="s">
        <v>7672</v>
      </c>
      <c r="C630" s="296" t="s">
        <v>7326</v>
      </c>
      <c r="D630" s="296" t="s">
        <v>120</v>
      </c>
      <c r="E630" s="296" t="s">
        <v>79</v>
      </c>
      <c r="F630" s="298">
        <v>12000</v>
      </c>
      <c r="J630" s="280"/>
    </row>
    <row r="631" spans="2:10" ht="19.5" customHeight="1" x14ac:dyDescent="0.2">
      <c r="B631" s="297" t="s">
        <v>7672</v>
      </c>
      <c r="C631" s="296" t="s">
        <v>7327</v>
      </c>
      <c r="D631" s="296" t="s">
        <v>120</v>
      </c>
      <c r="E631" s="296" t="s">
        <v>79</v>
      </c>
      <c r="F631" s="298">
        <v>33700</v>
      </c>
      <c r="J631" s="280"/>
    </row>
    <row r="632" spans="2:10" ht="19.5" customHeight="1" x14ac:dyDescent="0.2">
      <c r="B632" s="297" t="s">
        <v>7672</v>
      </c>
      <c r="C632" s="296" t="s">
        <v>7328</v>
      </c>
      <c r="D632" s="296" t="s">
        <v>120</v>
      </c>
      <c r="E632" s="296" t="s">
        <v>76</v>
      </c>
      <c r="F632" s="298">
        <v>55000</v>
      </c>
      <c r="J632" s="280"/>
    </row>
    <row r="633" spans="2:10" ht="19.5" customHeight="1" x14ac:dyDescent="0.2">
      <c r="B633" s="297" t="s">
        <v>7672</v>
      </c>
      <c r="C633" s="296" t="s">
        <v>7329</v>
      </c>
      <c r="D633" s="296" t="s">
        <v>120</v>
      </c>
      <c r="E633" s="296" t="s">
        <v>76</v>
      </c>
      <c r="F633" s="298">
        <v>45249</v>
      </c>
      <c r="J633" s="280"/>
    </row>
    <row r="634" spans="2:10" ht="19.5" customHeight="1" x14ac:dyDescent="0.2">
      <c r="B634" s="297" t="s">
        <v>7672</v>
      </c>
      <c r="C634" s="296" t="s">
        <v>7330</v>
      </c>
      <c r="D634" s="296" t="s">
        <v>120</v>
      </c>
      <c r="E634" s="296" t="s">
        <v>76</v>
      </c>
      <c r="F634" s="298">
        <v>17100</v>
      </c>
      <c r="J634" s="280"/>
    </row>
    <row r="635" spans="2:10" ht="19.5" customHeight="1" x14ac:dyDescent="0.2">
      <c r="B635" s="297" t="s">
        <v>7672</v>
      </c>
      <c r="C635" s="296" t="s">
        <v>7331</v>
      </c>
      <c r="D635" s="296" t="s">
        <v>120</v>
      </c>
      <c r="E635" s="296" t="s">
        <v>72</v>
      </c>
      <c r="F635" s="298">
        <v>193600</v>
      </c>
      <c r="J635" s="280"/>
    </row>
    <row r="636" spans="2:10" ht="19.5" customHeight="1" x14ac:dyDescent="0.2">
      <c r="B636" s="297" t="s">
        <v>7672</v>
      </c>
      <c r="C636" s="296" t="s">
        <v>7332</v>
      </c>
      <c r="D636" s="296" t="s">
        <v>120</v>
      </c>
      <c r="E636" s="296" t="s">
        <v>77</v>
      </c>
      <c r="F636" s="298">
        <v>86814</v>
      </c>
      <c r="J636" s="280"/>
    </row>
    <row r="637" spans="2:10" ht="19.5" customHeight="1" x14ac:dyDescent="0.2">
      <c r="B637" s="297" t="s">
        <v>7672</v>
      </c>
      <c r="C637" s="296" t="s">
        <v>7333</v>
      </c>
      <c r="D637" s="296" t="s">
        <v>120</v>
      </c>
      <c r="E637" s="296" t="s">
        <v>77</v>
      </c>
      <c r="F637" s="298">
        <v>111650</v>
      </c>
      <c r="J637" s="280"/>
    </row>
    <row r="638" spans="2:10" ht="19.5" customHeight="1" x14ac:dyDescent="0.2">
      <c r="B638" s="297" t="s">
        <v>7672</v>
      </c>
      <c r="C638" s="296" t="s">
        <v>7334</v>
      </c>
      <c r="D638" s="296" t="s">
        <v>120</v>
      </c>
      <c r="E638" s="296" t="s">
        <v>77</v>
      </c>
      <c r="F638" s="298">
        <v>79750</v>
      </c>
      <c r="J638" s="280"/>
    </row>
    <row r="639" spans="2:10" ht="19.5" customHeight="1" x14ac:dyDescent="0.2">
      <c r="B639" s="297" t="s">
        <v>7672</v>
      </c>
      <c r="C639" s="296" t="s">
        <v>7335</v>
      </c>
      <c r="D639" s="296" t="s">
        <v>120</v>
      </c>
      <c r="E639" s="296" t="s">
        <v>77</v>
      </c>
      <c r="F639" s="298">
        <v>57420</v>
      </c>
      <c r="J639" s="280"/>
    </row>
    <row r="640" spans="2:10" ht="19.5" customHeight="1" x14ac:dyDescent="0.2">
      <c r="B640" s="297" t="s">
        <v>7672</v>
      </c>
      <c r="C640" s="296" t="s">
        <v>7336</v>
      </c>
      <c r="D640" s="296" t="s">
        <v>120</v>
      </c>
      <c r="E640" s="296" t="s">
        <v>77</v>
      </c>
      <c r="F640" s="298">
        <v>25600</v>
      </c>
      <c r="J640" s="280"/>
    </row>
    <row r="641" spans="2:10" ht="19.5" customHeight="1" x14ac:dyDescent="0.2">
      <c r="B641" s="297" t="s">
        <v>7672</v>
      </c>
      <c r="C641" s="296" t="s">
        <v>7337</v>
      </c>
      <c r="D641" s="296" t="s">
        <v>120</v>
      </c>
      <c r="E641" s="296" t="s">
        <v>77</v>
      </c>
      <c r="F641" s="298">
        <v>98890</v>
      </c>
      <c r="J641" s="280"/>
    </row>
    <row r="642" spans="2:10" ht="19.5" customHeight="1" x14ac:dyDescent="0.2">
      <c r="B642" s="297" t="s">
        <v>7672</v>
      </c>
      <c r="C642" s="296" t="s">
        <v>7338</v>
      </c>
      <c r="D642" s="296" t="s">
        <v>120</v>
      </c>
      <c r="E642" s="296" t="s">
        <v>77</v>
      </c>
      <c r="F642" s="298">
        <v>60610</v>
      </c>
      <c r="J642" s="280"/>
    </row>
    <row r="643" spans="2:10" ht="19.5" customHeight="1" x14ac:dyDescent="0.2">
      <c r="B643" s="297" t="s">
        <v>7672</v>
      </c>
      <c r="C643" s="296" t="s">
        <v>7339</v>
      </c>
      <c r="D643" s="296" t="s">
        <v>120</v>
      </c>
      <c r="E643" s="296" t="s">
        <v>77</v>
      </c>
      <c r="F643" s="298">
        <v>188210</v>
      </c>
      <c r="J643" s="280"/>
    </row>
    <row r="644" spans="2:10" ht="19.5" customHeight="1" x14ac:dyDescent="0.2">
      <c r="B644" s="297" t="s">
        <v>7672</v>
      </c>
      <c r="C644" s="296" t="s">
        <v>7340</v>
      </c>
      <c r="D644" s="296" t="s">
        <v>120</v>
      </c>
      <c r="E644" s="296" t="s">
        <v>77</v>
      </c>
      <c r="F644" s="298">
        <v>41470</v>
      </c>
      <c r="J644" s="280"/>
    </row>
    <row r="645" spans="2:10" ht="19.5" customHeight="1" x14ac:dyDescent="0.2">
      <c r="B645" s="297" t="s">
        <v>7672</v>
      </c>
      <c r="C645" s="296" t="s">
        <v>7341</v>
      </c>
      <c r="D645" s="296" t="s">
        <v>120</v>
      </c>
      <c r="E645" s="296" t="s">
        <v>77</v>
      </c>
      <c r="F645" s="298">
        <v>102080</v>
      </c>
      <c r="J645" s="280"/>
    </row>
    <row r="646" spans="2:10" ht="19.5" customHeight="1" x14ac:dyDescent="0.2">
      <c r="B646" s="297" t="s">
        <v>7672</v>
      </c>
      <c r="C646" s="296" t="s">
        <v>7342</v>
      </c>
      <c r="D646" s="296" t="s">
        <v>120</v>
      </c>
      <c r="E646" s="296" t="s">
        <v>77</v>
      </c>
      <c r="F646" s="298">
        <v>86130</v>
      </c>
      <c r="J646" s="280"/>
    </row>
    <row r="647" spans="2:10" ht="19.5" customHeight="1" x14ac:dyDescent="0.2">
      <c r="B647" s="297" t="s">
        <v>7672</v>
      </c>
      <c r="C647" s="296" t="s">
        <v>7343</v>
      </c>
      <c r="D647" s="296" t="s">
        <v>120</v>
      </c>
      <c r="E647" s="296" t="s">
        <v>77</v>
      </c>
      <c r="F647" s="298">
        <v>38280</v>
      </c>
      <c r="J647" s="280"/>
    </row>
    <row r="648" spans="2:10" ht="19.5" customHeight="1" x14ac:dyDescent="0.2">
      <c r="B648" s="297" t="s">
        <v>7672</v>
      </c>
      <c r="C648" s="296" t="s">
        <v>7344</v>
      </c>
      <c r="D648" s="296" t="s">
        <v>120</v>
      </c>
      <c r="E648" s="296" t="s">
        <v>77</v>
      </c>
      <c r="F648" s="298">
        <v>102080</v>
      </c>
      <c r="J648" s="280"/>
    </row>
    <row r="649" spans="2:10" ht="19.5" customHeight="1" x14ac:dyDescent="0.2">
      <c r="B649" s="297" t="s">
        <v>7672</v>
      </c>
      <c r="C649" s="296" t="s">
        <v>7345</v>
      </c>
      <c r="D649" s="296" t="s">
        <v>120</v>
      </c>
      <c r="E649" s="296" t="s">
        <v>77</v>
      </c>
      <c r="F649" s="298">
        <v>31900</v>
      </c>
      <c r="J649" s="280"/>
    </row>
    <row r="650" spans="2:10" ht="19.5" customHeight="1" x14ac:dyDescent="0.2">
      <c r="B650" s="297" t="s">
        <v>7672</v>
      </c>
      <c r="C650" s="296" t="s">
        <v>7346</v>
      </c>
      <c r="D650" s="296" t="s">
        <v>120</v>
      </c>
      <c r="E650" s="296" t="s">
        <v>77</v>
      </c>
      <c r="F650" s="298">
        <v>82940</v>
      </c>
      <c r="J650" s="280"/>
    </row>
    <row r="651" spans="2:10" ht="19.5" customHeight="1" x14ac:dyDescent="0.2">
      <c r="B651" s="297" t="s">
        <v>7672</v>
      </c>
      <c r="C651" s="296" t="s">
        <v>7347</v>
      </c>
      <c r="D651" s="296" t="s">
        <v>120</v>
      </c>
      <c r="E651" s="296" t="s">
        <v>77</v>
      </c>
      <c r="F651" s="298">
        <v>82940</v>
      </c>
      <c r="J651" s="280"/>
    </row>
    <row r="652" spans="2:10" ht="19.5" customHeight="1" x14ac:dyDescent="0.2">
      <c r="B652" s="297" t="s">
        <v>7672</v>
      </c>
      <c r="C652" s="296" t="s">
        <v>7348</v>
      </c>
      <c r="D652" s="296" t="s">
        <v>120</v>
      </c>
      <c r="E652" s="296" t="s">
        <v>77</v>
      </c>
      <c r="F652" s="298">
        <v>76560</v>
      </c>
      <c r="J652" s="280"/>
    </row>
    <row r="653" spans="2:10" ht="19.5" customHeight="1" x14ac:dyDescent="0.2">
      <c r="B653" s="297" t="s">
        <v>7672</v>
      </c>
      <c r="C653" s="296" t="s">
        <v>7349</v>
      </c>
      <c r="D653" s="296" t="s">
        <v>120</v>
      </c>
      <c r="E653" s="296" t="s">
        <v>77</v>
      </c>
      <c r="F653" s="298">
        <v>79750</v>
      </c>
      <c r="J653" s="280"/>
    </row>
    <row r="654" spans="2:10" ht="19.5" customHeight="1" x14ac:dyDescent="0.2">
      <c r="B654" s="297" t="s">
        <v>7672</v>
      </c>
      <c r="C654" s="296" t="s">
        <v>7350</v>
      </c>
      <c r="D654" s="296" t="s">
        <v>120</v>
      </c>
      <c r="E654" s="296" t="s">
        <v>77</v>
      </c>
      <c r="F654" s="298">
        <v>89320</v>
      </c>
      <c r="J654" s="280"/>
    </row>
    <row r="655" spans="2:10" ht="19.5" customHeight="1" x14ac:dyDescent="0.2">
      <c r="B655" s="297" t="s">
        <v>7672</v>
      </c>
      <c r="C655" s="296" t="s">
        <v>7351</v>
      </c>
      <c r="D655" s="296" t="s">
        <v>120</v>
      </c>
      <c r="E655" s="296" t="s">
        <v>77</v>
      </c>
      <c r="F655" s="298">
        <v>159500</v>
      </c>
      <c r="J655" s="280"/>
    </row>
    <row r="656" spans="2:10" ht="19.5" customHeight="1" x14ac:dyDescent="0.2">
      <c r="B656" s="297" t="s">
        <v>7672</v>
      </c>
      <c r="C656" s="296" t="s">
        <v>7352</v>
      </c>
      <c r="D656" s="296" t="s">
        <v>120</v>
      </c>
      <c r="E656" s="296" t="s">
        <v>77</v>
      </c>
      <c r="F656" s="298">
        <v>73370</v>
      </c>
      <c r="J656" s="280"/>
    </row>
    <row r="657" spans="2:10" ht="19.5" customHeight="1" x14ac:dyDescent="0.2">
      <c r="B657" s="297" t="s">
        <v>7672</v>
      </c>
      <c r="C657" s="296" t="s">
        <v>7353</v>
      </c>
      <c r="D657" s="296" t="s">
        <v>120</v>
      </c>
      <c r="E657" s="296" t="s">
        <v>77</v>
      </c>
      <c r="F657" s="298">
        <v>73370</v>
      </c>
      <c r="J657" s="280"/>
    </row>
    <row r="658" spans="2:10" ht="19.5" customHeight="1" x14ac:dyDescent="0.2">
      <c r="B658" s="297" t="s">
        <v>7672</v>
      </c>
      <c r="C658" s="296" t="s">
        <v>7354</v>
      </c>
      <c r="D658" s="296" t="s">
        <v>120</v>
      </c>
      <c r="E658" s="296" t="s">
        <v>77</v>
      </c>
      <c r="F658" s="298">
        <v>28710</v>
      </c>
      <c r="J658" s="280"/>
    </row>
    <row r="659" spans="2:10" ht="19.5" customHeight="1" x14ac:dyDescent="0.2">
      <c r="B659" s="297" t="s">
        <v>7672</v>
      </c>
      <c r="C659" s="296" t="s">
        <v>7355</v>
      </c>
      <c r="D659" s="296" t="s">
        <v>120</v>
      </c>
      <c r="E659" s="296" t="s">
        <v>77</v>
      </c>
      <c r="F659" s="298">
        <v>63800</v>
      </c>
      <c r="J659" s="280"/>
    </row>
    <row r="660" spans="2:10" ht="19.5" customHeight="1" x14ac:dyDescent="0.2">
      <c r="B660" s="297" t="s">
        <v>7672</v>
      </c>
      <c r="C660" s="296" t="s">
        <v>7356</v>
      </c>
      <c r="D660" s="296" t="s">
        <v>120</v>
      </c>
      <c r="E660" s="296" t="s">
        <v>77</v>
      </c>
      <c r="F660" s="298">
        <v>79750</v>
      </c>
      <c r="J660" s="280"/>
    </row>
    <row r="661" spans="2:10" ht="19.5" customHeight="1" x14ac:dyDescent="0.2">
      <c r="B661" s="297" t="s">
        <v>7672</v>
      </c>
      <c r="C661" s="296" t="s">
        <v>7357</v>
      </c>
      <c r="D661" s="296" t="s">
        <v>120</v>
      </c>
      <c r="E661" s="296" t="s">
        <v>77</v>
      </c>
      <c r="F661" s="298">
        <v>245804</v>
      </c>
      <c r="J661" s="280"/>
    </row>
    <row r="662" spans="2:10" ht="19.5" customHeight="1" x14ac:dyDescent="0.2">
      <c r="B662" s="297" t="s">
        <v>7672</v>
      </c>
      <c r="C662" s="296" t="s">
        <v>7358</v>
      </c>
      <c r="D662" s="296" t="s">
        <v>120</v>
      </c>
      <c r="E662" s="296" t="s">
        <v>77</v>
      </c>
      <c r="F662" s="298">
        <v>38050</v>
      </c>
      <c r="J662" s="280"/>
    </row>
    <row r="663" spans="2:10" ht="19.5" customHeight="1" x14ac:dyDescent="0.2">
      <c r="B663" s="297" t="s">
        <v>7580</v>
      </c>
      <c r="C663" s="296" t="s">
        <v>7359</v>
      </c>
      <c r="D663" s="296" t="s">
        <v>119</v>
      </c>
      <c r="E663" s="296" t="s">
        <v>75</v>
      </c>
      <c r="F663" s="298">
        <v>9200</v>
      </c>
      <c r="J663" s="280"/>
    </row>
    <row r="664" spans="2:10" ht="19.5" customHeight="1" x14ac:dyDescent="0.2">
      <c r="B664" s="297" t="s">
        <v>7580</v>
      </c>
      <c r="C664" s="296" t="s">
        <v>7360</v>
      </c>
      <c r="D664" s="296" t="s">
        <v>119</v>
      </c>
      <c r="E664" s="296" t="s">
        <v>75</v>
      </c>
      <c r="F664" s="298">
        <v>48500</v>
      </c>
      <c r="J664" s="280"/>
    </row>
    <row r="665" spans="2:10" ht="19.5" customHeight="1" x14ac:dyDescent="0.2">
      <c r="B665" s="297" t="s">
        <v>7580</v>
      </c>
      <c r="C665" s="296" t="s">
        <v>7361</v>
      </c>
      <c r="D665" s="296" t="s">
        <v>119</v>
      </c>
      <c r="E665" s="296" t="s">
        <v>75</v>
      </c>
      <c r="F665" s="298">
        <v>22700</v>
      </c>
      <c r="J665" s="280"/>
    </row>
    <row r="666" spans="2:10" ht="19.5" customHeight="1" x14ac:dyDescent="0.2">
      <c r="B666" s="297" t="s">
        <v>7580</v>
      </c>
      <c r="C666" s="296" t="s">
        <v>7362</v>
      </c>
      <c r="D666" s="296" t="s">
        <v>119</v>
      </c>
      <c r="E666" s="296" t="s">
        <v>75</v>
      </c>
      <c r="F666" s="298">
        <v>21200</v>
      </c>
      <c r="J666" s="280"/>
    </row>
    <row r="667" spans="2:10" ht="19.5" customHeight="1" x14ac:dyDescent="0.2">
      <c r="B667" s="297" t="s">
        <v>7580</v>
      </c>
      <c r="C667" s="296" t="s">
        <v>7363</v>
      </c>
      <c r="D667" s="296" t="s">
        <v>119</v>
      </c>
      <c r="E667" s="296" t="s">
        <v>75</v>
      </c>
      <c r="F667" s="298">
        <v>16000</v>
      </c>
      <c r="J667" s="280"/>
    </row>
    <row r="668" spans="2:10" ht="19.5" customHeight="1" x14ac:dyDescent="0.2">
      <c r="B668" s="297" t="s">
        <v>7580</v>
      </c>
      <c r="C668" s="296" t="s">
        <v>7364</v>
      </c>
      <c r="D668" s="296" t="s">
        <v>119</v>
      </c>
      <c r="E668" s="296" t="s">
        <v>75</v>
      </c>
      <c r="F668" s="298">
        <v>9200</v>
      </c>
      <c r="J668" s="280"/>
    </row>
    <row r="669" spans="2:10" ht="19.5" customHeight="1" x14ac:dyDescent="0.2">
      <c r="B669" s="297" t="s">
        <v>7580</v>
      </c>
      <c r="C669" s="296" t="s">
        <v>7365</v>
      </c>
      <c r="D669" s="296" t="s">
        <v>119</v>
      </c>
      <c r="E669" s="296" t="s">
        <v>72</v>
      </c>
      <c r="F669" s="298">
        <v>10200</v>
      </c>
      <c r="J669" s="280"/>
    </row>
    <row r="670" spans="2:10" ht="19.5" customHeight="1" x14ac:dyDescent="0.2">
      <c r="B670" s="297" t="s">
        <v>7580</v>
      </c>
      <c r="C670" s="296" t="s">
        <v>7366</v>
      </c>
      <c r="D670" s="296" t="s">
        <v>119</v>
      </c>
      <c r="E670" s="296" t="s">
        <v>77</v>
      </c>
      <c r="F670" s="298">
        <v>100000</v>
      </c>
      <c r="J670" s="280"/>
    </row>
    <row r="671" spans="2:10" ht="19.5" customHeight="1" x14ac:dyDescent="0.2">
      <c r="B671" s="297" t="s">
        <v>7673</v>
      </c>
      <c r="C671" s="296" t="s">
        <v>7367</v>
      </c>
      <c r="D671" s="296" t="s">
        <v>120</v>
      </c>
      <c r="E671" s="296" t="s">
        <v>75</v>
      </c>
      <c r="F671" s="298">
        <v>320076</v>
      </c>
      <c r="J671" s="280"/>
    </row>
    <row r="672" spans="2:10" ht="19.5" customHeight="1" x14ac:dyDescent="0.2">
      <c r="B672" s="297" t="s">
        <v>7674</v>
      </c>
      <c r="C672" s="296" t="s">
        <v>7368</v>
      </c>
      <c r="D672" s="296" t="s">
        <v>120</v>
      </c>
      <c r="E672" s="296" t="s">
        <v>76</v>
      </c>
      <c r="F672" s="298">
        <v>89948</v>
      </c>
      <c r="J672" s="280"/>
    </row>
    <row r="673" spans="2:10" ht="19.5" customHeight="1" x14ac:dyDescent="0.2">
      <c r="B673" s="297" t="s">
        <v>7674</v>
      </c>
      <c r="C673" s="296" t="s">
        <v>7369</v>
      </c>
      <c r="D673" s="296" t="s">
        <v>120</v>
      </c>
      <c r="E673" s="296" t="s">
        <v>75</v>
      </c>
      <c r="F673" s="298">
        <v>307884</v>
      </c>
      <c r="J673" s="280"/>
    </row>
    <row r="674" spans="2:10" ht="19.5" customHeight="1" x14ac:dyDescent="0.2">
      <c r="B674" s="297" t="s">
        <v>7674</v>
      </c>
      <c r="C674" s="296" t="s">
        <v>7370</v>
      </c>
      <c r="D674" s="296" t="s">
        <v>120</v>
      </c>
      <c r="E674" s="296" t="s">
        <v>75</v>
      </c>
      <c r="F674" s="298">
        <v>123880</v>
      </c>
      <c r="J674" s="280"/>
    </row>
    <row r="675" spans="2:10" ht="19.5" customHeight="1" x14ac:dyDescent="0.2">
      <c r="B675" s="297" t="s">
        <v>7674</v>
      </c>
      <c r="C675" s="296" t="s">
        <v>7371</v>
      </c>
      <c r="D675" s="296" t="s">
        <v>120</v>
      </c>
      <c r="E675" s="296" t="s">
        <v>75</v>
      </c>
      <c r="F675" s="298">
        <v>123880</v>
      </c>
      <c r="J675" s="280"/>
    </row>
    <row r="676" spans="2:10" ht="19.5" customHeight="1" x14ac:dyDescent="0.2">
      <c r="B676" s="297" t="s">
        <v>7674</v>
      </c>
      <c r="C676" s="296" t="s">
        <v>7372</v>
      </c>
      <c r="D676" s="296" t="s">
        <v>120</v>
      </c>
      <c r="E676" s="296" t="s">
        <v>75</v>
      </c>
      <c r="F676" s="298">
        <v>247760</v>
      </c>
      <c r="J676" s="280"/>
    </row>
    <row r="677" spans="2:10" ht="19.5" customHeight="1" x14ac:dyDescent="0.2">
      <c r="B677" s="297" t="s">
        <v>7674</v>
      </c>
      <c r="C677" s="296" t="s">
        <v>7373</v>
      </c>
      <c r="D677" s="296" t="s">
        <v>120</v>
      </c>
      <c r="E677" s="296" t="s">
        <v>75</v>
      </c>
      <c r="F677" s="298">
        <v>401508</v>
      </c>
      <c r="J677" s="280"/>
    </row>
    <row r="678" spans="2:10" ht="19.5" customHeight="1" x14ac:dyDescent="0.2">
      <c r="B678" s="297" t="s">
        <v>7674</v>
      </c>
      <c r="C678" s="296" t="s">
        <v>7374</v>
      </c>
      <c r="D678" s="296" t="s">
        <v>120</v>
      </c>
      <c r="E678" s="296" t="s">
        <v>75</v>
      </c>
      <c r="F678" s="298">
        <v>181296</v>
      </c>
      <c r="J678" s="280"/>
    </row>
    <row r="679" spans="2:10" ht="19.5" customHeight="1" x14ac:dyDescent="0.2">
      <c r="B679" s="297" t="s">
        <v>7674</v>
      </c>
      <c r="C679" s="296" t="s">
        <v>7375</v>
      </c>
      <c r="D679" s="296" t="s">
        <v>120</v>
      </c>
      <c r="E679" s="296" t="s">
        <v>75</v>
      </c>
      <c r="F679" s="298">
        <v>251229</v>
      </c>
      <c r="J679" s="280"/>
    </row>
    <row r="680" spans="2:10" ht="19.5" customHeight="1" x14ac:dyDescent="0.2">
      <c r="B680" s="297" t="s">
        <v>7674</v>
      </c>
      <c r="C680" s="296" t="s">
        <v>7376</v>
      </c>
      <c r="D680" s="296" t="s">
        <v>120</v>
      </c>
      <c r="E680" s="296" t="s">
        <v>75</v>
      </c>
      <c r="F680" s="298">
        <v>251229</v>
      </c>
      <c r="J680" s="280"/>
    </row>
    <row r="681" spans="2:10" ht="19.5" customHeight="1" x14ac:dyDescent="0.2">
      <c r="B681" s="297" t="s">
        <v>7674</v>
      </c>
      <c r="C681" s="296" t="s">
        <v>7377</v>
      </c>
      <c r="D681" s="296" t="s">
        <v>120</v>
      </c>
      <c r="E681" s="296" t="s">
        <v>75</v>
      </c>
      <c r="F681" s="298">
        <v>348782</v>
      </c>
      <c r="J681" s="280"/>
    </row>
    <row r="682" spans="2:10" ht="19.5" customHeight="1" x14ac:dyDescent="0.2">
      <c r="B682" s="297" t="s">
        <v>7674</v>
      </c>
      <c r="C682" s="296" t="s">
        <v>7378</v>
      </c>
      <c r="D682" s="296" t="s">
        <v>120</v>
      </c>
      <c r="E682" s="296" t="s">
        <v>75</v>
      </c>
      <c r="F682" s="298">
        <v>210629</v>
      </c>
      <c r="J682" s="280"/>
    </row>
    <row r="683" spans="2:10" ht="19.5" customHeight="1" x14ac:dyDescent="0.2">
      <c r="B683" s="297" t="s">
        <v>7674</v>
      </c>
      <c r="C683" s="296" t="s">
        <v>7379</v>
      </c>
      <c r="D683" s="296" t="s">
        <v>119</v>
      </c>
      <c r="E683" s="296" t="s">
        <v>76</v>
      </c>
      <c r="F683" s="298">
        <v>5000</v>
      </c>
      <c r="J683" s="280"/>
    </row>
    <row r="684" spans="2:10" ht="19.5" customHeight="1" x14ac:dyDescent="0.2">
      <c r="B684" s="297" t="s">
        <v>7674</v>
      </c>
      <c r="C684" s="296" t="s">
        <v>7380</v>
      </c>
      <c r="D684" s="296" t="s">
        <v>119</v>
      </c>
      <c r="E684" s="296" t="s">
        <v>72</v>
      </c>
      <c r="F684" s="298">
        <v>192000</v>
      </c>
      <c r="J684" s="280"/>
    </row>
    <row r="685" spans="2:10" ht="19.5" customHeight="1" x14ac:dyDescent="0.2">
      <c r="B685" s="297" t="s">
        <v>7593</v>
      </c>
      <c r="C685" s="296" t="s">
        <v>7381</v>
      </c>
      <c r="D685" s="296" t="s">
        <v>120</v>
      </c>
      <c r="E685" s="296" t="s">
        <v>72</v>
      </c>
      <c r="F685" s="298">
        <v>67000</v>
      </c>
      <c r="J685" s="280"/>
    </row>
    <row r="686" spans="2:10" ht="19.5" customHeight="1" x14ac:dyDescent="0.2">
      <c r="B686" s="297" t="s">
        <v>7593</v>
      </c>
      <c r="C686" s="296" t="s">
        <v>7382</v>
      </c>
      <c r="D686" s="296" t="s">
        <v>120</v>
      </c>
      <c r="E686" s="296" t="s">
        <v>72</v>
      </c>
      <c r="F686" s="298">
        <v>121000</v>
      </c>
      <c r="J686" s="280"/>
    </row>
    <row r="687" spans="2:10" ht="19.5" customHeight="1" x14ac:dyDescent="0.2">
      <c r="B687" s="297" t="s">
        <v>7593</v>
      </c>
      <c r="C687" s="296" t="s">
        <v>7383</v>
      </c>
      <c r="D687" s="296" t="s">
        <v>120</v>
      </c>
      <c r="E687" s="296" t="s">
        <v>72</v>
      </c>
      <c r="F687" s="298">
        <v>170000</v>
      </c>
      <c r="J687" s="280"/>
    </row>
    <row r="688" spans="2:10" ht="19.5" customHeight="1" x14ac:dyDescent="0.2">
      <c r="B688" s="297" t="s">
        <v>7593</v>
      </c>
      <c r="C688" s="296" t="s">
        <v>7384</v>
      </c>
      <c r="D688" s="296" t="s">
        <v>120</v>
      </c>
      <c r="E688" s="296" t="s">
        <v>102</v>
      </c>
      <c r="F688" s="298">
        <v>9000</v>
      </c>
      <c r="J688" s="280"/>
    </row>
    <row r="689" spans="2:10" ht="19.5" customHeight="1" x14ac:dyDescent="0.2">
      <c r="B689" s="297" t="s">
        <v>7593</v>
      </c>
      <c r="C689" s="296" t="s">
        <v>7385</v>
      </c>
      <c r="D689" s="296" t="s">
        <v>120</v>
      </c>
      <c r="E689" s="296" t="s">
        <v>102</v>
      </c>
      <c r="F689" s="298">
        <v>20400</v>
      </c>
      <c r="J689" s="280"/>
    </row>
    <row r="690" spans="2:10" ht="19.5" customHeight="1" x14ac:dyDescent="0.2">
      <c r="B690" s="297" t="s">
        <v>7593</v>
      </c>
      <c r="C690" s="296" t="s">
        <v>7386</v>
      </c>
      <c r="D690" s="296" t="s">
        <v>120</v>
      </c>
      <c r="E690" s="296" t="s">
        <v>102</v>
      </c>
      <c r="F690" s="298">
        <v>8100</v>
      </c>
      <c r="J690" s="280"/>
    </row>
    <row r="691" spans="2:10" ht="19.5" customHeight="1" x14ac:dyDescent="0.2">
      <c r="B691" s="297" t="s">
        <v>7593</v>
      </c>
      <c r="C691" s="296" t="s">
        <v>7387</v>
      </c>
      <c r="D691" s="296" t="s">
        <v>120</v>
      </c>
      <c r="E691" s="296" t="s">
        <v>72</v>
      </c>
      <c r="F691" s="298">
        <v>2400</v>
      </c>
      <c r="J691" s="280"/>
    </row>
    <row r="692" spans="2:10" ht="19.5" customHeight="1" x14ac:dyDescent="0.2">
      <c r="B692" s="297" t="s">
        <v>7593</v>
      </c>
      <c r="C692" s="296" t="s">
        <v>7388</v>
      </c>
      <c r="D692" s="296" t="s">
        <v>120</v>
      </c>
      <c r="E692" s="296" t="s">
        <v>72</v>
      </c>
      <c r="F692" s="298">
        <v>4800</v>
      </c>
      <c r="J692" s="280"/>
    </row>
    <row r="693" spans="2:10" ht="19.5" customHeight="1" x14ac:dyDescent="0.2">
      <c r="B693" s="297" t="s">
        <v>7593</v>
      </c>
      <c r="C693" s="296" t="s">
        <v>7389</v>
      </c>
      <c r="D693" s="296" t="s">
        <v>120</v>
      </c>
      <c r="E693" s="296" t="s">
        <v>72</v>
      </c>
      <c r="F693" s="298">
        <v>5400</v>
      </c>
      <c r="J693" s="280"/>
    </row>
    <row r="694" spans="2:10" ht="19.5" customHeight="1" x14ac:dyDescent="0.2">
      <c r="B694" s="297" t="s">
        <v>7593</v>
      </c>
      <c r="C694" s="296" t="s">
        <v>7390</v>
      </c>
      <c r="D694" s="296" t="s">
        <v>120</v>
      </c>
      <c r="E694" s="296" t="s">
        <v>72</v>
      </c>
      <c r="F694" s="298">
        <v>7800</v>
      </c>
      <c r="J694" s="280"/>
    </row>
    <row r="695" spans="2:10" ht="19.5" customHeight="1" x14ac:dyDescent="0.2">
      <c r="B695" s="297" t="s">
        <v>7593</v>
      </c>
      <c r="C695" s="296" t="s">
        <v>7391</v>
      </c>
      <c r="D695" s="296" t="s">
        <v>120</v>
      </c>
      <c r="E695" s="296" t="s">
        <v>72</v>
      </c>
      <c r="F695" s="298">
        <v>2400</v>
      </c>
      <c r="J695" s="280"/>
    </row>
    <row r="696" spans="2:10" ht="19.5" customHeight="1" x14ac:dyDescent="0.2">
      <c r="B696" s="297" t="s">
        <v>7593</v>
      </c>
      <c r="C696" s="296" t="s">
        <v>7392</v>
      </c>
      <c r="D696" s="296" t="s">
        <v>120</v>
      </c>
      <c r="E696" s="296" t="s">
        <v>72</v>
      </c>
      <c r="F696" s="298">
        <v>4800</v>
      </c>
      <c r="J696" s="280"/>
    </row>
    <row r="697" spans="2:10" ht="19.5" customHeight="1" x14ac:dyDescent="0.2">
      <c r="B697" s="297" t="s">
        <v>7593</v>
      </c>
      <c r="C697" s="296" t="s">
        <v>7393</v>
      </c>
      <c r="D697" s="296" t="s">
        <v>119</v>
      </c>
      <c r="E697" s="296" t="s">
        <v>76</v>
      </c>
      <c r="F697" s="298">
        <v>3000</v>
      </c>
      <c r="J697" s="280"/>
    </row>
    <row r="698" spans="2:10" ht="19.5" customHeight="1" x14ac:dyDescent="0.2">
      <c r="B698" s="297" t="s">
        <v>7593</v>
      </c>
      <c r="C698" s="296" t="s">
        <v>7394</v>
      </c>
      <c r="D698" s="296" t="s">
        <v>119</v>
      </c>
      <c r="E698" s="296" t="s">
        <v>76</v>
      </c>
      <c r="F698" s="298">
        <v>2000</v>
      </c>
      <c r="J698" s="280"/>
    </row>
    <row r="699" spans="2:10" ht="19.5" customHeight="1" x14ac:dyDescent="0.2">
      <c r="B699" s="297" t="s">
        <v>7593</v>
      </c>
      <c r="C699" s="296" t="s">
        <v>7395</v>
      </c>
      <c r="D699" s="296" t="s">
        <v>119</v>
      </c>
      <c r="E699" s="296" t="s">
        <v>76</v>
      </c>
      <c r="F699" s="298">
        <v>6200</v>
      </c>
      <c r="J699" s="280"/>
    </row>
    <row r="700" spans="2:10" ht="19.5" customHeight="1" x14ac:dyDescent="0.2">
      <c r="B700" s="297" t="s">
        <v>7593</v>
      </c>
      <c r="C700" s="296" t="s">
        <v>7396</v>
      </c>
      <c r="D700" s="296" t="s">
        <v>119</v>
      </c>
      <c r="E700" s="296" t="s">
        <v>76</v>
      </c>
      <c r="F700" s="298">
        <v>21400</v>
      </c>
      <c r="J700" s="280"/>
    </row>
    <row r="701" spans="2:10" ht="19.5" customHeight="1" x14ac:dyDescent="0.2">
      <c r="B701" s="297" t="s">
        <v>7593</v>
      </c>
      <c r="C701" s="296" t="s">
        <v>7397</v>
      </c>
      <c r="D701" s="296" t="s">
        <v>120</v>
      </c>
      <c r="E701" s="296" t="s">
        <v>72</v>
      </c>
      <c r="F701" s="298">
        <v>2400</v>
      </c>
      <c r="J701" s="280"/>
    </row>
    <row r="702" spans="2:10" ht="19.5" customHeight="1" x14ac:dyDescent="0.2">
      <c r="B702" s="297" t="s">
        <v>7593</v>
      </c>
      <c r="C702" s="296" t="s">
        <v>7398</v>
      </c>
      <c r="D702" s="296" t="s">
        <v>119</v>
      </c>
      <c r="E702" s="296" t="s">
        <v>76</v>
      </c>
      <c r="F702" s="298">
        <v>160000</v>
      </c>
      <c r="J702" s="280"/>
    </row>
    <row r="703" spans="2:10" ht="19.5" customHeight="1" x14ac:dyDescent="0.2">
      <c r="B703" s="297" t="s">
        <v>7593</v>
      </c>
      <c r="C703" s="296" t="s">
        <v>7399</v>
      </c>
      <c r="D703" s="296" t="s">
        <v>120</v>
      </c>
      <c r="E703" s="296" t="s">
        <v>79</v>
      </c>
      <c r="F703" s="298">
        <v>8800</v>
      </c>
      <c r="J703" s="280"/>
    </row>
    <row r="704" spans="2:10" ht="19.5" customHeight="1" x14ac:dyDescent="0.2">
      <c r="B704" s="297" t="s">
        <v>7593</v>
      </c>
      <c r="C704" s="296" t="s">
        <v>7400</v>
      </c>
      <c r="D704" s="296" t="s">
        <v>120</v>
      </c>
      <c r="E704" s="296" t="s">
        <v>72</v>
      </c>
      <c r="F704" s="298">
        <v>10000</v>
      </c>
      <c r="J704" s="280"/>
    </row>
    <row r="705" spans="2:10" ht="19.5" customHeight="1" x14ac:dyDescent="0.2">
      <c r="B705" s="297" t="s">
        <v>7593</v>
      </c>
      <c r="C705" s="296" t="s">
        <v>7401</v>
      </c>
      <c r="D705" s="296" t="s">
        <v>120</v>
      </c>
      <c r="E705" s="296" t="s">
        <v>72</v>
      </c>
      <c r="F705" s="298">
        <v>30000</v>
      </c>
      <c r="J705" s="280"/>
    </row>
    <row r="706" spans="2:10" ht="19.5" customHeight="1" x14ac:dyDescent="0.2">
      <c r="B706" s="297" t="s">
        <v>7593</v>
      </c>
      <c r="C706" s="296" t="s">
        <v>7402</v>
      </c>
      <c r="D706" s="296" t="s">
        <v>120</v>
      </c>
      <c r="E706" s="296" t="s">
        <v>72</v>
      </c>
      <c r="F706" s="298">
        <v>25000</v>
      </c>
      <c r="J706" s="280"/>
    </row>
    <row r="707" spans="2:10" ht="19.5" customHeight="1" x14ac:dyDescent="0.2">
      <c r="B707" s="297" t="s">
        <v>7593</v>
      </c>
      <c r="C707" s="296" t="s">
        <v>7403</v>
      </c>
      <c r="D707" s="296" t="s">
        <v>120</v>
      </c>
      <c r="E707" s="296" t="s">
        <v>72</v>
      </c>
      <c r="F707" s="298">
        <v>15000</v>
      </c>
      <c r="J707" s="280"/>
    </row>
    <row r="708" spans="2:10" ht="19.5" customHeight="1" x14ac:dyDescent="0.2">
      <c r="B708" s="297" t="s">
        <v>7593</v>
      </c>
      <c r="C708" s="296" t="s">
        <v>7404</v>
      </c>
      <c r="D708" s="296" t="s">
        <v>120</v>
      </c>
      <c r="E708" s="296" t="s">
        <v>79</v>
      </c>
      <c r="F708" s="298">
        <v>5000</v>
      </c>
      <c r="J708" s="280"/>
    </row>
    <row r="709" spans="2:10" ht="19.5" customHeight="1" x14ac:dyDescent="0.2">
      <c r="B709" s="297" t="s">
        <v>7593</v>
      </c>
      <c r="C709" s="296" t="s">
        <v>7405</v>
      </c>
      <c r="D709" s="296" t="s">
        <v>120</v>
      </c>
      <c r="E709" s="296" t="s">
        <v>72</v>
      </c>
      <c r="F709" s="298">
        <v>2400</v>
      </c>
      <c r="J709" s="280"/>
    </row>
    <row r="710" spans="2:10" ht="19.5" customHeight="1" x14ac:dyDescent="0.2">
      <c r="B710" s="297" t="s">
        <v>7593</v>
      </c>
      <c r="C710" s="296" t="s">
        <v>7406</v>
      </c>
      <c r="D710" s="296" t="s">
        <v>120</v>
      </c>
      <c r="E710" s="296" t="s">
        <v>76</v>
      </c>
      <c r="F710" s="298">
        <v>58000</v>
      </c>
      <c r="J710" s="280"/>
    </row>
    <row r="711" spans="2:10" ht="19.5" customHeight="1" x14ac:dyDescent="0.2">
      <c r="B711" s="297" t="s">
        <v>7593</v>
      </c>
      <c r="C711" s="296" t="s">
        <v>7407</v>
      </c>
      <c r="D711" s="296" t="s">
        <v>120</v>
      </c>
      <c r="E711" s="296" t="s">
        <v>72</v>
      </c>
      <c r="F711" s="298">
        <v>2400</v>
      </c>
      <c r="J711" s="280"/>
    </row>
    <row r="712" spans="2:10" ht="19.5" customHeight="1" x14ac:dyDescent="0.2">
      <c r="B712" s="297" t="s">
        <v>7593</v>
      </c>
      <c r="C712" s="296" t="s">
        <v>7408</v>
      </c>
      <c r="D712" s="296" t="s">
        <v>120</v>
      </c>
      <c r="E712" s="296" t="s">
        <v>72</v>
      </c>
      <c r="F712" s="298">
        <v>22000</v>
      </c>
      <c r="J712" s="280"/>
    </row>
    <row r="713" spans="2:10" ht="19.5" customHeight="1" x14ac:dyDescent="0.2">
      <c r="B713" s="297" t="s">
        <v>7595</v>
      </c>
      <c r="C713" s="296" t="s">
        <v>7409</v>
      </c>
      <c r="D713" s="296" t="s">
        <v>120</v>
      </c>
      <c r="E713" s="296" t="s">
        <v>79</v>
      </c>
      <c r="F713" s="298">
        <v>10000</v>
      </c>
      <c r="J713" s="280"/>
    </row>
    <row r="714" spans="2:10" ht="19.5" customHeight="1" x14ac:dyDescent="0.2">
      <c r="B714" s="297" t="s">
        <v>7595</v>
      </c>
      <c r="C714" s="296" t="s">
        <v>7410</v>
      </c>
      <c r="D714" s="296" t="s">
        <v>120</v>
      </c>
      <c r="E714" s="296" t="s">
        <v>79</v>
      </c>
      <c r="F714" s="298">
        <v>13500</v>
      </c>
      <c r="J714" s="280"/>
    </row>
    <row r="715" spans="2:10" ht="19.5" customHeight="1" x14ac:dyDescent="0.2">
      <c r="B715" s="297" t="s">
        <v>7595</v>
      </c>
      <c r="C715" s="296" t="s">
        <v>7411</v>
      </c>
      <c r="D715" s="296" t="s">
        <v>120</v>
      </c>
      <c r="E715" s="296" t="s">
        <v>72</v>
      </c>
      <c r="F715" s="298">
        <v>170400</v>
      </c>
      <c r="J715" s="280"/>
    </row>
    <row r="716" spans="2:10" ht="19.5" customHeight="1" x14ac:dyDescent="0.2">
      <c r="B716" s="297" t="s">
        <v>7595</v>
      </c>
      <c r="C716" s="296" t="s">
        <v>7412</v>
      </c>
      <c r="D716" s="296" t="s">
        <v>120</v>
      </c>
      <c r="E716" s="296" t="s">
        <v>102</v>
      </c>
      <c r="F716" s="298">
        <v>27900</v>
      </c>
      <c r="J716" s="280"/>
    </row>
    <row r="717" spans="2:10" ht="19.5" customHeight="1" x14ac:dyDescent="0.2">
      <c r="B717" s="297" t="s">
        <v>7595</v>
      </c>
      <c r="C717" s="296" t="s">
        <v>7413</v>
      </c>
      <c r="D717" s="296" t="s">
        <v>120</v>
      </c>
      <c r="E717" s="296" t="s">
        <v>102</v>
      </c>
      <c r="F717" s="298">
        <v>3400</v>
      </c>
      <c r="J717" s="280"/>
    </row>
    <row r="718" spans="2:10" ht="19.5" customHeight="1" x14ac:dyDescent="0.2">
      <c r="B718" s="297" t="s">
        <v>7595</v>
      </c>
      <c r="C718" s="296" t="s">
        <v>7414</v>
      </c>
      <c r="D718" s="296" t="s">
        <v>120</v>
      </c>
      <c r="E718" s="296" t="s">
        <v>102</v>
      </c>
      <c r="F718" s="298">
        <v>15100</v>
      </c>
      <c r="J718" s="280"/>
    </row>
    <row r="719" spans="2:10" ht="19.5" customHeight="1" x14ac:dyDescent="0.2">
      <c r="B719" s="297" t="s">
        <v>7595</v>
      </c>
      <c r="C719" s="296" t="s">
        <v>7415</v>
      </c>
      <c r="D719" s="296" t="s">
        <v>120</v>
      </c>
      <c r="E719" s="296" t="s">
        <v>102</v>
      </c>
      <c r="F719" s="298">
        <v>25900</v>
      </c>
      <c r="J719" s="280"/>
    </row>
    <row r="720" spans="2:10" ht="19.5" customHeight="1" x14ac:dyDescent="0.2">
      <c r="B720" s="297" t="s">
        <v>7595</v>
      </c>
      <c r="C720" s="296" t="s">
        <v>7416</v>
      </c>
      <c r="D720" s="296" t="s">
        <v>120</v>
      </c>
      <c r="E720" s="296" t="s">
        <v>102</v>
      </c>
      <c r="F720" s="298">
        <v>19500</v>
      </c>
      <c r="J720" s="280"/>
    </row>
    <row r="721" spans="2:10" ht="19.5" customHeight="1" x14ac:dyDescent="0.2">
      <c r="B721" s="297" t="s">
        <v>7595</v>
      </c>
      <c r="C721" s="296" t="s">
        <v>7417</v>
      </c>
      <c r="D721" s="296" t="s">
        <v>120</v>
      </c>
      <c r="E721" s="296" t="s">
        <v>72</v>
      </c>
      <c r="F721" s="298">
        <v>153000</v>
      </c>
      <c r="J721" s="280"/>
    </row>
    <row r="722" spans="2:10" ht="19.5" customHeight="1" x14ac:dyDescent="0.2">
      <c r="B722" s="297" t="s">
        <v>7604</v>
      </c>
      <c r="C722" s="296" t="s">
        <v>7418</v>
      </c>
      <c r="D722" s="296" t="s">
        <v>120</v>
      </c>
      <c r="E722" s="296" t="s">
        <v>102</v>
      </c>
      <c r="F722" s="298">
        <v>44000</v>
      </c>
      <c r="J722" s="280"/>
    </row>
    <row r="723" spans="2:10" ht="19.5" customHeight="1" x14ac:dyDescent="0.2">
      <c r="B723" s="297" t="s">
        <v>7604</v>
      </c>
      <c r="C723" s="296" t="s">
        <v>7419</v>
      </c>
      <c r="D723" s="296" t="s">
        <v>120</v>
      </c>
      <c r="E723" s="296" t="s">
        <v>102</v>
      </c>
      <c r="F723" s="298">
        <v>44000</v>
      </c>
      <c r="J723" s="280"/>
    </row>
    <row r="724" spans="2:10" ht="19.5" customHeight="1" x14ac:dyDescent="0.2">
      <c r="B724" s="297" t="s">
        <v>7604</v>
      </c>
      <c r="C724" s="296" t="s">
        <v>7420</v>
      </c>
      <c r="D724" s="296" t="s">
        <v>120</v>
      </c>
      <c r="E724" s="296" t="s">
        <v>102</v>
      </c>
      <c r="F724" s="298">
        <v>5200</v>
      </c>
      <c r="J724" s="280"/>
    </row>
    <row r="725" spans="2:10" ht="19.5" customHeight="1" x14ac:dyDescent="0.2">
      <c r="B725" s="297" t="s">
        <v>7604</v>
      </c>
      <c r="C725" s="296" t="s">
        <v>7421</v>
      </c>
      <c r="D725" s="296" t="s">
        <v>120</v>
      </c>
      <c r="E725" s="296" t="s">
        <v>102</v>
      </c>
      <c r="F725" s="298">
        <v>6300</v>
      </c>
      <c r="J725" s="280"/>
    </row>
    <row r="726" spans="2:10" ht="19.5" customHeight="1" x14ac:dyDescent="0.2">
      <c r="B726" s="297" t="s">
        <v>7604</v>
      </c>
      <c r="C726" s="296" t="s">
        <v>7422</v>
      </c>
      <c r="D726" s="296" t="s">
        <v>120</v>
      </c>
      <c r="E726" s="296" t="s">
        <v>102</v>
      </c>
      <c r="F726" s="298">
        <v>44000</v>
      </c>
      <c r="J726" s="280"/>
    </row>
    <row r="727" spans="2:10" ht="19.5" customHeight="1" x14ac:dyDescent="0.2">
      <c r="B727" s="297" t="s">
        <v>7604</v>
      </c>
      <c r="C727" s="296" t="s">
        <v>7423</v>
      </c>
      <c r="D727" s="296" t="s">
        <v>120</v>
      </c>
      <c r="E727" s="296" t="s">
        <v>102</v>
      </c>
      <c r="F727" s="298">
        <v>66000</v>
      </c>
      <c r="J727" s="280"/>
    </row>
    <row r="728" spans="2:10" ht="19.5" customHeight="1" x14ac:dyDescent="0.2">
      <c r="B728" s="297" t="s">
        <v>7604</v>
      </c>
      <c r="C728" s="296" t="s">
        <v>7424</v>
      </c>
      <c r="D728" s="296" t="s">
        <v>120</v>
      </c>
      <c r="E728" s="296" t="s">
        <v>102</v>
      </c>
      <c r="F728" s="298">
        <v>44000</v>
      </c>
      <c r="J728" s="280"/>
    </row>
    <row r="729" spans="2:10" ht="19.5" customHeight="1" x14ac:dyDescent="0.2">
      <c r="B729" s="297" t="s">
        <v>7604</v>
      </c>
      <c r="C729" s="296" t="s">
        <v>7425</v>
      </c>
      <c r="D729" s="296" t="s">
        <v>120</v>
      </c>
      <c r="E729" s="296" t="s">
        <v>102</v>
      </c>
      <c r="F729" s="298">
        <v>5200</v>
      </c>
      <c r="J729" s="280"/>
    </row>
    <row r="730" spans="2:10" ht="19.5" customHeight="1" x14ac:dyDescent="0.2">
      <c r="B730" s="297" t="s">
        <v>7604</v>
      </c>
      <c r="C730" s="296" t="s">
        <v>7426</v>
      </c>
      <c r="D730" s="296" t="s">
        <v>120</v>
      </c>
      <c r="E730" s="296" t="s">
        <v>102</v>
      </c>
      <c r="F730" s="298">
        <v>70800</v>
      </c>
      <c r="J730" s="280"/>
    </row>
    <row r="731" spans="2:10" ht="19.5" customHeight="1" x14ac:dyDescent="0.2">
      <c r="B731" s="297" t="s">
        <v>7604</v>
      </c>
      <c r="C731" s="296" t="s">
        <v>7427</v>
      </c>
      <c r="D731" s="296" t="s">
        <v>120</v>
      </c>
      <c r="E731" s="296" t="s">
        <v>101</v>
      </c>
      <c r="F731" s="298">
        <v>156744</v>
      </c>
      <c r="J731" s="280"/>
    </row>
    <row r="732" spans="2:10" ht="19.5" customHeight="1" x14ac:dyDescent="0.2">
      <c r="B732" s="297" t="s">
        <v>7604</v>
      </c>
      <c r="C732" s="296" t="s">
        <v>7428</v>
      </c>
      <c r="D732" s="296" t="s">
        <v>120</v>
      </c>
      <c r="E732" s="296" t="s">
        <v>102</v>
      </c>
      <c r="F732" s="298">
        <v>31600</v>
      </c>
      <c r="J732" s="280"/>
    </row>
    <row r="733" spans="2:10" ht="19.5" customHeight="1" x14ac:dyDescent="0.2">
      <c r="B733" s="297" t="s">
        <v>7604</v>
      </c>
      <c r="C733" s="296" t="s">
        <v>7429</v>
      </c>
      <c r="D733" s="296" t="s">
        <v>119</v>
      </c>
      <c r="E733" s="296" t="s">
        <v>112</v>
      </c>
      <c r="F733" s="298">
        <v>13714469</v>
      </c>
      <c r="J733" s="280"/>
    </row>
    <row r="734" spans="2:10" ht="19.5" customHeight="1" x14ac:dyDescent="0.2">
      <c r="B734" s="297" t="s">
        <v>7675</v>
      </c>
      <c r="C734" s="296" t="s">
        <v>7430</v>
      </c>
      <c r="D734" s="296" t="s">
        <v>120</v>
      </c>
      <c r="E734" s="296" t="s">
        <v>75</v>
      </c>
      <c r="F734" s="298">
        <v>9200</v>
      </c>
      <c r="J734" s="280"/>
    </row>
    <row r="735" spans="2:10" ht="19.5" customHeight="1" x14ac:dyDescent="0.2">
      <c r="B735" s="297" t="s">
        <v>7675</v>
      </c>
      <c r="C735" s="296" t="s">
        <v>7431</v>
      </c>
      <c r="D735" s="296" t="s">
        <v>120</v>
      </c>
      <c r="E735" s="296" t="s">
        <v>72</v>
      </c>
      <c r="F735" s="298">
        <v>41900</v>
      </c>
      <c r="J735" s="280"/>
    </row>
    <row r="736" spans="2:10" ht="19.5" customHeight="1" thickBot="1" x14ac:dyDescent="0.25">
      <c r="B736" s="299" t="s">
        <v>7675</v>
      </c>
      <c r="C736" s="300" t="s">
        <v>7432</v>
      </c>
      <c r="D736" s="300" t="s">
        <v>119</v>
      </c>
      <c r="E736" s="300" t="s">
        <v>72</v>
      </c>
      <c r="F736" s="301">
        <v>202600</v>
      </c>
      <c r="J736" s="280"/>
    </row>
    <row r="737" spans="2:10" x14ac:dyDescent="0.2">
      <c r="B737" s="282"/>
      <c r="J737" s="280"/>
    </row>
    <row r="738" spans="2:10" x14ac:dyDescent="0.2">
      <c r="B738" s="282"/>
      <c r="J738" s="280"/>
    </row>
    <row r="739" spans="2:10" x14ac:dyDescent="0.2">
      <c r="B739" s="282"/>
      <c r="J739" s="280"/>
    </row>
    <row r="740" spans="2:10" x14ac:dyDescent="0.2">
      <c r="B740" s="282"/>
      <c r="J740" s="280"/>
    </row>
    <row r="741" spans="2:10" ht="15" thickBot="1" x14ac:dyDescent="0.25">
      <c r="B741" s="283"/>
      <c r="C741" s="7"/>
      <c r="D741" s="7"/>
      <c r="E741" s="7"/>
      <c r="F741" s="7"/>
      <c r="G741" s="7"/>
      <c r="H741" s="7"/>
      <c r="I741" s="7"/>
      <c r="J741" s="284"/>
    </row>
  </sheetData>
  <mergeCells count="3">
    <mergeCell ref="G5:J5"/>
    <mergeCell ref="B1:H3"/>
    <mergeCell ref="C5:E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VL4938"/>
  <sheetViews>
    <sheetView showGridLines="0" workbookViewId="0">
      <selection activeCell="H14" sqref="H14"/>
    </sheetView>
  </sheetViews>
  <sheetFormatPr baseColWidth="10" defaultColWidth="0" defaultRowHeight="12.75" x14ac:dyDescent="0.2"/>
  <cols>
    <col min="1" max="1" width="2.7109375" style="6" customWidth="1"/>
    <col min="2" max="2" width="19.140625" style="6" customWidth="1"/>
    <col min="3" max="3" width="23.5703125" style="6" customWidth="1"/>
    <col min="4" max="4" width="14.42578125" style="6" customWidth="1"/>
    <col min="5" max="5" width="60.28515625" style="6" bestFit="1" customWidth="1"/>
    <col min="6" max="6" width="23.5703125" style="6" customWidth="1"/>
    <col min="7" max="8" width="11.42578125" style="6" customWidth="1"/>
    <col min="9" max="9" width="14.28515625" style="6" customWidth="1"/>
    <col min="10" max="10" width="16.5703125" style="6" customWidth="1"/>
    <col min="11" max="11" width="11.42578125" style="6" customWidth="1"/>
    <col min="12" max="248" width="11.42578125" style="6" hidden="1"/>
    <col min="249" max="250" width="14.42578125" style="6" hidden="1"/>
    <col min="251" max="251" width="4.85546875" style="6" hidden="1"/>
    <col min="252" max="252" width="14.42578125" style="6" hidden="1"/>
    <col min="253" max="253" width="16.85546875" style="6" hidden="1"/>
    <col min="254" max="254" width="14.42578125" style="6" hidden="1"/>
    <col min="255" max="255" width="16.85546875" style="6" hidden="1"/>
    <col min="256" max="259" width="14.42578125" style="6" hidden="1"/>
    <col min="260" max="260" width="24.140625" style="6" hidden="1"/>
    <col min="261" max="504" width="11.42578125" style="6" hidden="1"/>
    <col min="505" max="506" width="14.42578125" style="6" hidden="1"/>
    <col min="507" max="507" width="4.85546875" style="6" hidden="1"/>
    <col min="508" max="508" width="14.42578125" style="6" hidden="1"/>
    <col min="509" max="509" width="16.85546875" style="6" hidden="1"/>
    <col min="510" max="510" width="14.42578125" style="6" hidden="1"/>
    <col min="511" max="511" width="16.85546875" style="6" hidden="1"/>
    <col min="512" max="515" width="14.42578125" style="6" hidden="1"/>
    <col min="516" max="516" width="24.140625" style="6" hidden="1"/>
    <col min="517" max="760" width="11.42578125" style="6" hidden="1"/>
    <col min="761" max="762" width="14.42578125" style="6" hidden="1"/>
    <col min="763" max="763" width="4.85546875" style="6" hidden="1"/>
    <col min="764" max="764" width="14.42578125" style="6" hidden="1"/>
    <col min="765" max="765" width="16.85546875" style="6" hidden="1"/>
    <col min="766" max="766" width="14.42578125" style="6" hidden="1"/>
    <col min="767" max="767" width="16.85546875" style="6" hidden="1"/>
    <col min="768" max="771" width="14.42578125" style="6" hidden="1"/>
    <col min="772" max="772" width="24.140625" style="6" hidden="1"/>
    <col min="773" max="1016" width="11.42578125" style="6" hidden="1"/>
    <col min="1017" max="1018" width="14.42578125" style="6" hidden="1"/>
    <col min="1019" max="1019" width="4.85546875" style="6" hidden="1"/>
    <col min="1020" max="1020" width="14.42578125" style="6" hidden="1"/>
    <col min="1021" max="1021" width="16.85546875" style="6" hidden="1"/>
    <col min="1022" max="1022" width="14.42578125" style="6" hidden="1"/>
    <col min="1023" max="1023" width="16.85546875" style="6" hidden="1"/>
    <col min="1024" max="1027" width="14.42578125" style="6" hidden="1"/>
    <col min="1028" max="1028" width="24.140625" style="6" hidden="1"/>
    <col min="1029" max="1272" width="11.42578125" style="6" hidden="1"/>
    <col min="1273" max="1274" width="14.42578125" style="6" hidden="1"/>
    <col min="1275" max="1275" width="4.85546875" style="6" hidden="1"/>
    <col min="1276" max="1276" width="14.42578125" style="6" hidden="1"/>
    <col min="1277" max="1277" width="16.85546875" style="6" hidden="1"/>
    <col min="1278" max="1278" width="14.42578125" style="6" hidden="1"/>
    <col min="1279" max="1279" width="16.85546875" style="6" hidden="1"/>
    <col min="1280" max="1283" width="14.42578125" style="6" hidden="1"/>
    <col min="1284" max="1284" width="24.140625" style="6" hidden="1"/>
    <col min="1285" max="1528" width="11.42578125" style="6" hidden="1"/>
    <col min="1529" max="1530" width="14.42578125" style="6" hidden="1"/>
    <col min="1531" max="1531" width="4.85546875" style="6" hidden="1"/>
    <col min="1532" max="1532" width="14.42578125" style="6" hidden="1"/>
    <col min="1533" max="1533" width="16.85546875" style="6" hidden="1"/>
    <col min="1534" max="1534" width="14.42578125" style="6" hidden="1"/>
    <col min="1535" max="1535" width="16.85546875" style="6" hidden="1"/>
    <col min="1536" max="1539" width="14.42578125" style="6" hidden="1"/>
    <col min="1540" max="1540" width="24.140625" style="6" hidden="1"/>
    <col min="1541" max="1784" width="11.42578125" style="6" hidden="1"/>
    <col min="1785" max="1786" width="14.42578125" style="6" hidden="1"/>
    <col min="1787" max="1787" width="4.85546875" style="6" hidden="1"/>
    <col min="1788" max="1788" width="14.42578125" style="6" hidden="1"/>
    <col min="1789" max="1789" width="16.85546875" style="6" hidden="1"/>
    <col min="1790" max="1790" width="14.42578125" style="6" hidden="1"/>
    <col min="1791" max="1791" width="16.85546875" style="6" hidden="1"/>
    <col min="1792" max="1795" width="14.42578125" style="6" hidden="1"/>
    <col min="1796" max="1796" width="24.140625" style="6" hidden="1"/>
    <col min="1797" max="2040" width="11.42578125" style="6" hidden="1"/>
    <col min="2041" max="2042" width="14.42578125" style="6" hidden="1"/>
    <col min="2043" max="2043" width="4.85546875" style="6" hidden="1"/>
    <col min="2044" max="2044" width="14.42578125" style="6" hidden="1"/>
    <col min="2045" max="2045" width="16.85546875" style="6" hidden="1"/>
    <col min="2046" max="2046" width="14.42578125" style="6" hidden="1"/>
    <col min="2047" max="2047" width="16.85546875" style="6" hidden="1"/>
    <col min="2048" max="2051" width="14.42578125" style="6" hidden="1"/>
    <col min="2052" max="2052" width="24.140625" style="6" hidden="1"/>
    <col min="2053" max="2296" width="11.42578125" style="6" hidden="1"/>
    <col min="2297" max="2298" width="14.42578125" style="6" hidden="1"/>
    <col min="2299" max="2299" width="4.85546875" style="6" hidden="1"/>
    <col min="2300" max="2300" width="14.42578125" style="6" hidden="1"/>
    <col min="2301" max="2301" width="16.85546875" style="6" hidden="1"/>
    <col min="2302" max="2302" width="14.42578125" style="6" hidden="1"/>
    <col min="2303" max="2303" width="16.85546875" style="6" hidden="1"/>
    <col min="2304" max="2307" width="14.42578125" style="6" hidden="1"/>
    <col min="2308" max="2308" width="24.140625" style="6" hidden="1"/>
    <col min="2309" max="2552" width="11.42578125" style="6" hidden="1"/>
    <col min="2553" max="2554" width="14.42578125" style="6" hidden="1"/>
    <col min="2555" max="2555" width="4.85546875" style="6" hidden="1"/>
    <col min="2556" max="2556" width="14.42578125" style="6" hidden="1"/>
    <col min="2557" max="2557" width="16.85546875" style="6" hidden="1"/>
    <col min="2558" max="2558" width="14.42578125" style="6" hidden="1"/>
    <col min="2559" max="2559" width="16.85546875" style="6" hidden="1"/>
    <col min="2560" max="2563" width="14.42578125" style="6" hidden="1"/>
    <col min="2564" max="2564" width="24.140625" style="6" hidden="1"/>
    <col min="2565" max="2808" width="11.42578125" style="6" hidden="1"/>
    <col min="2809" max="2810" width="14.42578125" style="6" hidden="1"/>
    <col min="2811" max="2811" width="4.85546875" style="6" hidden="1"/>
    <col min="2812" max="2812" width="14.42578125" style="6" hidden="1"/>
    <col min="2813" max="2813" width="16.85546875" style="6" hidden="1"/>
    <col min="2814" max="2814" width="14.42578125" style="6" hidden="1"/>
    <col min="2815" max="2815" width="16.85546875" style="6" hidden="1"/>
    <col min="2816" max="2819" width="14.42578125" style="6" hidden="1"/>
    <col min="2820" max="2820" width="24.140625" style="6" hidden="1"/>
    <col min="2821" max="3064" width="11.42578125" style="6" hidden="1"/>
    <col min="3065" max="3066" width="14.42578125" style="6" hidden="1"/>
    <col min="3067" max="3067" width="4.85546875" style="6" hidden="1"/>
    <col min="3068" max="3068" width="14.42578125" style="6" hidden="1"/>
    <col min="3069" max="3069" width="16.85546875" style="6" hidden="1"/>
    <col min="3070" max="3070" width="14.42578125" style="6" hidden="1"/>
    <col min="3071" max="3071" width="16.85546875" style="6" hidden="1"/>
    <col min="3072" max="3075" width="14.42578125" style="6" hidden="1"/>
    <col min="3076" max="3076" width="24.140625" style="6" hidden="1"/>
    <col min="3077" max="3320" width="11.42578125" style="6" hidden="1"/>
    <col min="3321" max="3322" width="14.42578125" style="6" hidden="1"/>
    <col min="3323" max="3323" width="4.85546875" style="6" hidden="1"/>
    <col min="3324" max="3324" width="14.42578125" style="6" hidden="1"/>
    <col min="3325" max="3325" width="16.85546875" style="6" hidden="1"/>
    <col min="3326" max="3326" width="14.42578125" style="6" hidden="1"/>
    <col min="3327" max="3327" width="16.85546875" style="6" hidden="1"/>
    <col min="3328" max="3331" width="14.42578125" style="6" hidden="1"/>
    <col min="3332" max="3332" width="24.140625" style="6" hidden="1"/>
    <col min="3333" max="3576" width="11.42578125" style="6" hidden="1"/>
    <col min="3577" max="3578" width="14.42578125" style="6" hidden="1"/>
    <col min="3579" max="3579" width="4.85546875" style="6" hidden="1"/>
    <col min="3580" max="3580" width="14.42578125" style="6" hidden="1"/>
    <col min="3581" max="3581" width="16.85546875" style="6" hidden="1"/>
    <col min="3582" max="3582" width="14.42578125" style="6" hidden="1"/>
    <col min="3583" max="3583" width="16.85546875" style="6" hidden="1"/>
    <col min="3584" max="3587" width="14.42578125" style="6" hidden="1"/>
    <col min="3588" max="3588" width="24.140625" style="6" hidden="1"/>
    <col min="3589" max="3832" width="11.42578125" style="6" hidden="1"/>
    <col min="3833" max="3834" width="14.42578125" style="6" hidden="1"/>
    <col min="3835" max="3835" width="4.85546875" style="6" hidden="1"/>
    <col min="3836" max="3836" width="14.42578125" style="6" hidden="1"/>
    <col min="3837" max="3837" width="16.85546875" style="6" hidden="1"/>
    <col min="3838" max="3838" width="14.42578125" style="6" hidden="1"/>
    <col min="3839" max="3839" width="16.85546875" style="6" hidden="1"/>
    <col min="3840" max="3843" width="14.42578125" style="6" hidden="1"/>
    <col min="3844" max="3844" width="24.140625" style="6" hidden="1"/>
    <col min="3845" max="4088" width="11.42578125" style="6" hidden="1"/>
    <col min="4089" max="4090" width="14.42578125" style="6" hidden="1"/>
    <col min="4091" max="4091" width="4.85546875" style="6" hidden="1"/>
    <col min="4092" max="4092" width="14.42578125" style="6" hidden="1"/>
    <col min="4093" max="4093" width="16.85546875" style="6" hidden="1"/>
    <col min="4094" max="4094" width="14.42578125" style="6" hidden="1"/>
    <col min="4095" max="4095" width="16.85546875" style="6" hidden="1"/>
    <col min="4096" max="4099" width="14.42578125" style="6" hidden="1"/>
    <col min="4100" max="4100" width="24.140625" style="6" hidden="1"/>
    <col min="4101" max="4344" width="11.42578125" style="6" hidden="1"/>
    <col min="4345" max="4346" width="14.42578125" style="6" hidden="1"/>
    <col min="4347" max="4347" width="4.85546875" style="6" hidden="1"/>
    <col min="4348" max="4348" width="14.42578125" style="6" hidden="1"/>
    <col min="4349" max="4349" width="16.85546875" style="6" hidden="1"/>
    <col min="4350" max="4350" width="14.42578125" style="6" hidden="1"/>
    <col min="4351" max="4351" width="16.85546875" style="6" hidden="1"/>
    <col min="4352" max="4355" width="14.42578125" style="6" hidden="1"/>
    <col min="4356" max="4356" width="24.140625" style="6" hidden="1"/>
    <col min="4357" max="4600" width="11.42578125" style="6" hidden="1"/>
    <col min="4601" max="4602" width="14.42578125" style="6" hidden="1"/>
    <col min="4603" max="4603" width="4.85546875" style="6" hidden="1"/>
    <col min="4604" max="4604" width="14.42578125" style="6" hidden="1"/>
    <col min="4605" max="4605" width="16.85546875" style="6" hidden="1"/>
    <col min="4606" max="4606" width="14.42578125" style="6" hidden="1"/>
    <col min="4607" max="4607" width="16.85546875" style="6" hidden="1"/>
    <col min="4608" max="4611" width="14.42578125" style="6" hidden="1"/>
    <col min="4612" max="4612" width="24.140625" style="6" hidden="1"/>
    <col min="4613" max="4856" width="11.42578125" style="6" hidden="1"/>
    <col min="4857" max="4858" width="14.42578125" style="6" hidden="1"/>
    <col min="4859" max="4859" width="4.85546875" style="6" hidden="1"/>
    <col min="4860" max="4860" width="14.42578125" style="6" hidden="1"/>
    <col min="4861" max="4861" width="16.85546875" style="6" hidden="1"/>
    <col min="4862" max="4862" width="14.42578125" style="6" hidden="1"/>
    <col min="4863" max="4863" width="16.85546875" style="6" hidden="1"/>
    <col min="4864" max="4867" width="14.42578125" style="6" hidden="1"/>
    <col min="4868" max="4868" width="24.140625" style="6" hidden="1"/>
    <col min="4869" max="5112" width="11.42578125" style="6" hidden="1"/>
    <col min="5113" max="5114" width="14.42578125" style="6" hidden="1"/>
    <col min="5115" max="5115" width="4.85546875" style="6" hidden="1"/>
    <col min="5116" max="5116" width="14.42578125" style="6" hidden="1"/>
    <col min="5117" max="5117" width="16.85546875" style="6" hidden="1"/>
    <col min="5118" max="5118" width="14.42578125" style="6" hidden="1"/>
    <col min="5119" max="5119" width="16.85546875" style="6" hidden="1"/>
    <col min="5120" max="5123" width="14.42578125" style="6" hidden="1"/>
    <col min="5124" max="5124" width="24.140625" style="6" hidden="1"/>
    <col min="5125" max="5368" width="11.42578125" style="6" hidden="1"/>
    <col min="5369" max="5370" width="14.42578125" style="6" hidden="1"/>
    <col min="5371" max="5371" width="4.85546875" style="6" hidden="1"/>
    <col min="5372" max="5372" width="14.42578125" style="6" hidden="1"/>
    <col min="5373" max="5373" width="16.85546875" style="6" hidden="1"/>
    <col min="5374" max="5374" width="14.42578125" style="6" hidden="1"/>
    <col min="5375" max="5375" width="16.85546875" style="6" hidden="1"/>
    <col min="5376" max="5379" width="14.42578125" style="6" hidden="1"/>
    <col min="5380" max="5380" width="24.140625" style="6" hidden="1"/>
    <col min="5381" max="5624" width="11.42578125" style="6" hidden="1"/>
    <col min="5625" max="5626" width="14.42578125" style="6" hidden="1"/>
    <col min="5627" max="5627" width="4.85546875" style="6" hidden="1"/>
    <col min="5628" max="5628" width="14.42578125" style="6" hidden="1"/>
    <col min="5629" max="5629" width="16.85546875" style="6" hidden="1"/>
    <col min="5630" max="5630" width="14.42578125" style="6" hidden="1"/>
    <col min="5631" max="5631" width="16.85546875" style="6" hidden="1"/>
    <col min="5632" max="5635" width="14.42578125" style="6" hidden="1"/>
    <col min="5636" max="5636" width="24.140625" style="6" hidden="1"/>
    <col min="5637" max="5880" width="11.42578125" style="6" hidden="1"/>
    <col min="5881" max="5882" width="14.42578125" style="6" hidden="1"/>
    <col min="5883" max="5883" width="4.85546875" style="6" hidden="1"/>
    <col min="5884" max="5884" width="14.42578125" style="6" hidden="1"/>
    <col min="5885" max="5885" width="16.85546875" style="6" hidden="1"/>
    <col min="5886" max="5886" width="14.42578125" style="6" hidden="1"/>
    <col min="5887" max="5887" width="16.85546875" style="6" hidden="1"/>
    <col min="5888" max="5891" width="14.42578125" style="6" hidden="1"/>
    <col min="5892" max="5892" width="24.140625" style="6" hidden="1"/>
    <col min="5893" max="6136" width="11.42578125" style="6" hidden="1"/>
    <col min="6137" max="6138" width="14.42578125" style="6" hidden="1"/>
    <col min="6139" max="6139" width="4.85546875" style="6" hidden="1"/>
    <col min="6140" max="6140" width="14.42578125" style="6" hidden="1"/>
    <col min="6141" max="6141" width="16.85546875" style="6" hidden="1"/>
    <col min="6142" max="6142" width="14.42578125" style="6" hidden="1"/>
    <col min="6143" max="6143" width="16.85546875" style="6" hidden="1"/>
    <col min="6144" max="6147" width="14.42578125" style="6" hidden="1"/>
    <col min="6148" max="6148" width="24.140625" style="6" hidden="1"/>
    <col min="6149" max="6392" width="11.42578125" style="6" hidden="1"/>
    <col min="6393" max="6394" width="14.42578125" style="6" hidden="1"/>
    <col min="6395" max="6395" width="4.85546875" style="6" hidden="1"/>
    <col min="6396" max="6396" width="14.42578125" style="6" hidden="1"/>
    <col min="6397" max="6397" width="16.85546875" style="6" hidden="1"/>
    <col min="6398" max="6398" width="14.42578125" style="6" hidden="1"/>
    <col min="6399" max="6399" width="16.85546875" style="6" hidden="1"/>
    <col min="6400" max="6403" width="14.42578125" style="6" hidden="1"/>
    <col min="6404" max="6404" width="24.140625" style="6" hidden="1"/>
    <col min="6405" max="6648" width="11.42578125" style="6" hidden="1"/>
    <col min="6649" max="6650" width="14.42578125" style="6" hidden="1"/>
    <col min="6651" max="6651" width="4.85546875" style="6" hidden="1"/>
    <col min="6652" max="6652" width="14.42578125" style="6" hidden="1"/>
    <col min="6653" max="6653" width="16.85546875" style="6" hidden="1"/>
    <col min="6654" max="6654" width="14.42578125" style="6" hidden="1"/>
    <col min="6655" max="6655" width="16.85546875" style="6" hidden="1"/>
    <col min="6656" max="6659" width="14.42578125" style="6" hidden="1"/>
    <col min="6660" max="6660" width="24.140625" style="6" hidden="1"/>
    <col min="6661" max="6904" width="11.42578125" style="6" hidden="1"/>
    <col min="6905" max="6906" width="14.42578125" style="6" hidden="1"/>
    <col min="6907" max="6907" width="4.85546875" style="6" hidden="1"/>
    <col min="6908" max="6908" width="14.42578125" style="6" hidden="1"/>
    <col min="6909" max="6909" width="16.85546875" style="6" hidden="1"/>
    <col min="6910" max="6910" width="14.42578125" style="6" hidden="1"/>
    <col min="6911" max="6911" width="16.85546875" style="6" hidden="1"/>
    <col min="6912" max="6915" width="14.42578125" style="6" hidden="1"/>
    <col min="6916" max="6916" width="24.140625" style="6" hidden="1"/>
    <col min="6917" max="7160" width="11.42578125" style="6" hidden="1"/>
    <col min="7161" max="7162" width="14.42578125" style="6" hidden="1"/>
    <col min="7163" max="7163" width="4.85546875" style="6" hidden="1"/>
    <col min="7164" max="7164" width="14.42578125" style="6" hidden="1"/>
    <col min="7165" max="7165" width="16.85546875" style="6" hidden="1"/>
    <col min="7166" max="7166" width="14.42578125" style="6" hidden="1"/>
    <col min="7167" max="7167" width="16.85546875" style="6" hidden="1"/>
    <col min="7168" max="7171" width="14.42578125" style="6" hidden="1"/>
    <col min="7172" max="7172" width="24.140625" style="6" hidden="1"/>
    <col min="7173" max="7416" width="11.42578125" style="6" hidden="1"/>
    <col min="7417" max="7418" width="14.42578125" style="6" hidden="1"/>
    <col min="7419" max="7419" width="4.85546875" style="6" hidden="1"/>
    <col min="7420" max="7420" width="14.42578125" style="6" hidden="1"/>
    <col min="7421" max="7421" width="16.85546875" style="6" hidden="1"/>
    <col min="7422" max="7422" width="14.42578125" style="6" hidden="1"/>
    <col min="7423" max="7423" width="16.85546875" style="6" hidden="1"/>
    <col min="7424" max="7427" width="14.42578125" style="6" hidden="1"/>
    <col min="7428" max="7428" width="24.140625" style="6" hidden="1"/>
    <col min="7429" max="7672" width="11.42578125" style="6" hidden="1"/>
    <col min="7673" max="7674" width="14.42578125" style="6" hidden="1"/>
    <col min="7675" max="7675" width="4.85546875" style="6" hidden="1"/>
    <col min="7676" max="7676" width="14.42578125" style="6" hidden="1"/>
    <col min="7677" max="7677" width="16.85546875" style="6" hidden="1"/>
    <col min="7678" max="7678" width="14.42578125" style="6" hidden="1"/>
    <col min="7679" max="7679" width="16.85546875" style="6" hidden="1"/>
    <col min="7680" max="7683" width="14.42578125" style="6" hidden="1"/>
    <col min="7684" max="7684" width="24.140625" style="6" hidden="1"/>
    <col min="7685" max="7928" width="11.42578125" style="6" hidden="1"/>
    <col min="7929" max="7930" width="14.42578125" style="6" hidden="1"/>
    <col min="7931" max="7931" width="4.85546875" style="6" hidden="1"/>
    <col min="7932" max="7932" width="14.42578125" style="6" hidden="1"/>
    <col min="7933" max="7933" width="16.85546875" style="6" hidden="1"/>
    <col min="7934" max="7934" width="14.42578125" style="6" hidden="1"/>
    <col min="7935" max="7935" width="16.85546875" style="6" hidden="1"/>
    <col min="7936" max="7939" width="14.42578125" style="6" hidden="1"/>
    <col min="7940" max="7940" width="24.140625" style="6" hidden="1"/>
    <col min="7941" max="8184" width="11.42578125" style="6" hidden="1"/>
    <col min="8185" max="8186" width="14.42578125" style="6" hidden="1"/>
    <col min="8187" max="8187" width="4.85546875" style="6" hidden="1"/>
    <col min="8188" max="8188" width="14.42578125" style="6" hidden="1"/>
    <col min="8189" max="8189" width="16.85546875" style="6" hidden="1"/>
    <col min="8190" max="8190" width="14.42578125" style="6" hidden="1"/>
    <col min="8191" max="8191" width="16.85546875" style="6" hidden="1"/>
    <col min="8192" max="8195" width="14.42578125" style="6" hidden="1"/>
    <col min="8196" max="8196" width="24.140625" style="6" hidden="1"/>
    <col min="8197" max="8440" width="11.42578125" style="6" hidden="1"/>
    <col min="8441" max="8442" width="14.42578125" style="6" hidden="1"/>
    <col min="8443" max="8443" width="4.85546875" style="6" hidden="1"/>
    <col min="8444" max="8444" width="14.42578125" style="6" hidden="1"/>
    <col min="8445" max="8445" width="16.85546875" style="6" hidden="1"/>
    <col min="8446" max="8446" width="14.42578125" style="6" hidden="1"/>
    <col min="8447" max="8447" width="16.85546875" style="6" hidden="1"/>
    <col min="8448" max="8451" width="14.42578125" style="6" hidden="1"/>
    <col min="8452" max="8452" width="24.140625" style="6" hidden="1"/>
    <col min="8453" max="8696" width="11.42578125" style="6" hidden="1"/>
    <col min="8697" max="8698" width="14.42578125" style="6" hidden="1"/>
    <col min="8699" max="8699" width="4.85546875" style="6" hidden="1"/>
    <col min="8700" max="8700" width="14.42578125" style="6" hidden="1"/>
    <col min="8701" max="8701" width="16.85546875" style="6" hidden="1"/>
    <col min="8702" max="8702" width="14.42578125" style="6" hidden="1"/>
    <col min="8703" max="8703" width="16.85546875" style="6" hidden="1"/>
    <col min="8704" max="8707" width="14.42578125" style="6" hidden="1"/>
    <col min="8708" max="8708" width="24.140625" style="6" hidden="1"/>
    <col min="8709" max="8952" width="11.42578125" style="6" hidden="1"/>
    <col min="8953" max="8954" width="14.42578125" style="6" hidden="1"/>
    <col min="8955" max="8955" width="4.85546875" style="6" hidden="1"/>
    <col min="8956" max="8956" width="14.42578125" style="6" hidden="1"/>
    <col min="8957" max="8957" width="16.85546875" style="6" hidden="1"/>
    <col min="8958" max="8958" width="14.42578125" style="6" hidden="1"/>
    <col min="8959" max="8959" width="16.85546875" style="6" hidden="1"/>
    <col min="8960" max="8963" width="14.42578125" style="6" hidden="1"/>
    <col min="8964" max="8964" width="24.140625" style="6" hidden="1"/>
    <col min="8965" max="9208" width="11.42578125" style="6" hidden="1"/>
    <col min="9209" max="9210" width="14.42578125" style="6" hidden="1"/>
    <col min="9211" max="9211" width="4.85546875" style="6" hidden="1"/>
    <col min="9212" max="9212" width="14.42578125" style="6" hidden="1"/>
    <col min="9213" max="9213" width="16.85546875" style="6" hidden="1"/>
    <col min="9214" max="9214" width="14.42578125" style="6" hidden="1"/>
    <col min="9215" max="9215" width="16.85546875" style="6" hidden="1"/>
    <col min="9216" max="9219" width="14.42578125" style="6" hidden="1"/>
    <col min="9220" max="9220" width="24.140625" style="6" hidden="1"/>
    <col min="9221" max="9464" width="11.42578125" style="6" hidden="1"/>
    <col min="9465" max="9466" width="14.42578125" style="6" hidden="1"/>
    <col min="9467" max="9467" width="4.85546875" style="6" hidden="1"/>
    <col min="9468" max="9468" width="14.42578125" style="6" hidden="1"/>
    <col min="9469" max="9469" width="16.85546875" style="6" hidden="1"/>
    <col min="9470" max="9470" width="14.42578125" style="6" hidden="1"/>
    <col min="9471" max="9471" width="16.85546875" style="6" hidden="1"/>
    <col min="9472" max="9475" width="14.42578125" style="6" hidden="1"/>
    <col min="9476" max="9476" width="24.140625" style="6" hidden="1"/>
    <col min="9477" max="9720" width="11.42578125" style="6" hidden="1"/>
    <col min="9721" max="9722" width="14.42578125" style="6" hidden="1"/>
    <col min="9723" max="9723" width="4.85546875" style="6" hidden="1"/>
    <col min="9724" max="9724" width="14.42578125" style="6" hidden="1"/>
    <col min="9725" max="9725" width="16.85546875" style="6" hidden="1"/>
    <col min="9726" max="9726" width="14.42578125" style="6" hidden="1"/>
    <col min="9727" max="9727" width="16.85546875" style="6" hidden="1"/>
    <col min="9728" max="9731" width="14.42578125" style="6" hidden="1"/>
    <col min="9732" max="9732" width="24.140625" style="6" hidden="1"/>
    <col min="9733" max="9976" width="11.42578125" style="6" hidden="1"/>
    <col min="9977" max="9978" width="14.42578125" style="6" hidden="1"/>
    <col min="9979" max="9979" width="4.85546875" style="6" hidden="1"/>
    <col min="9980" max="9980" width="14.42578125" style="6" hidden="1"/>
    <col min="9981" max="9981" width="16.85546875" style="6" hidden="1"/>
    <col min="9982" max="9982" width="14.42578125" style="6" hidden="1"/>
    <col min="9983" max="9983" width="16.85546875" style="6" hidden="1"/>
    <col min="9984" max="9987" width="14.42578125" style="6" hidden="1"/>
    <col min="9988" max="9988" width="24.140625" style="6" hidden="1"/>
    <col min="9989" max="10232" width="11.42578125" style="6" hidden="1"/>
    <col min="10233" max="10234" width="14.42578125" style="6" hidden="1"/>
    <col min="10235" max="10235" width="4.85546875" style="6" hidden="1"/>
    <col min="10236" max="10236" width="14.42578125" style="6" hidden="1"/>
    <col min="10237" max="10237" width="16.85546875" style="6" hidden="1"/>
    <col min="10238" max="10238" width="14.42578125" style="6" hidden="1"/>
    <col min="10239" max="10239" width="16.85546875" style="6" hidden="1"/>
    <col min="10240" max="10243" width="14.42578125" style="6" hidden="1"/>
    <col min="10244" max="10244" width="24.140625" style="6" hidden="1"/>
    <col min="10245" max="10488" width="11.42578125" style="6" hidden="1"/>
    <col min="10489" max="10490" width="14.42578125" style="6" hidden="1"/>
    <col min="10491" max="10491" width="4.85546875" style="6" hidden="1"/>
    <col min="10492" max="10492" width="14.42578125" style="6" hidden="1"/>
    <col min="10493" max="10493" width="16.85546875" style="6" hidden="1"/>
    <col min="10494" max="10494" width="14.42578125" style="6" hidden="1"/>
    <col min="10495" max="10495" width="16.85546875" style="6" hidden="1"/>
    <col min="10496" max="10499" width="14.42578125" style="6" hidden="1"/>
    <col min="10500" max="10500" width="24.140625" style="6" hidden="1"/>
    <col min="10501" max="10744" width="11.42578125" style="6" hidden="1"/>
    <col min="10745" max="10746" width="14.42578125" style="6" hidden="1"/>
    <col min="10747" max="10747" width="4.85546875" style="6" hidden="1"/>
    <col min="10748" max="10748" width="14.42578125" style="6" hidden="1"/>
    <col min="10749" max="10749" width="16.85546875" style="6" hidden="1"/>
    <col min="10750" max="10750" width="14.42578125" style="6" hidden="1"/>
    <col min="10751" max="10751" width="16.85546875" style="6" hidden="1"/>
    <col min="10752" max="10755" width="14.42578125" style="6" hidden="1"/>
    <col min="10756" max="10756" width="24.140625" style="6" hidden="1"/>
    <col min="10757" max="11000" width="11.42578125" style="6" hidden="1"/>
    <col min="11001" max="11002" width="14.42578125" style="6" hidden="1"/>
    <col min="11003" max="11003" width="4.85546875" style="6" hidden="1"/>
    <col min="11004" max="11004" width="14.42578125" style="6" hidden="1"/>
    <col min="11005" max="11005" width="16.85546875" style="6" hidden="1"/>
    <col min="11006" max="11006" width="14.42578125" style="6" hidden="1"/>
    <col min="11007" max="11007" width="16.85546875" style="6" hidden="1"/>
    <col min="11008" max="11011" width="14.42578125" style="6" hidden="1"/>
    <col min="11012" max="11012" width="24.140625" style="6" hidden="1"/>
    <col min="11013" max="11256" width="11.42578125" style="6" hidden="1"/>
    <col min="11257" max="11258" width="14.42578125" style="6" hidden="1"/>
    <col min="11259" max="11259" width="4.85546875" style="6" hidden="1"/>
    <col min="11260" max="11260" width="14.42578125" style="6" hidden="1"/>
    <col min="11261" max="11261" width="16.85546875" style="6" hidden="1"/>
    <col min="11262" max="11262" width="14.42578125" style="6" hidden="1"/>
    <col min="11263" max="11263" width="16.85546875" style="6" hidden="1"/>
    <col min="11264" max="11267" width="14.42578125" style="6" hidden="1"/>
    <col min="11268" max="11268" width="24.140625" style="6" hidden="1"/>
    <col min="11269" max="11512" width="11.42578125" style="6" hidden="1"/>
    <col min="11513" max="11514" width="14.42578125" style="6" hidden="1"/>
    <col min="11515" max="11515" width="4.85546875" style="6" hidden="1"/>
    <col min="11516" max="11516" width="14.42578125" style="6" hidden="1"/>
    <col min="11517" max="11517" width="16.85546875" style="6" hidden="1"/>
    <col min="11518" max="11518" width="14.42578125" style="6" hidden="1"/>
    <col min="11519" max="11519" width="16.85546875" style="6" hidden="1"/>
    <col min="11520" max="11523" width="14.42578125" style="6" hidden="1"/>
    <col min="11524" max="11524" width="24.140625" style="6" hidden="1"/>
    <col min="11525" max="11768" width="11.42578125" style="6" hidden="1"/>
    <col min="11769" max="11770" width="14.42578125" style="6" hidden="1"/>
    <col min="11771" max="11771" width="4.85546875" style="6" hidden="1"/>
    <col min="11772" max="11772" width="14.42578125" style="6" hidden="1"/>
    <col min="11773" max="11773" width="16.85546875" style="6" hidden="1"/>
    <col min="11774" max="11774" width="14.42578125" style="6" hidden="1"/>
    <col min="11775" max="11775" width="16.85546875" style="6" hidden="1"/>
    <col min="11776" max="11779" width="14.42578125" style="6" hidden="1"/>
    <col min="11780" max="11780" width="24.140625" style="6" hidden="1"/>
    <col min="11781" max="12024" width="11.42578125" style="6" hidden="1"/>
    <col min="12025" max="12026" width="14.42578125" style="6" hidden="1"/>
    <col min="12027" max="12027" width="4.85546875" style="6" hidden="1"/>
    <col min="12028" max="12028" width="14.42578125" style="6" hidden="1"/>
    <col min="12029" max="12029" width="16.85546875" style="6" hidden="1"/>
    <col min="12030" max="12030" width="14.42578125" style="6" hidden="1"/>
    <col min="12031" max="12031" width="16.85546875" style="6" hidden="1"/>
    <col min="12032" max="12035" width="14.42578125" style="6" hidden="1"/>
    <col min="12036" max="12036" width="24.140625" style="6" hidden="1"/>
    <col min="12037" max="12280" width="11.42578125" style="6" hidden="1"/>
    <col min="12281" max="12282" width="14.42578125" style="6" hidden="1"/>
    <col min="12283" max="12283" width="4.85546875" style="6" hidden="1"/>
    <col min="12284" max="12284" width="14.42578125" style="6" hidden="1"/>
    <col min="12285" max="12285" width="16.85546875" style="6" hidden="1"/>
    <col min="12286" max="12286" width="14.42578125" style="6" hidden="1"/>
    <col min="12287" max="12287" width="16.85546875" style="6" hidden="1"/>
    <col min="12288" max="12291" width="14.42578125" style="6" hidden="1"/>
    <col min="12292" max="12292" width="24.140625" style="6" hidden="1"/>
    <col min="12293" max="12536" width="11.42578125" style="6" hidden="1"/>
    <col min="12537" max="12538" width="14.42578125" style="6" hidden="1"/>
    <col min="12539" max="12539" width="4.85546875" style="6" hidden="1"/>
    <col min="12540" max="12540" width="14.42578125" style="6" hidden="1"/>
    <col min="12541" max="12541" width="16.85546875" style="6" hidden="1"/>
    <col min="12542" max="12542" width="14.42578125" style="6" hidden="1"/>
    <col min="12543" max="12543" width="16.85546875" style="6" hidden="1"/>
    <col min="12544" max="12547" width="14.42578125" style="6" hidden="1"/>
    <col min="12548" max="12548" width="24.140625" style="6" hidden="1"/>
    <col min="12549" max="12792" width="11.42578125" style="6" hidden="1"/>
    <col min="12793" max="12794" width="14.42578125" style="6" hidden="1"/>
    <col min="12795" max="12795" width="4.85546875" style="6" hidden="1"/>
    <col min="12796" max="12796" width="14.42578125" style="6" hidden="1"/>
    <col min="12797" max="12797" width="16.85546875" style="6" hidden="1"/>
    <col min="12798" max="12798" width="14.42578125" style="6" hidden="1"/>
    <col min="12799" max="12799" width="16.85546875" style="6" hidden="1"/>
    <col min="12800" max="12803" width="14.42578125" style="6" hidden="1"/>
    <col min="12804" max="12804" width="24.140625" style="6" hidden="1"/>
    <col min="12805" max="13048" width="11.42578125" style="6" hidden="1"/>
    <col min="13049" max="13050" width="14.42578125" style="6" hidden="1"/>
    <col min="13051" max="13051" width="4.85546875" style="6" hidden="1"/>
    <col min="13052" max="13052" width="14.42578125" style="6" hidden="1"/>
    <col min="13053" max="13053" width="16.85546875" style="6" hidden="1"/>
    <col min="13054" max="13054" width="14.42578125" style="6" hidden="1"/>
    <col min="13055" max="13055" width="16.85546875" style="6" hidden="1"/>
    <col min="13056" max="13059" width="14.42578125" style="6" hidden="1"/>
    <col min="13060" max="13060" width="24.140625" style="6" hidden="1"/>
    <col min="13061" max="13304" width="11.42578125" style="6" hidden="1"/>
    <col min="13305" max="13306" width="14.42578125" style="6" hidden="1"/>
    <col min="13307" max="13307" width="4.85546875" style="6" hidden="1"/>
    <col min="13308" max="13308" width="14.42578125" style="6" hidden="1"/>
    <col min="13309" max="13309" width="16.85546875" style="6" hidden="1"/>
    <col min="13310" max="13310" width="14.42578125" style="6" hidden="1"/>
    <col min="13311" max="13311" width="16.85546875" style="6" hidden="1"/>
    <col min="13312" max="13315" width="14.42578125" style="6" hidden="1"/>
    <col min="13316" max="13316" width="24.140625" style="6" hidden="1"/>
    <col min="13317" max="13560" width="11.42578125" style="6" hidden="1"/>
    <col min="13561" max="13562" width="14.42578125" style="6" hidden="1"/>
    <col min="13563" max="13563" width="4.85546875" style="6" hidden="1"/>
    <col min="13564" max="13564" width="14.42578125" style="6" hidden="1"/>
    <col min="13565" max="13565" width="16.85546875" style="6" hidden="1"/>
    <col min="13566" max="13566" width="14.42578125" style="6" hidden="1"/>
    <col min="13567" max="13567" width="16.85546875" style="6" hidden="1"/>
    <col min="13568" max="13571" width="14.42578125" style="6" hidden="1"/>
    <col min="13572" max="13572" width="24.140625" style="6" hidden="1"/>
    <col min="13573" max="13816" width="11.42578125" style="6" hidden="1"/>
    <col min="13817" max="13818" width="14.42578125" style="6" hidden="1"/>
    <col min="13819" max="13819" width="4.85546875" style="6" hidden="1"/>
    <col min="13820" max="13820" width="14.42578125" style="6" hidden="1"/>
    <col min="13821" max="13821" width="16.85546875" style="6" hidden="1"/>
    <col min="13822" max="13822" width="14.42578125" style="6" hidden="1"/>
    <col min="13823" max="13823" width="16.85546875" style="6" hidden="1"/>
    <col min="13824" max="13827" width="14.42578125" style="6" hidden="1"/>
    <col min="13828" max="13828" width="24.140625" style="6" hidden="1"/>
    <col min="13829" max="14072" width="11.42578125" style="6" hidden="1"/>
    <col min="14073" max="14074" width="14.42578125" style="6" hidden="1"/>
    <col min="14075" max="14075" width="4.85546875" style="6" hidden="1"/>
    <col min="14076" max="14076" width="14.42578125" style="6" hidden="1"/>
    <col min="14077" max="14077" width="16.85546875" style="6" hidden="1"/>
    <col min="14078" max="14078" width="14.42578125" style="6" hidden="1"/>
    <col min="14079" max="14079" width="16.85546875" style="6" hidden="1"/>
    <col min="14080" max="14083" width="14.42578125" style="6" hidden="1"/>
    <col min="14084" max="14084" width="24.140625" style="6" hidden="1"/>
    <col min="14085" max="14328" width="11.42578125" style="6" hidden="1"/>
    <col min="14329" max="14330" width="14.42578125" style="6" hidden="1"/>
    <col min="14331" max="14331" width="4.85546875" style="6" hidden="1"/>
    <col min="14332" max="14332" width="14.42578125" style="6" hidden="1"/>
    <col min="14333" max="14333" width="16.85546875" style="6" hidden="1"/>
    <col min="14334" max="14334" width="14.42578125" style="6" hidden="1"/>
    <col min="14335" max="14335" width="16.85546875" style="6" hidden="1"/>
    <col min="14336" max="14339" width="14.42578125" style="6" hidden="1"/>
    <col min="14340" max="14340" width="24.140625" style="6" hidden="1"/>
    <col min="14341" max="14584" width="11.42578125" style="6" hidden="1"/>
    <col min="14585" max="14586" width="14.42578125" style="6" hidden="1"/>
    <col min="14587" max="14587" width="4.85546875" style="6" hidden="1"/>
    <col min="14588" max="14588" width="14.42578125" style="6" hidden="1"/>
    <col min="14589" max="14589" width="16.85546875" style="6" hidden="1"/>
    <col min="14590" max="14590" width="14.42578125" style="6" hidden="1"/>
    <col min="14591" max="14591" width="16.85546875" style="6" hidden="1"/>
    <col min="14592" max="14595" width="14.42578125" style="6" hidden="1"/>
    <col min="14596" max="14596" width="24.140625" style="6" hidden="1"/>
    <col min="14597" max="14840" width="11.42578125" style="6" hidden="1"/>
    <col min="14841" max="14842" width="14.42578125" style="6" hidden="1"/>
    <col min="14843" max="14843" width="4.85546875" style="6" hidden="1"/>
    <col min="14844" max="14844" width="14.42578125" style="6" hidden="1"/>
    <col min="14845" max="14845" width="16.85546875" style="6" hidden="1"/>
    <col min="14846" max="14846" width="14.42578125" style="6" hidden="1"/>
    <col min="14847" max="14847" width="16.85546875" style="6" hidden="1"/>
    <col min="14848" max="14851" width="14.42578125" style="6" hidden="1"/>
    <col min="14852" max="14852" width="24.140625" style="6" hidden="1"/>
    <col min="14853" max="15096" width="11.42578125" style="6" hidden="1"/>
    <col min="15097" max="15098" width="14.42578125" style="6" hidden="1"/>
    <col min="15099" max="15099" width="4.85546875" style="6" hidden="1"/>
    <col min="15100" max="15100" width="14.42578125" style="6" hidden="1"/>
    <col min="15101" max="15101" width="16.85546875" style="6" hidden="1"/>
    <col min="15102" max="15102" width="14.42578125" style="6" hidden="1"/>
    <col min="15103" max="15103" width="16.85546875" style="6" hidden="1"/>
    <col min="15104" max="15107" width="14.42578125" style="6" hidden="1"/>
    <col min="15108" max="15108" width="24.140625" style="6" hidden="1"/>
    <col min="15109" max="15352" width="11.42578125" style="6" hidden="1"/>
    <col min="15353" max="15354" width="14.42578125" style="6" hidden="1"/>
    <col min="15355" max="15355" width="4.85546875" style="6" hidden="1"/>
    <col min="15356" max="15356" width="14.42578125" style="6" hidden="1"/>
    <col min="15357" max="15357" width="16.85546875" style="6" hidden="1"/>
    <col min="15358" max="15358" width="14.42578125" style="6" hidden="1"/>
    <col min="15359" max="15359" width="16.85546875" style="6" hidden="1"/>
    <col min="15360" max="15363" width="14.42578125" style="6" hidden="1"/>
    <col min="15364" max="15364" width="24.140625" style="6" hidden="1"/>
    <col min="15365" max="15608" width="11.42578125" style="6" hidden="1"/>
    <col min="15609" max="15610" width="14.42578125" style="6" hidden="1"/>
    <col min="15611" max="15611" width="4.85546875" style="6" hidden="1"/>
    <col min="15612" max="15612" width="14.42578125" style="6" hidden="1"/>
    <col min="15613" max="15613" width="16.85546875" style="6" hidden="1"/>
    <col min="15614" max="15614" width="14.42578125" style="6" hidden="1"/>
    <col min="15615" max="15615" width="16.85546875" style="6" hidden="1"/>
    <col min="15616" max="15619" width="14.42578125" style="6" hidden="1"/>
    <col min="15620" max="15620" width="24.140625" style="6" hidden="1"/>
    <col min="15621" max="15864" width="11.42578125" style="6" hidden="1"/>
    <col min="15865" max="15866" width="14.42578125" style="6" hidden="1"/>
    <col min="15867" max="15867" width="4.85546875" style="6" hidden="1"/>
    <col min="15868" max="15868" width="14.42578125" style="6" hidden="1"/>
    <col min="15869" max="15869" width="16.85546875" style="6" hidden="1"/>
    <col min="15870" max="15870" width="14.42578125" style="6" hidden="1"/>
    <col min="15871" max="15871" width="16.85546875" style="6" hidden="1"/>
    <col min="15872" max="15875" width="14.42578125" style="6" hidden="1"/>
    <col min="15876" max="15876" width="24.140625" style="6" hidden="1"/>
    <col min="15877" max="16120" width="11.42578125" style="6" hidden="1"/>
    <col min="16121" max="16122" width="14.42578125" style="6" hidden="1"/>
    <col min="16123" max="16123" width="4.85546875" style="6" hidden="1"/>
    <col min="16124" max="16124" width="14.42578125" style="6" hidden="1"/>
    <col min="16125" max="16125" width="16.85546875" style="6" hidden="1"/>
    <col min="16126" max="16126" width="14.42578125" style="6" hidden="1"/>
    <col min="16127" max="16127" width="16.85546875" style="6" hidden="1"/>
    <col min="16128" max="16131" width="14.42578125" style="6" hidden="1"/>
    <col min="16132" max="16132" width="24.140625" style="6" hidden="1"/>
    <col min="16133" max="16384" width="11.42578125" style="6" hidden="1"/>
  </cols>
  <sheetData>
    <row r="1" spans="2:22" s="337" customFormat="1" ht="27.75" customHeight="1" x14ac:dyDescent="0.25">
      <c r="B1" s="387" t="s">
        <v>7677</v>
      </c>
      <c r="C1" s="387"/>
      <c r="D1" s="387"/>
      <c r="E1" s="387"/>
      <c r="F1" s="387"/>
      <c r="G1" s="387"/>
      <c r="H1" s="387"/>
      <c r="I1" s="376" t="s">
        <v>7867</v>
      </c>
      <c r="J1" s="373" t="s">
        <v>7882</v>
      </c>
      <c r="K1" s="343"/>
      <c r="L1" s="345"/>
    </row>
    <row r="2" spans="2:22" s="337" customFormat="1" ht="27.75" customHeight="1" x14ac:dyDescent="0.25">
      <c r="B2" s="387"/>
      <c r="C2" s="387"/>
      <c r="D2" s="387"/>
      <c r="E2" s="387"/>
      <c r="F2" s="387"/>
      <c r="G2" s="387"/>
      <c r="H2" s="387"/>
      <c r="I2" s="376" t="s">
        <v>7869</v>
      </c>
      <c r="J2" s="373">
        <v>1</v>
      </c>
      <c r="K2" s="343"/>
      <c r="L2" s="345"/>
    </row>
    <row r="3" spans="2:22" s="337" customFormat="1" ht="27.75" customHeight="1" x14ac:dyDescent="0.25">
      <c r="B3" s="387"/>
      <c r="C3" s="387"/>
      <c r="D3" s="387"/>
      <c r="E3" s="387"/>
      <c r="F3" s="387"/>
      <c r="G3" s="387"/>
      <c r="H3" s="387"/>
      <c r="I3" s="376" t="s">
        <v>7884</v>
      </c>
      <c r="J3" s="374">
        <v>44573</v>
      </c>
      <c r="K3" s="344"/>
      <c r="L3" s="346"/>
    </row>
    <row r="4" spans="2:22" ht="13.5" thickBot="1" x14ac:dyDescent="0.25"/>
    <row r="5" spans="2:22" s="20" customFormat="1" ht="24" customHeight="1" thickBot="1" x14ac:dyDescent="0.3">
      <c r="B5" s="33" t="s">
        <v>7448</v>
      </c>
      <c r="C5" s="452" t="s">
        <v>121</v>
      </c>
      <c r="D5" s="452"/>
      <c r="E5" s="455"/>
      <c r="F5" s="111" t="s">
        <v>7460</v>
      </c>
      <c r="G5" s="448" t="s">
        <v>7450</v>
      </c>
      <c r="H5" s="448"/>
      <c r="I5" s="448"/>
      <c r="J5" s="449"/>
      <c r="K5" s="15"/>
      <c r="L5" s="15"/>
      <c r="O5" s="15"/>
      <c r="R5" s="15"/>
      <c r="V5" s="15"/>
    </row>
    <row r="6" spans="2:22" s="14" customFormat="1" ht="24" customHeight="1" thickBot="1" x14ac:dyDescent="0.3">
      <c r="B6" s="69" t="s">
        <v>7451</v>
      </c>
      <c r="C6" s="109" t="s">
        <v>0</v>
      </c>
      <c r="D6" s="70" t="s">
        <v>7453</v>
      </c>
      <c r="E6" s="70" t="s">
        <v>0</v>
      </c>
      <c r="F6" s="71" t="s">
        <v>7447</v>
      </c>
      <c r="G6" s="72" t="s">
        <v>7454</v>
      </c>
      <c r="H6" s="110" t="s">
        <v>7455</v>
      </c>
      <c r="I6" s="295"/>
      <c r="J6" s="73" t="s">
        <v>7678</v>
      </c>
      <c r="L6" s="15"/>
      <c r="O6" s="15"/>
      <c r="R6" s="15"/>
      <c r="V6" s="15"/>
    </row>
    <row r="7" spans="2:22" ht="13.5" thickBot="1" x14ac:dyDescent="0.25"/>
    <row r="8" spans="2:22" s="309" customFormat="1" ht="18" customHeight="1" thickBot="1" x14ac:dyDescent="0.3">
      <c r="B8" s="310"/>
      <c r="C8" s="311"/>
      <c r="D8" s="312"/>
      <c r="E8" s="311"/>
      <c r="F8" s="311"/>
      <c r="G8" s="311"/>
      <c r="H8" s="311"/>
      <c r="I8" s="311"/>
      <c r="J8" s="313"/>
    </row>
    <row r="9" spans="2:22" s="20" customFormat="1" ht="18" customHeight="1" x14ac:dyDescent="0.25">
      <c r="B9" s="357" t="s">
        <v>64</v>
      </c>
      <c r="C9" s="358" t="s">
        <v>5165</v>
      </c>
      <c r="D9" s="358" t="s">
        <v>2</v>
      </c>
      <c r="E9" s="358" t="s">
        <v>2</v>
      </c>
      <c r="F9" s="359" t="s">
        <v>65</v>
      </c>
      <c r="J9" s="325"/>
    </row>
    <row r="10" spans="2:22" s="20" customFormat="1" ht="18" customHeight="1" x14ac:dyDescent="0.25">
      <c r="B10" s="297" t="s">
        <v>7551</v>
      </c>
      <c r="C10" s="296" t="s">
        <v>240</v>
      </c>
      <c r="D10" s="296" t="s">
        <v>61</v>
      </c>
      <c r="E10" s="326" t="s">
        <v>66</v>
      </c>
      <c r="F10" s="327">
        <v>536650</v>
      </c>
      <c r="J10" s="325"/>
    </row>
    <row r="11" spans="2:22" s="20" customFormat="1" ht="18" customHeight="1" x14ac:dyDescent="0.25">
      <c r="B11" s="297" t="s">
        <v>7551</v>
      </c>
      <c r="C11" s="296" t="s">
        <v>241</v>
      </c>
      <c r="D11" s="296" t="s">
        <v>222</v>
      </c>
      <c r="E11" s="326" t="s">
        <v>67</v>
      </c>
      <c r="F11" s="327">
        <v>123692</v>
      </c>
      <c r="J11" s="325"/>
    </row>
    <row r="12" spans="2:22" s="20" customFormat="1" ht="18" customHeight="1" x14ac:dyDescent="0.25">
      <c r="B12" s="297" t="s">
        <v>7679</v>
      </c>
      <c r="C12" s="296" t="s">
        <v>242</v>
      </c>
      <c r="D12" s="296" t="s">
        <v>39</v>
      </c>
      <c r="E12" s="326" t="s">
        <v>232</v>
      </c>
      <c r="F12" s="327">
        <v>7361397</v>
      </c>
      <c r="J12" s="325"/>
    </row>
    <row r="13" spans="2:22" s="20" customFormat="1" ht="18" customHeight="1" x14ac:dyDescent="0.25">
      <c r="B13" s="297" t="s">
        <v>7679</v>
      </c>
      <c r="C13" s="296" t="s">
        <v>243</v>
      </c>
      <c r="D13" s="296" t="s">
        <v>39</v>
      </c>
      <c r="E13" s="326" t="s">
        <v>232</v>
      </c>
      <c r="F13" s="327">
        <v>707206</v>
      </c>
      <c r="J13" s="325"/>
    </row>
    <row r="14" spans="2:22" s="20" customFormat="1" ht="18" customHeight="1" x14ac:dyDescent="0.25">
      <c r="B14" s="297" t="s">
        <v>7679</v>
      </c>
      <c r="C14" s="296" t="s">
        <v>244</v>
      </c>
      <c r="D14" s="296" t="s">
        <v>39</v>
      </c>
      <c r="E14" s="326" t="s">
        <v>232</v>
      </c>
      <c r="F14" s="327">
        <v>989184</v>
      </c>
      <c r="J14" s="325"/>
    </row>
    <row r="15" spans="2:22" s="20" customFormat="1" ht="18" customHeight="1" x14ac:dyDescent="0.25">
      <c r="B15" s="297" t="s">
        <v>7679</v>
      </c>
      <c r="C15" s="296" t="s">
        <v>245</v>
      </c>
      <c r="D15" s="296" t="s">
        <v>39</v>
      </c>
      <c r="E15" s="326" t="s">
        <v>232</v>
      </c>
      <c r="F15" s="327">
        <v>13603757</v>
      </c>
      <c r="J15" s="325"/>
    </row>
    <row r="16" spans="2:22" s="20" customFormat="1" ht="18" customHeight="1" x14ac:dyDescent="0.25">
      <c r="B16" s="297" t="s">
        <v>7679</v>
      </c>
      <c r="C16" s="296" t="s">
        <v>246</v>
      </c>
      <c r="D16" s="296" t="s">
        <v>39</v>
      </c>
      <c r="E16" s="326" t="s">
        <v>232</v>
      </c>
      <c r="F16" s="327">
        <v>12901111</v>
      </c>
      <c r="J16" s="325"/>
    </row>
    <row r="17" spans="2:10" s="20" customFormat="1" ht="18" customHeight="1" x14ac:dyDescent="0.25">
      <c r="B17" s="297" t="s">
        <v>7679</v>
      </c>
      <c r="C17" s="296" t="s">
        <v>247</v>
      </c>
      <c r="D17" s="296" t="s">
        <v>222</v>
      </c>
      <c r="E17" s="326" t="s">
        <v>67</v>
      </c>
      <c r="F17" s="327">
        <v>98040</v>
      </c>
      <c r="J17" s="325"/>
    </row>
    <row r="18" spans="2:10" s="20" customFormat="1" ht="18" customHeight="1" x14ac:dyDescent="0.25">
      <c r="B18" s="297" t="s">
        <v>7680</v>
      </c>
      <c r="C18" s="296" t="s">
        <v>248</v>
      </c>
      <c r="D18" s="296" t="s">
        <v>44</v>
      </c>
      <c r="E18" s="326" t="s">
        <v>12</v>
      </c>
      <c r="F18" s="327">
        <v>153040</v>
      </c>
      <c r="J18" s="325"/>
    </row>
    <row r="19" spans="2:10" s="20" customFormat="1" ht="18" customHeight="1" x14ac:dyDescent="0.25">
      <c r="B19" s="297" t="s">
        <v>7680</v>
      </c>
      <c r="C19" s="296" t="s">
        <v>249</v>
      </c>
      <c r="D19" s="296" t="s">
        <v>222</v>
      </c>
      <c r="E19" s="326" t="s">
        <v>67</v>
      </c>
      <c r="F19" s="327">
        <v>675.93</v>
      </c>
      <c r="J19" s="325"/>
    </row>
    <row r="20" spans="2:10" s="20" customFormat="1" ht="18" customHeight="1" x14ac:dyDescent="0.25">
      <c r="B20" s="297" t="s">
        <v>7680</v>
      </c>
      <c r="C20" s="296" t="s">
        <v>250</v>
      </c>
      <c r="D20" s="296" t="s">
        <v>222</v>
      </c>
      <c r="E20" s="326" t="s">
        <v>67</v>
      </c>
      <c r="F20" s="327">
        <v>95225</v>
      </c>
      <c r="J20" s="325"/>
    </row>
    <row r="21" spans="2:10" s="20" customFormat="1" ht="18" customHeight="1" x14ac:dyDescent="0.25">
      <c r="B21" s="297" t="s">
        <v>7681</v>
      </c>
      <c r="C21" s="296" t="s">
        <v>251</v>
      </c>
      <c r="D21" s="296" t="s">
        <v>44</v>
      </c>
      <c r="E21" s="326" t="s">
        <v>69</v>
      </c>
      <c r="F21" s="327">
        <v>11580</v>
      </c>
      <c r="J21" s="325"/>
    </row>
    <row r="22" spans="2:10" s="20" customFormat="1" ht="18" customHeight="1" x14ac:dyDescent="0.25">
      <c r="B22" s="297" t="s">
        <v>7681</v>
      </c>
      <c r="C22" s="296" t="s">
        <v>252</v>
      </c>
      <c r="D22" s="296" t="s">
        <v>44</v>
      </c>
      <c r="E22" s="326" t="s">
        <v>12</v>
      </c>
      <c r="F22" s="327">
        <v>750330</v>
      </c>
      <c r="J22" s="325"/>
    </row>
    <row r="23" spans="2:10" s="20" customFormat="1" ht="18" customHeight="1" x14ac:dyDescent="0.25">
      <c r="B23" s="297" t="s">
        <v>7681</v>
      </c>
      <c r="C23" s="296" t="s">
        <v>253</v>
      </c>
      <c r="D23" s="296" t="s">
        <v>52</v>
      </c>
      <c r="E23" s="326" t="s">
        <v>70</v>
      </c>
      <c r="F23" s="327">
        <v>5800</v>
      </c>
      <c r="J23" s="325"/>
    </row>
    <row r="24" spans="2:10" s="20" customFormat="1" ht="18" customHeight="1" x14ac:dyDescent="0.25">
      <c r="B24" s="297" t="s">
        <v>7681</v>
      </c>
      <c r="C24" s="296" t="s">
        <v>254</v>
      </c>
      <c r="D24" s="296" t="s">
        <v>222</v>
      </c>
      <c r="E24" s="326" t="s">
        <v>67</v>
      </c>
      <c r="F24" s="327">
        <v>85312</v>
      </c>
      <c r="J24" s="325"/>
    </row>
    <row r="25" spans="2:10" s="20" customFormat="1" ht="18" customHeight="1" x14ac:dyDescent="0.25">
      <c r="B25" s="297" t="s">
        <v>7681</v>
      </c>
      <c r="C25" s="296" t="s">
        <v>255</v>
      </c>
      <c r="D25" s="296" t="s">
        <v>222</v>
      </c>
      <c r="E25" s="326" t="s">
        <v>67</v>
      </c>
      <c r="F25" s="327">
        <v>44781</v>
      </c>
      <c r="J25" s="325"/>
    </row>
    <row r="26" spans="2:10" s="20" customFormat="1" ht="18" customHeight="1" x14ac:dyDescent="0.25">
      <c r="B26" s="297" t="s">
        <v>7681</v>
      </c>
      <c r="C26" s="296" t="s">
        <v>256</v>
      </c>
      <c r="D26" s="296" t="s">
        <v>222</v>
      </c>
      <c r="E26" s="326" t="s">
        <v>67</v>
      </c>
      <c r="F26" s="327">
        <v>180558</v>
      </c>
      <c r="J26" s="325"/>
    </row>
    <row r="27" spans="2:10" s="20" customFormat="1" ht="18" customHeight="1" x14ac:dyDescent="0.25">
      <c r="B27" s="297" t="s">
        <v>7681</v>
      </c>
      <c r="C27" s="296" t="s">
        <v>257</v>
      </c>
      <c r="D27" s="296" t="s">
        <v>222</v>
      </c>
      <c r="E27" s="326" t="s">
        <v>67</v>
      </c>
      <c r="F27" s="327">
        <v>675.93</v>
      </c>
      <c r="J27" s="325"/>
    </row>
    <row r="28" spans="2:10" s="20" customFormat="1" ht="18" customHeight="1" x14ac:dyDescent="0.25">
      <c r="B28" s="297" t="s">
        <v>7613</v>
      </c>
      <c r="C28" s="296" t="s">
        <v>258</v>
      </c>
      <c r="D28" s="296" t="s">
        <v>44</v>
      </c>
      <c r="E28" s="326" t="s">
        <v>71</v>
      </c>
      <c r="F28" s="327">
        <v>57899</v>
      </c>
      <c r="J28" s="325"/>
    </row>
    <row r="29" spans="2:10" s="20" customFormat="1" ht="18" customHeight="1" x14ac:dyDescent="0.25">
      <c r="B29" s="297" t="s">
        <v>7613</v>
      </c>
      <c r="C29" s="296" t="s">
        <v>259</v>
      </c>
      <c r="D29" s="296" t="s">
        <v>119</v>
      </c>
      <c r="E29" s="326" t="s">
        <v>72</v>
      </c>
      <c r="F29" s="327">
        <v>167600</v>
      </c>
      <c r="J29" s="325"/>
    </row>
    <row r="30" spans="2:10" s="20" customFormat="1" ht="18" customHeight="1" x14ac:dyDescent="0.25">
      <c r="B30" s="297" t="s">
        <v>7613</v>
      </c>
      <c r="C30" s="296" t="s">
        <v>260</v>
      </c>
      <c r="D30" s="296" t="s">
        <v>39</v>
      </c>
      <c r="E30" s="326" t="s">
        <v>233</v>
      </c>
      <c r="F30" s="327">
        <v>3500000</v>
      </c>
      <c r="J30" s="325"/>
    </row>
    <row r="31" spans="2:10" s="20" customFormat="1" ht="18" customHeight="1" x14ac:dyDescent="0.25">
      <c r="B31" s="297" t="s">
        <v>7613</v>
      </c>
      <c r="C31" s="296" t="s">
        <v>261</v>
      </c>
      <c r="D31" s="296" t="s">
        <v>44</v>
      </c>
      <c r="E31" s="326" t="s">
        <v>12</v>
      </c>
      <c r="F31" s="327">
        <v>2840</v>
      </c>
      <c r="J31" s="325"/>
    </row>
    <row r="32" spans="2:10" s="20" customFormat="1" ht="18" customHeight="1" x14ac:dyDescent="0.25">
      <c r="B32" s="297" t="s">
        <v>7613</v>
      </c>
      <c r="C32" s="296" t="s">
        <v>262</v>
      </c>
      <c r="D32" s="296" t="s">
        <v>222</v>
      </c>
      <c r="E32" s="326" t="s">
        <v>67</v>
      </c>
      <c r="F32" s="327">
        <v>1084</v>
      </c>
      <c r="J32" s="325"/>
    </row>
    <row r="33" spans="2:10" s="20" customFormat="1" ht="18" customHeight="1" x14ac:dyDescent="0.25">
      <c r="B33" s="297" t="s">
        <v>7682</v>
      </c>
      <c r="C33" s="296" t="s">
        <v>263</v>
      </c>
      <c r="D33" s="296" t="s">
        <v>222</v>
      </c>
      <c r="E33" s="326" t="s">
        <v>67</v>
      </c>
      <c r="F33" s="327">
        <v>29566</v>
      </c>
      <c r="J33" s="325"/>
    </row>
    <row r="34" spans="2:10" s="20" customFormat="1" ht="18" customHeight="1" x14ac:dyDescent="0.25">
      <c r="B34" s="297" t="s">
        <v>7682</v>
      </c>
      <c r="C34" s="296" t="s">
        <v>264</v>
      </c>
      <c r="D34" s="296" t="s">
        <v>222</v>
      </c>
      <c r="E34" s="326" t="s">
        <v>67</v>
      </c>
      <c r="F34" s="327">
        <v>8300</v>
      </c>
      <c r="J34" s="325"/>
    </row>
    <row r="35" spans="2:10" s="20" customFormat="1" ht="18" customHeight="1" x14ac:dyDescent="0.25">
      <c r="B35" s="297" t="s">
        <v>7683</v>
      </c>
      <c r="C35" s="296" t="s">
        <v>265</v>
      </c>
      <c r="D35" s="296" t="s">
        <v>44</v>
      </c>
      <c r="E35" s="326" t="s">
        <v>12</v>
      </c>
      <c r="F35" s="327">
        <v>427200</v>
      </c>
      <c r="J35" s="325"/>
    </row>
    <row r="36" spans="2:10" s="20" customFormat="1" ht="18" customHeight="1" x14ac:dyDescent="0.25">
      <c r="B36" s="297" t="s">
        <v>7683</v>
      </c>
      <c r="C36" s="296" t="s">
        <v>266</v>
      </c>
      <c r="D36" s="296" t="s">
        <v>44</v>
      </c>
      <c r="E36" s="326" t="s">
        <v>71</v>
      </c>
      <c r="F36" s="327">
        <v>284128</v>
      </c>
      <c r="J36" s="325"/>
    </row>
    <row r="37" spans="2:10" s="20" customFormat="1" ht="18" customHeight="1" x14ac:dyDescent="0.25">
      <c r="B37" s="297" t="s">
        <v>7683</v>
      </c>
      <c r="C37" s="296" t="s">
        <v>267</v>
      </c>
      <c r="D37" s="296" t="s">
        <v>31</v>
      </c>
      <c r="E37" s="326" t="s">
        <v>74</v>
      </c>
      <c r="F37" s="327">
        <v>4510803</v>
      </c>
      <c r="J37" s="325"/>
    </row>
    <row r="38" spans="2:10" s="20" customFormat="1" ht="18" customHeight="1" x14ac:dyDescent="0.25">
      <c r="B38" s="297" t="s">
        <v>7683</v>
      </c>
      <c r="C38" s="296" t="s">
        <v>268</v>
      </c>
      <c r="D38" s="296" t="s">
        <v>44</v>
      </c>
      <c r="E38" s="326" t="s">
        <v>51</v>
      </c>
      <c r="F38" s="327">
        <v>3549294</v>
      </c>
      <c r="J38" s="325"/>
    </row>
    <row r="39" spans="2:10" s="20" customFormat="1" ht="18" customHeight="1" x14ac:dyDescent="0.25">
      <c r="B39" s="297" t="s">
        <v>7683</v>
      </c>
      <c r="C39" s="296" t="s">
        <v>269</v>
      </c>
      <c r="D39" s="296" t="s">
        <v>31</v>
      </c>
      <c r="E39" s="326" t="s">
        <v>32</v>
      </c>
      <c r="F39" s="327">
        <v>2389104</v>
      </c>
      <c r="J39" s="325"/>
    </row>
    <row r="40" spans="2:10" s="20" customFormat="1" ht="18" customHeight="1" x14ac:dyDescent="0.25">
      <c r="B40" s="297" t="s">
        <v>7683</v>
      </c>
      <c r="C40" s="296" t="s">
        <v>270</v>
      </c>
      <c r="D40" s="296" t="s">
        <v>222</v>
      </c>
      <c r="E40" s="326" t="s">
        <v>67</v>
      </c>
      <c r="F40" s="327">
        <v>81000</v>
      </c>
      <c r="J40" s="325"/>
    </row>
    <row r="41" spans="2:10" s="20" customFormat="1" ht="18" customHeight="1" x14ac:dyDescent="0.25">
      <c r="B41" s="297" t="s">
        <v>7684</v>
      </c>
      <c r="C41" s="296" t="s">
        <v>271</v>
      </c>
      <c r="D41" s="296" t="s">
        <v>222</v>
      </c>
      <c r="E41" s="326" t="s">
        <v>67</v>
      </c>
      <c r="F41" s="327">
        <v>118264</v>
      </c>
      <c r="J41" s="325"/>
    </row>
    <row r="42" spans="2:10" s="20" customFormat="1" ht="18" customHeight="1" x14ac:dyDescent="0.25">
      <c r="B42" s="297" t="s">
        <v>7685</v>
      </c>
      <c r="C42" s="296" t="s">
        <v>272</v>
      </c>
      <c r="D42" s="296" t="s">
        <v>44</v>
      </c>
      <c r="E42" s="326" t="s">
        <v>71</v>
      </c>
      <c r="F42" s="327">
        <v>145665</v>
      </c>
      <c r="J42" s="325"/>
    </row>
    <row r="43" spans="2:10" s="20" customFormat="1" ht="18" customHeight="1" x14ac:dyDescent="0.25">
      <c r="B43" s="297" t="s">
        <v>7685</v>
      </c>
      <c r="C43" s="296" t="s">
        <v>273</v>
      </c>
      <c r="D43" s="296" t="s">
        <v>44</v>
      </c>
      <c r="E43" s="326" t="s">
        <v>12</v>
      </c>
      <c r="F43" s="327">
        <v>260190</v>
      </c>
      <c r="J43" s="325"/>
    </row>
    <row r="44" spans="2:10" s="20" customFormat="1" ht="18" customHeight="1" x14ac:dyDescent="0.25">
      <c r="B44" s="297" t="s">
        <v>7685</v>
      </c>
      <c r="C44" s="296" t="s">
        <v>274</v>
      </c>
      <c r="D44" s="296" t="s">
        <v>44</v>
      </c>
      <c r="E44" s="326" t="s">
        <v>12</v>
      </c>
      <c r="F44" s="327">
        <v>18980</v>
      </c>
      <c r="J44" s="325"/>
    </row>
    <row r="45" spans="2:10" s="20" customFormat="1" ht="18" customHeight="1" x14ac:dyDescent="0.25">
      <c r="B45" s="297" t="s">
        <v>7685</v>
      </c>
      <c r="C45" s="296" t="s">
        <v>275</v>
      </c>
      <c r="D45" s="296" t="s">
        <v>44</v>
      </c>
      <c r="E45" s="326" t="s">
        <v>12</v>
      </c>
      <c r="F45" s="327">
        <v>114250</v>
      </c>
      <c r="J45" s="325"/>
    </row>
    <row r="46" spans="2:10" s="20" customFormat="1" ht="18" customHeight="1" x14ac:dyDescent="0.25">
      <c r="B46" s="297" t="s">
        <v>7685</v>
      </c>
      <c r="C46" s="296" t="s">
        <v>276</v>
      </c>
      <c r="D46" s="296" t="s">
        <v>222</v>
      </c>
      <c r="E46" s="326" t="s">
        <v>67</v>
      </c>
      <c r="F46" s="327">
        <v>704.15</v>
      </c>
      <c r="J46" s="325"/>
    </row>
    <row r="47" spans="2:10" s="20" customFormat="1" ht="18" customHeight="1" x14ac:dyDescent="0.25">
      <c r="B47" s="297" t="s">
        <v>7685</v>
      </c>
      <c r="C47" s="296" t="s">
        <v>277</v>
      </c>
      <c r="D47" s="296" t="s">
        <v>222</v>
      </c>
      <c r="E47" s="326" t="s">
        <v>67</v>
      </c>
      <c r="F47" s="327">
        <v>747.95</v>
      </c>
      <c r="J47" s="325"/>
    </row>
    <row r="48" spans="2:10" s="20" customFormat="1" ht="18" customHeight="1" x14ac:dyDescent="0.25">
      <c r="B48" s="297" t="s">
        <v>7685</v>
      </c>
      <c r="C48" s="296" t="s">
        <v>278</v>
      </c>
      <c r="D48" s="296" t="s">
        <v>222</v>
      </c>
      <c r="E48" s="326" t="s">
        <v>67</v>
      </c>
      <c r="F48" s="327">
        <v>819</v>
      </c>
      <c r="J48" s="325"/>
    </row>
    <row r="49" spans="2:10" s="20" customFormat="1" ht="18" customHeight="1" x14ac:dyDescent="0.25">
      <c r="B49" s="297" t="s">
        <v>7685</v>
      </c>
      <c r="C49" s="296" t="s">
        <v>279</v>
      </c>
      <c r="D49" s="296" t="s">
        <v>222</v>
      </c>
      <c r="E49" s="326" t="s">
        <v>67</v>
      </c>
      <c r="F49" s="327">
        <v>268</v>
      </c>
      <c r="J49" s="325"/>
    </row>
    <row r="50" spans="2:10" s="20" customFormat="1" ht="18" customHeight="1" x14ac:dyDescent="0.25">
      <c r="B50" s="297" t="s">
        <v>7614</v>
      </c>
      <c r="C50" s="296" t="s">
        <v>280</v>
      </c>
      <c r="D50" s="296" t="s">
        <v>39</v>
      </c>
      <c r="E50" s="326" t="s">
        <v>37</v>
      </c>
      <c r="F50" s="327">
        <v>1178000</v>
      </c>
      <c r="J50" s="325"/>
    </row>
    <row r="51" spans="2:10" s="20" customFormat="1" ht="18" customHeight="1" x14ac:dyDescent="0.25">
      <c r="B51" s="297" t="s">
        <v>7614</v>
      </c>
      <c r="C51" s="296" t="s">
        <v>281</v>
      </c>
      <c r="D51" s="296" t="s">
        <v>39</v>
      </c>
      <c r="E51" s="326" t="s">
        <v>37</v>
      </c>
      <c r="F51" s="327">
        <v>1878000</v>
      </c>
      <c r="J51" s="325"/>
    </row>
    <row r="52" spans="2:10" s="20" customFormat="1" ht="18" customHeight="1" x14ac:dyDescent="0.25">
      <c r="B52" s="297" t="s">
        <v>7614</v>
      </c>
      <c r="C52" s="296" t="s">
        <v>282</v>
      </c>
      <c r="D52" s="296" t="s">
        <v>44</v>
      </c>
      <c r="E52" s="326" t="s">
        <v>71</v>
      </c>
      <c r="F52" s="327">
        <v>852011</v>
      </c>
      <c r="J52" s="325"/>
    </row>
    <row r="53" spans="2:10" s="20" customFormat="1" ht="18" customHeight="1" x14ac:dyDescent="0.25">
      <c r="B53" s="297" t="s">
        <v>7614</v>
      </c>
      <c r="C53" s="296" t="s">
        <v>283</v>
      </c>
      <c r="D53" s="296" t="s">
        <v>44</v>
      </c>
      <c r="E53" s="326" t="s">
        <v>71</v>
      </c>
      <c r="F53" s="327">
        <v>667656</v>
      </c>
      <c r="J53" s="325"/>
    </row>
    <row r="54" spans="2:10" s="20" customFormat="1" ht="18" customHeight="1" x14ac:dyDescent="0.25">
      <c r="B54" s="297" t="s">
        <v>7614</v>
      </c>
      <c r="C54" s="296" t="s">
        <v>284</v>
      </c>
      <c r="D54" s="296" t="s">
        <v>52</v>
      </c>
      <c r="E54" s="326" t="s">
        <v>53</v>
      </c>
      <c r="F54" s="327">
        <v>514813</v>
      </c>
      <c r="J54" s="325"/>
    </row>
    <row r="55" spans="2:10" s="20" customFormat="1" ht="18" customHeight="1" x14ac:dyDescent="0.25">
      <c r="B55" s="297" t="s">
        <v>7614</v>
      </c>
      <c r="C55" s="296" t="s">
        <v>285</v>
      </c>
      <c r="D55" s="296" t="s">
        <v>44</v>
      </c>
      <c r="E55" s="326" t="s">
        <v>234</v>
      </c>
      <c r="F55" s="327">
        <v>475720</v>
      </c>
      <c r="J55" s="325"/>
    </row>
    <row r="56" spans="2:10" s="20" customFormat="1" ht="18" customHeight="1" x14ac:dyDescent="0.25">
      <c r="B56" s="297" t="s">
        <v>7614</v>
      </c>
      <c r="C56" s="296" t="s">
        <v>286</v>
      </c>
      <c r="D56" s="296" t="s">
        <v>119</v>
      </c>
      <c r="E56" s="326" t="s">
        <v>235</v>
      </c>
      <c r="F56" s="327">
        <v>110526</v>
      </c>
      <c r="J56" s="325"/>
    </row>
    <row r="57" spans="2:10" s="20" customFormat="1" ht="18" customHeight="1" x14ac:dyDescent="0.25">
      <c r="B57" s="297" t="s">
        <v>7614</v>
      </c>
      <c r="C57" s="296" t="s">
        <v>287</v>
      </c>
      <c r="D57" s="296" t="s">
        <v>119</v>
      </c>
      <c r="E57" s="326" t="s">
        <v>235</v>
      </c>
      <c r="F57" s="327">
        <v>248952</v>
      </c>
      <c r="J57" s="325"/>
    </row>
    <row r="58" spans="2:10" s="20" customFormat="1" ht="18" customHeight="1" x14ac:dyDescent="0.25">
      <c r="B58" s="297" t="s">
        <v>7614</v>
      </c>
      <c r="C58" s="296" t="s">
        <v>288</v>
      </c>
      <c r="D58" s="296" t="s">
        <v>119</v>
      </c>
      <c r="E58" s="326" t="s">
        <v>235</v>
      </c>
      <c r="F58" s="327">
        <v>79898</v>
      </c>
      <c r="J58" s="325"/>
    </row>
    <row r="59" spans="2:10" s="20" customFormat="1" ht="18" customHeight="1" x14ac:dyDescent="0.25">
      <c r="B59" s="297" t="s">
        <v>7614</v>
      </c>
      <c r="C59" s="296" t="s">
        <v>289</v>
      </c>
      <c r="D59" s="296" t="s">
        <v>119</v>
      </c>
      <c r="E59" s="326" t="s">
        <v>235</v>
      </c>
      <c r="F59" s="327">
        <v>114382</v>
      </c>
      <c r="J59" s="325"/>
    </row>
    <row r="60" spans="2:10" s="20" customFormat="1" ht="18" customHeight="1" x14ac:dyDescent="0.25">
      <c r="B60" s="297" t="s">
        <v>7614</v>
      </c>
      <c r="C60" s="296" t="s">
        <v>290</v>
      </c>
      <c r="D60" s="296" t="s">
        <v>119</v>
      </c>
      <c r="E60" s="326" t="s">
        <v>235</v>
      </c>
      <c r="F60" s="327">
        <v>191216</v>
      </c>
      <c r="J60" s="325"/>
    </row>
    <row r="61" spans="2:10" s="20" customFormat="1" ht="18" customHeight="1" x14ac:dyDescent="0.25">
      <c r="B61" s="297" t="s">
        <v>7614</v>
      </c>
      <c r="C61" s="296" t="s">
        <v>291</v>
      </c>
      <c r="D61" s="296" t="s">
        <v>119</v>
      </c>
      <c r="E61" s="326" t="s">
        <v>235</v>
      </c>
      <c r="F61" s="327">
        <v>25318</v>
      </c>
      <c r="J61" s="325"/>
    </row>
    <row r="62" spans="2:10" s="20" customFormat="1" ht="18" customHeight="1" x14ac:dyDescent="0.25">
      <c r="B62" s="297" t="s">
        <v>7614</v>
      </c>
      <c r="C62" s="296" t="s">
        <v>292</v>
      </c>
      <c r="D62" s="296" t="s">
        <v>119</v>
      </c>
      <c r="E62" s="326" t="s">
        <v>235</v>
      </c>
      <c r="F62" s="327">
        <v>67186</v>
      </c>
      <c r="J62" s="325"/>
    </row>
    <row r="63" spans="2:10" s="20" customFormat="1" ht="18" customHeight="1" x14ac:dyDescent="0.25">
      <c r="B63" s="297" t="s">
        <v>7614</v>
      </c>
      <c r="C63" s="296" t="s">
        <v>293</v>
      </c>
      <c r="D63" s="296" t="s">
        <v>119</v>
      </c>
      <c r="E63" s="326" t="s">
        <v>235</v>
      </c>
      <c r="F63" s="327">
        <v>3661</v>
      </c>
      <c r="J63" s="325"/>
    </row>
    <row r="64" spans="2:10" s="20" customFormat="1" ht="18" customHeight="1" x14ac:dyDescent="0.25">
      <c r="B64" s="297" t="s">
        <v>7614</v>
      </c>
      <c r="C64" s="296" t="s">
        <v>294</v>
      </c>
      <c r="D64" s="296" t="s">
        <v>222</v>
      </c>
      <c r="E64" s="326" t="s">
        <v>67</v>
      </c>
      <c r="F64" s="327">
        <v>12238</v>
      </c>
      <c r="J64" s="325"/>
    </row>
    <row r="65" spans="2:10" s="20" customFormat="1" ht="18" customHeight="1" x14ac:dyDescent="0.25">
      <c r="B65" s="297" t="s">
        <v>7581</v>
      </c>
      <c r="C65" s="296" t="s">
        <v>295</v>
      </c>
      <c r="D65" s="296" t="s">
        <v>44</v>
      </c>
      <c r="E65" s="326" t="s">
        <v>73</v>
      </c>
      <c r="F65" s="327">
        <v>104300</v>
      </c>
      <c r="J65" s="325"/>
    </row>
    <row r="66" spans="2:10" s="20" customFormat="1" ht="18" customHeight="1" x14ac:dyDescent="0.25">
      <c r="B66" s="297" t="s">
        <v>7581</v>
      </c>
      <c r="C66" s="296" t="s">
        <v>296</v>
      </c>
      <c r="D66" s="296" t="s">
        <v>61</v>
      </c>
      <c r="E66" s="326" t="s">
        <v>62</v>
      </c>
      <c r="F66" s="327">
        <v>499970</v>
      </c>
      <c r="J66" s="325"/>
    </row>
    <row r="67" spans="2:10" s="20" customFormat="1" ht="18" customHeight="1" x14ac:dyDescent="0.25">
      <c r="B67" s="297" t="s">
        <v>7581</v>
      </c>
      <c r="C67" s="296" t="s">
        <v>297</v>
      </c>
      <c r="D67" s="296" t="s">
        <v>222</v>
      </c>
      <c r="E67" s="326" t="s">
        <v>67</v>
      </c>
      <c r="F67" s="327">
        <v>1513</v>
      </c>
      <c r="J67" s="325"/>
    </row>
    <row r="68" spans="2:10" s="20" customFormat="1" ht="18" customHeight="1" x14ac:dyDescent="0.25">
      <c r="B68" s="297" t="s">
        <v>7581</v>
      </c>
      <c r="C68" s="296" t="s">
        <v>298</v>
      </c>
      <c r="D68" s="296" t="s">
        <v>222</v>
      </c>
      <c r="E68" s="326" t="s">
        <v>67</v>
      </c>
      <c r="F68" s="327">
        <v>151</v>
      </c>
      <c r="J68" s="325"/>
    </row>
    <row r="69" spans="2:10" s="20" customFormat="1" ht="18" customHeight="1" x14ac:dyDescent="0.25">
      <c r="B69" s="297" t="s">
        <v>7581</v>
      </c>
      <c r="C69" s="296" t="s">
        <v>299</v>
      </c>
      <c r="D69" s="296" t="s">
        <v>222</v>
      </c>
      <c r="E69" s="326" t="s">
        <v>67</v>
      </c>
      <c r="F69" s="327">
        <v>14226</v>
      </c>
      <c r="J69" s="325"/>
    </row>
    <row r="70" spans="2:10" s="20" customFormat="1" ht="18" customHeight="1" x14ac:dyDescent="0.25">
      <c r="B70" s="297" t="s">
        <v>7686</v>
      </c>
      <c r="C70" s="296" t="s">
        <v>300</v>
      </c>
      <c r="D70" s="296" t="s">
        <v>44</v>
      </c>
      <c r="E70" s="326" t="s">
        <v>73</v>
      </c>
      <c r="F70" s="327">
        <v>397850</v>
      </c>
      <c r="J70" s="325"/>
    </row>
    <row r="71" spans="2:10" s="20" customFormat="1" ht="18" customHeight="1" x14ac:dyDescent="0.25">
      <c r="B71" s="297" t="s">
        <v>7615</v>
      </c>
      <c r="C71" s="296" t="s">
        <v>301</v>
      </c>
      <c r="D71" s="296" t="s">
        <v>44</v>
      </c>
      <c r="E71" s="326" t="s">
        <v>71</v>
      </c>
      <c r="F71" s="327">
        <v>995791</v>
      </c>
      <c r="J71" s="325"/>
    </row>
    <row r="72" spans="2:10" s="20" customFormat="1" ht="18" customHeight="1" x14ac:dyDescent="0.25">
      <c r="B72" s="297" t="s">
        <v>7615</v>
      </c>
      <c r="C72" s="296" t="s">
        <v>302</v>
      </c>
      <c r="D72" s="296" t="s">
        <v>39</v>
      </c>
      <c r="E72" s="326" t="s">
        <v>37</v>
      </c>
      <c r="F72" s="327">
        <v>5468135</v>
      </c>
      <c r="J72" s="325"/>
    </row>
    <row r="73" spans="2:10" s="20" customFormat="1" ht="18" customHeight="1" x14ac:dyDescent="0.25">
      <c r="B73" s="297" t="s">
        <v>7615</v>
      </c>
      <c r="C73" s="296" t="s">
        <v>303</v>
      </c>
      <c r="D73" s="296" t="s">
        <v>39</v>
      </c>
      <c r="E73" s="326" t="s">
        <v>37</v>
      </c>
      <c r="F73" s="327">
        <v>621000</v>
      </c>
      <c r="J73" s="325"/>
    </row>
    <row r="74" spans="2:10" s="20" customFormat="1" ht="18" customHeight="1" x14ac:dyDescent="0.25">
      <c r="B74" s="297" t="s">
        <v>7615</v>
      </c>
      <c r="C74" s="296" t="s">
        <v>304</v>
      </c>
      <c r="D74" s="296" t="s">
        <v>119</v>
      </c>
      <c r="E74" s="326" t="s">
        <v>76</v>
      </c>
      <c r="F74" s="327">
        <v>289050</v>
      </c>
      <c r="J74" s="325"/>
    </row>
    <row r="75" spans="2:10" s="20" customFormat="1" ht="18" customHeight="1" x14ac:dyDescent="0.25">
      <c r="B75" s="297" t="s">
        <v>7615</v>
      </c>
      <c r="C75" s="296" t="s">
        <v>305</v>
      </c>
      <c r="D75" s="296" t="s">
        <v>119</v>
      </c>
      <c r="E75" s="326" t="s">
        <v>76</v>
      </c>
      <c r="F75" s="327">
        <v>127732</v>
      </c>
      <c r="J75" s="325"/>
    </row>
    <row r="76" spans="2:10" s="20" customFormat="1" ht="18" customHeight="1" x14ac:dyDescent="0.25">
      <c r="B76" s="297" t="s">
        <v>7615</v>
      </c>
      <c r="C76" s="296" t="s">
        <v>306</v>
      </c>
      <c r="D76" s="296" t="s">
        <v>119</v>
      </c>
      <c r="E76" s="326" t="s">
        <v>72</v>
      </c>
      <c r="F76" s="327">
        <v>7999</v>
      </c>
      <c r="J76" s="325"/>
    </row>
    <row r="77" spans="2:10" s="20" customFormat="1" ht="18" customHeight="1" x14ac:dyDescent="0.25">
      <c r="B77" s="297" t="s">
        <v>7615</v>
      </c>
      <c r="C77" s="296" t="s">
        <v>307</v>
      </c>
      <c r="D77" s="296" t="s">
        <v>222</v>
      </c>
      <c r="E77" s="326" t="s">
        <v>67</v>
      </c>
      <c r="F77" s="327">
        <v>12922</v>
      </c>
      <c r="J77" s="325"/>
    </row>
    <row r="78" spans="2:10" s="20" customFormat="1" ht="18" customHeight="1" x14ac:dyDescent="0.25">
      <c r="B78" s="297" t="s">
        <v>7588</v>
      </c>
      <c r="C78" s="296" t="s">
        <v>308</v>
      </c>
      <c r="D78" s="296" t="s">
        <v>61</v>
      </c>
      <c r="E78" s="326" t="s">
        <v>236</v>
      </c>
      <c r="F78" s="327">
        <v>444320</v>
      </c>
      <c r="J78" s="325"/>
    </row>
    <row r="79" spans="2:10" s="20" customFormat="1" ht="18" customHeight="1" x14ac:dyDescent="0.25">
      <c r="B79" s="297" t="s">
        <v>7588</v>
      </c>
      <c r="C79" s="296" t="s">
        <v>309</v>
      </c>
      <c r="D79" s="296" t="s">
        <v>222</v>
      </c>
      <c r="E79" s="326" t="s">
        <v>67</v>
      </c>
      <c r="F79" s="327">
        <v>62340</v>
      </c>
      <c r="J79" s="325"/>
    </row>
    <row r="80" spans="2:10" s="20" customFormat="1" ht="18" customHeight="1" x14ac:dyDescent="0.25">
      <c r="B80" s="297" t="s">
        <v>7588</v>
      </c>
      <c r="C80" s="296" t="s">
        <v>310</v>
      </c>
      <c r="D80" s="296" t="s">
        <v>222</v>
      </c>
      <c r="E80" s="326" t="s">
        <v>67</v>
      </c>
      <c r="F80" s="327">
        <v>301</v>
      </c>
      <c r="J80" s="325"/>
    </row>
    <row r="81" spans="2:10" s="20" customFormat="1" ht="18" customHeight="1" x14ac:dyDescent="0.25">
      <c r="B81" s="297" t="s">
        <v>7588</v>
      </c>
      <c r="C81" s="296" t="s">
        <v>311</v>
      </c>
      <c r="D81" s="296" t="s">
        <v>222</v>
      </c>
      <c r="E81" s="326" t="s">
        <v>67</v>
      </c>
      <c r="F81" s="327">
        <v>108465</v>
      </c>
      <c r="J81" s="325"/>
    </row>
    <row r="82" spans="2:10" s="20" customFormat="1" ht="18" customHeight="1" x14ac:dyDescent="0.25">
      <c r="B82" s="297" t="s">
        <v>7616</v>
      </c>
      <c r="C82" s="296" t="s">
        <v>312</v>
      </c>
      <c r="D82" s="296" t="s">
        <v>119</v>
      </c>
      <c r="E82" s="326" t="s">
        <v>237</v>
      </c>
      <c r="F82" s="327">
        <v>105866</v>
      </c>
      <c r="J82" s="325"/>
    </row>
    <row r="83" spans="2:10" s="20" customFormat="1" ht="18" customHeight="1" x14ac:dyDescent="0.25">
      <c r="B83" s="297" t="s">
        <v>7616</v>
      </c>
      <c r="C83" s="296" t="s">
        <v>313</v>
      </c>
      <c r="D83" s="296" t="s">
        <v>44</v>
      </c>
      <c r="E83" s="326" t="s">
        <v>124</v>
      </c>
      <c r="F83" s="327">
        <v>30000</v>
      </c>
      <c r="J83" s="325"/>
    </row>
    <row r="84" spans="2:10" s="20" customFormat="1" ht="18" customHeight="1" x14ac:dyDescent="0.25">
      <c r="B84" s="297" t="s">
        <v>7616</v>
      </c>
      <c r="C84" s="296" t="s">
        <v>314</v>
      </c>
      <c r="D84" s="296" t="s">
        <v>44</v>
      </c>
      <c r="E84" s="326" t="s">
        <v>51</v>
      </c>
      <c r="F84" s="327">
        <v>192180</v>
      </c>
      <c r="J84" s="325"/>
    </row>
    <row r="85" spans="2:10" s="20" customFormat="1" ht="18" customHeight="1" x14ac:dyDescent="0.25">
      <c r="B85" s="297" t="s">
        <v>7616</v>
      </c>
      <c r="C85" s="296" t="s">
        <v>315</v>
      </c>
      <c r="D85" s="296" t="s">
        <v>44</v>
      </c>
      <c r="E85" s="326" t="s">
        <v>51</v>
      </c>
      <c r="F85" s="327">
        <v>190831</v>
      </c>
      <c r="J85" s="325"/>
    </row>
    <row r="86" spans="2:10" s="20" customFormat="1" ht="18" customHeight="1" x14ac:dyDescent="0.25">
      <c r="B86" s="297" t="s">
        <v>7616</v>
      </c>
      <c r="C86" s="296" t="s">
        <v>316</v>
      </c>
      <c r="D86" s="296" t="s">
        <v>44</v>
      </c>
      <c r="E86" s="326" t="s">
        <v>51</v>
      </c>
      <c r="F86" s="327">
        <v>212000</v>
      </c>
      <c r="J86" s="325"/>
    </row>
    <row r="87" spans="2:10" s="20" customFormat="1" ht="18" customHeight="1" x14ac:dyDescent="0.25">
      <c r="B87" s="297" t="s">
        <v>7616</v>
      </c>
      <c r="C87" s="296" t="s">
        <v>317</v>
      </c>
      <c r="D87" s="296" t="s">
        <v>44</v>
      </c>
      <c r="E87" s="326" t="s">
        <v>51</v>
      </c>
      <c r="F87" s="327">
        <v>169600</v>
      </c>
      <c r="J87" s="325"/>
    </row>
    <row r="88" spans="2:10" s="20" customFormat="1" ht="18" customHeight="1" x14ac:dyDescent="0.25">
      <c r="B88" s="297" t="s">
        <v>7616</v>
      </c>
      <c r="C88" s="296" t="s">
        <v>318</v>
      </c>
      <c r="D88" s="296" t="s">
        <v>44</v>
      </c>
      <c r="E88" s="326" t="s">
        <v>51</v>
      </c>
      <c r="F88" s="327">
        <v>116600</v>
      </c>
      <c r="J88" s="325"/>
    </row>
    <row r="89" spans="2:10" s="20" customFormat="1" ht="18" customHeight="1" x14ac:dyDescent="0.25">
      <c r="B89" s="297" t="s">
        <v>7616</v>
      </c>
      <c r="C89" s="296" t="s">
        <v>319</v>
      </c>
      <c r="D89" s="296" t="s">
        <v>44</v>
      </c>
      <c r="E89" s="326" t="s">
        <v>51</v>
      </c>
      <c r="F89" s="327">
        <v>204191</v>
      </c>
      <c r="J89" s="325"/>
    </row>
    <row r="90" spans="2:10" s="20" customFormat="1" ht="18" customHeight="1" x14ac:dyDescent="0.25">
      <c r="B90" s="297" t="s">
        <v>7616</v>
      </c>
      <c r="C90" s="296" t="s">
        <v>320</v>
      </c>
      <c r="D90" s="296" t="s">
        <v>44</v>
      </c>
      <c r="E90" s="326" t="s">
        <v>51</v>
      </c>
      <c r="F90" s="327">
        <v>196446</v>
      </c>
      <c r="J90" s="325"/>
    </row>
    <row r="91" spans="2:10" s="20" customFormat="1" ht="18" customHeight="1" x14ac:dyDescent="0.25">
      <c r="B91" s="297" t="s">
        <v>7687</v>
      </c>
      <c r="C91" s="296" t="s">
        <v>321</v>
      </c>
      <c r="D91" s="296" t="s">
        <v>222</v>
      </c>
      <c r="E91" s="326" t="s">
        <v>67</v>
      </c>
      <c r="F91" s="327">
        <v>139455</v>
      </c>
      <c r="J91" s="325"/>
    </row>
    <row r="92" spans="2:10" s="20" customFormat="1" ht="18" customHeight="1" x14ac:dyDescent="0.25">
      <c r="B92" s="297" t="s">
        <v>7687</v>
      </c>
      <c r="C92" s="296" t="s">
        <v>322</v>
      </c>
      <c r="D92" s="296" t="s">
        <v>222</v>
      </c>
      <c r="E92" s="326" t="s">
        <v>67</v>
      </c>
      <c r="F92" s="327">
        <v>16102</v>
      </c>
      <c r="J92" s="325"/>
    </row>
    <row r="93" spans="2:10" s="20" customFormat="1" ht="18" customHeight="1" x14ac:dyDescent="0.25">
      <c r="B93" s="297" t="s">
        <v>7688</v>
      </c>
      <c r="C93" s="296" t="s">
        <v>323</v>
      </c>
      <c r="D93" s="296" t="s">
        <v>44</v>
      </c>
      <c r="E93" s="326" t="s">
        <v>68</v>
      </c>
      <c r="F93" s="327">
        <v>1161410</v>
      </c>
      <c r="J93" s="325"/>
    </row>
    <row r="94" spans="2:10" s="20" customFormat="1" ht="18" customHeight="1" x14ac:dyDescent="0.25">
      <c r="B94" s="297" t="s">
        <v>7688</v>
      </c>
      <c r="C94" s="296" t="s">
        <v>324</v>
      </c>
      <c r="D94" s="296" t="s">
        <v>222</v>
      </c>
      <c r="E94" s="326" t="s">
        <v>67</v>
      </c>
      <c r="F94" s="327">
        <v>225.35</v>
      </c>
      <c r="J94" s="325"/>
    </row>
    <row r="95" spans="2:10" s="20" customFormat="1" ht="18" customHeight="1" x14ac:dyDescent="0.25">
      <c r="B95" s="297" t="s">
        <v>7688</v>
      </c>
      <c r="C95" s="296" t="s">
        <v>325</v>
      </c>
      <c r="D95" s="296" t="s">
        <v>222</v>
      </c>
      <c r="E95" s="326" t="s">
        <v>67</v>
      </c>
      <c r="F95" s="327">
        <v>3713</v>
      </c>
      <c r="J95" s="325"/>
    </row>
    <row r="96" spans="2:10" s="20" customFormat="1" ht="18" customHeight="1" x14ac:dyDescent="0.25">
      <c r="B96" s="297" t="s">
        <v>7689</v>
      </c>
      <c r="C96" s="296" t="s">
        <v>326</v>
      </c>
      <c r="D96" s="296" t="s">
        <v>222</v>
      </c>
      <c r="E96" s="326" t="s">
        <v>67</v>
      </c>
      <c r="F96" s="327">
        <v>31868</v>
      </c>
      <c r="J96" s="325"/>
    </row>
    <row r="97" spans="2:10" s="20" customFormat="1" ht="18" customHeight="1" x14ac:dyDescent="0.25">
      <c r="B97" s="297" t="s">
        <v>7689</v>
      </c>
      <c r="C97" s="296" t="s">
        <v>327</v>
      </c>
      <c r="D97" s="296" t="s">
        <v>222</v>
      </c>
      <c r="E97" s="326" t="s">
        <v>67</v>
      </c>
      <c r="F97" s="327">
        <v>279</v>
      </c>
      <c r="J97" s="325"/>
    </row>
    <row r="98" spans="2:10" s="20" customFormat="1" ht="18" customHeight="1" x14ac:dyDescent="0.25">
      <c r="B98" s="297" t="s">
        <v>7689</v>
      </c>
      <c r="C98" s="296" t="s">
        <v>328</v>
      </c>
      <c r="D98" s="296" t="s">
        <v>222</v>
      </c>
      <c r="E98" s="326" t="s">
        <v>67</v>
      </c>
      <c r="F98" s="327">
        <v>86850</v>
      </c>
      <c r="J98" s="325"/>
    </row>
    <row r="99" spans="2:10" s="20" customFormat="1" ht="18" customHeight="1" x14ac:dyDescent="0.25">
      <c r="B99" s="297" t="s">
        <v>7690</v>
      </c>
      <c r="C99" s="296" t="s">
        <v>329</v>
      </c>
      <c r="D99" s="296" t="s">
        <v>40</v>
      </c>
      <c r="E99" s="326" t="s">
        <v>41</v>
      </c>
      <c r="F99" s="327">
        <v>9193500</v>
      </c>
      <c r="J99" s="325"/>
    </row>
    <row r="100" spans="2:10" s="20" customFormat="1" ht="18" customHeight="1" x14ac:dyDescent="0.25">
      <c r="B100" s="297" t="s">
        <v>7690</v>
      </c>
      <c r="C100" s="296" t="s">
        <v>330</v>
      </c>
      <c r="D100" s="296" t="s">
        <v>40</v>
      </c>
      <c r="E100" s="326" t="s">
        <v>41</v>
      </c>
      <c r="F100" s="327">
        <v>6573000</v>
      </c>
      <c r="J100" s="325"/>
    </row>
    <row r="101" spans="2:10" s="20" customFormat="1" ht="18" customHeight="1" x14ac:dyDescent="0.25">
      <c r="B101" s="297" t="s">
        <v>7690</v>
      </c>
      <c r="C101" s="296" t="s">
        <v>331</v>
      </c>
      <c r="D101" s="296" t="s">
        <v>222</v>
      </c>
      <c r="E101" s="326" t="s">
        <v>67</v>
      </c>
      <c r="F101" s="327">
        <v>1507</v>
      </c>
      <c r="J101" s="325"/>
    </row>
    <row r="102" spans="2:10" s="20" customFormat="1" ht="18" customHeight="1" x14ac:dyDescent="0.25">
      <c r="B102" s="297" t="s">
        <v>7690</v>
      </c>
      <c r="C102" s="296" t="s">
        <v>332</v>
      </c>
      <c r="D102" s="296" t="s">
        <v>222</v>
      </c>
      <c r="E102" s="326" t="s">
        <v>67</v>
      </c>
      <c r="F102" s="327">
        <v>56905</v>
      </c>
      <c r="J102" s="325"/>
    </row>
    <row r="103" spans="2:10" s="20" customFormat="1" ht="18" customHeight="1" x14ac:dyDescent="0.25">
      <c r="B103" s="297" t="s">
        <v>7690</v>
      </c>
      <c r="C103" s="296" t="s">
        <v>333</v>
      </c>
      <c r="D103" s="296" t="s">
        <v>222</v>
      </c>
      <c r="E103" s="326" t="s">
        <v>67</v>
      </c>
      <c r="F103" s="327">
        <v>1116</v>
      </c>
      <c r="J103" s="325"/>
    </row>
    <row r="104" spans="2:10" s="20" customFormat="1" ht="18" customHeight="1" x14ac:dyDescent="0.25">
      <c r="B104" s="297" t="s">
        <v>7690</v>
      </c>
      <c r="C104" s="296" t="s">
        <v>334</v>
      </c>
      <c r="D104" s="296" t="s">
        <v>222</v>
      </c>
      <c r="E104" s="326" t="s">
        <v>67</v>
      </c>
      <c r="F104" s="327">
        <v>30000</v>
      </c>
      <c r="J104" s="325"/>
    </row>
    <row r="105" spans="2:10" s="20" customFormat="1" ht="18" customHeight="1" x14ac:dyDescent="0.25">
      <c r="B105" s="297" t="s">
        <v>7617</v>
      </c>
      <c r="C105" s="296" t="s">
        <v>335</v>
      </c>
      <c r="D105" s="296" t="s">
        <v>119</v>
      </c>
      <c r="E105" s="326" t="s">
        <v>77</v>
      </c>
      <c r="F105" s="327">
        <v>222800</v>
      </c>
      <c r="J105" s="325"/>
    </row>
    <row r="106" spans="2:10" s="20" customFormat="1" ht="18" customHeight="1" x14ac:dyDescent="0.25">
      <c r="B106" s="297" t="s">
        <v>7617</v>
      </c>
      <c r="C106" s="296" t="s">
        <v>336</v>
      </c>
      <c r="D106" s="296" t="s">
        <v>222</v>
      </c>
      <c r="E106" s="326" t="s">
        <v>67</v>
      </c>
      <c r="F106" s="327">
        <v>45227</v>
      </c>
      <c r="J106" s="325"/>
    </row>
    <row r="107" spans="2:10" s="20" customFormat="1" ht="18" customHeight="1" x14ac:dyDescent="0.25">
      <c r="B107" s="297" t="s">
        <v>7618</v>
      </c>
      <c r="C107" s="296" t="s">
        <v>337</v>
      </c>
      <c r="D107" s="296" t="s">
        <v>119</v>
      </c>
      <c r="E107" s="326" t="s">
        <v>77</v>
      </c>
      <c r="F107" s="327">
        <v>44538</v>
      </c>
      <c r="J107" s="325"/>
    </row>
    <row r="108" spans="2:10" s="20" customFormat="1" ht="18" customHeight="1" x14ac:dyDescent="0.25">
      <c r="B108" s="297" t="s">
        <v>7618</v>
      </c>
      <c r="C108" s="296" t="s">
        <v>338</v>
      </c>
      <c r="D108" s="296" t="s">
        <v>44</v>
      </c>
      <c r="E108" s="326" t="s">
        <v>69</v>
      </c>
      <c r="F108" s="327">
        <v>54720</v>
      </c>
      <c r="J108" s="325"/>
    </row>
    <row r="109" spans="2:10" s="20" customFormat="1" ht="18" customHeight="1" x14ac:dyDescent="0.25">
      <c r="B109" s="297" t="s">
        <v>7618</v>
      </c>
      <c r="C109" s="296" t="s">
        <v>339</v>
      </c>
      <c r="D109" s="296" t="s">
        <v>222</v>
      </c>
      <c r="E109" s="326" t="s">
        <v>67</v>
      </c>
      <c r="F109" s="327">
        <v>43860</v>
      </c>
      <c r="J109" s="325"/>
    </row>
    <row r="110" spans="2:10" s="20" customFormat="1" ht="18" customHeight="1" x14ac:dyDescent="0.25">
      <c r="B110" s="297" t="s">
        <v>7618</v>
      </c>
      <c r="C110" s="296" t="s">
        <v>340</v>
      </c>
      <c r="D110" s="296" t="s">
        <v>39</v>
      </c>
      <c r="E110" s="326" t="s">
        <v>37</v>
      </c>
      <c r="F110" s="327">
        <v>11000000</v>
      </c>
      <c r="J110" s="325"/>
    </row>
    <row r="111" spans="2:10" s="20" customFormat="1" ht="18" customHeight="1" x14ac:dyDescent="0.25">
      <c r="B111" s="297" t="s">
        <v>7618</v>
      </c>
      <c r="C111" s="296" t="s">
        <v>341</v>
      </c>
      <c r="D111" s="296" t="s">
        <v>39</v>
      </c>
      <c r="E111" s="326" t="s">
        <v>37</v>
      </c>
      <c r="F111" s="327">
        <v>724900</v>
      </c>
      <c r="J111" s="325"/>
    </row>
    <row r="112" spans="2:10" s="20" customFormat="1" ht="18" customHeight="1" x14ac:dyDescent="0.25">
      <c r="B112" s="297" t="s">
        <v>7609</v>
      </c>
      <c r="C112" s="296" t="s">
        <v>342</v>
      </c>
      <c r="D112" s="296" t="s">
        <v>120</v>
      </c>
      <c r="E112" s="326" t="s">
        <v>72</v>
      </c>
      <c r="F112" s="327">
        <v>58000</v>
      </c>
      <c r="J112" s="325"/>
    </row>
    <row r="113" spans="2:10" s="20" customFormat="1" ht="18" customHeight="1" x14ac:dyDescent="0.25">
      <c r="B113" s="297" t="s">
        <v>7609</v>
      </c>
      <c r="C113" s="296" t="s">
        <v>343</v>
      </c>
      <c r="D113" s="296" t="s">
        <v>40</v>
      </c>
      <c r="E113" s="326" t="s">
        <v>78</v>
      </c>
      <c r="F113" s="327">
        <v>171330</v>
      </c>
      <c r="J113" s="325"/>
    </row>
    <row r="114" spans="2:10" s="20" customFormat="1" ht="18" customHeight="1" x14ac:dyDescent="0.25">
      <c r="B114" s="297" t="s">
        <v>7609</v>
      </c>
      <c r="C114" s="296" t="s">
        <v>344</v>
      </c>
      <c r="D114" s="296" t="s">
        <v>120</v>
      </c>
      <c r="E114" s="326" t="s">
        <v>72</v>
      </c>
      <c r="F114" s="327">
        <v>18700</v>
      </c>
      <c r="J114" s="325"/>
    </row>
    <row r="115" spans="2:10" s="20" customFormat="1" ht="18" customHeight="1" x14ac:dyDescent="0.25">
      <c r="B115" s="297" t="s">
        <v>7609</v>
      </c>
      <c r="C115" s="296" t="s">
        <v>345</v>
      </c>
      <c r="D115" s="296" t="s">
        <v>120</v>
      </c>
      <c r="E115" s="326" t="s">
        <v>75</v>
      </c>
      <c r="F115" s="327">
        <v>3572</v>
      </c>
      <c r="J115" s="325"/>
    </row>
    <row r="116" spans="2:10" s="20" customFormat="1" ht="18" customHeight="1" x14ac:dyDescent="0.25">
      <c r="B116" s="297" t="s">
        <v>7609</v>
      </c>
      <c r="C116" s="296" t="s">
        <v>346</v>
      </c>
      <c r="D116" s="296" t="s">
        <v>120</v>
      </c>
      <c r="E116" s="326" t="s">
        <v>75</v>
      </c>
      <c r="F116" s="327">
        <v>47600</v>
      </c>
      <c r="J116" s="325"/>
    </row>
    <row r="117" spans="2:10" s="20" customFormat="1" ht="18" customHeight="1" x14ac:dyDescent="0.25">
      <c r="B117" s="297" t="s">
        <v>7609</v>
      </c>
      <c r="C117" s="296" t="s">
        <v>347</v>
      </c>
      <c r="D117" s="296" t="s">
        <v>120</v>
      </c>
      <c r="E117" s="326" t="s">
        <v>76</v>
      </c>
      <c r="F117" s="327">
        <v>7800</v>
      </c>
      <c r="J117" s="325"/>
    </row>
    <row r="118" spans="2:10" s="20" customFormat="1" ht="18" customHeight="1" x14ac:dyDescent="0.25">
      <c r="B118" s="297" t="s">
        <v>7609</v>
      </c>
      <c r="C118" s="296" t="s">
        <v>348</v>
      </c>
      <c r="D118" s="296" t="s">
        <v>120</v>
      </c>
      <c r="E118" s="326" t="s">
        <v>75</v>
      </c>
      <c r="F118" s="327">
        <v>5042</v>
      </c>
      <c r="J118" s="325"/>
    </row>
    <row r="119" spans="2:10" s="20" customFormat="1" ht="18" customHeight="1" x14ac:dyDescent="0.25">
      <c r="B119" s="297" t="s">
        <v>7609</v>
      </c>
      <c r="C119" s="296" t="s">
        <v>349</v>
      </c>
      <c r="D119" s="296" t="s">
        <v>120</v>
      </c>
      <c r="E119" s="326" t="s">
        <v>76</v>
      </c>
      <c r="F119" s="327">
        <v>21008</v>
      </c>
      <c r="J119" s="325"/>
    </row>
    <row r="120" spans="2:10" s="20" customFormat="1" ht="18" customHeight="1" x14ac:dyDescent="0.25">
      <c r="B120" s="297" t="s">
        <v>7609</v>
      </c>
      <c r="C120" s="296" t="s">
        <v>350</v>
      </c>
      <c r="D120" s="296" t="s">
        <v>120</v>
      </c>
      <c r="E120" s="326" t="s">
        <v>75</v>
      </c>
      <c r="F120" s="327">
        <v>12378</v>
      </c>
      <c r="J120" s="325"/>
    </row>
    <row r="121" spans="2:10" s="20" customFormat="1" ht="18" customHeight="1" x14ac:dyDescent="0.25">
      <c r="B121" s="297" t="s">
        <v>7609</v>
      </c>
      <c r="C121" s="296" t="s">
        <v>351</v>
      </c>
      <c r="D121" s="296" t="s">
        <v>40</v>
      </c>
      <c r="E121" s="326" t="s">
        <v>78</v>
      </c>
      <c r="F121" s="327">
        <v>5200</v>
      </c>
      <c r="J121" s="325"/>
    </row>
    <row r="122" spans="2:10" s="20" customFormat="1" ht="18" customHeight="1" x14ac:dyDescent="0.25">
      <c r="B122" s="297" t="s">
        <v>7609</v>
      </c>
      <c r="C122" s="296" t="s">
        <v>352</v>
      </c>
      <c r="D122" s="296" t="s">
        <v>120</v>
      </c>
      <c r="E122" s="326" t="s">
        <v>76</v>
      </c>
      <c r="F122" s="327">
        <v>38571</v>
      </c>
      <c r="J122" s="325"/>
    </row>
    <row r="123" spans="2:10" s="20" customFormat="1" ht="18" customHeight="1" x14ac:dyDescent="0.25">
      <c r="B123" s="297" t="s">
        <v>7609</v>
      </c>
      <c r="C123" s="296" t="s">
        <v>353</v>
      </c>
      <c r="D123" s="296" t="s">
        <v>120</v>
      </c>
      <c r="E123" s="326" t="s">
        <v>76</v>
      </c>
      <c r="F123" s="327">
        <v>7563</v>
      </c>
      <c r="J123" s="325"/>
    </row>
    <row r="124" spans="2:10" s="20" customFormat="1" ht="18" customHeight="1" x14ac:dyDescent="0.25">
      <c r="B124" s="297" t="s">
        <v>7609</v>
      </c>
      <c r="C124" s="296" t="s">
        <v>354</v>
      </c>
      <c r="D124" s="296" t="s">
        <v>52</v>
      </c>
      <c r="E124" s="326" t="s">
        <v>53</v>
      </c>
      <c r="F124" s="327">
        <v>33000</v>
      </c>
      <c r="J124" s="325"/>
    </row>
    <row r="125" spans="2:10" s="20" customFormat="1" ht="18" customHeight="1" x14ac:dyDescent="0.25">
      <c r="B125" s="297" t="s">
        <v>7609</v>
      </c>
      <c r="C125" s="296" t="s">
        <v>355</v>
      </c>
      <c r="D125" s="296" t="s">
        <v>120</v>
      </c>
      <c r="E125" s="326" t="s">
        <v>76</v>
      </c>
      <c r="F125" s="327">
        <v>3445</v>
      </c>
      <c r="J125" s="325"/>
    </row>
    <row r="126" spans="2:10" s="20" customFormat="1" ht="18" customHeight="1" x14ac:dyDescent="0.25">
      <c r="B126" s="297" t="s">
        <v>7609</v>
      </c>
      <c r="C126" s="296" t="s">
        <v>356</v>
      </c>
      <c r="D126" s="296" t="s">
        <v>120</v>
      </c>
      <c r="E126" s="326" t="s">
        <v>76</v>
      </c>
      <c r="F126" s="327">
        <v>2000</v>
      </c>
      <c r="J126" s="325"/>
    </row>
    <row r="127" spans="2:10" s="20" customFormat="1" ht="18" customHeight="1" x14ac:dyDescent="0.25">
      <c r="B127" s="297" t="s">
        <v>7609</v>
      </c>
      <c r="C127" s="296" t="s">
        <v>357</v>
      </c>
      <c r="D127" s="296" t="s">
        <v>52</v>
      </c>
      <c r="E127" s="326" t="s">
        <v>53</v>
      </c>
      <c r="F127" s="327">
        <v>5800</v>
      </c>
      <c r="J127" s="325"/>
    </row>
    <row r="128" spans="2:10" s="20" customFormat="1" ht="18" customHeight="1" x14ac:dyDescent="0.25">
      <c r="B128" s="297" t="s">
        <v>7609</v>
      </c>
      <c r="C128" s="296" t="s">
        <v>358</v>
      </c>
      <c r="D128" s="296" t="s">
        <v>120</v>
      </c>
      <c r="E128" s="326" t="s">
        <v>72</v>
      </c>
      <c r="F128" s="327">
        <v>20000</v>
      </c>
      <c r="J128" s="325"/>
    </row>
    <row r="129" spans="2:10" s="20" customFormat="1" ht="18" customHeight="1" x14ac:dyDescent="0.25">
      <c r="B129" s="297" t="s">
        <v>7609</v>
      </c>
      <c r="C129" s="296" t="s">
        <v>359</v>
      </c>
      <c r="D129" s="296" t="s">
        <v>44</v>
      </c>
      <c r="E129" s="326" t="s">
        <v>73</v>
      </c>
      <c r="F129" s="327">
        <v>259600</v>
      </c>
      <c r="J129" s="325"/>
    </row>
    <row r="130" spans="2:10" s="20" customFormat="1" ht="18" customHeight="1" x14ac:dyDescent="0.25">
      <c r="B130" s="297" t="s">
        <v>7609</v>
      </c>
      <c r="C130" s="296" t="s">
        <v>360</v>
      </c>
      <c r="D130" s="296" t="s">
        <v>120</v>
      </c>
      <c r="E130" s="326" t="s">
        <v>79</v>
      </c>
      <c r="F130" s="327">
        <v>9000</v>
      </c>
      <c r="J130" s="325"/>
    </row>
    <row r="131" spans="2:10" s="20" customFormat="1" ht="18" customHeight="1" x14ac:dyDescent="0.25">
      <c r="B131" s="297" t="s">
        <v>7609</v>
      </c>
      <c r="C131" s="296" t="s">
        <v>361</v>
      </c>
      <c r="D131" s="296" t="s">
        <v>120</v>
      </c>
      <c r="E131" s="326" t="s">
        <v>72</v>
      </c>
      <c r="F131" s="327">
        <v>75000</v>
      </c>
      <c r="J131" s="325"/>
    </row>
    <row r="132" spans="2:10" s="20" customFormat="1" ht="18" customHeight="1" x14ac:dyDescent="0.25">
      <c r="B132" s="297" t="s">
        <v>7609</v>
      </c>
      <c r="C132" s="296" t="s">
        <v>362</v>
      </c>
      <c r="D132" s="296" t="s">
        <v>44</v>
      </c>
      <c r="E132" s="326" t="s">
        <v>73</v>
      </c>
      <c r="F132" s="327">
        <v>10400</v>
      </c>
      <c r="J132" s="325"/>
    </row>
    <row r="133" spans="2:10" s="20" customFormat="1" ht="18" customHeight="1" x14ac:dyDescent="0.25">
      <c r="B133" s="297" t="s">
        <v>7609</v>
      </c>
      <c r="C133" s="296" t="s">
        <v>363</v>
      </c>
      <c r="D133" s="296" t="s">
        <v>44</v>
      </c>
      <c r="E133" s="326" t="s">
        <v>68</v>
      </c>
      <c r="F133" s="327">
        <v>91900</v>
      </c>
      <c r="J133" s="325"/>
    </row>
    <row r="134" spans="2:10" s="20" customFormat="1" ht="18" customHeight="1" x14ac:dyDescent="0.25">
      <c r="B134" s="297" t="s">
        <v>7609</v>
      </c>
      <c r="C134" s="296" t="s">
        <v>364</v>
      </c>
      <c r="D134" s="296" t="s">
        <v>120</v>
      </c>
      <c r="E134" s="326" t="s">
        <v>72</v>
      </c>
      <c r="F134" s="327">
        <v>16000</v>
      </c>
      <c r="J134" s="325"/>
    </row>
    <row r="135" spans="2:10" s="20" customFormat="1" ht="18" customHeight="1" x14ac:dyDescent="0.25">
      <c r="B135" s="297" t="s">
        <v>7609</v>
      </c>
      <c r="C135" s="296" t="s">
        <v>365</v>
      </c>
      <c r="D135" s="296" t="s">
        <v>40</v>
      </c>
      <c r="E135" s="326" t="s">
        <v>78</v>
      </c>
      <c r="F135" s="327">
        <v>21900</v>
      </c>
      <c r="J135" s="325"/>
    </row>
    <row r="136" spans="2:10" s="20" customFormat="1" ht="18" customHeight="1" x14ac:dyDescent="0.25">
      <c r="B136" s="297" t="s">
        <v>7609</v>
      </c>
      <c r="C136" s="296" t="s">
        <v>366</v>
      </c>
      <c r="D136" s="296" t="s">
        <v>59</v>
      </c>
      <c r="E136" s="326" t="s">
        <v>80</v>
      </c>
      <c r="F136" s="327">
        <v>1024700</v>
      </c>
      <c r="J136" s="325"/>
    </row>
    <row r="137" spans="2:10" s="20" customFormat="1" ht="18" customHeight="1" x14ac:dyDescent="0.25">
      <c r="B137" s="297" t="s">
        <v>7609</v>
      </c>
      <c r="C137" s="296" t="s">
        <v>367</v>
      </c>
      <c r="D137" s="296" t="s">
        <v>59</v>
      </c>
      <c r="E137" s="326" t="s">
        <v>80</v>
      </c>
      <c r="F137" s="327">
        <v>88020</v>
      </c>
      <c r="J137" s="325"/>
    </row>
    <row r="138" spans="2:10" s="20" customFormat="1" ht="18" customHeight="1" x14ac:dyDescent="0.25">
      <c r="B138" s="297" t="s">
        <v>7609</v>
      </c>
      <c r="C138" s="296" t="s">
        <v>368</v>
      </c>
      <c r="D138" s="296" t="s">
        <v>61</v>
      </c>
      <c r="E138" s="326" t="s">
        <v>62</v>
      </c>
      <c r="F138" s="327">
        <v>121300</v>
      </c>
      <c r="J138" s="325"/>
    </row>
    <row r="139" spans="2:10" s="20" customFormat="1" ht="18" customHeight="1" x14ac:dyDescent="0.25">
      <c r="B139" s="297" t="s">
        <v>7609</v>
      </c>
      <c r="C139" s="296" t="s">
        <v>369</v>
      </c>
      <c r="D139" s="296" t="s">
        <v>44</v>
      </c>
      <c r="E139" s="326" t="s">
        <v>68</v>
      </c>
      <c r="F139" s="327">
        <v>153660</v>
      </c>
      <c r="J139" s="325"/>
    </row>
    <row r="140" spans="2:10" s="20" customFormat="1" ht="18" customHeight="1" x14ac:dyDescent="0.25">
      <c r="B140" s="297" t="s">
        <v>7609</v>
      </c>
      <c r="C140" s="296" t="s">
        <v>370</v>
      </c>
      <c r="D140" s="296" t="s">
        <v>33</v>
      </c>
      <c r="E140" s="326" t="s">
        <v>81</v>
      </c>
      <c r="F140" s="327">
        <v>1596639</v>
      </c>
      <c r="J140" s="325"/>
    </row>
    <row r="141" spans="2:10" s="20" customFormat="1" ht="18" customHeight="1" x14ac:dyDescent="0.25">
      <c r="B141" s="297" t="s">
        <v>7609</v>
      </c>
      <c r="C141" s="296" t="s">
        <v>371</v>
      </c>
      <c r="D141" s="296" t="s">
        <v>59</v>
      </c>
      <c r="E141" s="326" t="s">
        <v>62</v>
      </c>
      <c r="F141" s="327">
        <v>697360</v>
      </c>
      <c r="J141" s="325"/>
    </row>
    <row r="142" spans="2:10" s="20" customFormat="1" ht="18" customHeight="1" x14ac:dyDescent="0.25">
      <c r="B142" s="297" t="s">
        <v>7609</v>
      </c>
      <c r="C142" s="296" t="s">
        <v>372</v>
      </c>
      <c r="D142" s="296" t="s">
        <v>222</v>
      </c>
      <c r="E142" s="326" t="s">
        <v>67</v>
      </c>
      <c r="F142" s="327">
        <v>1209</v>
      </c>
      <c r="J142" s="325"/>
    </row>
    <row r="143" spans="2:10" s="20" customFormat="1" ht="18" customHeight="1" x14ac:dyDescent="0.25">
      <c r="B143" s="297" t="s">
        <v>7609</v>
      </c>
      <c r="C143" s="296" t="s">
        <v>373</v>
      </c>
      <c r="D143" s="296" t="s">
        <v>222</v>
      </c>
      <c r="E143" s="326" t="s">
        <v>67</v>
      </c>
      <c r="F143" s="327">
        <v>558</v>
      </c>
      <c r="J143" s="325"/>
    </row>
    <row r="144" spans="2:10" s="20" customFormat="1" ht="18" customHeight="1" x14ac:dyDescent="0.25">
      <c r="B144" s="297" t="s">
        <v>7609</v>
      </c>
      <c r="C144" s="296" t="s">
        <v>374</v>
      </c>
      <c r="D144" s="296" t="s">
        <v>222</v>
      </c>
      <c r="E144" s="326" t="s">
        <v>67</v>
      </c>
      <c r="F144" s="327">
        <v>21750</v>
      </c>
      <c r="J144" s="325"/>
    </row>
    <row r="145" spans="2:10" s="20" customFormat="1" ht="18" customHeight="1" x14ac:dyDescent="0.25">
      <c r="B145" s="297" t="s">
        <v>7609</v>
      </c>
      <c r="C145" s="296" t="s">
        <v>375</v>
      </c>
      <c r="D145" s="296" t="s">
        <v>222</v>
      </c>
      <c r="E145" s="326" t="s">
        <v>67</v>
      </c>
      <c r="F145" s="327">
        <v>1950</v>
      </c>
      <c r="J145" s="325"/>
    </row>
    <row r="146" spans="2:10" s="20" customFormat="1" ht="18" customHeight="1" x14ac:dyDescent="0.25">
      <c r="B146" s="297" t="s">
        <v>7609</v>
      </c>
      <c r="C146" s="296" t="s">
        <v>376</v>
      </c>
      <c r="D146" s="296" t="s">
        <v>222</v>
      </c>
      <c r="E146" s="326" t="s">
        <v>67</v>
      </c>
      <c r="F146" s="327">
        <v>41400</v>
      </c>
      <c r="J146" s="325"/>
    </row>
    <row r="147" spans="2:10" s="20" customFormat="1" ht="18" customHeight="1" x14ac:dyDescent="0.25">
      <c r="B147" s="297" t="s">
        <v>7609</v>
      </c>
      <c r="C147" s="296" t="s">
        <v>377</v>
      </c>
      <c r="D147" s="296" t="s">
        <v>222</v>
      </c>
      <c r="E147" s="326" t="s">
        <v>82</v>
      </c>
      <c r="F147" s="327">
        <v>81291</v>
      </c>
      <c r="J147" s="325"/>
    </row>
    <row r="148" spans="2:10" s="20" customFormat="1" ht="18" customHeight="1" x14ac:dyDescent="0.25">
      <c r="B148" s="297" t="s">
        <v>7609</v>
      </c>
      <c r="C148" s="296" t="s">
        <v>378</v>
      </c>
      <c r="D148" s="296" t="s">
        <v>223</v>
      </c>
      <c r="E148" s="326" t="s">
        <v>83</v>
      </c>
      <c r="F148" s="327">
        <v>77639.56</v>
      </c>
      <c r="J148" s="325"/>
    </row>
    <row r="149" spans="2:10" s="20" customFormat="1" ht="18" customHeight="1" x14ac:dyDescent="0.25">
      <c r="B149" s="297" t="s">
        <v>7609</v>
      </c>
      <c r="C149" s="296" t="s">
        <v>379</v>
      </c>
      <c r="D149" s="296" t="s">
        <v>223</v>
      </c>
      <c r="E149" s="326" t="s">
        <v>83</v>
      </c>
      <c r="F149" s="327">
        <v>77639.56</v>
      </c>
      <c r="J149" s="325"/>
    </row>
    <row r="150" spans="2:10" s="20" customFormat="1" ht="18" customHeight="1" x14ac:dyDescent="0.25">
      <c r="B150" s="297" t="s">
        <v>7609</v>
      </c>
      <c r="C150" s="296" t="s">
        <v>380</v>
      </c>
      <c r="D150" s="296" t="s">
        <v>223</v>
      </c>
      <c r="E150" s="326" t="s">
        <v>83</v>
      </c>
      <c r="F150" s="327">
        <v>77639.56</v>
      </c>
      <c r="J150" s="325"/>
    </row>
    <row r="151" spans="2:10" s="20" customFormat="1" ht="18" customHeight="1" x14ac:dyDescent="0.25">
      <c r="B151" s="297" t="s">
        <v>7609</v>
      </c>
      <c r="C151" s="296" t="s">
        <v>381</v>
      </c>
      <c r="D151" s="296" t="s">
        <v>223</v>
      </c>
      <c r="E151" s="326" t="s">
        <v>83</v>
      </c>
      <c r="F151" s="327">
        <v>77639.56</v>
      </c>
      <c r="J151" s="325"/>
    </row>
    <row r="152" spans="2:10" s="20" customFormat="1" ht="18" customHeight="1" x14ac:dyDescent="0.25">
      <c r="B152" s="297" t="s">
        <v>7609</v>
      </c>
      <c r="C152" s="296" t="s">
        <v>382</v>
      </c>
      <c r="D152" s="296" t="s">
        <v>223</v>
      </c>
      <c r="E152" s="326" t="s">
        <v>83</v>
      </c>
      <c r="F152" s="327">
        <v>77639.56</v>
      </c>
      <c r="J152" s="325"/>
    </row>
    <row r="153" spans="2:10" s="20" customFormat="1" ht="18" customHeight="1" x14ac:dyDescent="0.25">
      <c r="B153" s="297" t="s">
        <v>7609</v>
      </c>
      <c r="C153" s="296" t="s">
        <v>383</v>
      </c>
      <c r="D153" s="296" t="s">
        <v>223</v>
      </c>
      <c r="E153" s="326" t="s">
        <v>83</v>
      </c>
      <c r="F153" s="327">
        <v>77639.56</v>
      </c>
      <c r="J153" s="325"/>
    </row>
    <row r="154" spans="2:10" s="20" customFormat="1" ht="18" customHeight="1" x14ac:dyDescent="0.25">
      <c r="B154" s="297" t="s">
        <v>7609</v>
      </c>
      <c r="C154" s="296" t="s">
        <v>384</v>
      </c>
      <c r="D154" s="296" t="s">
        <v>223</v>
      </c>
      <c r="E154" s="326" t="s">
        <v>83</v>
      </c>
      <c r="F154" s="327">
        <v>77639.56</v>
      </c>
      <c r="J154" s="325"/>
    </row>
    <row r="155" spans="2:10" s="20" customFormat="1" ht="18" customHeight="1" x14ac:dyDescent="0.25">
      <c r="B155" s="297" t="s">
        <v>7609</v>
      </c>
      <c r="C155" s="296" t="s">
        <v>385</v>
      </c>
      <c r="D155" s="296" t="s">
        <v>223</v>
      </c>
      <c r="E155" s="326" t="s">
        <v>83</v>
      </c>
      <c r="F155" s="327">
        <v>77639.56</v>
      </c>
      <c r="J155" s="325"/>
    </row>
    <row r="156" spans="2:10" s="20" customFormat="1" ht="18" customHeight="1" x14ac:dyDescent="0.25">
      <c r="B156" s="297" t="s">
        <v>7609</v>
      </c>
      <c r="C156" s="296" t="s">
        <v>386</v>
      </c>
      <c r="D156" s="296" t="s">
        <v>223</v>
      </c>
      <c r="E156" s="326" t="s">
        <v>83</v>
      </c>
      <c r="F156" s="327">
        <v>77639.520000000004</v>
      </c>
      <c r="J156" s="325"/>
    </row>
    <row r="157" spans="2:10" s="20" customFormat="1" ht="18" customHeight="1" x14ac:dyDescent="0.25">
      <c r="B157" s="297" t="s">
        <v>7609</v>
      </c>
      <c r="C157" s="296" t="s">
        <v>387</v>
      </c>
      <c r="D157" s="296" t="s">
        <v>223</v>
      </c>
      <c r="E157" s="326" t="s">
        <v>84</v>
      </c>
      <c r="F157" s="327">
        <v>130047.78</v>
      </c>
      <c r="J157" s="325"/>
    </row>
    <row r="158" spans="2:10" s="20" customFormat="1" ht="18" customHeight="1" x14ac:dyDescent="0.25">
      <c r="B158" s="297" t="s">
        <v>7609</v>
      </c>
      <c r="C158" s="296" t="s">
        <v>388</v>
      </c>
      <c r="D158" s="296" t="s">
        <v>223</v>
      </c>
      <c r="E158" s="326" t="s">
        <v>84</v>
      </c>
      <c r="F158" s="327">
        <v>130047.78</v>
      </c>
      <c r="J158" s="325"/>
    </row>
    <row r="159" spans="2:10" s="20" customFormat="1" ht="18" customHeight="1" x14ac:dyDescent="0.25">
      <c r="B159" s="297" t="s">
        <v>7609</v>
      </c>
      <c r="C159" s="296" t="s">
        <v>389</v>
      </c>
      <c r="D159" s="296" t="s">
        <v>223</v>
      </c>
      <c r="E159" s="326" t="s">
        <v>84</v>
      </c>
      <c r="F159" s="327">
        <v>130047.78</v>
      </c>
      <c r="J159" s="325"/>
    </row>
    <row r="160" spans="2:10" s="20" customFormat="1" ht="18" customHeight="1" x14ac:dyDescent="0.25">
      <c r="B160" s="297" t="s">
        <v>7609</v>
      </c>
      <c r="C160" s="296" t="s">
        <v>390</v>
      </c>
      <c r="D160" s="296" t="s">
        <v>223</v>
      </c>
      <c r="E160" s="326" t="s">
        <v>84</v>
      </c>
      <c r="F160" s="327">
        <v>130047.78</v>
      </c>
      <c r="J160" s="325"/>
    </row>
    <row r="161" spans="2:10" s="20" customFormat="1" ht="18" customHeight="1" x14ac:dyDescent="0.25">
      <c r="B161" s="297" t="s">
        <v>7609</v>
      </c>
      <c r="C161" s="296" t="s">
        <v>391</v>
      </c>
      <c r="D161" s="296" t="s">
        <v>223</v>
      </c>
      <c r="E161" s="326" t="s">
        <v>84</v>
      </c>
      <c r="F161" s="327">
        <v>130047.78</v>
      </c>
      <c r="J161" s="325"/>
    </row>
    <row r="162" spans="2:10" s="20" customFormat="1" ht="18" customHeight="1" x14ac:dyDescent="0.25">
      <c r="B162" s="297" t="s">
        <v>7609</v>
      </c>
      <c r="C162" s="296" t="s">
        <v>392</v>
      </c>
      <c r="D162" s="296" t="s">
        <v>223</v>
      </c>
      <c r="E162" s="326" t="s">
        <v>84</v>
      </c>
      <c r="F162" s="327">
        <v>130047.78</v>
      </c>
      <c r="J162" s="325"/>
    </row>
    <row r="163" spans="2:10" s="20" customFormat="1" ht="18" customHeight="1" x14ac:dyDescent="0.25">
      <c r="B163" s="297" t="s">
        <v>7609</v>
      </c>
      <c r="C163" s="296" t="s">
        <v>393</v>
      </c>
      <c r="D163" s="296" t="s">
        <v>223</v>
      </c>
      <c r="E163" s="326" t="s">
        <v>84</v>
      </c>
      <c r="F163" s="327">
        <v>130047.78</v>
      </c>
      <c r="J163" s="325"/>
    </row>
    <row r="164" spans="2:10" s="20" customFormat="1" ht="18" customHeight="1" x14ac:dyDescent="0.25">
      <c r="B164" s="297" t="s">
        <v>7609</v>
      </c>
      <c r="C164" s="296" t="s">
        <v>394</v>
      </c>
      <c r="D164" s="296" t="s">
        <v>223</v>
      </c>
      <c r="E164" s="326" t="s">
        <v>84</v>
      </c>
      <c r="F164" s="327">
        <v>130047.78</v>
      </c>
      <c r="J164" s="325"/>
    </row>
    <row r="165" spans="2:10" s="20" customFormat="1" ht="18" customHeight="1" x14ac:dyDescent="0.25">
      <c r="B165" s="297" t="s">
        <v>7609</v>
      </c>
      <c r="C165" s="296" t="s">
        <v>395</v>
      </c>
      <c r="D165" s="296" t="s">
        <v>223</v>
      </c>
      <c r="E165" s="326" t="s">
        <v>84</v>
      </c>
      <c r="F165" s="327">
        <v>130047.76</v>
      </c>
      <c r="J165" s="325"/>
    </row>
    <row r="166" spans="2:10" s="20" customFormat="1" ht="18" customHeight="1" x14ac:dyDescent="0.25">
      <c r="B166" s="297" t="s">
        <v>7609</v>
      </c>
      <c r="C166" s="296" t="s">
        <v>396</v>
      </c>
      <c r="D166" s="296" t="s">
        <v>223</v>
      </c>
      <c r="E166" s="326" t="s">
        <v>84</v>
      </c>
      <c r="F166" s="327">
        <v>43721</v>
      </c>
      <c r="J166" s="325"/>
    </row>
    <row r="167" spans="2:10" s="20" customFormat="1" ht="18" customHeight="1" x14ac:dyDescent="0.25">
      <c r="B167" s="297" t="s">
        <v>7609</v>
      </c>
      <c r="C167" s="296" t="s">
        <v>397</v>
      </c>
      <c r="D167" s="296" t="s">
        <v>223</v>
      </c>
      <c r="E167" s="326" t="s">
        <v>84</v>
      </c>
      <c r="F167" s="327">
        <v>43721</v>
      </c>
      <c r="J167" s="325"/>
    </row>
    <row r="168" spans="2:10" s="20" customFormat="1" ht="18" customHeight="1" x14ac:dyDescent="0.25">
      <c r="B168" s="297" t="s">
        <v>7609</v>
      </c>
      <c r="C168" s="296" t="s">
        <v>398</v>
      </c>
      <c r="D168" s="296" t="s">
        <v>223</v>
      </c>
      <c r="E168" s="326" t="s">
        <v>84</v>
      </c>
      <c r="F168" s="327">
        <v>43721</v>
      </c>
      <c r="J168" s="325"/>
    </row>
    <row r="169" spans="2:10" s="20" customFormat="1" ht="18" customHeight="1" x14ac:dyDescent="0.25">
      <c r="B169" s="297" t="s">
        <v>7609</v>
      </c>
      <c r="C169" s="296" t="s">
        <v>399</v>
      </c>
      <c r="D169" s="296" t="s">
        <v>223</v>
      </c>
      <c r="E169" s="326" t="s">
        <v>84</v>
      </c>
      <c r="F169" s="327">
        <v>43721</v>
      </c>
      <c r="J169" s="325"/>
    </row>
    <row r="170" spans="2:10" s="20" customFormat="1" ht="18" customHeight="1" x14ac:dyDescent="0.25">
      <c r="B170" s="297" t="s">
        <v>7609</v>
      </c>
      <c r="C170" s="296" t="s">
        <v>400</v>
      </c>
      <c r="D170" s="296" t="s">
        <v>223</v>
      </c>
      <c r="E170" s="326" t="s">
        <v>84</v>
      </c>
      <c r="F170" s="327">
        <v>43721</v>
      </c>
      <c r="J170" s="325"/>
    </row>
    <row r="171" spans="2:10" s="20" customFormat="1" ht="18" customHeight="1" x14ac:dyDescent="0.25">
      <c r="B171" s="297" t="s">
        <v>7609</v>
      </c>
      <c r="C171" s="296" t="s">
        <v>401</v>
      </c>
      <c r="D171" s="296" t="s">
        <v>223</v>
      </c>
      <c r="E171" s="326" t="s">
        <v>84</v>
      </c>
      <c r="F171" s="327">
        <v>43721</v>
      </c>
      <c r="J171" s="325"/>
    </row>
    <row r="172" spans="2:10" s="20" customFormat="1" ht="18" customHeight="1" x14ac:dyDescent="0.25">
      <c r="B172" s="297" t="s">
        <v>7609</v>
      </c>
      <c r="C172" s="296" t="s">
        <v>402</v>
      </c>
      <c r="D172" s="296" t="s">
        <v>223</v>
      </c>
      <c r="E172" s="326" t="s">
        <v>84</v>
      </c>
      <c r="F172" s="327">
        <v>43721</v>
      </c>
      <c r="J172" s="325"/>
    </row>
    <row r="173" spans="2:10" s="20" customFormat="1" ht="18" customHeight="1" x14ac:dyDescent="0.25">
      <c r="B173" s="297" t="s">
        <v>7609</v>
      </c>
      <c r="C173" s="296" t="s">
        <v>403</v>
      </c>
      <c r="D173" s="296" t="s">
        <v>223</v>
      </c>
      <c r="E173" s="326" t="s">
        <v>84</v>
      </c>
      <c r="F173" s="327">
        <v>43721</v>
      </c>
      <c r="J173" s="325"/>
    </row>
    <row r="174" spans="2:10" s="20" customFormat="1" ht="18" customHeight="1" x14ac:dyDescent="0.25">
      <c r="B174" s="297" t="s">
        <v>7609</v>
      </c>
      <c r="C174" s="296" t="s">
        <v>404</v>
      </c>
      <c r="D174" s="296" t="s">
        <v>223</v>
      </c>
      <c r="E174" s="326" t="s">
        <v>84</v>
      </c>
      <c r="F174" s="327">
        <v>43721</v>
      </c>
      <c r="J174" s="325"/>
    </row>
    <row r="175" spans="2:10" s="20" customFormat="1" ht="18" customHeight="1" x14ac:dyDescent="0.25">
      <c r="B175" s="297" t="s">
        <v>7609</v>
      </c>
      <c r="C175" s="296" t="s">
        <v>405</v>
      </c>
      <c r="D175" s="296" t="s">
        <v>223</v>
      </c>
      <c r="E175" s="326" t="s">
        <v>58</v>
      </c>
      <c r="F175" s="327">
        <v>1098648.22</v>
      </c>
      <c r="J175" s="325"/>
    </row>
    <row r="176" spans="2:10" s="20" customFormat="1" ht="18" customHeight="1" x14ac:dyDescent="0.25">
      <c r="B176" s="297" t="s">
        <v>7609</v>
      </c>
      <c r="C176" s="296" t="s">
        <v>406</v>
      </c>
      <c r="D176" s="296" t="s">
        <v>223</v>
      </c>
      <c r="E176" s="326" t="s">
        <v>58</v>
      </c>
      <c r="F176" s="327">
        <v>1098648.22</v>
      </c>
      <c r="J176" s="325"/>
    </row>
    <row r="177" spans="2:10" s="20" customFormat="1" ht="18" customHeight="1" x14ac:dyDescent="0.25">
      <c r="B177" s="297" t="s">
        <v>7609</v>
      </c>
      <c r="C177" s="296" t="s">
        <v>407</v>
      </c>
      <c r="D177" s="296" t="s">
        <v>223</v>
      </c>
      <c r="E177" s="326" t="s">
        <v>58</v>
      </c>
      <c r="F177" s="327">
        <v>1098648.22</v>
      </c>
      <c r="J177" s="325"/>
    </row>
    <row r="178" spans="2:10" s="20" customFormat="1" ht="18" customHeight="1" x14ac:dyDescent="0.25">
      <c r="B178" s="297" t="s">
        <v>7609</v>
      </c>
      <c r="C178" s="296" t="s">
        <v>408</v>
      </c>
      <c r="D178" s="296" t="s">
        <v>223</v>
      </c>
      <c r="E178" s="326" t="s">
        <v>58</v>
      </c>
      <c r="F178" s="327">
        <v>1098648.22</v>
      </c>
      <c r="J178" s="325"/>
    </row>
    <row r="179" spans="2:10" s="20" customFormat="1" ht="18" customHeight="1" x14ac:dyDescent="0.25">
      <c r="B179" s="297" t="s">
        <v>7609</v>
      </c>
      <c r="C179" s="296" t="s">
        <v>409</v>
      </c>
      <c r="D179" s="296" t="s">
        <v>223</v>
      </c>
      <c r="E179" s="326" t="s">
        <v>58</v>
      </c>
      <c r="F179" s="327">
        <v>1098648.22</v>
      </c>
      <c r="J179" s="325"/>
    </row>
    <row r="180" spans="2:10" s="20" customFormat="1" ht="18" customHeight="1" x14ac:dyDescent="0.25">
      <c r="B180" s="297" t="s">
        <v>7609</v>
      </c>
      <c r="C180" s="296" t="s">
        <v>410</v>
      </c>
      <c r="D180" s="296" t="s">
        <v>223</v>
      </c>
      <c r="E180" s="326" t="s">
        <v>58</v>
      </c>
      <c r="F180" s="327">
        <v>1098648.22</v>
      </c>
      <c r="J180" s="325"/>
    </row>
    <row r="181" spans="2:10" s="20" customFormat="1" ht="18" customHeight="1" x14ac:dyDescent="0.25">
      <c r="B181" s="297" t="s">
        <v>7609</v>
      </c>
      <c r="C181" s="296" t="s">
        <v>411</v>
      </c>
      <c r="D181" s="296" t="s">
        <v>223</v>
      </c>
      <c r="E181" s="326" t="s">
        <v>58</v>
      </c>
      <c r="F181" s="327">
        <v>1098648.22</v>
      </c>
      <c r="J181" s="325"/>
    </row>
    <row r="182" spans="2:10" s="20" customFormat="1" ht="18" customHeight="1" x14ac:dyDescent="0.25">
      <c r="B182" s="297" t="s">
        <v>7609</v>
      </c>
      <c r="C182" s="296" t="s">
        <v>412</v>
      </c>
      <c r="D182" s="296" t="s">
        <v>223</v>
      </c>
      <c r="E182" s="326" t="s">
        <v>58</v>
      </c>
      <c r="F182" s="327">
        <v>1098648.22</v>
      </c>
      <c r="J182" s="325"/>
    </row>
    <row r="183" spans="2:10" s="20" customFormat="1" ht="18" customHeight="1" x14ac:dyDescent="0.25">
      <c r="B183" s="297" t="s">
        <v>7609</v>
      </c>
      <c r="C183" s="296" t="s">
        <v>413</v>
      </c>
      <c r="D183" s="296" t="s">
        <v>223</v>
      </c>
      <c r="E183" s="326" t="s">
        <v>58</v>
      </c>
      <c r="F183" s="327">
        <v>1098648.24</v>
      </c>
      <c r="J183" s="325"/>
    </row>
    <row r="184" spans="2:10" s="20" customFormat="1" ht="18" customHeight="1" x14ac:dyDescent="0.25">
      <c r="B184" s="297" t="s">
        <v>7609</v>
      </c>
      <c r="C184" s="296" t="s">
        <v>414</v>
      </c>
      <c r="D184" s="296" t="s">
        <v>223</v>
      </c>
      <c r="E184" s="326" t="s">
        <v>85</v>
      </c>
      <c r="F184" s="327">
        <v>155336.56</v>
      </c>
      <c r="J184" s="325"/>
    </row>
    <row r="185" spans="2:10" s="20" customFormat="1" ht="18" customHeight="1" x14ac:dyDescent="0.25">
      <c r="B185" s="297" t="s">
        <v>7609</v>
      </c>
      <c r="C185" s="296" t="s">
        <v>415</v>
      </c>
      <c r="D185" s="296" t="s">
        <v>223</v>
      </c>
      <c r="E185" s="326" t="s">
        <v>85</v>
      </c>
      <c r="F185" s="327">
        <v>155336.56</v>
      </c>
      <c r="J185" s="325"/>
    </row>
    <row r="186" spans="2:10" s="20" customFormat="1" ht="18" customHeight="1" x14ac:dyDescent="0.25">
      <c r="B186" s="297" t="s">
        <v>7609</v>
      </c>
      <c r="C186" s="296" t="s">
        <v>416</v>
      </c>
      <c r="D186" s="296" t="s">
        <v>223</v>
      </c>
      <c r="E186" s="326" t="s">
        <v>85</v>
      </c>
      <c r="F186" s="327">
        <v>155336.56</v>
      </c>
      <c r="J186" s="325"/>
    </row>
    <row r="187" spans="2:10" s="20" customFormat="1" ht="18" customHeight="1" x14ac:dyDescent="0.25">
      <c r="B187" s="297" t="s">
        <v>7609</v>
      </c>
      <c r="C187" s="296" t="s">
        <v>417</v>
      </c>
      <c r="D187" s="296" t="s">
        <v>223</v>
      </c>
      <c r="E187" s="326" t="s">
        <v>85</v>
      </c>
      <c r="F187" s="327">
        <v>155336.56</v>
      </c>
      <c r="J187" s="325"/>
    </row>
    <row r="188" spans="2:10" s="20" customFormat="1" ht="18" customHeight="1" x14ac:dyDescent="0.25">
      <c r="B188" s="297" t="s">
        <v>7609</v>
      </c>
      <c r="C188" s="296" t="s">
        <v>418</v>
      </c>
      <c r="D188" s="296" t="s">
        <v>223</v>
      </c>
      <c r="E188" s="326" t="s">
        <v>85</v>
      </c>
      <c r="F188" s="327">
        <v>155336.56</v>
      </c>
      <c r="J188" s="325"/>
    </row>
    <row r="189" spans="2:10" s="20" customFormat="1" ht="18" customHeight="1" x14ac:dyDescent="0.25">
      <c r="B189" s="297" t="s">
        <v>7609</v>
      </c>
      <c r="C189" s="296" t="s">
        <v>419</v>
      </c>
      <c r="D189" s="296" t="s">
        <v>223</v>
      </c>
      <c r="E189" s="326" t="s">
        <v>85</v>
      </c>
      <c r="F189" s="327">
        <v>155336.56</v>
      </c>
      <c r="J189" s="325"/>
    </row>
    <row r="190" spans="2:10" s="20" customFormat="1" ht="18" customHeight="1" x14ac:dyDescent="0.25">
      <c r="B190" s="297" t="s">
        <v>7609</v>
      </c>
      <c r="C190" s="296" t="s">
        <v>420</v>
      </c>
      <c r="D190" s="296" t="s">
        <v>223</v>
      </c>
      <c r="E190" s="326" t="s">
        <v>85</v>
      </c>
      <c r="F190" s="327">
        <v>155336.56</v>
      </c>
      <c r="J190" s="325"/>
    </row>
    <row r="191" spans="2:10" s="20" customFormat="1" ht="18" customHeight="1" x14ac:dyDescent="0.25">
      <c r="B191" s="297" t="s">
        <v>7609</v>
      </c>
      <c r="C191" s="296" t="s">
        <v>421</v>
      </c>
      <c r="D191" s="296" t="s">
        <v>223</v>
      </c>
      <c r="E191" s="326" t="s">
        <v>85</v>
      </c>
      <c r="F191" s="327">
        <v>155336.56</v>
      </c>
      <c r="J191" s="325"/>
    </row>
    <row r="192" spans="2:10" s="20" customFormat="1" ht="18" customHeight="1" x14ac:dyDescent="0.25">
      <c r="B192" s="297" t="s">
        <v>7609</v>
      </c>
      <c r="C192" s="296" t="s">
        <v>422</v>
      </c>
      <c r="D192" s="296" t="s">
        <v>223</v>
      </c>
      <c r="E192" s="326" t="s">
        <v>85</v>
      </c>
      <c r="F192" s="327">
        <v>155336.51999999999</v>
      </c>
      <c r="J192" s="325"/>
    </row>
    <row r="193" spans="2:10" s="20" customFormat="1" ht="18" customHeight="1" x14ac:dyDescent="0.25">
      <c r="B193" s="297" t="s">
        <v>7609</v>
      </c>
      <c r="C193" s="296" t="s">
        <v>423</v>
      </c>
      <c r="D193" s="296" t="s">
        <v>224</v>
      </c>
      <c r="E193" s="326" t="s">
        <v>86</v>
      </c>
      <c r="F193" s="327">
        <v>2086768.33</v>
      </c>
      <c r="J193" s="325"/>
    </row>
    <row r="194" spans="2:10" s="20" customFormat="1" ht="18" customHeight="1" x14ac:dyDescent="0.25">
      <c r="B194" s="297" t="s">
        <v>7609</v>
      </c>
      <c r="C194" s="296" t="s">
        <v>424</v>
      </c>
      <c r="D194" s="296" t="s">
        <v>224</v>
      </c>
      <c r="E194" s="326" t="s">
        <v>86</v>
      </c>
      <c r="F194" s="327">
        <v>2086768.33</v>
      </c>
      <c r="J194" s="325"/>
    </row>
    <row r="195" spans="2:10" s="20" customFormat="1" ht="18" customHeight="1" x14ac:dyDescent="0.25">
      <c r="B195" s="297" t="s">
        <v>7609</v>
      </c>
      <c r="C195" s="296" t="s">
        <v>425</v>
      </c>
      <c r="D195" s="296" t="s">
        <v>224</v>
      </c>
      <c r="E195" s="326" t="s">
        <v>86</v>
      </c>
      <c r="F195" s="327">
        <v>2086768.33</v>
      </c>
      <c r="J195" s="325"/>
    </row>
    <row r="196" spans="2:10" s="20" customFormat="1" ht="18" customHeight="1" x14ac:dyDescent="0.25">
      <c r="B196" s="297" t="s">
        <v>7609</v>
      </c>
      <c r="C196" s="296" t="s">
        <v>426</v>
      </c>
      <c r="D196" s="296" t="s">
        <v>224</v>
      </c>
      <c r="E196" s="326" t="s">
        <v>86</v>
      </c>
      <c r="F196" s="327">
        <v>2086768.33</v>
      </c>
      <c r="J196" s="325"/>
    </row>
    <row r="197" spans="2:10" s="20" customFormat="1" ht="18" customHeight="1" x14ac:dyDescent="0.25">
      <c r="B197" s="297" t="s">
        <v>7609</v>
      </c>
      <c r="C197" s="296" t="s">
        <v>427</v>
      </c>
      <c r="D197" s="296" t="s">
        <v>224</v>
      </c>
      <c r="E197" s="326" t="s">
        <v>86</v>
      </c>
      <c r="F197" s="327">
        <v>2086768.33</v>
      </c>
      <c r="J197" s="325"/>
    </row>
    <row r="198" spans="2:10" s="20" customFormat="1" ht="18" customHeight="1" x14ac:dyDescent="0.25">
      <c r="B198" s="297" t="s">
        <v>7609</v>
      </c>
      <c r="C198" s="296" t="s">
        <v>428</v>
      </c>
      <c r="D198" s="296" t="s">
        <v>224</v>
      </c>
      <c r="E198" s="326" t="s">
        <v>86</v>
      </c>
      <c r="F198" s="327">
        <v>2086768.33</v>
      </c>
      <c r="J198" s="325"/>
    </row>
    <row r="199" spans="2:10" s="20" customFormat="1" ht="18" customHeight="1" x14ac:dyDescent="0.25">
      <c r="B199" s="297" t="s">
        <v>7609</v>
      </c>
      <c r="C199" s="296" t="s">
        <v>429</v>
      </c>
      <c r="D199" s="296" t="s">
        <v>224</v>
      </c>
      <c r="E199" s="326" t="s">
        <v>86</v>
      </c>
      <c r="F199" s="327">
        <v>2086768.33</v>
      </c>
      <c r="J199" s="325"/>
    </row>
    <row r="200" spans="2:10" s="20" customFormat="1" ht="18" customHeight="1" x14ac:dyDescent="0.25">
      <c r="B200" s="297" t="s">
        <v>7609</v>
      </c>
      <c r="C200" s="296" t="s">
        <v>430</v>
      </c>
      <c r="D200" s="296" t="s">
        <v>224</v>
      </c>
      <c r="E200" s="326" t="s">
        <v>86</v>
      </c>
      <c r="F200" s="327">
        <v>2086768.33</v>
      </c>
      <c r="J200" s="325"/>
    </row>
    <row r="201" spans="2:10" s="20" customFormat="1" ht="18" customHeight="1" x14ac:dyDescent="0.25">
      <c r="B201" s="297" t="s">
        <v>7609</v>
      </c>
      <c r="C201" s="296" t="s">
        <v>431</v>
      </c>
      <c r="D201" s="296" t="s">
        <v>224</v>
      </c>
      <c r="E201" s="326" t="s">
        <v>86</v>
      </c>
      <c r="F201" s="327">
        <v>2086768.36</v>
      </c>
      <c r="J201" s="325"/>
    </row>
    <row r="202" spans="2:10" s="20" customFormat="1" ht="18" customHeight="1" x14ac:dyDescent="0.25">
      <c r="B202" s="297" t="s">
        <v>7609</v>
      </c>
      <c r="C202" s="296" t="s">
        <v>432</v>
      </c>
      <c r="D202" s="296" t="s">
        <v>225</v>
      </c>
      <c r="E202" s="326" t="s">
        <v>87</v>
      </c>
      <c r="F202" s="327">
        <v>155904</v>
      </c>
      <c r="J202" s="325"/>
    </row>
    <row r="203" spans="2:10" s="20" customFormat="1" ht="18" customHeight="1" x14ac:dyDescent="0.25">
      <c r="B203" s="297" t="s">
        <v>7609</v>
      </c>
      <c r="C203" s="296" t="s">
        <v>433</v>
      </c>
      <c r="D203" s="296" t="s">
        <v>225</v>
      </c>
      <c r="E203" s="326" t="s">
        <v>87</v>
      </c>
      <c r="F203" s="327">
        <v>112596</v>
      </c>
      <c r="J203" s="325"/>
    </row>
    <row r="204" spans="2:10" s="20" customFormat="1" ht="18" customHeight="1" x14ac:dyDescent="0.25">
      <c r="B204" s="297" t="s">
        <v>7609</v>
      </c>
      <c r="C204" s="296" t="s">
        <v>434</v>
      </c>
      <c r="D204" s="296" t="s">
        <v>225</v>
      </c>
      <c r="E204" s="326" t="s">
        <v>87</v>
      </c>
      <c r="F204" s="327">
        <v>136499</v>
      </c>
      <c r="J204" s="325"/>
    </row>
    <row r="205" spans="2:10" s="20" customFormat="1" ht="18" customHeight="1" x14ac:dyDescent="0.25">
      <c r="B205" s="297" t="s">
        <v>7609</v>
      </c>
      <c r="C205" s="296" t="s">
        <v>435</v>
      </c>
      <c r="D205" s="296" t="s">
        <v>225</v>
      </c>
      <c r="E205" s="326" t="s">
        <v>87</v>
      </c>
      <c r="F205" s="327">
        <v>99033</v>
      </c>
      <c r="J205" s="325"/>
    </row>
    <row r="206" spans="2:10" s="20" customFormat="1" ht="18" customHeight="1" x14ac:dyDescent="0.25">
      <c r="B206" s="297" t="s">
        <v>7609</v>
      </c>
      <c r="C206" s="296" t="s">
        <v>436</v>
      </c>
      <c r="D206" s="296" t="s">
        <v>225</v>
      </c>
      <c r="E206" s="326" t="s">
        <v>87</v>
      </c>
      <c r="F206" s="327">
        <v>422459</v>
      </c>
      <c r="J206" s="325"/>
    </row>
    <row r="207" spans="2:10" s="20" customFormat="1" ht="18" customHeight="1" x14ac:dyDescent="0.25">
      <c r="B207" s="297" t="s">
        <v>7609</v>
      </c>
      <c r="C207" s="296" t="s">
        <v>437</v>
      </c>
      <c r="D207" s="296" t="s">
        <v>225</v>
      </c>
      <c r="E207" s="326" t="s">
        <v>87</v>
      </c>
      <c r="F207" s="327">
        <v>90374</v>
      </c>
      <c r="J207" s="325"/>
    </row>
    <row r="208" spans="2:10" s="20" customFormat="1" ht="18" customHeight="1" x14ac:dyDescent="0.25">
      <c r="B208" s="297" t="s">
        <v>7609</v>
      </c>
      <c r="C208" s="296" t="s">
        <v>438</v>
      </c>
      <c r="D208" s="296" t="s">
        <v>225</v>
      </c>
      <c r="E208" s="326" t="s">
        <v>87</v>
      </c>
      <c r="F208" s="327">
        <v>102067</v>
      </c>
      <c r="J208" s="325"/>
    </row>
    <row r="209" spans="2:10" s="20" customFormat="1" ht="18" customHeight="1" x14ac:dyDescent="0.25">
      <c r="B209" s="297" t="s">
        <v>7609</v>
      </c>
      <c r="C209" s="296" t="s">
        <v>439</v>
      </c>
      <c r="D209" s="296" t="s">
        <v>225</v>
      </c>
      <c r="E209" s="326" t="s">
        <v>88</v>
      </c>
      <c r="F209" s="327">
        <v>36203.67</v>
      </c>
      <c r="J209" s="325"/>
    </row>
    <row r="210" spans="2:10" s="20" customFormat="1" ht="18" customHeight="1" x14ac:dyDescent="0.25">
      <c r="B210" s="297" t="s">
        <v>7609</v>
      </c>
      <c r="C210" s="296" t="s">
        <v>440</v>
      </c>
      <c r="D210" s="296" t="s">
        <v>225</v>
      </c>
      <c r="E210" s="326" t="s">
        <v>88</v>
      </c>
      <c r="F210" s="327">
        <v>36203.67</v>
      </c>
      <c r="J210" s="325"/>
    </row>
    <row r="211" spans="2:10" s="20" customFormat="1" ht="18" customHeight="1" x14ac:dyDescent="0.25">
      <c r="B211" s="297" t="s">
        <v>7609</v>
      </c>
      <c r="C211" s="296" t="s">
        <v>441</v>
      </c>
      <c r="D211" s="296" t="s">
        <v>225</v>
      </c>
      <c r="E211" s="326" t="s">
        <v>88</v>
      </c>
      <c r="F211" s="327">
        <v>36203.67</v>
      </c>
      <c r="J211" s="325"/>
    </row>
    <row r="212" spans="2:10" s="20" customFormat="1" ht="18" customHeight="1" x14ac:dyDescent="0.25">
      <c r="B212" s="297" t="s">
        <v>7609</v>
      </c>
      <c r="C212" s="296" t="s">
        <v>442</v>
      </c>
      <c r="D212" s="296" t="s">
        <v>225</v>
      </c>
      <c r="E212" s="326" t="s">
        <v>88</v>
      </c>
      <c r="F212" s="327">
        <v>36203.67</v>
      </c>
      <c r="J212" s="325"/>
    </row>
    <row r="213" spans="2:10" s="20" customFormat="1" ht="18" customHeight="1" x14ac:dyDescent="0.25">
      <c r="B213" s="297" t="s">
        <v>7609</v>
      </c>
      <c r="C213" s="296" t="s">
        <v>443</v>
      </c>
      <c r="D213" s="296" t="s">
        <v>225</v>
      </c>
      <c r="E213" s="326" t="s">
        <v>88</v>
      </c>
      <c r="F213" s="327">
        <v>36203.67</v>
      </c>
      <c r="J213" s="325"/>
    </row>
    <row r="214" spans="2:10" s="20" customFormat="1" ht="18" customHeight="1" x14ac:dyDescent="0.25">
      <c r="B214" s="297" t="s">
        <v>7609</v>
      </c>
      <c r="C214" s="296" t="s">
        <v>444</v>
      </c>
      <c r="D214" s="296" t="s">
        <v>225</v>
      </c>
      <c r="E214" s="326" t="s">
        <v>88</v>
      </c>
      <c r="F214" s="327">
        <v>36203.67</v>
      </c>
      <c r="J214" s="325"/>
    </row>
    <row r="215" spans="2:10" s="20" customFormat="1" ht="18" customHeight="1" x14ac:dyDescent="0.25">
      <c r="B215" s="297" t="s">
        <v>7609</v>
      </c>
      <c r="C215" s="296" t="s">
        <v>445</v>
      </c>
      <c r="D215" s="296" t="s">
        <v>225</v>
      </c>
      <c r="E215" s="326" t="s">
        <v>88</v>
      </c>
      <c r="F215" s="327">
        <v>36203.67</v>
      </c>
      <c r="J215" s="325"/>
    </row>
    <row r="216" spans="2:10" s="20" customFormat="1" ht="18" customHeight="1" x14ac:dyDescent="0.25">
      <c r="B216" s="297" t="s">
        <v>7609</v>
      </c>
      <c r="C216" s="296" t="s">
        <v>446</v>
      </c>
      <c r="D216" s="296" t="s">
        <v>225</v>
      </c>
      <c r="E216" s="326" t="s">
        <v>88</v>
      </c>
      <c r="F216" s="327">
        <v>36203.67</v>
      </c>
      <c r="J216" s="325"/>
    </row>
    <row r="217" spans="2:10" s="20" customFormat="1" ht="18" customHeight="1" x14ac:dyDescent="0.25">
      <c r="B217" s="297" t="s">
        <v>7609</v>
      </c>
      <c r="C217" s="296" t="s">
        <v>447</v>
      </c>
      <c r="D217" s="296" t="s">
        <v>225</v>
      </c>
      <c r="E217" s="326" t="s">
        <v>88</v>
      </c>
      <c r="F217" s="327">
        <v>36203.64</v>
      </c>
      <c r="J217" s="325"/>
    </row>
    <row r="218" spans="2:10" s="20" customFormat="1" ht="18" customHeight="1" x14ac:dyDescent="0.25">
      <c r="B218" s="297" t="s">
        <v>7609</v>
      </c>
      <c r="C218" s="296" t="s">
        <v>448</v>
      </c>
      <c r="D218" s="296" t="s">
        <v>33</v>
      </c>
      <c r="E218" s="326" t="s">
        <v>81</v>
      </c>
      <c r="F218" s="327">
        <v>1204000</v>
      </c>
      <c r="J218" s="325"/>
    </row>
    <row r="219" spans="2:10" s="20" customFormat="1" ht="18" customHeight="1" x14ac:dyDescent="0.25">
      <c r="B219" s="297" t="s">
        <v>7609</v>
      </c>
      <c r="C219" s="296" t="s">
        <v>449</v>
      </c>
      <c r="D219" s="296" t="s">
        <v>33</v>
      </c>
      <c r="E219" s="326" t="s">
        <v>81</v>
      </c>
      <c r="F219" s="327">
        <v>2051000</v>
      </c>
      <c r="J219" s="325"/>
    </row>
    <row r="220" spans="2:10" s="20" customFormat="1" ht="18" customHeight="1" x14ac:dyDescent="0.25">
      <c r="B220" s="297" t="s">
        <v>7609</v>
      </c>
      <c r="C220" s="296" t="s">
        <v>450</v>
      </c>
      <c r="D220" s="296" t="s">
        <v>33</v>
      </c>
      <c r="E220" s="326" t="s">
        <v>81</v>
      </c>
      <c r="F220" s="327">
        <v>602000</v>
      </c>
      <c r="J220" s="325"/>
    </row>
    <row r="221" spans="2:10" s="20" customFormat="1" ht="18" customHeight="1" x14ac:dyDescent="0.25">
      <c r="B221" s="297" t="s">
        <v>7609</v>
      </c>
      <c r="C221" s="296" t="s">
        <v>451</v>
      </c>
      <c r="D221" s="296" t="s">
        <v>33</v>
      </c>
      <c r="E221" s="326" t="s">
        <v>81</v>
      </c>
      <c r="F221" s="327">
        <v>1376000</v>
      </c>
      <c r="J221" s="325"/>
    </row>
    <row r="222" spans="2:10" s="20" customFormat="1" ht="18" customHeight="1" x14ac:dyDescent="0.25">
      <c r="B222" s="297" t="s">
        <v>7609</v>
      </c>
      <c r="C222" s="296" t="s">
        <v>452</v>
      </c>
      <c r="D222" s="296" t="s">
        <v>33</v>
      </c>
      <c r="E222" s="326" t="s">
        <v>81</v>
      </c>
      <c r="F222" s="327">
        <v>774000</v>
      </c>
      <c r="J222" s="325"/>
    </row>
    <row r="223" spans="2:10" s="20" customFormat="1" ht="18" customHeight="1" x14ac:dyDescent="0.25">
      <c r="B223" s="297" t="s">
        <v>7609</v>
      </c>
      <c r="C223" s="296" t="s">
        <v>453</v>
      </c>
      <c r="D223" s="296" t="s">
        <v>33</v>
      </c>
      <c r="E223" s="326" t="s">
        <v>81</v>
      </c>
      <c r="F223" s="327">
        <v>1462000</v>
      </c>
      <c r="J223" s="325"/>
    </row>
    <row r="224" spans="2:10" s="20" customFormat="1" ht="18" customHeight="1" x14ac:dyDescent="0.25">
      <c r="B224" s="297" t="s">
        <v>7609</v>
      </c>
      <c r="C224" s="296" t="s">
        <v>454</v>
      </c>
      <c r="D224" s="296" t="s">
        <v>222</v>
      </c>
      <c r="E224" s="326" t="s">
        <v>67</v>
      </c>
      <c r="F224" s="327">
        <v>527213</v>
      </c>
      <c r="J224" s="325"/>
    </row>
    <row r="225" spans="2:10" s="20" customFormat="1" ht="18" customHeight="1" x14ac:dyDescent="0.25">
      <c r="B225" s="297" t="s">
        <v>7609</v>
      </c>
      <c r="C225" s="296" t="s">
        <v>455</v>
      </c>
      <c r="D225" s="296" t="s">
        <v>34</v>
      </c>
      <c r="E225" s="326" t="s">
        <v>89</v>
      </c>
      <c r="F225" s="327">
        <v>2154562</v>
      </c>
      <c r="J225" s="325"/>
    </row>
    <row r="226" spans="2:10" s="20" customFormat="1" ht="18" customHeight="1" x14ac:dyDescent="0.25">
      <c r="B226" s="297" t="s">
        <v>7609</v>
      </c>
      <c r="C226" s="296" t="s">
        <v>456</v>
      </c>
      <c r="D226" s="296" t="s">
        <v>222</v>
      </c>
      <c r="E226" s="326" t="s">
        <v>67</v>
      </c>
      <c r="F226" s="327">
        <v>17416.669999999998</v>
      </c>
      <c r="J226" s="325"/>
    </row>
    <row r="227" spans="2:10" s="20" customFormat="1" ht="18" customHeight="1" x14ac:dyDescent="0.25">
      <c r="B227" s="297" t="s">
        <v>7609</v>
      </c>
      <c r="C227" s="296" t="s">
        <v>457</v>
      </c>
      <c r="D227" s="296" t="s">
        <v>222</v>
      </c>
      <c r="E227" s="326" t="s">
        <v>67</v>
      </c>
      <c r="F227" s="327">
        <v>17416.669999999998</v>
      </c>
      <c r="J227" s="325"/>
    </row>
    <row r="228" spans="2:10" s="20" customFormat="1" ht="18" customHeight="1" x14ac:dyDescent="0.25">
      <c r="B228" s="297" t="s">
        <v>7609</v>
      </c>
      <c r="C228" s="296" t="s">
        <v>458</v>
      </c>
      <c r="D228" s="296" t="s">
        <v>222</v>
      </c>
      <c r="E228" s="326" t="s">
        <v>67</v>
      </c>
      <c r="F228" s="327">
        <v>17416.669999999998</v>
      </c>
      <c r="J228" s="325"/>
    </row>
    <row r="229" spans="2:10" s="20" customFormat="1" ht="18" customHeight="1" x14ac:dyDescent="0.25">
      <c r="B229" s="297" t="s">
        <v>7609</v>
      </c>
      <c r="C229" s="296" t="s">
        <v>459</v>
      </c>
      <c r="D229" s="296" t="s">
        <v>222</v>
      </c>
      <c r="E229" s="326" t="s">
        <v>67</v>
      </c>
      <c r="F229" s="327">
        <v>17416.669999999998</v>
      </c>
      <c r="J229" s="325"/>
    </row>
    <row r="230" spans="2:10" s="20" customFormat="1" ht="18" customHeight="1" x14ac:dyDescent="0.25">
      <c r="B230" s="297" t="s">
        <v>7609</v>
      </c>
      <c r="C230" s="296" t="s">
        <v>460</v>
      </c>
      <c r="D230" s="296" t="s">
        <v>222</v>
      </c>
      <c r="E230" s="326" t="s">
        <v>67</v>
      </c>
      <c r="F230" s="327">
        <v>17416.669999999998</v>
      </c>
      <c r="J230" s="325"/>
    </row>
    <row r="231" spans="2:10" s="20" customFormat="1" ht="18" customHeight="1" x14ac:dyDescent="0.25">
      <c r="B231" s="297" t="s">
        <v>7609</v>
      </c>
      <c r="C231" s="296" t="s">
        <v>461</v>
      </c>
      <c r="D231" s="296" t="s">
        <v>222</v>
      </c>
      <c r="E231" s="326" t="s">
        <v>67</v>
      </c>
      <c r="F231" s="327">
        <v>17416.669999999998</v>
      </c>
      <c r="J231" s="325"/>
    </row>
    <row r="232" spans="2:10" s="20" customFormat="1" ht="18" customHeight="1" x14ac:dyDescent="0.25">
      <c r="B232" s="297" t="s">
        <v>7609</v>
      </c>
      <c r="C232" s="296" t="s">
        <v>462</v>
      </c>
      <c r="D232" s="296" t="s">
        <v>222</v>
      </c>
      <c r="E232" s="326" t="s">
        <v>67</v>
      </c>
      <c r="F232" s="327">
        <v>17416.669999999998</v>
      </c>
      <c r="J232" s="325"/>
    </row>
    <row r="233" spans="2:10" s="20" customFormat="1" ht="18" customHeight="1" x14ac:dyDescent="0.25">
      <c r="B233" s="297" t="s">
        <v>7609</v>
      </c>
      <c r="C233" s="296" t="s">
        <v>463</v>
      </c>
      <c r="D233" s="296" t="s">
        <v>222</v>
      </c>
      <c r="E233" s="326" t="s">
        <v>67</v>
      </c>
      <c r="F233" s="327">
        <v>17416.669999999998</v>
      </c>
      <c r="J233" s="325"/>
    </row>
    <row r="234" spans="2:10" s="20" customFormat="1" ht="18" customHeight="1" x14ac:dyDescent="0.25">
      <c r="B234" s="297" t="s">
        <v>7609</v>
      </c>
      <c r="C234" s="296" t="s">
        <v>464</v>
      </c>
      <c r="D234" s="296" t="s">
        <v>222</v>
      </c>
      <c r="E234" s="326" t="s">
        <v>67</v>
      </c>
      <c r="F234" s="327">
        <v>17416.64</v>
      </c>
      <c r="J234" s="325"/>
    </row>
    <row r="235" spans="2:10" s="20" customFormat="1" ht="18" customHeight="1" x14ac:dyDescent="0.25">
      <c r="B235" s="297" t="s">
        <v>7609</v>
      </c>
      <c r="C235" s="296" t="s">
        <v>465</v>
      </c>
      <c r="D235" s="296" t="s">
        <v>222</v>
      </c>
      <c r="E235" s="326" t="s">
        <v>82</v>
      </c>
      <c r="F235" s="327">
        <v>169141</v>
      </c>
      <c r="J235" s="325"/>
    </row>
    <row r="236" spans="2:10" s="20" customFormat="1" ht="18" customHeight="1" x14ac:dyDescent="0.25">
      <c r="B236" s="297" t="s">
        <v>7609</v>
      </c>
      <c r="C236" s="296" t="s">
        <v>466</v>
      </c>
      <c r="D236" s="296" t="s">
        <v>222</v>
      </c>
      <c r="E236" s="326" t="s">
        <v>67</v>
      </c>
      <c r="F236" s="327">
        <v>34082</v>
      </c>
      <c r="J236" s="325"/>
    </row>
    <row r="237" spans="2:10" s="20" customFormat="1" ht="18" customHeight="1" x14ac:dyDescent="0.25">
      <c r="B237" s="297" t="s">
        <v>7609</v>
      </c>
      <c r="C237" s="296" t="s">
        <v>467</v>
      </c>
      <c r="D237" s="296" t="s">
        <v>34</v>
      </c>
      <c r="E237" s="326" t="s">
        <v>89</v>
      </c>
      <c r="F237" s="327">
        <v>176.42</v>
      </c>
      <c r="J237" s="325"/>
    </row>
    <row r="238" spans="2:10" s="20" customFormat="1" ht="18" customHeight="1" x14ac:dyDescent="0.25">
      <c r="B238" s="297" t="s">
        <v>7609</v>
      </c>
      <c r="C238" s="296" t="s">
        <v>468</v>
      </c>
      <c r="D238" s="296" t="s">
        <v>44</v>
      </c>
      <c r="E238" s="326" t="s">
        <v>73</v>
      </c>
      <c r="F238" s="327">
        <v>7239133</v>
      </c>
      <c r="J238" s="325"/>
    </row>
    <row r="239" spans="2:10" s="20" customFormat="1" ht="18" customHeight="1" x14ac:dyDescent="0.25">
      <c r="B239" s="297" t="s">
        <v>7609</v>
      </c>
      <c r="C239" s="296" t="s">
        <v>469</v>
      </c>
      <c r="D239" s="296" t="s">
        <v>222</v>
      </c>
      <c r="E239" s="326" t="s">
        <v>90</v>
      </c>
      <c r="F239" s="327">
        <v>655</v>
      </c>
      <c r="J239" s="325"/>
    </row>
    <row r="240" spans="2:10" s="20" customFormat="1" ht="18" customHeight="1" x14ac:dyDescent="0.25">
      <c r="B240" s="297" t="s">
        <v>7609</v>
      </c>
      <c r="C240" s="296" t="s">
        <v>470</v>
      </c>
      <c r="D240" s="296" t="s">
        <v>222</v>
      </c>
      <c r="E240" s="326" t="s">
        <v>90</v>
      </c>
      <c r="F240" s="327">
        <v>38193</v>
      </c>
      <c r="J240" s="325"/>
    </row>
    <row r="241" spans="2:10" s="20" customFormat="1" ht="18" customHeight="1" x14ac:dyDescent="0.25">
      <c r="B241" s="297" t="s">
        <v>7619</v>
      </c>
      <c r="C241" s="296" t="s">
        <v>471</v>
      </c>
      <c r="D241" s="296" t="s">
        <v>44</v>
      </c>
      <c r="E241" s="326" t="s">
        <v>51</v>
      </c>
      <c r="F241" s="327">
        <v>108925</v>
      </c>
      <c r="J241" s="325"/>
    </row>
    <row r="242" spans="2:10" s="20" customFormat="1" ht="18" customHeight="1" x14ac:dyDescent="0.25">
      <c r="B242" s="297" t="s">
        <v>7619</v>
      </c>
      <c r="C242" s="296" t="s">
        <v>472</v>
      </c>
      <c r="D242" s="296" t="s">
        <v>39</v>
      </c>
      <c r="E242" s="326" t="s">
        <v>37</v>
      </c>
      <c r="F242" s="327">
        <v>13858757</v>
      </c>
      <c r="J242" s="325"/>
    </row>
    <row r="243" spans="2:10" s="20" customFormat="1" ht="18" customHeight="1" x14ac:dyDescent="0.25">
      <c r="B243" s="297" t="s">
        <v>7619</v>
      </c>
      <c r="C243" s="296" t="s">
        <v>473</v>
      </c>
      <c r="D243" s="296" t="s">
        <v>39</v>
      </c>
      <c r="E243" s="326" t="s">
        <v>37</v>
      </c>
      <c r="F243" s="327">
        <v>3500000</v>
      </c>
      <c r="J243" s="325"/>
    </row>
    <row r="244" spans="2:10" s="20" customFormat="1" ht="18" customHeight="1" x14ac:dyDescent="0.25">
      <c r="B244" s="297" t="s">
        <v>7619</v>
      </c>
      <c r="C244" s="296" t="s">
        <v>474</v>
      </c>
      <c r="D244" s="296" t="s">
        <v>39</v>
      </c>
      <c r="E244" s="326" t="s">
        <v>37</v>
      </c>
      <c r="F244" s="327">
        <v>12901111</v>
      </c>
      <c r="J244" s="325"/>
    </row>
    <row r="245" spans="2:10" s="20" customFormat="1" ht="18" customHeight="1" x14ac:dyDescent="0.25">
      <c r="B245" s="297" t="s">
        <v>7619</v>
      </c>
      <c r="C245" s="296" t="s">
        <v>475</v>
      </c>
      <c r="D245" s="296" t="s">
        <v>39</v>
      </c>
      <c r="E245" s="326" t="s">
        <v>37</v>
      </c>
      <c r="F245" s="327">
        <v>6141135</v>
      </c>
      <c r="J245" s="325"/>
    </row>
    <row r="246" spans="2:10" s="20" customFormat="1" ht="18" customHeight="1" x14ac:dyDescent="0.25">
      <c r="B246" s="297" t="s">
        <v>7619</v>
      </c>
      <c r="C246" s="296" t="s">
        <v>476</v>
      </c>
      <c r="D246" s="296" t="s">
        <v>40</v>
      </c>
      <c r="E246" s="326" t="s">
        <v>41</v>
      </c>
      <c r="F246" s="327">
        <v>2131790</v>
      </c>
      <c r="J246" s="325"/>
    </row>
    <row r="247" spans="2:10" s="20" customFormat="1" ht="18" customHeight="1" x14ac:dyDescent="0.25">
      <c r="B247" s="297" t="s">
        <v>7619</v>
      </c>
      <c r="C247" s="296" t="s">
        <v>477</v>
      </c>
      <c r="D247" s="296" t="s">
        <v>31</v>
      </c>
      <c r="E247" s="326" t="s">
        <v>32</v>
      </c>
      <c r="F247" s="327">
        <v>1200000</v>
      </c>
      <c r="J247" s="325"/>
    </row>
    <row r="248" spans="2:10" s="20" customFormat="1" ht="18" customHeight="1" x14ac:dyDescent="0.25">
      <c r="B248" s="297" t="s">
        <v>7619</v>
      </c>
      <c r="C248" s="296" t="s">
        <v>478</v>
      </c>
      <c r="D248" s="296" t="s">
        <v>31</v>
      </c>
      <c r="E248" s="326" t="s">
        <v>32</v>
      </c>
      <c r="F248" s="327">
        <v>10081680</v>
      </c>
      <c r="J248" s="325"/>
    </row>
    <row r="249" spans="2:10" s="20" customFormat="1" ht="18" customHeight="1" x14ac:dyDescent="0.25">
      <c r="B249" s="297" t="s">
        <v>7619</v>
      </c>
      <c r="C249" s="296" t="s">
        <v>479</v>
      </c>
      <c r="D249" s="296" t="s">
        <v>44</v>
      </c>
      <c r="E249" s="326" t="s">
        <v>71</v>
      </c>
      <c r="F249" s="327">
        <v>57899</v>
      </c>
      <c r="J249" s="325"/>
    </row>
    <row r="250" spans="2:10" s="20" customFormat="1" ht="18" customHeight="1" x14ac:dyDescent="0.25">
      <c r="B250" s="297" t="s">
        <v>7619</v>
      </c>
      <c r="C250" s="296" t="s">
        <v>480</v>
      </c>
      <c r="D250" s="296" t="s">
        <v>119</v>
      </c>
      <c r="E250" s="326" t="s">
        <v>75</v>
      </c>
      <c r="F250" s="327">
        <v>220000</v>
      </c>
      <c r="J250" s="325"/>
    </row>
    <row r="251" spans="2:10" s="20" customFormat="1" ht="18" customHeight="1" x14ac:dyDescent="0.25">
      <c r="B251" s="297" t="s">
        <v>7619</v>
      </c>
      <c r="C251" s="296" t="s">
        <v>481</v>
      </c>
      <c r="D251" s="296" t="s">
        <v>44</v>
      </c>
      <c r="E251" s="326" t="s">
        <v>71</v>
      </c>
      <c r="F251" s="327">
        <v>167897</v>
      </c>
      <c r="J251" s="325"/>
    </row>
    <row r="252" spans="2:10" s="20" customFormat="1" ht="18" customHeight="1" x14ac:dyDescent="0.25">
      <c r="B252" s="297" t="s">
        <v>7619</v>
      </c>
      <c r="C252" s="296" t="s">
        <v>482</v>
      </c>
      <c r="D252" s="296" t="s">
        <v>44</v>
      </c>
      <c r="E252" s="326" t="s">
        <v>71</v>
      </c>
      <c r="F252" s="327">
        <v>300000</v>
      </c>
      <c r="J252" s="325"/>
    </row>
    <row r="253" spans="2:10" s="20" customFormat="1" ht="18" customHeight="1" x14ac:dyDescent="0.25">
      <c r="B253" s="297" t="s">
        <v>7619</v>
      </c>
      <c r="C253" s="296" t="s">
        <v>483</v>
      </c>
      <c r="D253" s="296" t="s">
        <v>44</v>
      </c>
      <c r="E253" s="326" t="s">
        <v>71</v>
      </c>
      <c r="F253" s="327">
        <v>186294</v>
      </c>
      <c r="J253" s="325"/>
    </row>
    <row r="254" spans="2:10" s="20" customFormat="1" ht="18" customHeight="1" x14ac:dyDescent="0.25">
      <c r="B254" s="297" t="s">
        <v>7619</v>
      </c>
      <c r="C254" s="296" t="s">
        <v>484</v>
      </c>
      <c r="D254" s="296" t="s">
        <v>44</v>
      </c>
      <c r="E254" s="326" t="s">
        <v>71</v>
      </c>
      <c r="F254" s="327">
        <v>203310</v>
      </c>
      <c r="J254" s="325"/>
    </row>
    <row r="255" spans="2:10" s="20" customFormat="1" ht="18" customHeight="1" x14ac:dyDescent="0.25">
      <c r="B255" s="297" t="s">
        <v>7619</v>
      </c>
      <c r="C255" s="296" t="s">
        <v>485</v>
      </c>
      <c r="D255" s="296" t="s">
        <v>222</v>
      </c>
      <c r="E255" s="326" t="s">
        <v>67</v>
      </c>
      <c r="F255" s="327">
        <v>558</v>
      </c>
      <c r="J255" s="325"/>
    </row>
    <row r="256" spans="2:10" s="20" customFormat="1" ht="18" customHeight="1" x14ac:dyDescent="0.25">
      <c r="B256" s="297" t="s">
        <v>7619</v>
      </c>
      <c r="C256" s="296" t="s">
        <v>486</v>
      </c>
      <c r="D256" s="296" t="s">
        <v>222</v>
      </c>
      <c r="E256" s="326" t="s">
        <v>67</v>
      </c>
      <c r="F256" s="327">
        <v>780.93</v>
      </c>
      <c r="J256" s="325"/>
    </row>
    <row r="257" spans="2:10" s="20" customFormat="1" ht="18" customHeight="1" x14ac:dyDescent="0.25">
      <c r="B257" s="297" t="s">
        <v>7691</v>
      </c>
      <c r="C257" s="296" t="s">
        <v>487</v>
      </c>
      <c r="D257" s="296" t="s">
        <v>44</v>
      </c>
      <c r="E257" s="326" t="s">
        <v>51</v>
      </c>
      <c r="F257" s="327">
        <v>3762250</v>
      </c>
      <c r="J257" s="325"/>
    </row>
    <row r="258" spans="2:10" s="20" customFormat="1" ht="18" customHeight="1" x14ac:dyDescent="0.25">
      <c r="B258" s="297" t="s">
        <v>7691</v>
      </c>
      <c r="C258" s="296" t="s">
        <v>488</v>
      </c>
      <c r="D258" s="296" t="s">
        <v>44</v>
      </c>
      <c r="E258" s="326" t="s">
        <v>68</v>
      </c>
      <c r="F258" s="327">
        <v>52000</v>
      </c>
      <c r="J258" s="325"/>
    </row>
    <row r="259" spans="2:10" s="20" customFormat="1" ht="18" customHeight="1" x14ac:dyDescent="0.25">
      <c r="B259" s="297" t="s">
        <v>7692</v>
      </c>
      <c r="C259" s="296" t="s">
        <v>489</v>
      </c>
      <c r="D259" s="296" t="s">
        <v>39</v>
      </c>
      <c r="E259" s="326" t="s">
        <v>37</v>
      </c>
      <c r="F259" s="327">
        <v>7361397</v>
      </c>
      <c r="J259" s="325"/>
    </row>
    <row r="260" spans="2:10" s="20" customFormat="1" ht="18" customHeight="1" x14ac:dyDescent="0.25">
      <c r="B260" s="297" t="s">
        <v>7692</v>
      </c>
      <c r="C260" s="296" t="s">
        <v>490</v>
      </c>
      <c r="D260" s="296" t="s">
        <v>39</v>
      </c>
      <c r="E260" s="326" t="s">
        <v>37</v>
      </c>
      <c r="F260" s="327">
        <v>989184</v>
      </c>
      <c r="J260" s="325"/>
    </row>
    <row r="261" spans="2:10" s="20" customFormat="1" ht="18" customHeight="1" x14ac:dyDescent="0.25">
      <c r="B261" s="297" t="s">
        <v>7692</v>
      </c>
      <c r="C261" s="296" t="s">
        <v>491</v>
      </c>
      <c r="D261" s="296" t="s">
        <v>39</v>
      </c>
      <c r="E261" s="326" t="s">
        <v>37</v>
      </c>
      <c r="F261" s="327">
        <v>707206</v>
      </c>
      <c r="J261" s="325"/>
    </row>
    <row r="262" spans="2:10" s="20" customFormat="1" ht="18" customHeight="1" x14ac:dyDescent="0.25">
      <c r="B262" s="297" t="s">
        <v>7692</v>
      </c>
      <c r="C262" s="296" t="s">
        <v>492</v>
      </c>
      <c r="D262" s="296" t="s">
        <v>40</v>
      </c>
      <c r="E262" s="326" t="s">
        <v>41</v>
      </c>
      <c r="F262" s="327">
        <v>7000000</v>
      </c>
      <c r="J262" s="325"/>
    </row>
    <row r="263" spans="2:10" s="20" customFormat="1" ht="18" customHeight="1" x14ac:dyDescent="0.25">
      <c r="B263" s="297" t="s">
        <v>7692</v>
      </c>
      <c r="C263" s="296" t="s">
        <v>493</v>
      </c>
      <c r="D263" s="296" t="s">
        <v>44</v>
      </c>
      <c r="E263" s="326" t="s">
        <v>51</v>
      </c>
      <c r="F263" s="327">
        <v>192180</v>
      </c>
      <c r="J263" s="325"/>
    </row>
    <row r="264" spans="2:10" s="20" customFormat="1" ht="18" customHeight="1" x14ac:dyDescent="0.25">
      <c r="B264" s="297" t="s">
        <v>7692</v>
      </c>
      <c r="C264" s="296" t="s">
        <v>494</v>
      </c>
      <c r="D264" s="296" t="s">
        <v>44</v>
      </c>
      <c r="E264" s="326" t="s">
        <v>51</v>
      </c>
      <c r="F264" s="327">
        <v>204191</v>
      </c>
      <c r="J264" s="325"/>
    </row>
    <row r="265" spans="2:10" s="20" customFormat="1" ht="18" customHeight="1" x14ac:dyDescent="0.25">
      <c r="B265" s="297" t="s">
        <v>7692</v>
      </c>
      <c r="C265" s="296" t="s">
        <v>495</v>
      </c>
      <c r="D265" s="296" t="s">
        <v>44</v>
      </c>
      <c r="E265" s="326" t="s">
        <v>51</v>
      </c>
      <c r="F265" s="327">
        <v>212000</v>
      </c>
      <c r="J265" s="325"/>
    </row>
    <row r="266" spans="2:10" s="20" customFormat="1" ht="18" customHeight="1" x14ac:dyDescent="0.25">
      <c r="B266" s="297" t="s">
        <v>7692</v>
      </c>
      <c r="C266" s="296" t="s">
        <v>496</v>
      </c>
      <c r="D266" s="296" t="s">
        <v>44</v>
      </c>
      <c r="E266" s="326" t="s">
        <v>51</v>
      </c>
      <c r="F266" s="327">
        <v>196446</v>
      </c>
      <c r="J266" s="325"/>
    </row>
    <row r="267" spans="2:10" s="20" customFormat="1" ht="18" customHeight="1" x14ac:dyDescent="0.25">
      <c r="B267" s="297" t="s">
        <v>7692</v>
      </c>
      <c r="C267" s="296" t="s">
        <v>497</v>
      </c>
      <c r="D267" s="296" t="s">
        <v>44</v>
      </c>
      <c r="E267" s="326" t="s">
        <v>51</v>
      </c>
      <c r="F267" s="327">
        <v>190831</v>
      </c>
      <c r="J267" s="325"/>
    </row>
    <row r="268" spans="2:10" s="20" customFormat="1" ht="18" customHeight="1" x14ac:dyDescent="0.25">
      <c r="B268" s="297" t="s">
        <v>7692</v>
      </c>
      <c r="C268" s="296" t="s">
        <v>498</v>
      </c>
      <c r="D268" s="296" t="s">
        <v>44</v>
      </c>
      <c r="E268" s="326" t="s">
        <v>51</v>
      </c>
      <c r="F268" s="327">
        <v>169600</v>
      </c>
      <c r="J268" s="325"/>
    </row>
    <row r="269" spans="2:10" s="20" customFormat="1" ht="18" customHeight="1" x14ac:dyDescent="0.25">
      <c r="B269" s="297" t="s">
        <v>7692</v>
      </c>
      <c r="C269" s="296" t="s">
        <v>499</v>
      </c>
      <c r="D269" s="296" t="s">
        <v>44</v>
      </c>
      <c r="E269" s="326" t="s">
        <v>51</v>
      </c>
      <c r="F269" s="327">
        <v>116600</v>
      </c>
      <c r="J269" s="325"/>
    </row>
    <row r="270" spans="2:10" s="20" customFormat="1" ht="18" customHeight="1" x14ac:dyDescent="0.25">
      <c r="B270" s="297" t="s">
        <v>7692</v>
      </c>
      <c r="C270" s="296" t="s">
        <v>500</v>
      </c>
      <c r="D270" s="296" t="s">
        <v>39</v>
      </c>
      <c r="E270" s="326" t="s">
        <v>37</v>
      </c>
      <c r="F270" s="327">
        <v>1178000</v>
      </c>
      <c r="J270" s="325"/>
    </row>
    <row r="271" spans="2:10" s="20" customFormat="1" ht="18" customHeight="1" x14ac:dyDescent="0.25">
      <c r="B271" s="297" t="s">
        <v>7692</v>
      </c>
      <c r="C271" s="296" t="s">
        <v>501</v>
      </c>
      <c r="D271" s="296" t="s">
        <v>44</v>
      </c>
      <c r="E271" s="326" t="s">
        <v>73</v>
      </c>
      <c r="F271" s="327">
        <v>363790</v>
      </c>
      <c r="J271" s="325"/>
    </row>
    <row r="272" spans="2:10" s="20" customFormat="1" ht="18" customHeight="1" x14ac:dyDescent="0.25">
      <c r="B272" s="297" t="s">
        <v>7692</v>
      </c>
      <c r="C272" s="296" t="s">
        <v>502</v>
      </c>
      <c r="D272" s="296" t="s">
        <v>44</v>
      </c>
      <c r="E272" s="326" t="s">
        <v>71</v>
      </c>
      <c r="F272" s="327">
        <v>279242</v>
      </c>
      <c r="J272" s="325"/>
    </row>
    <row r="273" spans="2:10" s="20" customFormat="1" ht="18" customHeight="1" x14ac:dyDescent="0.25">
      <c r="B273" s="297" t="s">
        <v>7692</v>
      </c>
      <c r="C273" s="296" t="s">
        <v>503</v>
      </c>
      <c r="D273" s="296" t="s">
        <v>222</v>
      </c>
      <c r="E273" s="326" t="s">
        <v>67</v>
      </c>
      <c r="F273" s="327">
        <v>111990</v>
      </c>
      <c r="J273" s="325"/>
    </row>
    <row r="274" spans="2:10" s="20" customFormat="1" ht="18" customHeight="1" x14ac:dyDescent="0.25">
      <c r="B274" s="297" t="s">
        <v>7692</v>
      </c>
      <c r="C274" s="296" t="s">
        <v>504</v>
      </c>
      <c r="D274" s="296" t="s">
        <v>222</v>
      </c>
      <c r="E274" s="326" t="s">
        <v>67</v>
      </c>
      <c r="F274" s="327">
        <v>45227</v>
      </c>
      <c r="J274" s="325"/>
    </row>
    <row r="275" spans="2:10" s="20" customFormat="1" ht="18" customHeight="1" x14ac:dyDescent="0.25">
      <c r="B275" s="297" t="s">
        <v>7693</v>
      </c>
      <c r="C275" s="296" t="s">
        <v>505</v>
      </c>
      <c r="D275" s="296" t="s">
        <v>31</v>
      </c>
      <c r="E275" s="326" t="s">
        <v>74</v>
      </c>
      <c r="F275" s="327">
        <v>4510803</v>
      </c>
      <c r="J275" s="325"/>
    </row>
    <row r="276" spans="2:10" s="20" customFormat="1" ht="18" customHeight="1" x14ac:dyDescent="0.25">
      <c r="B276" s="297" t="s">
        <v>7693</v>
      </c>
      <c r="C276" s="296" t="s">
        <v>506</v>
      </c>
      <c r="D276" s="296" t="s">
        <v>44</v>
      </c>
      <c r="E276" s="326" t="s">
        <v>73</v>
      </c>
      <c r="F276" s="327">
        <v>252290</v>
      </c>
      <c r="J276" s="325"/>
    </row>
    <row r="277" spans="2:10" s="20" customFormat="1" ht="18" customHeight="1" x14ac:dyDescent="0.25">
      <c r="B277" s="297" t="s">
        <v>7693</v>
      </c>
      <c r="C277" s="296" t="s">
        <v>507</v>
      </c>
      <c r="D277" s="296" t="s">
        <v>222</v>
      </c>
      <c r="E277" s="326" t="s">
        <v>67</v>
      </c>
      <c r="F277" s="327">
        <v>704.1</v>
      </c>
      <c r="J277" s="325"/>
    </row>
    <row r="278" spans="2:10" s="20" customFormat="1" ht="18" customHeight="1" x14ac:dyDescent="0.25">
      <c r="B278" s="297" t="s">
        <v>7693</v>
      </c>
      <c r="C278" s="296" t="s">
        <v>508</v>
      </c>
      <c r="D278" s="296" t="s">
        <v>222</v>
      </c>
      <c r="E278" s="326" t="s">
        <v>67</v>
      </c>
      <c r="F278" s="327">
        <v>752</v>
      </c>
      <c r="J278" s="325"/>
    </row>
    <row r="279" spans="2:10" s="20" customFormat="1" ht="18" customHeight="1" x14ac:dyDescent="0.25">
      <c r="B279" s="297" t="s">
        <v>7693</v>
      </c>
      <c r="C279" s="296" t="s">
        <v>509</v>
      </c>
      <c r="D279" s="296" t="s">
        <v>222</v>
      </c>
      <c r="E279" s="326" t="s">
        <v>67</v>
      </c>
      <c r="F279" s="327">
        <v>359</v>
      </c>
      <c r="J279" s="325"/>
    </row>
    <row r="280" spans="2:10" s="20" customFormat="1" ht="18" customHeight="1" x14ac:dyDescent="0.25">
      <c r="B280" s="297" t="s">
        <v>7620</v>
      </c>
      <c r="C280" s="296" t="s">
        <v>510</v>
      </c>
      <c r="D280" s="296" t="s">
        <v>119</v>
      </c>
      <c r="E280" s="326" t="s">
        <v>72</v>
      </c>
      <c r="F280" s="327">
        <v>155500</v>
      </c>
      <c r="J280" s="325"/>
    </row>
    <row r="281" spans="2:10" s="20" customFormat="1" ht="18" customHeight="1" x14ac:dyDescent="0.25">
      <c r="B281" s="297" t="s">
        <v>7620</v>
      </c>
      <c r="C281" s="296" t="s">
        <v>511</v>
      </c>
      <c r="D281" s="296" t="s">
        <v>31</v>
      </c>
      <c r="E281" s="326" t="s">
        <v>74</v>
      </c>
      <c r="F281" s="327">
        <v>5202418</v>
      </c>
      <c r="J281" s="325"/>
    </row>
    <row r="282" spans="2:10" s="20" customFormat="1" ht="18" customHeight="1" x14ac:dyDescent="0.25">
      <c r="B282" s="297" t="s">
        <v>7620</v>
      </c>
      <c r="C282" s="296" t="s">
        <v>512</v>
      </c>
      <c r="D282" s="296" t="s">
        <v>222</v>
      </c>
      <c r="E282" s="326" t="s">
        <v>67</v>
      </c>
      <c r="F282" s="327">
        <v>91625</v>
      </c>
      <c r="J282" s="325"/>
    </row>
    <row r="283" spans="2:10" s="20" customFormat="1" ht="18" customHeight="1" x14ac:dyDescent="0.25">
      <c r="B283" s="297" t="s">
        <v>7694</v>
      </c>
      <c r="C283" s="296" t="s">
        <v>513</v>
      </c>
      <c r="D283" s="296" t="s">
        <v>222</v>
      </c>
      <c r="E283" s="326" t="s">
        <v>67</v>
      </c>
      <c r="F283" s="327">
        <v>24900</v>
      </c>
      <c r="J283" s="325"/>
    </row>
    <row r="284" spans="2:10" s="20" customFormat="1" ht="18" customHeight="1" x14ac:dyDescent="0.25">
      <c r="B284" s="297" t="s">
        <v>7694</v>
      </c>
      <c r="C284" s="296" t="s">
        <v>514</v>
      </c>
      <c r="D284" s="296" t="s">
        <v>222</v>
      </c>
      <c r="E284" s="326" t="s">
        <v>67</v>
      </c>
      <c r="F284" s="327">
        <v>7950</v>
      </c>
      <c r="J284" s="325"/>
    </row>
    <row r="285" spans="2:10" s="20" customFormat="1" ht="18" customHeight="1" x14ac:dyDescent="0.25">
      <c r="B285" s="297" t="s">
        <v>7695</v>
      </c>
      <c r="C285" s="296" t="s">
        <v>515</v>
      </c>
      <c r="D285" s="296" t="s">
        <v>44</v>
      </c>
      <c r="E285" s="326" t="s">
        <v>73</v>
      </c>
      <c r="F285" s="327">
        <v>68480</v>
      </c>
      <c r="J285" s="325"/>
    </row>
    <row r="286" spans="2:10" s="20" customFormat="1" ht="18" customHeight="1" x14ac:dyDescent="0.25">
      <c r="B286" s="297" t="s">
        <v>7695</v>
      </c>
      <c r="C286" s="296" t="s">
        <v>516</v>
      </c>
      <c r="D286" s="296" t="s">
        <v>44</v>
      </c>
      <c r="E286" s="326" t="s">
        <v>73</v>
      </c>
      <c r="F286" s="327">
        <v>376630</v>
      </c>
      <c r="J286" s="325"/>
    </row>
    <row r="287" spans="2:10" s="20" customFormat="1" ht="18" customHeight="1" x14ac:dyDescent="0.25">
      <c r="B287" s="297" t="s">
        <v>7695</v>
      </c>
      <c r="C287" s="296" t="s">
        <v>517</v>
      </c>
      <c r="D287" s="296" t="s">
        <v>44</v>
      </c>
      <c r="E287" s="326" t="s">
        <v>73</v>
      </c>
      <c r="F287" s="327">
        <v>207950</v>
      </c>
      <c r="J287" s="325"/>
    </row>
    <row r="288" spans="2:10" s="20" customFormat="1" ht="18" customHeight="1" x14ac:dyDescent="0.25">
      <c r="B288" s="297" t="s">
        <v>7695</v>
      </c>
      <c r="C288" s="296" t="s">
        <v>518</v>
      </c>
      <c r="D288" s="296" t="s">
        <v>44</v>
      </c>
      <c r="E288" s="326" t="s">
        <v>73</v>
      </c>
      <c r="F288" s="327">
        <v>24660</v>
      </c>
      <c r="J288" s="325"/>
    </row>
    <row r="289" spans="2:10" s="20" customFormat="1" ht="18" customHeight="1" x14ac:dyDescent="0.25">
      <c r="B289" s="297" t="s">
        <v>7695</v>
      </c>
      <c r="C289" s="296" t="s">
        <v>519</v>
      </c>
      <c r="D289" s="296" t="s">
        <v>44</v>
      </c>
      <c r="E289" s="326" t="s">
        <v>73</v>
      </c>
      <c r="F289" s="327">
        <v>104960</v>
      </c>
      <c r="J289" s="325"/>
    </row>
    <row r="290" spans="2:10" s="20" customFormat="1" ht="18" customHeight="1" x14ac:dyDescent="0.25">
      <c r="B290" s="297" t="s">
        <v>7695</v>
      </c>
      <c r="C290" s="296" t="s">
        <v>520</v>
      </c>
      <c r="D290" s="296" t="s">
        <v>44</v>
      </c>
      <c r="E290" s="326" t="s">
        <v>73</v>
      </c>
      <c r="F290" s="327">
        <v>369620</v>
      </c>
      <c r="J290" s="325"/>
    </row>
    <row r="291" spans="2:10" s="20" customFormat="1" ht="18" customHeight="1" x14ac:dyDescent="0.25">
      <c r="B291" s="297" t="s">
        <v>7621</v>
      </c>
      <c r="C291" s="296" t="s">
        <v>521</v>
      </c>
      <c r="D291" s="296" t="s">
        <v>40</v>
      </c>
      <c r="E291" s="326" t="s">
        <v>41</v>
      </c>
      <c r="F291" s="327">
        <v>400000</v>
      </c>
      <c r="J291" s="325"/>
    </row>
    <row r="292" spans="2:10" s="20" customFormat="1" ht="18" customHeight="1" x14ac:dyDescent="0.25">
      <c r="B292" s="297" t="s">
        <v>7621</v>
      </c>
      <c r="C292" s="296" t="s">
        <v>522</v>
      </c>
      <c r="D292" s="296" t="s">
        <v>52</v>
      </c>
      <c r="E292" s="326" t="s">
        <v>53</v>
      </c>
      <c r="F292" s="327">
        <v>2932000</v>
      </c>
      <c r="J292" s="325"/>
    </row>
    <row r="293" spans="2:10" s="20" customFormat="1" ht="18" customHeight="1" x14ac:dyDescent="0.25">
      <c r="B293" s="297" t="s">
        <v>7621</v>
      </c>
      <c r="C293" s="296" t="s">
        <v>523</v>
      </c>
      <c r="D293" s="296" t="s">
        <v>119</v>
      </c>
      <c r="E293" s="326" t="s">
        <v>75</v>
      </c>
      <c r="F293" s="327">
        <v>225832</v>
      </c>
      <c r="J293" s="325"/>
    </row>
    <row r="294" spans="2:10" s="20" customFormat="1" ht="18" customHeight="1" x14ac:dyDescent="0.25">
      <c r="B294" s="297" t="s">
        <v>7621</v>
      </c>
      <c r="C294" s="296" t="s">
        <v>524</v>
      </c>
      <c r="D294" s="296" t="s">
        <v>119</v>
      </c>
      <c r="E294" s="326" t="s">
        <v>76</v>
      </c>
      <c r="F294" s="327">
        <v>131150</v>
      </c>
      <c r="J294" s="325"/>
    </row>
    <row r="295" spans="2:10" s="20" customFormat="1" ht="18" customHeight="1" x14ac:dyDescent="0.25">
      <c r="B295" s="297" t="s">
        <v>7621</v>
      </c>
      <c r="C295" s="296" t="s">
        <v>525</v>
      </c>
      <c r="D295" s="296" t="s">
        <v>119</v>
      </c>
      <c r="E295" s="326" t="s">
        <v>76</v>
      </c>
      <c r="F295" s="327">
        <v>591338</v>
      </c>
      <c r="J295" s="325"/>
    </row>
    <row r="296" spans="2:10" s="20" customFormat="1" ht="18" customHeight="1" x14ac:dyDescent="0.25">
      <c r="B296" s="297" t="s">
        <v>7621</v>
      </c>
      <c r="C296" s="296" t="s">
        <v>526</v>
      </c>
      <c r="D296" s="296" t="s">
        <v>119</v>
      </c>
      <c r="E296" s="326" t="s">
        <v>76</v>
      </c>
      <c r="F296" s="327">
        <v>43872</v>
      </c>
      <c r="J296" s="325"/>
    </row>
    <row r="297" spans="2:10" s="20" customFormat="1" ht="18" customHeight="1" x14ac:dyDescent="0.25">
      <c r="B297" s="297" t="s">
        <v>7621</v>
      </c>
      <c r="C297" s="296" t="s">
        <v>527</v>
      </c>
      <c r="D297" s="296" t="s">
        <v>119</v>
      </c>
      <c r="E297" s="326" t="s">
        <v>76</v>
      </c>
      <c r="F297" s="327">
        <v>62630</v>
      </c>
      <c r="J297" s="325"/>
    </row>
    <row r="298" spans="2:10" s="20" customFormat="1" ht="18" customHeight="1" x14ac:dyDescent="0.25">
      <c r="B298" s="297" t="s">
        <v>7621</v>
      </c>
      <c r="C298" s="296" t="s">
        <v>528</v>
      </c>
      <c r="D298" s="296" t="s">
        <v>40</v>
      </c>
      <c r="E298" s="326" t="s">
        <v>41</v>
      </c>
      <c r="F298" s="327">
        <v>9193500</v>
      </c>
      <c r="J298" s="325"/>
    </row>
    <row r="299" spans="2:10" s="20" customFormat="1" ht="18" customHeight="1" x14ac:dyDescent="0.25">
      <c r="B299" s="297" t="s">
        <v>7621</v>
      </c>
      <c r="C299" s="296" t="s">
        <v>529</v>
      </c>
      <c r="D299" s="296" t="s">
        <v>56</v>
      </c>
      <c r="E299" s="326" t="s">
        <v>83</v>
      </c>
      <c r="F299" s="327">
        <v>345000</v>
      </c>
      <c r="J299" s="325"/>
    </row>
    <row r="300" spans="2:10" s="20" customFormat="1" ht="18" customHeight="1" x14ac:dyDescent="0.25">
      <c r="B300" s="297" t="s">
        <v>7621</v>
      </c>
      <c r="C300" s="296" t="s">
        <v>530</v>
      </c>
      <c r="D300" s="296" t="s">
        <v>56</v>
      </c>
      <c r="E300" s="326" t="s">
        <v>83</v>
      </c>
      <c r="F300" s="327">
        <v>555000</v>
      </c>
      <c r="J300" s="325"/>
    </row>
    <row r="301" spans="2:10" s="20" customFormat="1" ht="18" customHeight="1" x14ac:dyDescent="0.25">
      <c r="B301" s="297" t="s">
        <v>7621</v>
      </c>
      <c r="C301" s="296" t="s">
        <v>531</v>
      </c>
      <c r="D301" s="296" t="s">
        <v>56</v>
      </c>
      <c r="E301" s="326" t="s">
        <v>83</v>
      </c>
      <c r="F301" s="327">
        <v>320000</v>
      </c>
      <c r="J301" s="325"/>
    </row>
    <row r="302" spans="2:10" s="20" customFormat="1" ht="18" customHeight="1" x14ac:dyDescent="0.25">
      <c r="B302" s="297" t="s">
        <v>7621</v>
      </c>
      <c r="C302" s="296" t="s">
        <v>532</v>
      </c>
      <c r="D302" s="296" t="s">
        <v>56</v>
      </c>
      <c r="E302" s="326" t="s">
        <v>83</v>
      </c>
      <c r="F302" s="327">
        <v>345000</v>
      </c>
      <c r="J302" s="325"/>
    </row>
    <row r="303" spans="2:10" s="20" customFormat="1" ht="18" customHeight="1" x14ac:dyDescent="0.25">
      <c r="B303" s="297" t="s">
        <v>7621</v>
      </c>
      <c r="C303" s="296" t="s">
        <v>533</v>
      </c>
      <c r="D303" s="296" t="s">
        <v>56</v>
      </c>
      <c r="E303" s="326" t="s">
        <v>83</v>
      </c>
      <c r="F303" s="327">
        <v>180000</v>
      </c>
      <c r="J303" s="325"/>
    </row>
    <row r="304" spans="2:10" s="20" customFormat="1" ht="18" customHeight="1" x14ac:dyDescent="0.25">
      <c r="B304" s="297" t="s">
        <v>7621</v>
      </c>
      <c r="C304" s="296" t="s">
        <v>534</v>
      </c>
      <c r="D304" s="296" t="s">
        <v>222</v>
      </c>
      <c r="E304" s="326" t="s">
        <v>67</v>
      </c>
      <c r="F304" s="327">
        <v>21750</v>
      </c>
      <c r="J304" s="325"/>
    </row>
    <row r="305" spans="2:10" s="20" customFormat="1" ht="18" customHeight="1" x14ac:dyDescent="0.25">
      <c r="B305" s="297" t="s">
        <v>7621</v>
      </c>
      <c r="C305" s="296" t="s">
        <v>535</v>
      </c>
      <c r="D305" s="296" t="s">
        <v>119</v>
      </c>
      <c r="E305" s="326" t="s">
        <v>75</v>
      </c>
      <c r="F305" s="327">
        <v>-10841</v>
      </c>
      <c r="J305" s="325"/>
    </row>
    <row r="306" spans="2:10" s="20" customFormat="1" ht="18" customHeight="1" x14ac:dyDescent="0.25">
      <c r="B306" s="297" t="s">
        <v>7602</v>
      </c>
      <c r="C306" s="296" t="s">
        <v>536</v>
      </c>
      <c r="D306" s="296" t="s">
        <v>40</v>
      </c>
      <c r="E306" s="326" t="s">
        <v>91</v>
      </c>
      <c r="F306" s="327">
        <v>930136</v>
      </c>
      <c r="J306" s="325"/>
    </row>
    <row r="307" spans="2:10" s="20" customFormat="1" ht="18" customHeight="1" x14ac:dyDescent="0.25">
      <c r="B307" s="297" t="s">
        <v>7602</v>
      </c>
      <c r="C307" s="296" t="s">
        <v>537</v>
      </c>
      <c r="D307" s="296" t="s">
        <v>44</v>
      </c>
      <c r="E307" s="326" t="s">
        <v>73</v>
      </c>
      <c r="F307" s="327">
        <v>9400</v>
      </c>
      <c r="J307" s="325"/>
    </row>
    <row r="308" spans="2:10" s="20" customFormat="1" ht="18" customHeight="1" x14ac:dyDescent="0.25">
      <c r="B308" s="297" t="s">
        <v>7602</v>
      </c>
      <c r="C308" s="296" t="s">
        <v>538</v>
      </c>
      <c r="D308" s="296" t="s">
        <v>44</v>
      </c>
      <c r="E308" s="326" t="s">
        <v>91</v>
      </c>
      <c r="F308" s="327">
        <v>16100</v>
      </c>
      <c r="J308" s="325"/>
    </row>
    <row r="309" spans="2:10" s="20" customFormat="1" ht="18" customHeight="1" x14ac:dyDescent="0.25">
      <c r="B309" s="297" t="s">
        <v>7602</v>
      </c>
      <c r="C309" s="296" t="s">
        <v>539</v>
      </c>
      <c r="D309" s="296" t="s">
        <v>44</v>
      </c>
      <c r="E309" s="326" t="s">
        <v>91</v>
      </c>
      <c r="F309" s="327">
        <v>16100</v>
      </c>
      <c r="J309" s="325"/>
    </row>
    <row r="310" spans="2:10" s="20" customFormat="1" ht="18" customHeight="1" x14ac:dyDescent="0.25">
      <c r="B310" s="297" t="s">
        <v>7602</v>
      </c>
      <c r="C310" s="296" t="s">
        <v>540</v>
      </c>
      <c r="D310" s="296" t="s">
        <v>44</v>
      </c>
      <c r="E310" s="326" t="s">
        <v>91</v>
      </c>
      <c r="F310" s="327">
        <v>16100</v>
      </c>
      <c r="J310" s="325"/>
    </row>
    <row r="311" spans="2:10" s="20" customFormat="1" ht="18" customHeight="1" x14ac:dyDescent="0.25">
      <c r="B311" s="297" t="s">
        <v>7602</v>
      </c>
      <c r="C311" s="296" t="s">
        <v>541</v>
      </c>
      <c r="D311" s="296" t="s">
        <v>119</v>
      </c>
      <c r="E311" s="326" t="s">
        <v>75</v>
      </c>
      <c r="F311" s="327">
        <v>9000</v>
      </c>
      <c r="J311" s="325"/>
    </row>
    <row r="312" spans="2:10" s="20" customFormat="1" ht="18" customHeight="1" x14ac:dyDescent="0.25">
      <c r="B312" s="297" t="s">
        <v>7602</v>
      </c>
      <c r="C312" s="296" t="s">
        <v>542</v>
      </c>
      <c r="D312" s="296" t="s">
        <v>119</v>
      </c>
      <c r="E312" s="326" t="s">
        <v>75</v>
      </c>
      <c r="F312" s="327">
        <v>3500</v>
      </c>
      <c r="J312" s="325"/>
    </row>
    <row r="313" spans="2:10" s="20" customFormat="1" ht="18" customHeight="1" x14ac:dyDescent="0.25">
      <c r="B313" s="297" t="s">
        <v>7602</v>
      </c>
      <c r="C313" s="296" t="s">
        <v>543</v>
      </c>
      <c r="D313" s="296" t="s">
        <v>44</v>
      </c>
      <c r="E313" s="326" t="s">
        <v>91</v>
      </c>
      <c r="F313" s="327">
        <v>10400</v>
      </c>
      <c r="J313" s="325"/>
    </row>
    <row r="314" spans="2:10" s="20" customFormat="1" ht="18" customHeight="1" x14ac:dyDescent="0.25">
      <c r="B314" s="297" t="s">
        <v>7602</v>
      </c>
      <c r="C314" s="296" t="s">
        <v>544</v>
      </c>
      <c r="D314" s="296" t="s">
        <v>119</v>
      </c>
      <c r="E314" s="326" t="s">
        <v>75</v>
      </c>
      <c r="F314" s="327">
        <v>21200</v>
      </c>
      <c r="J314" s="325"/>
    </row>
    <row r="315" spans="2:10" s="20" customFormat="1" ht="18" customHeight="1" x14ac:dyDescent="0.25">
      <c r="B315" s="297" t="s">
        <v>7602</v>
      </c>
      <c r="C315" s="296" t="s">
        <v>545</v>
      </c>
      <c r="D315" s="296" t="s">
        <v>119</v>
      </c>
      <c r="E315" s="326" t="s">
        <v>75</v>
      </c>
      <c r="F315" s="327">
        <v>21200</v>
      </c>
      <c r="J315" s="325"/>
    </row>
    <row r="316" spans="2:10" s="20" customFormat="1" ht="18" customHeight="1" x14ac:dyDescent="0.25">
      <c r="B316" s="297" t="s">
        <v>7602</v>
      </c>
      <c r="C316" s="296" t="s">
        <v>546</v>
      </c>
      <c r="D316" s="296" t="s">
        <v>119</v>
      </c>
      <c r="E316" s="326" t="s">
        <v>75</v>
      </c>
      <c r="F316" s="327">
        <v>9200</v>
      </c>
      <c r="J316" s="325"/>
    </row>
    <row r="317" spans="2:10" s="20" customFormat="1" ht="18" customHeight="1" x14ac:dyDescent="0.25">
      <c r="B317" s="297" t="s">
        <v>7602</v>
      </c>
      <c r="C317" s="296" t="s">
        <v>547</v>
      </c>
      <c r="D317" s="296" t="s">
        <v>119</v>
      </c>
      <c r="E317" s="326" t="s">
        <v>75</v>
      </c>
      <c r="F317" s="327">
        <v>9200</v>
      </c>
      <c r="J317" s="325"/>
    </row>
    <row r="318" spans="2:10" s="20" customFormat="1" ht="18" customHeight="1" x14ac:dyDescent="0.25">
      <c r="B318" s="297" t="s">
        <v>7602</v>
      </c>
      <c r="C318" s="296" t="s">
        <v>548</v>
      </c>
      <c r="D318" s="296" t="s">
        <v>119</v>
      </c>
      <c r="E318" s="326" t="s">
        <v>75</v>
      </c>
      <c r="F318" s="327">
        <v>8900</v>
      </c>
      <c r="J318" s="325"/>
    </row>
    <row r="319" spans="2:10" s="20" customFormat="1" ht="18" customHeight="1" x14ac:dyDescent="0.25">
      <c r="B319" s="297" t="s">
        <v>7602</v>
      </c>
      <c r="C319" s="296" t="s">
        <v>549</v>
      </c>
      <c r="D319" s="296" t="s">
        <v>119</v>
      </c>
      <c r="E319" s="326" t="s">
        <v>75</v>
      </c>
      <c r="F319" s="327">
        <v>4202</v>
      </c>
      <c r="J319" s="325"/>
    </row>
    <row r="320" spans="2:10" s="20" customFormat="1" ht="18" customHeight="1" x14ac:dyDescent="0.25">
      <c r="B320" s="297" t="s">
        <v>7602</v>
      </c>
      <c r="C320" s="296" t="s">
        <v>550</v>
      </c>
      <c r="D320" s="296" t="s">
        <v>119</v>
      </c>
      <c r="E320" s="326" t="s">
        <v>75</v>
      </c>
      <c r="F320" s="327">
        <v>9905</v>
      </c>
      <c r="J320" s="325"/>
    </row>
    <row r="321" spans="2:10" s="20" customFormat="1" ht="18" customHeight="1" x14ac:dyDescent="0.25">
      <c r="B321" s="297" t="s">
        <v>7602</v>
      </c>
      <c r="C321" s="296" t="s">
        <v>551</v>
      </c>
      <c r="D321" s="296" t="s">
        <v>119</v>
      </c>
      <c r="E321" s="326" t="s">
        <v>75</v>
      </c>
      <c r="F321" s="327">
        <v>2479</v>
      </c>
      <c r="J321" s="325"/>
    </row>
    <row r="322" spans="2:10" s="20" customFormat="1" ht="18" customHeight="1" x14ac:dyDescent="0.25">
      <c r="B322" s="297" t="s">
        <v>7602</v>
      </c>
      <c r="C322" s="296" t="s">
        <v>552</v>
      </c>
      <c r="D322" s="296" t="s">
        <v>119</v>
      </c>
      <c r="E322" s="326" t="s">
        <v>75</v>
      </c>
      <c r="F322" s="327">
        <v>2059</v>
      </c>
      <c r="J322" s="325"/>
    </row>
    <row r="323" spans="2:10" s="20" customFormat="1" ht="18" customHeight="1" x14ac:dyDescent="0.25">
      <c r="B323" s="297" t="s">
        <v>7602</v>
      </c>
      <c r="C323" s="296" t="s">
        <v>553</v>
      </c>
      <c r="D323" s="296" t="s">
        <v>119</v>
      </c>
      <c r="E323" s="326" t="s">
        <v>75</v>
      </c>
      <c r="F323" s="327">
        <v>1555</v>
      </c>
      <c r="J323" s="325"/>
    </row>
    <row r="324" spans="2:10" s="20" customFormat="1" ht="18" customHeight="1" x14ac:dyDescent="0.25">
      <c r="B324" s="297" t="s">
        <v>7602</v>
      </c>
      <c r="C324" s="296" t="s">
        <v>554</v>
      </c>
      <c r="D324" s="296" t="s">
        <v>119</v>
      </c>
      <c r="E324" s="326" t="s">
        <v>75</v>
      </c>
      <c r="F324" s="327">
        <v>5931</v>
      </c>
      <c r="J324" s="325"/>
    </row>
    <row r="325" spans="2:10" s="20" customFormat="1" ht="18" customHeight="1" x14ac:dyDescent="0.25">
      <c r="B325" s="297" t="s">
        <v>7602</v>
      </c>
      <c r="C325" s="296" t="s">
        <v>555</v>
      </c>
      <c r="D325" s="296" t="s">
        <v>119</v>
      </c>
      <c r="E325" s="326" t="s">
        <v>75</v>
      </c>
      <c r="F325" s="327">
        <v>25168</v>
      </c>
      <c r="J325" s="325"/>
    </row>
    <row r="326" spans="2:10" s="20" customFormat="1" ht="18" customHeight="1" x14ac:dyDescent="0.25">
      <c r="B326" s="297" t="s">
        <v>7602</v>
      </c>
      <c r="C326" s="296" t="s">
        <v>556</v>
      </c>
      <c r="D326" s="296" t="s">
        <v>119</v>
      </c>
      <c r="E326" s="326" t="s">
        <v>75</v>
      </c>
      <c r="F326" s="327">
        <v>11333</v>
      </c>
      <c r="J326" s="325"/>
    </row>
    <row r="327" spans="2:10" s="20" customFormat="1" ht="18" customHeight="1" x14ac:dyDescent="0.25">
      <c r="B327" s="297" t="s">
        <v>7602</v>
      </c>
      <c r="C327" s="296" t="s">
        <v>557</v>
      </c>
      <c r="D327" s="296" t="s">
        <v>119</v>
      </c>
      <c r="E327" s="326" t="s">
        <v>75</v>
      </c>
      <c r="F327" s="327">
        <v>4076</v>
      </c>
      <c r="J327" s="325"/>
    </row>
    <row r="328" spans="2:10" s="20" customFormat="1" ht="18" customHeight="1" x14ac:dyDescent="0.25">
      <c r="B328" s="297" t="s">
        <v>7602</v>
      </c>
      <c r="C328" s="296" t="s">
        <v>558</v>
      </c>
      <c r="D328" s="296" t="s">
        <v>119</v>
      </c>
      <c r="E328" s="326" t="s">
        <v>75</v>
      </c>
      <c r="F328" s="327">
        <v>840</v>
      </c>
      <c r="J328" s="325"/>
    </row>
    <row r="329" spans="2:10" s="20" customFormat="1" ht="18" customHeight="1" x14ac:dyDescent="0.25">
      <c r="B329" s="297" t="s">
        <v>7602</v>
      </c>
      <c r="C329" s="296" t="s">
        <v>559</v>
      </c>
      <c r="D329" s="296" t="s">
        <v>119</v>
      </c>
      <c r="E329" s="326" t="s">
        <v>79</v>
      </c>
      <c r="F329" s="327">
        <v>20000</v>
      </c>
      <c r="J329" s="325"/>
    </row>
    <row r="330" spans="2:10" s="20" customFormat="1" ht="18" customHeight="1" x14ac:dyDescent="0.25">
      <c r="B330" s="297" t="s">
        <v>7602</v>
      </c>
      <c r="C330" s="296" t="s">
        <v>560</v>
      </c>
      <c r="D330" s="296" t="s">
        <v>119</v>
      </c>
      <c r="E330" s="326" t="s">
        <v>79</v>
      </c>
      <c r="F330" s="327">
        <v>4950</v>
      </c>
      <c r="J330" s="325"/>
    </row>
    <row r="331" spans="2:10" s="20" customFormat="1" ht="18" customHeight="1" x14ac:dyDescent="0.25">
      <c r="B331" s="297" t="s">
        <v>7602</v>
      </c>
      <c r="C331" s="296" t="s">
        <v>561</v>
      </c>
      <c r="D331" s="296" t="s">
        <v>119</v>
      </c>
      <c r="E331" s="326" t="s">
        <v>79</v>
      </c>
      <c r="F331" s="327">
        <v>8403</v>
      </c>
      <c r="J331" s="325"/>
    </row>
    <row r="332" spans="2:10" s="20" customFormat="1" ht="18" customHeight="1" x14ac:dyDescent="0.25">
      <c r="B332" s="297" t="s">
        <v>7602</v>
      </c>
      <c r="C332" s="296" t="s">
        <v>562</v>
      </c>
      <c r="D332" s="296" t="s">
        <v>119</v>
      </c>
      <c r="E332" s="326" t="s">
        <v>79</v>
      </c>
      <c r="F332" s="327">
        <v>8403</v>
      </c>
      <c r="J332" s="325"/>
    </row>
    <row r="333" spans="2:10" s="20" customFormat="1" ht="18" customHeight="1" x14ac:dyDescent="0.25">
      <c r="B333" s="297" t="s">
        <v>7602</v>
      </c>
      <c r="C333" s="296" t="s">
        <v>563</v>
      </c>
      <c r="D333" s="296" t="s">
        <v>119</v>
      </c>
      <c r="E333" s="326" t="s">
        <v>79</v>
      </c>
      <c r="F333" s="327">
        <v>11800</v>
      </c>
      <c r="J333" s="325"/>
    </row>
    <row r="334" spans="2:10" s="20" customFormat="1" ht="18" customHeight="1" x14ac:dyDescent="0.25">
      <c r="B334" s="297" t="s">
        <v>7602</v>
      </c>
      <c r="C334" s="296" t="s">
        <v>564</v>
      </c>
      <c r="D334" s="296" t="s">
        <v>119</v>
      </c>
      <c r="E334" s="326" t="s">
        <v>75</v>
      </c>
      <c r="F334" s="327">
        <v>16798</v>
      </c>
      <c r="J334" s="325"/>
    </row>
    <row r="335" spans="2:10" s="20" customFormat="1" ht="18" customHeight="1" x14ac:dyDescent="0.25">
      <c r="B335" s="297" t="s">
        <v>7602</v>
      </c>
      <c r="C335" s="296" t="s">
        <v>565</v>
      </c>
      <c r="D335" s="296" t="s">
        <v>119</v>
      </c>
      <c r="E335" s="326" t="s">
        <v>76</v>
      </c>
      <c r="F335" s="327">
        <v>53000</v>
      </c>
      <c r="J335" s="325"/>
    </row>
    <row r="336" spans="2:10" s="20" customFormat="1" ht="18" customHeight="1" x14ac:dyDescent="0.25">
      <c r="B336" s="297" t="s">
        <v>7602</v>
      </c>
      <c r="C336" s="296" t="s">
        <v>566</v>
      </c>
      <c r="D336" s="296" t="s">
        <v>119</v>
      </c>
      <c r="E336" s="326" t="s">
        <v>76</v>
      </c>
      <c r="F336" s="327">
        <v>10084</v>
      </c>
      <c r="J336" s="325"/>
    </row>
    <row r="337" spans="2:10" s="20" customFormat="1" ht="18" customHeight="1" x14ac:dyDescent="0.25">
      <c r="B337" s="297" t="s">
        <v>7602</v>
      </c>
      <c r="C337" s="296" t="s">
        <v>567</v>
      </c>
      <c r="D337" s="296" t="s">
        <v>119</v>
      </c>
      <c r="E337" s="326" t="s">
        <v>75</v>
      </c>
      <c r="F337" s="327">
        <v>5556</v>
      </c>
      <c r="J337" s="325"/>
    </row>
    <row r="338" spans="2:10" s="20" customFormat="1" ht="18" customHeight="1" x14ac:dyDescent="0.25">
      <c r="B338" s="297" t="s">
        <v>7602</v>
      </c>
      <c r="C338" s="296" t="s">
        <v>568</v>
      </c>
      <c r="D338" s="296" t="s">
        <v>34</v>
      </c>
      <c r="E338" s="326" t="s">
        <v>92</v>
      </c>
      <c r="F338" s="327">
        <v>444</v>
      </c>
      <c r="J338" s="325"/>
    </row>
    <row r="339" spans="2:10" s="20" customFormat="1" ht="18" customHeight="1" x14ac:dyDescent="0.25">
      <c r="B339" s="297" t="s">
        <v>7602</v>
      </c>
      <c r="C339" s="296" t="s">
        <v>569</v>
      </c>
      <c r="D339" s="296" t="s">
        <v>119</v>
      </c>
      <c r="E339" s="326" t="s">
        <v>72</v>
      </c>
      <c r="F339" s="327">
        <v>150000</v>
      </c>
      <c r="J339" s="325"/>
    </row>
    <row r="340" spans="2:10" s="20" customFormat="1" ht="18" customHeight="1" x14ac:dyDescent="0.25">
      <c r="B340" s="297" t="s">
        <v>7602</v>
      </c>
      <c r="C340" s="296" t="s">
        <v>570</v>
      </c>
      <c r="D340" s="296" t="s">
        <v>119</v>
      </c>
      <c r="E340" s="326" t="s">
        <v>72</v>
      </c>
      <c r="F340" s="327">
        <v>100000</v>
      </c>
      <c r="J340" s="325"/>
    </row>
    <row r="341" spans="2:10" s="20" customFormat="1" ht="18" customHeight="1" x14ac:dyDescent="0.25">
      <c r="B341" s="297" t="s">
        <v>7602</v>
      </c>
      <c r="C341" s="296" t="s">
        <v>571</v>
      </c>
      <c r="D341" s="296" t="s">
        <v>119</v>
      </c>
      <c r="E341" s="326" t="s">
        <v>72</v>
      </c>
      <c r="F341" s="327">
        <v>15000</v>
      </c>
      <c r="J341" s="325"/>
    </row>
    <row r="342" spans="2:10" s="20" customFormat="1" ht="18" customHeight="1" x14ac:dyDescent="0.25">
      <c r="B342" s="297" t="s">
        <v>7602</v>
      </c>
      <c r="C342" s="296" t="s">
        <v>572</v>
      </c>
      <c r="D342" s="296" t="s">
        <v>119</v>
      </c>
      <c r="E342" s="326" t="s">
        <v>72</v>
      </c>
      <c r="F342" s="327">
        <v>20000</v>
      </c>
      <c r="J342" s="325"/>
    </row>
    <row r="343" spans="2:10" s="20" customFormat="1" ht="18" customHeight="1" x14ac:dyDescent="0.25">
      <c r="B343" s="297" t="s">
        <v>7602</v>
      </c>
      <c r="C343" s="296" t="s">
        <v>573</v>
      </c>
      <c r="D343" s="296" t="s">
        <v>119</v>
      </c>
      <c r="E343" s="326" t="s">
        <v>72</v>
      </c>
      <c r="F343" s="327">
        <v>11000</v>
      </c>
      <c r="J343" s="325"/>
    </row>
    <row r="344" spans="2:10" s="20" customFormat="1" ht="18" customHeight="1" x14ac:dyDescent="0.25">
      <c r="B344" s="297" t="s">
        <v>7602</v>
      </c>
      <c r="C344" s="296" t="s">
        <v>574</v>
      </c>
      <c r="D344" s="296" t="s">
        <v>119</v>
      </c>
      <c r="E344" s="326" t="s">
        <v>72</v>
      </c>
      <c r="F344" s="327">
        <v>80000</v>
      </c>
      <c r="J344" s="325"/>
    </row>
    <row r="345" spans="2:10" s="20" customFormat="1" ht="18" customHeight="1" x14ac:dyDescent="0.25">
      <c r="B345" s="297" t="s">
        <v>7602</v>
      </c>
      <c r="C345" s="296" t="s">
        <v>575</v>
      </c>
      <c r="D345" s="296" t="s">
        <v>44</v>
      </c>
      <c r="E345" s="326" t="s">
        <v>91</v>
      </c>
      <c r="F345" s="327">
        <v>18300</v>
      </c>
      <c r="J345" s="325"/>
    </row>
    <row r="346" spans="2:10" s="20" customFormat="1" ht="18" customHeight="1" x14ac:dyDescent="0.25">
      <c r="B346" s="297" t="s">
        <v>7602</v>
      </c>
      <c r="C346" s="296" t="s">
        <v>576</v>
      </c>
      <c r="D346" s="296" t="s">
        <v>119</v>
      </c>
      <c r="E346" s="326" t="s">
        <v>76</v>
      </c>
      <c r="F346" s="327">
        <v>67227</v>
      </c>
      <c r="J346" s="325"/>
    </row>
    <row r="347" spans="2:10" s="20" customFormat="1" ht="18" customHeight="1" x14ac:dyDescent="0.25">
      <c r="B347" s="297" t="s">
        <v>7602</v>
      </c>
      <c r="C347" s="296" t="s">
        <v>577</v>
      </c>
      <c r="D347" s="296" t="s">
        <v>52</v>
      </c>
      <c r="E347" s="326" t="s">
        <v>70</v>
      </c>
      <c r="F347" s="327">
        <v>153000</v>
      </c>
      <c r="J347" s="325"/>
    </row>
    <row r="348" spans="2:10" s="20" customFormat="1" ht="18" customHeight="1" x14ac:dyDescent="0.25">
      <c r="B348" s="297" t="s">
        <v>7602</v>
      </c>
      <c r="C348" s="296" t="s">
        <v>578</v>
      </c>
      <c r="D348" s="296" t="s">
        <v>119</v>
      </c>
      <c r="E348" s="326" t="s">
        <v>75</v>
      </c>
      <c r="F348" s="327">
        <v>20230</v>
      </c>
      <c r="J348" s="325"/>
    </row>
    <row r="349" spans="2:10" s="20" customFormat="1" ht="18" customHeight="1" x14ac:dyDescent="0.25">
      <c r="B349" s="297" t="s">
        <v>7602</v>
      </c>
      <c r="C349" s="296" t="s">
        <v>579</v>
      </c>
      <c r="D349" s="296" t="s">
        <v>119</v>
      </c>
      <c r="E349" s="326" t="s">
        <v>75</v>
      </c>
      <c r="F349" s="327">
        <v>9520</v>
      </c>
      <c r="J349" s="325"/>
    </row>
    <row r="350" spans="2:10" s="20" customFormat="1" ht="18" customHeight="1" x14ac:dyDescent="0.25">
      <c r="B350" s="297" t="s">
        <v>7602</v>
      </c>
      <c r="C350" s="296" t="s">
        <v>580</v>
      </c>
      <c r="D350" s="296" t="s">
        <v>119</v>
      </c>
      <c r="E350" s="326" t="s">
        <v>72</v>
      </c>
      <c r="F350" s="327">
        <v>6000</v>
      </c>
      <c r="J350" s="325"/>
    </row>
    <row r="351" spans="2:10" s="20" customFormat="1" ht="18" customHeight="1" x14ac:dyDescent="0.25">
      <c r="B351" s="297" t="s">
        <v>7602</v>
      </c>
      <c r="C351" s="296" t="s">
        <v>581</v>
      </c>
      <c r="D351" s="296" t="s">
        <v>119</v>
      </c>
      <c r="E351" s="326" t="s">
        <v>72</v>
      </c>
      <c r="F351" s="327">
        <v>17400</v>
      </c>
      <c r="J351" s="325"/>
    </row>
    <row r="352" spans="2:10" s="20" customFormat="1" ht="18" customHeight="1" x14ac:dyDescent="0.25">
      <c r="B352" s="297" t="s">
        <v>7602</v>
      </c>
      <c r="C352" s="296" t="s">
        <v>582</v>
      </c>
      <c r="D352" s="296" t="s">
        <v>44</v>
      </c>
      <c r="E352" s="326" t="s">
        <v>91</v>
      </c>
      <c r="F352" s="327">
        <v>18800</v>
      </c>
      <c r="J352" s="325"/>
    </row>
    <row r="353" spans="2:10" s="20" customFormat="1" ht="18" customHeight="1" x14ac:dyDescent="0.25">
      <c r="B353" s="297" t="s">
        <v>7602</v>
      </c>
      <c r="C353" s="296" t="s">
        <v>583</v>
      </c>
      <c r="D353" s="296" t="s">
        <v>44</v>
      </c>
      <c r="E353" s="326" t="s">
        <v>91</v>
      </c>
      <c r="F353" s="327">
        <v>16100</v>
      </c>
      <c r="J353" s="325"/>
    </row>
    <row r="354" spans="2:10" s="20" customFormat="1" ht="18" customHeight="1" x14ac:dyDescent="0.25">
      <c r="B354" s="297" t="s">
        <v>7602</v>
      </c>
      <c r="C354" s="296" t="s">
        <v>584</v>
      </c>
      <c r="D354" s="296" t="s">
        <v>44</v>
      </c>
      <c r="E354" s="326" t="s">
        <v>91</v>
      </c>
      <c r="F354" s="327">
        <v>12400</v>
      </c>
      <c r="J354" s="325"/>
    </row>
    <row r="355" spans="2:10" s="20" customFormat="1" ht="18" customHeight="1" x14ac:dyDescent="0.25">
      <c r="B355" s="297" t="s">
        <v>7602</v>
      </c>
      <c r="C355" s="296" t="s">
        <v>585</v>
      </c>
      <c r="D355" s="296" t="s">
        <v>44</v>
      </c>
      <c r="E355" s="326" t="s">
        <v>91</v>
      </c>
      <c r="F355" s="327">
        <v>21300</v>
      </c>
      <c r="J355" s="325"/>
    </row>
    <row r="356" spans="2:10" s="20" customFormat="1" ht="18" customHeight="1" x14ac:dyDescent="0.25">
      <c r="B356" s="297" t="s">
        <v>7602</v>
      </c>
      <c r="C356" s="296" t="s">
        <v>586</v>
      </c>
      <c r="D356" s="296" t="s">
        <v>119</v>
      </c>
      <c r="E356" s="326" t="s">
        <v>76</v>
      </c>
      <c r="F356" s="327">
        <v>10000</v>
      </c>
      <c r="J356" s="325"/>
    </row>
    <row r="357" spans="2:10" s="20" customFormat="1" ht="18" customHeight="1" x14ac:dyDescent="0.25">
      <c r="B357" s="297" t="s">
        <v>7602</v>
      </c>
      <c r="C357" s="296" t="s">
        <v>587</v>
      </c>
      <c r="D357" s="296" t="s">
        <v>119</v>
      </c>
      <c r="E357" s="326" t="s">
        <v>75</v>
      </c>
      <c r="F357" s="327">
        <v>5042</v>
      </c>
      <c r="J357" s="325"/>
    </row>
    <row r="358" spans="2:10" s="20" customFormat="1" ht="18" customHeight="1" x14ac:dyDescent="0.25">
      <c r="B358" s="297" t="s">
        <v>7602</v>
      </c>
      <c r="C358" s="296" t="s">
        <v>588</v>
      </c>
      <c r="D358" s="296" t="s">
        <v>119</v>
      </c>
      <c r="E358" s="326" t="s">
        <v>75</v>
      </c>
      <c r="F358" s="327">
        <v>5000</v>
      </c>
      <c r="J358" s="325"/>
    </row>
    <row r="359" spans="2:10" s="20" customFormat="1" ht="18" customHeight="1" x14ac:dyDescent="0.25">
      <c r="B359" s="297" t="s">
        <v>7602</v>
      </c>
      <c r="C359" s="296" t="s">
        <v>589</v>
      </c>
      <c r="D359" s="296" t="s">
        <v>119</v>
      </c>
      <c r="E359" s="326" t="s">
        <v>72</v>
      </c>
      <c r="F359" s="327">
        <v>56270</v>
      </c>
      <c r="J359" s="325"/>
    </row>
    <row r="360" spans="2:10" s="20" customFormat="1" ht="18" customHeight="1" x14ac:dyDescent="0.25">
      <c r="B360" s="297" t="s">
        <v>7602</v>
      </c>
      <c r="C360" s="296" t="s">
        <v>590</v>
      </c>
      <c r="D360" s="296" t="s">
        <v>61</v>
      </c>
      <c r="E360" s="326" t="s">
        <v>93</v>
      </c>
      <c r="F360" s="327">
        <v>683698</v>
      </c>
      <c r="J360" s="325"/>
    </row>
    <row r="361" spans="2:10" s="20" customFormat="1" ht="18" customHeight="1" x14ac:dyDescent="0.25">
      <c r="B361" s="297" t="s">
        <v>7602</v>
      </c>
      <c r="C361" s="296" t="s">
        <v>591</v>
      </c>
      <c r="D361" s="296" t="s">
        <v>61</v>
      </c>
      <c r="E361" s="326" t="s">
        <v>63</v>
      </c>
      <c r="F361" s="327">
        <v>1005725</v>
      </c>
      <c r="J361" s="325"/>
    </row>
    <row r="362" spans="2:10" s="20" customFormat="1" ht="18" customHeight="1" x14ac:dyDescent="0.25">
      <c r="B362" s="297" t="s">
        <v>7602</v>
      </c>
      <c r="C362" s="296" t="s">
        <v>592</v>
      </c>
      <c r="D362" s="296" t="s">
        <v>59</v>
      </c>
      <c r="E362" s="326" t="s">
        <v>80</v>
      </c>
      <c r="F362" s="327">
        <v>25926</v>
      </c>
      <c r="J362" s="325"/>
    </row>
    <row r="363" spans="2:10" s="20" customFormat="1" ht="18" customHeight="1" x14ac:dyDescent="0.25">
      <c r="B363" s="297" t="s">
        <v>7602</v>
      </c>
      <c r="C363" s="296" t="s">
        <v>593</v>
      </c>
      <c r="D363" s="296" t="s">
        <v>34</v>
      </c>
      <c r="E363" s="326" t="s">
        <v>92</v>
      </c>
      <c r="F363" s="327">
        <v>2074</v>
      </c>
      <c r="J363" s="325"/>
    </row>
    <row r="364" spans="2:10" s="20" customFormat="1" ht="18" customHeight="1" x14ac:dyDescent="0.25">
      <c r="B364" s="297" t="s">
        <v>7602</v>
      </c>
      <c r="C364" s="296" t="s">
        <v>594</v>
      </c>
      <c r="D364" s="296" t="s">
        <v>59</v>
      </c>
      <c r="E364" s="326" t="s">
        <v>80</v>
      </c>
      <c r="F364" s="327">
        <v>12648</v>
      </c>
      <c r="J364" s="325"/>
    </row>
    <row r="365" spans="2:10" s="20" customFormat="1" ht="18" customHeight="1" x14ac:dyDescent="0.25">
      <c r="B365" s="297" t="s">
        <v>7602</v>
      </c>
      <c r="C365" s="296" t="s">
        <v>595</v>
      </c>
      <c r="D365" s="296" t="s">
        <v>34</v>
      </c>
      <c r="E365" s="326" t="s">
        <v>92</v>
      </c>
      <c r="F365" s="327">
        <v>852</v>
      </c>
      <c r="J365" s="325"/>
    </row>
    <row r="366" spans="2:10" s="20" customFormat="1" ht="18" customHeight="1" x14ac:dyDescent="0.25">
      <c r="B366" s="297" t="s">
        <v>7602</v>
      </c>
      <c r="C366" s="296" t="s">
        <v>596</v>
      </c>
      <c r="D366" s="296" t="s">
        <v>59</v>
      </c>
      <c r="E366" s="326" t="s">
        <v>80</v>
      </c>
      <c r="F366" s="327">
        <v>144538</v>
      </c>
      <c r="J366" s="325"/>
    </row>
    <row r="367" spans="2:10" s="20" customFormat="1" ht="18" customHeight="1" x14ac:dyDescent="0.25">
      <c r="B367" s="297" t="s">
        <v>7602</v>
      </c>
      <c r="C367" s="296" t="s">
        <v>597</v>
      </c>
      <c r="D367" s="296" t="s">
        <v>59</v>
      </c>
      <c r="E367" s="326" t="s">
        <v>80</v>
      </c>
      <c r="F367" s="327">
        <v>17500</v>
      </c>
      <c r="J367" s="325"/>
    </row>
    <row r="368" spans="2:10" s="20" customFormat="1" ht="18" customHeight="1" x14ac:dyDescent="0.25">
      <c r="B368" s="297" t="s">
        <v>7602</v>
      </c>
      <c r="C368" s="296" t="s">
        <v>598</v>
      </c>
      <c r="D368" s="296" t="s">
        <v>34</v>
      </c>
      <c r="E368" s="326" t="s">
        <v>92</v>
      </c>
      <c r="F368" s="327">
        <v>1400</v>
      </c>
      <c r="J368" s="325"/>
    </row>
    <row r="369" spans="2:10" s="20" customFormat="1" ht="18" customHeight="1" x14ac:dyDescent="0.25">
      <c r="B369" s="297" t="s">
        <v>7602</v>
      </c>
      <c r="C369" s="296" t="s">
        <v>599</v>
      </c>
      <c r="D369" s="296" t="s">
        <v>59</v>
      </c>
      <c r="E369" s="326" t="s">
        <v>80</v>
      </c>
      <c r="F369" s="327">
        <v>17593</v>
      </c>
      <c r="J369" s="325"/>
    </row>
    <row r="370" spans="2:10" s="20" customFormat="1" ht="18" customHeight="1" x14ac:dyDescent="0.25">
      <c r="B370" s="297" t="s">
        <v>7602</v>
      </c>
      <c r="C370" s="296" t="s">
        <v>600</v>
      </c>
      <c r="D370" s="296" t="s">
        <v>34</v>
      </c>
      <c r="E370" s="326" t="s">
        <v>92</v>
      </c>
      <c r="F370" s="327">
        <v>1407</v>
      </c>
      <c r="J370" s="325"/>
    </row>
    <row r="371" spans="2:10" s="20" customFormat="1" ht="18" customHeight="1" x14ac:dyDescent="0.25">
      <c r="B371" s="297" t="s">
        <v>7602</v>
      </c>
      <c r="C371" s="296" t="s">
        <v>601</v>
      </c>
      <c r="D371" s="296" t="s">
        <v>59</v>
      </c>
      <c r="E371" s="326" t="s">
        <v>80</v>
      </c>
      <c r="F371" s="327">
        <v>8151</v>
      </c>
      <c r="J371" s="325"/>
    </row>
    <row r="372" spans="2:10" s="20" customFormat="1" ht="18" customHeight="1" x14ac:dyDescent="0.25">
      <c r="B372" s="297" t="s">
        <v>7602</v>
      </c>
      <c r="C372" s="296" t="s">
        <v>602</v>
      </c>
      <c r="D372" s="296" t="s">
        <v>59</v>
      </c>
      <c r="E372" s="326" t="s">
        <v>80</v>
      </c>
      <c r="F372" s="327">
        <v>8400</v>
      </c>
      <c r="J372" s="325"/>
    </row>
    <row r="373" spans="2:10" s="20" customFormat="1" ht="18" customHeight="1" x14ac:dyDescent="0.25">
      <c r="B373" s="297" t="s">
        <v>7602</v>
      </c>
      <c r="C373" s="296" t="s">
        <v>603</v>
      </c>
      <c r="D373" s="296" t="s">
        <v>59</v>
      </c>
      <c r="E373" s="326" t="s">
        <v>80</v>
      </c>
      <c r="F373" s="327">
        <v>1008</v>
      </c>
      <c r="J373" s="325"/>
    </row>
    <row r="374" spans="2:10" s="20" customFormat="1" ht="18" customHeight="1" x14ac:dyDescent="0.25">
      <c r="B374" s="297" t="s">
        <v>7602</v>
      </c>
      <c r="C374" s="296" t="s">
        <v>604</v>
      </c>
      <c r="D374" s="296" t="s">
        <v>59</v>
      </c>
      <c r="E374" s="326" t="s">
        <v>80</v>
      </c>
      <c r="F374" s="327">
        <v>15966</v>
      </c>
      <c r="J374" s="325"/>
    </row>
    <row r="375" spans="2:10" s="20" customFormat="1" ht="18" customHeight="1" x14ac:dyDescent="0.25">
      <c r="B375" s="297" t="s">
        <v>7602</v>
      </c>
      <c r="C375" s="296" t="s">
        <v>605</v>
      </c>
      <c r="D375" s="296" t="s">
        <v>59</v>
      </c>
      <c r="E375" s="326" t="s">
        <v>80</v>
      </c>
      <c r="F375" s="327">
        <v>1168</v>
      </c>
      <c r="J375" s="325"/>
    </row>
    <row r="376" spans="2:10" s="20" customFormat="1" ht="18" customHeight="1" x14ac:dyDescent="0.25">
      <c r="B376" s="297" t="s">
        <v>7602</v>
      </c>
      <c r="C376" s="296" t="s">
        <v>606</v>
      </c>
      <c r="D376" s="296" t="s">
        <v>59</v>
      </c>
      <c r="E376" s="326" t="s">
        <v>80</v>
      </c>
      <c r="F376" s="327">
        <v>66950</v>
      </c>
      <c r="J376" s="325"/>
    </row>
    <row r="377" spans="2:10" s="20" customFormat="1" ht="18" customHeight="1" x14ac:dyDescent="0.25">
      <c r="B377" s="297" t="s">
        <v>7602</v>
      </c>
      <c r="C377" s="296" t="s">
        <v>607</v>
      </c>
      <c r="D377" s="296" t="s">
        <v>59</v>
      </c>
      <c r="E377" s="326" t="s">
        <v>80</v>
      </c>
      <c r="F377" s="327">
        <v>144000</v>
      </c>
      <c r="J377" s="325"/>
    </row>
    <row r="378" spans="2:10" s="20" customFormat="1" ht="18" customHeight="1" x14ac:dyDescent="0.25">
      <c r="B378" s="297" t="s">
        <v>7602</v>
      </c>
      <c r="C378" s="296" t="s">
        <v>608</v>
      </c>
      <c r="D378" s="296" t="s">
        <v>59</v>
      </c>
      <c r="E378" s="326" t="s">
        <v>80</v>
      </c>
      <c r="F378" s="327">
        <v>34400</v>
      </c>
      <c r="J378" s="325"/>
    </row>
    <row r="379" spans="2:10" s="20" customFormat="1" ht="18" customHeight="1" x14ac:dyDescent="0.25">
      <c r="B379" s="297" t="s">
        <v>7602</v>
      </c>
      <c r="C379" s="296" t="s">
        <v>609</v>
      </c>
      <c r="D379" s="296" t="s">
        <v>59</v>
      </c>
      <c r="E379" s="326" t="s">
        <v>80</v>
      </c>
      <c r="F379" s="327">
        <v>260420</v>
      </c>
      <c r="J379" s="325"/>
    </row>
    <row r="380" spans="2:10" s="20" customFormat="1" ht="18" customHeight="1" x14ac:dyDescent="0.25">
      <c r="B380" s="297" t="s">
        <v>7602</v>
      </c>
      <c r="C380" s="296" t="s">
        <v>610</v>
      </c>
      <c r="D380" s="296" t="s">
        <v>59</v>
      </c>
      <c r="E380" s="326" t="s">
        <v>80</v>
      </c>
      <c r="F380" s="327">
        <v>16807</v>
      </c>
      <c r="J380" s="325"/>
    </row>
    <row r="381" spans="2:10" s="20" customFormat="1" ht="18" customHeight="1" x14ac:dyDescent="0.25">
      <c r="B381" s="297" t="s">
        <v>7602</v>
      </c>
      <c r="C381" s="296" t="s">
        <v>611</v>
      </c>
      <c r="D381" s="296" t="s">
        <v>59</v>
      </c>
      <c r="E381" s="326" t="s">
        <v>80</v>
      </c>
      <c r="F381" s="327">
        <v>272101</v>
      </c>
      <c r="J381" s="325"/>
    </row>
    <row r="382" spans="2:10" s="20" customFormat="1" ht="18" customHeight="1" x14ac:dyDescent="0.25">
      <c r="B382" s="297" t="s">
        <v>7602</v>
      </c>
      <c r="C382" s="296" t="s">
        <v>612</v>
      </c>
      <c r="D382" s="296" t="s">
        <v>59</v>
      </c>
      <c r="E382" s="326" t="s">
        <v>80</v>
      </c>
      <c r="F382" s="327">
        <v>29600</v>
      </c>
      <c r="J382" s="325"/>
    </row>
    <row r="383" spans="2:10" s="20" customFormat="1" ht="18" customHeight="1" x14ac:dyDescent="0.25">
      <c r="B383" s="297" t="s">
        <v>7602</v>
      </c>
      <c r="C383" s="296" t="s">
        <v>613</v>
      </c>
      <c r="D383" s="296" t="s">
        <v>40</v>
      </c>
      <c r="E383" s="326" t="s">
        <v>41</v>
      </c>
      <c r="F383" s="327">
        <v>1180750</v>
      </c>
      <c r="J383" s="325"/>
    </row>
    <row r="384" spans="2:10" s="20" customFormat="1" ht="18" customHeight="1" x14ac:dyDescent="0.25">
      <c r="B384" s="297" t="s">
        <v>7602</v>
      </c>
      <c r="C384" s="296" t="s">
        <v>614</v>
      </c>
      <c r="D384" s="296" t="s">
        <v>119</v>
      </c>
      <c r="E384" s="326" t="s">
        <v>77</v>
      </c>
      <c r="F384" s="327">
        <v>312480</v>
      </c>
      <c r="J384" s="325"/>
    </row>
    <row r="385" spans="2:10" s="20" customFormat="1" ht="18" customHeight="1" x14ac:dyDescent="0.25">
      <c r="B385" s="297" t="s">
        <v>7602</v>
      </c>
      <c r="C385" s="296" t="s">
        <v>615</v>
      </c>
      <c r="D385" s="296" t="s">
        <v>34</v>
      </c>
      <c r="E385" s="326" t="s">
        <v>92</v>
      </c>
      <c r="F385" s="327">
        <v>22726</v>
      </c>
      <c r="J385" s="325"/>
    </row>
    <row r="386" spans="2:10" s="20" customFormat="1" ht="18" customHeight="1" x14ac:dyDescent="0.25">
      <c r="B386" s="297" t="s">
        <v>7602</v>
      </c>
      <c r="C386" s="296" t="s">
        <v>616</v>
      </c>
      <c r="D386" s="296" t="s">
        <v>119</v>
      </c>
      <c r="E386" s="326" t="s">
        <v>77</v>
      </c>
      <c r="F386" s="327">
        <v>314722</v>
      </c>
      <c r="J386" s="325"/>
    </row>
    <row r="387" spans="2:10" s="20" customFormat="1" ht="18" customHeight="1" x14ac:dyDescent="0.25">
      <c r="B387" s="297" t="s">
        <v>7602</v>
      </c>
      <c r="C387" s="296" t="s">
        <v>617</v>
      </c>
      <c r="D387" s="296" t="s">
        <v>119</v>
      </c>
      <c r="E387" s="326" t="s">
        <v>77</v>
      </c>
      <c r="F387" s="327">
        <v>343076</v>
      </c>
      <c r="J387" s="325"/>
    </row>
    <row r="388" spans="2:10" s="20" customFormat="1" ht="18" customHeight="1" x14ac:dyDescent="0.25">
      <c r="B388" s="297" t="s">
        <v>7602</v>
      </c>
      <c r="C388" s="296" t="s">
        <v>618</v>
      </c>
      <c r="D388" s="296" t="s">
        <v>119</v>
      </c>
      <c r="E388" s="326" t="s">
        <v>77</v>
      </c>
      <c r="F388" s="327">
        <v>2000000</v>
      </c>
      <c r="J388" s="325"/>
    </row>
    <row r="389" spans="2:10" s="20" customFormat="1" ht="18" customHeight="1" x14ac:dyDescent="0.25">
      <c r="B389" s="297" t="s">
        <v>7602</v>
      </c>
      <c r="C389" s="296" t="s">
        <v>619</v>
      </c>
      <c r="D389" s="296" t="s">
        <v>40</v>
      </c>
      <c r="E389" s="326" t="s">
        <v>41</v>
      </c>
      <c r="F389" s="327">
        <v>2746300</v>
      </c>
      <c r="J389" s="325"/>
    </row>
    <row r="390" spans="2:10" s="20" customFormat="1" ht="18" customHeight="1" x14ac:dyDescent="0.25">
      <c r="B390" s="297" t="s">
        <v>7602</v>
      </c>
      <c r="C390" s="296" t="s">
        <v>620</v>
      </c>
      <c r="D390" s="296" t="s">
        <v>119</v>
      </c>
      <c r="E390" s="326" t="s">
        <v>72</v>
      </c>
      <c r="F390" s="327">
        <v>-94000</v>
      </c>
      <c r="J390" s="325"/>
    </row>
    <row r="391" spans="2:10" s="20" customFormat="1" ht="18" customHeight="1" x14ac:dyDescent="0.25">
      <c r="B391" s="297" t="s">
        <v>7602</v>
      </c>
      <c r="C391" s="296" t="s">
        <v>621</v>
      </c>
      <c r="D391" s="296" t="s">
        <v>119</v>
      </c>
      <c r="E391" s="326" t="s">
        <v>77</v>
      </c>
      <c r="F391" s="327">
        <v>-11500</v>
      </c>
      <c r="J391" s="325"/>
    </row>
    <row r="392" spans="2:10" s="20" customFormat="1" ht="18" customHeight="1" x14ac:dyDescent="0.25">
      <c r="B392" s="297" t="s">
        <v>7602</v>
      </c>
      <c r="C392" s="296" t="s">
        <v>622</v>
      </c>
      <c r="D392" s="296" t="s">
        <v>119</v>
      </c>
      <c r="E392" s="326" t="s">
        <v>77</v>
      </c>
      <c r="F392" s="327">
        <v>-23381</v>
      </c>
      <c r="J392" s="325"/>
    </row>
    <row r="393" spans="2:10" s="20" customFormat="1" ht="18" customHeight="1" x14ac:dyDescent="0.25">
      <c r="B393" s="297" t="s">
        <v>7602</v>
      </c>
      <c r="C393" s="296" t="s">
        <v>623</v>
      </c>
      <c r="D393" s="296" t="s">
        <v>119</v>
      </c>
      <c r="E393" s="326" t="s">
        <v>77</v>
      </c>
      <c r="F393" s="327">
        <v>-29992</v>
      </c>
      <c r="J393" s="325"/>
    </row>
    <row r="394" spans="2:10" s="20" customFormat="1" ht="18" customHeight="1" x14ac:dyDescent="0.25">
      <c r="B394" s="297" t="s">
        <v>7602</v>
      </c>
      <c r="C394" s="296" t="s">
        <v>624</v>
      </c>
      <c r="D394" s="296" t="s">
        <v>119</v>
      </c>
      <c r="E394" s="326" t="s">
        <v>77</v>
      </c>
      <c r="F394" s="327">
        <v>-23381</v>
      </c>
      <c r="J394" s="325"/>
    </row>
    <row r="395" spans="2:10" s="20" customFormat="1" ht="18" customHeight="1" x14ac:dyDescent="0.25">
      <c r="B395" s="297" t="s">
        <v>7602</v>
      </c>
      <c r="C395" s="296" t="s">
        <v>625</v>
      </c>
      <c r="D395" s="296" t="s">
        <v>119</v>
      </c>
      <c r="E395" s="326" t="s">
        <v>77</v>
      </c>
      <c r="F395" s="327">
        <v>-21400</v>
      </c>
      <c r="J395" s="325"/>
    </row>
    <row r="396" spans="2:10" s="20" customFormat="1" ht="18" customHeight="1" x14ac:dyDescent="0.25">
      <c r="B396" s="297" t="s">
        <v>7602</v>
      </c>
      <c r="C396" s="296" t="s">
        <v>626</v>
      </c>
      <c r="D396" s="296" t="s">
        <v>119</v>
      </c>
      <c r="E396" s="326" t="s">
        <v>72</v>
      </c>
      <c r="F396" s="327">
        <v>-10000</v>
      </c>
      <c r="J396" s="325"/>
    </row>
    <row r="397" spans="2:10" s="20" customFormat="1" ht="18" customHeight="1" x14ac:dyDescent="0.25">
      <c r="B397" s="297" t="s">
        <v>7602</v>
      </c>
      <c r="C397" s="296" t="s">
        <v>627</v>
      </c>
      <c r="D397" s="296" t="s">
        <v>40</v>
      </c>
      <c r="E397" s="326" t="s">
        <v>41</v>
      </c>
      <c r="F397" s="327">
        <v>3003750</v>
      </c>
      <c r="J397" s="325"/>
    </row>
    <row r="398" spans="2:10" s="20" customFormat="1" ht="18" customHeight="1" x14ac:dyDescent="0.25">
      <c r="B398" s="297" t="s">
        <v>7602</v>
      </c>
      <c r="C398" s="296" t="s">
        <v>628</v>
      </c>
      <c r="D398" s="296" t="s">
        <v>40</v>
      </c>
      <c r="E398" s="326" t="s">
        <v>41</v>
      </c>
      <c r="F398" s="327">
        <v>230580</v>
      </c>
      <c r="J398" s="325"/>
    </row>
    <row r="399" spans="2:10" s="20" customFormat="1" ht="18" customHeight="1" x14ac:dyDescent="0.25">
      <c r="B399" s="297" t="s">
        <v>7602</v>
      </c>
      <c r="C399" s="296" t="s">
        <v>629</v>
      </c>
      <c r="D399" s="296" t="s">
        <v>224</v>
      </c>
      <c r="E399" s="326" t="s">
        <v>86</v>
      </c>
      <c r="F399" s="327">
        <v>50000</v>
      </c>
      <c r="J399" s="325"/>
    </row>
    <row r="400" spans="2:10" s="20" customFormat="1" ht="18" customHeight="1" x14ac:dyDescent="0.25">
      <c r="B400" s="297" t="s">
        <v>7602</v>
      </c>
      <c r="C400" s="296" t="s">
        <v>630</v>
      </c>
      <c r="D400" s="296" t="s">
        <v>61</v>
      </c>
      <c r="E400" s="326" t="s">
        <v>63</v>
      </c>
      <c r="F400" s="327">
        <v>1850000</v>
      </c>
      <c r="J400" s="325"/>
    </row>
    <row r="401" spans="2:10" s="20" customFormat="1" ht="18" customHeight="1" x14ac:dyDescent="0.25">
      <c r="B401" s="297" t="s">
        <v>7602</v>
      </c>
      <c r="C401" s="296" t="s">
        <v>631</v>
      </c>
      <c r="D401" s="296" t="s">
        <v>44</v>
      </c>
      <c r="E401" s="326" t="s">
        <v>68</v>
      </c>
      <c r="F401" s="327">
        <v>151400</v>
      </c>
      <c r="J401" s="325"/>
    </row>
    <row r="402" spans="2:10" s="20" customFormat="1" ht="18" customHeight="1" x14ac:dyDescent="0.25">
      <c r="B402" s="297" t="s">
        <v>7602</v>
      </c>
      <c r="C402" s="296" t="s">
        <v>632</v>
      </c>
      <c r="D402" s="296" t="s">
        <v>44</v>
      </c>
      <c r="E402" s="326" t="s">
        <v>71</v>
      </c>
      <c r="F402" s="327">
        <v>145665</v>
      </c>
      <c r="J402" s="325"/>
    </row>
    <row r="403" spans="2:10" s="20" customFormat="1" ht="18" customHeight="1" x14ac:dyDescent="0.25">
      <c r="B403" s="297" t="s">
        <v>7602</v>
      </c>
      <c r="C403" s="296" t="s">
        <v>633</v>
      </c>
      <c r="D403" s="296" t="s">
        <v>44</v>
      </c>
      <c r="E403" s="326" t="s">
        <v>71</v>
      </c>
      <c r="F403" s="327">
        <v>1211394</v>
      </c>
      <c r="J403" s="325"/>
    </row>
    <row r="404" spans="2:10" s="20" customFormat="1" ht="18" customHeight="1" x14ac:dyDescent="0.25">
      <c r="B404" s="297" t="s">
        <v>7602</v>
      </c>
      <c r="C404" s="296" t="s">
        <v>634</v>
      </c>
      <c r="D404" s="296" t="s">
        <v>44</v>
      </c>
      <c r="E404" s="326" t="s">
        <v>71</v>
      </c>
      <c r="F404" s="327">
        <v>666000</v>
      </c>
      <c r="J404" s="325"/>
    </row>
    <row r="405" spans="2:10" s="20" customFormat="1" ht="18" customHeight="1" x14ac:dyDescent="0.25">
      <c r="B405" s="297" t="s">
        <v>7602</v>
      </c>
      <c r="C405" s="296" t="s">
        <v>635</v>
      </c>
      <c r="D405" s="296" t="s">
        <v>120</v>
      </c>
      <c r="E405" s="326" t="s">
        <v>72</v>
      </c>
      <c r="F405" s="327">
        <v>-143600</v>
      </c>
      <c r="J405" s="325"/>
    </row>
    <row r="406" spans="2:10" s="20" customFormat="1" ht="18" customHeight="1" x14ac:dyDescent="0.25">
      <c r="B406" s="297" t="s">
        <v>7602</v>
      </c>
      <c r="C406" s="296" t="s">
        <v>636</v>
      </c>
      <c r="D406" s="296" t="s">
        <v>120</v>
      </c>
      <c r="E406" s="326" t="s">
        <v>77</v>
      </c>
      <c r="F406" s="327">
        <v>-37800</v>
      </c>
      <c r="J406" s="325"/>
    </row>
    <row r="407" spans="2:10" s="20" customFormat="1" ht="18" customHeight="1" x14ac:dyDescent="0.25">
      <c r="B407" s="297" t="s">
        <v>7602</v>
      </c>
      <c r="C407" s="296" t="s">
        <v>637</v>
      </c>
      <c r="D407" s="296" t="s">
        <v>120</v>
      </c>
      <c r="E407" s="326" t="s">
        <v>77</v>
      </c>
      <c r="F407" s="327">
        <v>-2650</v>
      </c>
      <c r="J407" s="325"/>
    </row>
    <row r="408" spans="2:10" s="20" customFormat="1" ht="18" customHeight="1" x14ac:dyDescent="0.25">
      <c r="B408" s="297" t="s">
        <v>7602</v>
      </c>
      <c r="C408" s="296" t="s">
        <v>638</v>
      </c>
      <c r="D408" s="296" t="s">
        <v>120</v>
      </c>
      <c r="E408" s="326" t="s">
        <v>77</v>
      </c>
      <c r="F408" s="327">
        <v>-15000</v>
      </c>
      <c r="J408" s="325"/>
    </row>
    <row r="409" spans="2:10" s="20" customFormat="1" ht="18" customHeight="1" x14ac:dyDescent="0.25">
      <c r="B409" s="297" t="s">
        <v>7602</v>
      </c>
      <c r="C409" s="296" t="s">
        <v>639</v>
      </c>
      <c r="D409" s="296" t="s">
        <v>120</v>
      </c>
      <c r="E409" s="326" t="s">
        <v>77</v>
      </c>
      <c r="F409" s="327">
        <v>-41739</v>
      </c>
      <c r="J409" s="325"/>
    </row>
    <row r="410" spans="2:10" s="20" customFormat="1" ht="18" customHeight="1" x14ac:dyDescent="0.25">
      <c r="B410" s="297" t="s">
        <v>7602</v>
      </c>
      <c r="C410" s="296" t="s">
        <v>640</v>
      </c>
      <c r="D410" s="296" t="s">
        <v>120</v>
      </c>
      <c r="E410" s="326" t="s">
        <v>77</v>
      </c>
      <c r="F410" s="327">
        <v>-4100</v>
      </c>
      <c r="J410" s="325"/>
    </row>
    <row r="411" spans="2:10" s="20" customFormat="1" ht="18" customHeight="1" x14ac:dyDescent="0.25">
      <c r="B411" s="297" t="s">
        <v>7602</v>
      </c>
      <c r="C411" s="296" t="s">
        <v>641</v>
      </c>
      <c r="D411" s="296" t="s">
        <v>119</v>
      </c>
      <c r="E411" s="326" t="s">
        <v>76</v>
      </c>
      <c r="F411" s="327">
        <v>-59900</v>
      </c>
      <c r="J411" s="325"/>
    </row>
    <row r="412" spans="2:10" s="20" customFormat="1" ht="18" customHeight="1" x14ac:dyDescent="0.25">
      <c r="B412" s="297" t="s">
        <v>7602</v>
      </c>
      <c r="C412" s="296" t="s">
        <v>642</v>
      </c>
      <c r="D412" s="296" t="s">
        <v>56</v>
      </c>
      <c r="E412" s="326" t="s">
        <v>84</v>
      </c>
      <c r="F412" s="327">
        <v>645660</v>
      </c>
      <c r="J412" s="325"/>
    </row>
    <row r="413" spans="2:10" s="20" customFormat="1" ht="18" customHeight="1" x14ac:dyDescent="0.25">
      <c r="B413" s="297" t="s">
        <v>7602</v>
      </c>
      <c r="C413" s="296" t="s">
        <v>643</v>
      </c>
      <c r="D413" s="296" t="s">
        <v>44</v>
      </c>
      <c r="E413" s="326" t="s">
        <v>94</v>
      </c>
      <c r="F413" s="327">
        <v>60000</v>
      </c>
      <c r="J413" s="325"/>
    </row>
    <row r="414" spans="2:10" s="20" customFormat="1" ht="18" customHeight="1" x14ac:dyDescent="0.25">
      <c r="B414" s="297" t="s">
        <v>7602</v>
      </c>
      <c r="C414" s="296" t="s">
        <v>644</v>
      </c>
      <c r="D414" s="296" t="s">
        <v>119</v>
      </c>
      <c r="E414" s="326" t="s">
        <v>95</v>
      </c>
      <c r="F414" s="327">
        <v>5288003</v>
      </c>
      <c r="J414" s="325"/>
    </row>
    <row r="415" spans="2:10" s="20" customFormat="1" ht="18" customHeight="1" x14ac:dyDescent="0.25">
      <c r="B415" s="297" t="s">
        <v>7602</v>
      </c>
      <c r="C415" s="296" t="s">
        <v>645</v>
      </c>
      <c r="D415" s="296" t="s">
        <v>119</v>
      </c>
      <c r="E415" s="326" t="s">
        <v>95</v>
      </c>
      <c r="F415" s="327">
        <v>328721</v>
      </c>
      <c r="J415" s="325"/>
    </row>
    <row r="416" spans="2:10" s="20" customFormat="1" ht="18" customHeight="1" x14ac:dyDescent="0.25">
      <c r="B416" s="297" t="s">
        <v>7602</v>
      </c>
      <c r="C416" s="296" t="s">
        <v>646</v>
      </c>
      <c r="D416" s="296" t="s">
        <v>61</v>
      </c>
      <c r="E416" s="326" t="s">
        <v>63</v>
      </c>
      <c r="F416" s="327">
        <v>1422012</v>
      </c>
      <c r="J416" s="325"/>
    </row>
    <row r="417" spans="2:10" s="20" customFormat="1" ht="18" customHeight="1" x14ac:dyDescent="0.25">
      <c r="B417" s="297" t="s">
        <v>7602</v>
      </c>
      <c r="C417" s="296" t="s">
        <v>647</v>
      </c>
      <c r="D417" s="296" t="s">
        <v>39</v>
      </c>
      <c r="E417" s="326" t="s">
        <v>37</v>
      </c>
      <c r="F417" s="327">
        <v>2104000</v>
      </c>
      <c r="J417" s="325"/>
    </row>
    <row r="418" spans="2:10" s="20" customFormat="1" ht="18" customHeight="1" x14ac:dyDescent="0.25">
      <c r="B418" s="297" t="s">
        <v>7602</v>
      </c>
      <c r="C418" s="296" t="s">
        <v>648</v>
      </c>
      <c r="D418" s="296" t="s">
        <v>61</v>
      </c>
      <c r="E418" s="326" t="s">
        <v>63</v>
      </c>
      <c r="F418" s="327">
        <v>3704294</v>
      </c>
      <c r="J418" s="325"/>
    </row>
    <row r="419" spans="2:10" s="20" customFormat="1" ht="18" customHeight="1" x14ac:dyDescent="0.25">
      <c r="B419" s="297" t="s">
        <v>7602</v>
      </c>
      <c r="C419" s="296" t="s">
        <v>649</v>
      </c>
      <c r="D419" s="296" t="s">
        <v>40</v>
      </c>
      <c r="E419" s="326" t="s">
        <v>41</v>
      </c>
      <c r="F419" s="327">
        <v>24626880</v>
      </c>
      <c r="J419" s="325"/>
    </row>
    <row r="420" spans="2:10" s="20" customFormat="1" ht="18" customHeight="1" x14ac:dyDescent="0.25">
      <c r="B420" s="297" t="s">
        <v>7602</v>
      </c>
      <c r="C420" s="296" t="s">
        <v>650</v>
      </c>
      <c r="D420" s="296" t="s">
        <v>222</v>
      </c>
      <c r="E420" s="326" t="s">
        <v>67</v>
      </c>
      <c r="F420" s="327">
        <v>45776</v>
      </c>
      <c r="J420" s="325"/>
    </row>
    <row r="421" spans="2:10" s="20" customFormat="1" ht="18" customHeight="1" x14ac:dyDescent="0.25">
      <c r="B421" s="297" t="s">
        <v>7602</v>
      </c>
      <c r="C421" s="296" t="s">
        <v>651</v>
      </c>
      <c r="D421" s="296" t="s">
        <v>222</v>
      </c>
      <c r="E421" s="326" t="s">
        <v>67</v>
      </c>
      <c r="F421" s="327">
        <v>375</v>
      </c>
      <c r="J421" s="325"/>
    </row>
    <row r="422" spans="2:10" s="20" customFormat="1" ht="18" customHeight="1" x14ac:dyDescent="0.25">
      <c r="B422" s="297" t="s">
        <v>7602</v>
      </c>
      <c r="C422" s="296" t="s">
        <v>652</v>
      </c>
      <c r="D422" s="296" t="s">
        <v>222</v>
      </c>
      <c r="E422" s="326" t="s">
        <v>67</v>
      </c>
      <c r="F422" s="327">
        <v>30815.5</v>
      </c>
      <c r="J422" s="325"/>
    </row>
    <row r="423" spans="2:10" s="20" customFormat="1" ht="18" customHeight="1" x14ac:dyDescent="0.25">
      <c r="B423" s="297" t="s">
        <v>7602</v>
      </c>
      <c r="C423" s="296" t="s">
        <v>653</v>
      </c>
      <c r="D423" s="296" t="s">
        <v>222</v>
      </c>
      <c r="E423" s="326" t="s">
        <v>67</v>
      </c>
      <c r="F423" s="327">
        <v>85964.7</v>
      </c>
      <c r="J423" s="325"/>
    </row>
    <row r="424" spans="2:10" s="20" customFormat="1" ht="18" customHeight="1" x14ac:dyDescent="0.25">
      <c r="B424" s="297" t="s">
        <v>7602</v>
      </c>
      <c r="C424" s="296" t="s">
        <v>654</v>
      </c>
      <c r="D424" s="296" t="s">
        <v>222</v>
      </c>
      <c r="E424" s="326" t="s">
        <v>67</v>
      </c>
      <c r="F424" s="327">
        <v>86714.7</v>
      </c>
      <c r="J424" s="325"/>
    </row>
    <row r="425" spans="2:10" s="20" customFormat="1" ht="18" customHeight="1" x14ac:dyDescent="0.25">
      <c r="B425" s="297" t="s">
        <v>7602</v>
      </c>
      <c r="C425" s="296" t="s">
        <v>655</v>
      </c>
      <c r="D425" s="296" t="s">
        <v>222</v>
      </c>
      <c r="E425" s="326" t="s">
        <v>67</v>
      </c>
      <c r="F425" s="327">
        <v>122676.5</v>
      </c>
      <c r="J425" s="325"/>
    </row>
    <row r="426" spans="2:10" s="20" customFormat="1" ht="18" customHeight="1" x14ac:dyDescent="0.25">
      <c r="B426" s="297" t="s">
        <v>7602</v>
      </c>
      <c r="C426" s="296" t="s">
        <v>656</v>
      </c>
      <c r="D426" s="296" t="s">
        <v>222</v>
      </c>
      <c r="E426" s="326" t="s">
        <v>67</v>
      </c>
      <c r="F426" s="327">
        <v>12928</v>
      </c>
      <c r="J426" s="325"/>
    </row>
    <row r="427" spans="2:10" s="20" customFormat="1" ht="18" customHeight="1" x14ac:dyDescent="0.25">
      <c r="B427" s="297" t="s">
        <v>7602</v>
      </c>
      <c r="C427" s="296" t="s">
        <v>657</v>
      </c>
      <c r="D427" s="296" t="s">
        <v>222</v>
      </c>
      <c r="E427" s="326" t="s">
        <v>67</v>
      </c>
      <c r="F427" s="327">
        <v>105742.6</v>
      </c>
      <c r="J427" s="325"/>
    </row>
    <row r="428" spans="2:10" s="20" customFormat="1" ht="18" customHeight="1" x14ac:dyDescent="0.25">
      <c r="B428" s="297" t="s">
        <v>7602</v>
      </c>
      <c r="C428" s="296" t="s">
        <v>658</v>
      </c>
      <c r="D428" s="296" t="s">
        <v>222</v>
      </c>
      <c r="E428" s="326" t="s">
        <v>67</v>
      </c>
      <c r="F428" s="327">
        <v>175439.6</v>
      </c>
      <c r="J428" s="325"/>
    </row>
    <row r="429" spans="2:10" s="20" customFormat="1" ht="18" customHeight="1" x14ac:dyDescent="0.25">
      <c r="B429" s="297" t="s">
        <v>7602</v>
      </c>
      <c r="C429" s="296" t="s">
        <v>659</v>
      </c>
      <c r="D429" s="296" t="s">
        <v>222</v>
      </c>
      <c r="E429" s="326" t="s">
        <v>67</v>
      </c>
      <c r="F429" s="327">
        <v>26342.2</v>
      </c>
      <c r="J429" s="325"/>
    </row>
    <row r="430" spans="2:10" s="20" customFormat="1" ht="18" customHeight="1" x14ac:dyDescent="0.25">
      <c r="B430" s="297" t="s">
        <v>7602</v>
      </c>
      <c r="C430" s="296" t="s">
        <v>660</v>
      </c>
      <c r="D430" s="296" t="s">
        <v>222</v>
      </c>
      <c r="E430" s="326" t="s">
        <v>67</v>
      </c>
      <c r="F430" s="327">
        <v>375</v>
      </c>
      <c r="J430" s="325"/>
    </row>
    <row r="431" spans="2:10" s="20" customFormat="1" ht="18" customHeight="1" x14ac:dyDescent="0.25">
      <c r="B431" s="297" t="s">
        <v>7602</v>
      </c>
      <c r="C431" s="296" t="s">
        <v>661</v>
      </c>
      <c r="D431" s="296" t="s">
        <v>222</v>
      </c>
      <c r="E431" s="326" t="s">
        <v>67</v>
      </c>
      <c r="F431" s="327">
        <v>107946.88</v>
      </c>
      <c r="J431" s="325"/>
    </row>
    <row r="432" spans="2:10" s="20" customFormat="1" ht="18" customHeight="1" x14ac:dyDescent="0.25">
      <c r="B432" s="297" t="s">
        <v>7602</v>
      </c>
      <c r="C432" s="296" t="s">
        <v>662</v>
      </c>
      <c r="D432" s="296" t="s">
        <v>222</v>
      </c>
      <c r="E432" s="326" t="s">
        <v>67</v>
      </c>
      <c r="F432" s="327">
        <v>909.08</v>
      </c>
      <c r="J432" s="325"/>
    </row>
    <row r="433" spans="2:10" s="20" customFormat="1" ht="18" customHeight="1" x14ac:dyDescent="0.25">
      <c r="B433" s="297" t="s">
        <v>7602</v>
      </c>
      <c r="C433" s="296" t="s">
        <v>663</v>
      </c>
      <c r="D433" s="296" t="s">
        <v>222</v>
      </c>
      <c r="E433" s="326" t="s">
        <v>67</v>
      </c>
      <c r="F433" s="327">
        <v>597.96</v>
      </c>
      <c r="J433" s="325"/>
    </row>
    <row r="434" spans="2:10" s="20" customFormat="1" ht="18" customHeight="1" x14ac:dyDescent="0.25">
      <c r="B434" s="297" t="s">
        <v>7602</v>
      </c>
      <c r="C434" s="296" t="s">
        <v>664</v>
      </c>
      <c r="D434" s="296" t="s">
        <v>222</v>
      </c>
      <c r="E434" s="326" t="s">
        <v>67</v>
      </c>
      <c r="F434" s="327">
        <v>24800</v>
      </c>
      <c r="J434" s="325"/>
    </row>
    <row r="435" spans="2:10" s="20" customFormat="1" ht="18" customHeight="1" x14ac:dyDescent="0.25">
      <c r="B435" s="297" t="s">
        <v>7602</v>
      </c>
      <c r="C435" s="296" t="s">
        <v>665</v>
      </c>
      <c r="D435" s="296" t="s">
        <v>222</v>
      </c>
      <c r="E435" s="326" t="s">
        <v>67</v>
      </c>
      <c r="F435" s="327">
        <v>223.48</v>
      </c>
      <c r="J435" s="325"/>
    </row>
    <row r="436" spans="2:10" s="20" customFormat="1" ht="18" customHeight="1" x14ac:dyDescent="0.25">
      <c r="B436" s="297" t="s">
        <v>7602</v>
      </c>
      <c r="C436" s="296" t="s">
        <v>666</v>
      </c>
      <c r="D436" s="296" t="s">
        <v>222</v>
      </c>
      <c r="E436" s="326" t="s">
        <v>67</v>
      </c>
      <c r="F436" s="327">
        <v>67889.41</v>
      </c>
      <c r="J436" s="325"/>
    </row>
    <row r="437" spans="2:10" s="20" customFormat="1" ht="18" customHeight="1" x14ac:dyDescent="0.25">
      <c r="B437" s="297" t="s">
        <v>7602</v>
      </c>
      <c r="C437" s="296" t="s">
        <v>667</v>
      </c>
      <c r="D437" s="296" t="s">
        <v>222</v>
      </c>
      <c r="E437" s="326" t="s">
        <v>67</v>
      </c>
      <c r="F437" s="327">
        <v>187124.5</v>
      </c>
      <c r="J437" s="325"/>
    </row>
    <row r="438" spans="2:10" s="20" customFormat="1" ht="18" customHeight="1" x14ac:dyDescent="0.25">
      <c r="B438" s="297" t="s">
        <v>7602</v>
      </c>
      <c r="C438" s="296" t="s">
        <v>668</v>
      </c>
      <c r="D438" s="296" t="s">
        <v>222</v>
      </c>
      <c r="E438" s="326" t="s">
        <v>67</v>
      </c>
      <c r="F438" s="327">
        <v>28201.57</v>
      </c>
      <c r="J438" s="325"/>
    </row>
    <row r="439" spans="2:10" s="20" customFormat="1" ht="18" customHeight="1" x14ac:dyDescent="0.25">
      <c r="B439" s="297" t="s">
        <v>7602</v>
      </c>
      <c r="C439" s="296" t="s">
        <v>669</v>
      </c>
      <c r="D439" s="296" t="s">
        <v>222</v>
      </c>
      <c r="E439" s="326" t="s">
        <v>67</v>
      </c>
      <c r="F439" s="327">
        <v>13949.8</v>
      </c>
      <c r="J439" s="325"/>
    </row>
    <row r="440" spans="2:10" s="20" customFormat="1" ht="18" customHeight="1" x14ac:dyDescent="0.25">
      <c r="B440" s="297" t="s">
        <v>7602</v>
      </c>
      <c r="C440" s="296" t="s">
        <v>670</v>
      </c>
      <c r="D440" s="296" t="s">
        <v>222</v>
      </c>
      <c r="E440" s="326" t="s">
        <v>67</v>
      </c>
      <c r="F440" s="327">
        <v>37200</v>
      </c>
      <c r="J440" s="325"/>
    </row>
    <row r="441" spans="2:10" s="20" customFormat="1" ht="18" customHeight="1" x14ac:dyDescent="0.25">
      <c r="B441" s="297" t="s">
        <v>7602</v>
      </c>
      <c r="C441" s="296" t="s">
        <v>671</v>
      </c>
      <c r="D441" s="296" t="s">
        <v>222</v>
      </c>
      <c r="E441" s="326" t="s">
        <v>67</v>
      </c>
      <c r="F441" s="327">
        <v>223.48</v>
      </c>
      <c r="J441" s="325"/>
    </row>
    <row r="442" spans="2:10" s="20" customFormat="1" ht="18" customHeight="1" x14ac:dyDescent="0.25">
      <c r="B442" s="297" t="s">
        <v>7602</v>
      </c>
      <c r="C442" s="296" t="s">
        <v>672</v>
      </c>
      <c r="D442" s="296" t="s">
        <v>222</v>
      </c>
      <c r="E442" s="326" t="s">
        <v>67</v>
      </c>
      <c r="F442" s="327">
        <v>9300.2000000000007</v>
      </c>
      <c r="J442" s="325"/>
    </row>
    <row r="443" spans="2:10" s="20" customFormat="1" ht="18" customHeight="1" x14ac:dyDescent="0.25">
      <c r="B443" s="297" t="s">
        <v>7602</v>
      </c>
      <c r="C443" s="296" t="s">
        <v>673</v>
      </c>
      <c r="D443" s="296" t="s">
        <v>222</v>
      </c>
      <c r="E443" s="326" t="s">
        <v>67</v>
      </c>
      <c r="F443" s="327">
        <v>33585.620000000003</v>
      </c>
      <c r="J443" s="325"/>
    </row>
    <row r="444" spans="2:10" s="20" customFormat="1" ht="18" customHeight="1" x14ac:dyDescent="0.25">
      <c r="B444" s="297" t="s">
        <v>7602</v>
      </c>
      <c r="C444" s="296" t="s">
        <v>674</v>
      </c>
      <c r="D444" s="296" t="s">
        <v>222</v>
      </c>
      <c r="E444" s="326" t="s">
        <v>67</v>
      </c>
      <c r="F444" s="327">
        <v>40131.300000000003</v>
      </c>
      <c r="J444" s="325"/>
    </row>
    <row r="445" spans="2:10" s="20" customFormat="1" ht="18" customHeight="1" x14ac:dyDescent="0.25">
      <c r="B445" s="297" t="s">
        <v>7602</v>
      </c>
      <c r="C445" s="296" t="s">
        <v>675</v>
      </c>
      <c r="D445" s="296" t="s">
        <v>222</v>
      </c>
      <c r="E445" s="326" t="s">
        <v>67</v>
      </c>
      <c r="F445" s="327">
        <v>33344.54</v>
      </c>
      <c r="J445" s="325"/>
    </row>
    <row r="446" spans="2:10" s="20" customFormat="1" ht="18" customHeight="1" x14ac:dyDescent="0.25">
      <c r="B446" s="297" t="s">
        <v>7602</v>
      </c>
      <c r="C446" s="296" t="s">
        <v>676</v>
      </c>
      <c r="D446" s="296" t="s">
        <v>222</v>
      </c>
      <c r="E446" s="326" t="s">
        <v>67</v>
      </c>
      <c r="F446" s="327">
        <v>69030.61</v>
      </c>
      <c r="J446" s="325"/>
    </row>
    <row r="447" spans="2:10" s="20" customFormat="1" ht="18" customHeight="1" x14ac:dyDescent="0.25">
      <c r="B447" s="297" t="s">
        <v>7602</v>
      </c>
      <c r="C447" s="296" t="s">
        <v>677</v>
      </c>
      <c r="D447" s="296" t="s">
        <v>222</v>
      </c>
      <c r="E447" s="326" t="s">
        <v>67</v>
      </c>
      <c r="F447" s="327">
        <v>11205.5</v>
      </c>
      <c r="J447" s="325"/>
    </row>
    <row r="448" spans="2:10" s="20" customFormat="1" ht="18" customHeight="1" x14ac:dyDescent="0.25">
      <c r="B448" s="297" t="s">
        <v>7602</v>
      </c>
      <c r="C448" s="296" t="s">
        <v>678</v>
      </c>
      <c r="D448" s="296" t="s">
        <v>222</v>
      </c>
      <c r="E448" s="326" t="s">
        <v>67</v>
      </c>
      <c r="F448" s="327">
        <v>6200</v>
      </c>
      <c r="J448" s="325"/>
    </row>
    <row r="449" spans="2:10" s="20" customFormat="1" ht="18" customHeight="1" x14ac:dyDescent="0.25">
      <c r="B449" s="297" t="s">
        <v>7602</v>
      </c>
      <c r="C449" s="296" t="s">
        <v>679</v>
      </c>
      <c r="D449" s="296" t="s">
        <v>222</v>
      </c>
      <c r="E449" s="326" t="s">
        <v>67</v>
      </c>
      <c r="F449" s="327">
        <v>564.6</v>
      </c>
      <c r="J449" s="325"/>
    </row>
    <row r="450" spans="2:10" s="20" customFormat="1" ht="18" customHeight="1" x14ac:dyDescent="0.25">
      <c r="B450" s="297" t="s">
        <v>7602</v>
      </c>
      <c r="C450" s="296" t="s">
        <v>680</v>
      </c>
      <c r="D450" s="296" t="s">
        <v>222</v>
      </c>
      <c r="E450" s="326" t="s">
        <v>67</v>
      </c>
      <c r="F450" s="327">
        <v>37184.9</v>
      </c>
      <c r="J450" s="325"/>
    </row>
    <row r="451" spans="2:10" s="20" customFormat="1" ht="18" customHeight="1" x14ac:dyDescent="0.25">
      <c r="B451" s="297" t="s">
        <v>7602</v>
      </c>
      <c r="C451" s="296" t="s">
        <v>681</v>
      </c>
      <c r="D451" s="296" t="s">
        <v>222</v>
      </c>
      <c r="E451" s="326" t="s">
        <v>67</v>
      </c>
      <c r="F451" s="327">
        <v>676.7</v>
      </c>
      <c r="J451" s="325"/>
    </row>
    <row r="452" spans="2:10" s="20" customFormat="1" ht="18" customHeight="1" x14ac:dyDescent="0.25">
      <c r="B452" s="297" t="s">
        <v>7602</v>
      </c>
      <c r="C452" s="296" t="s">
        <v>682</v>
      </c>
      <c r="D452" s="296" t="s">
        <v>222</v>
      </c>
      <c r="E452" s="326" t="s">
        <v>67</v>
      </c>
      <c r="F452" s="327">
        <v>73079</v>
      </c>
      <c r="J452" s="325"/>
    </row>
    <row r="453" spans="2:10" s="20" customFormat="1" ht="18" customHeight="1" x14ac:dyDescent="0.25">
      <c r="B453" s="297" t="s">
        <v>7602</v>
      </c>
      <c r="C453" s="296" t="s">
        <v>683</v>
      </c>
      <c r="D453" s="296" t="s">
        <v>222</v>
      </c>
      <c r="E453" s="326" t="s">
        <v>67</v>
      </c>
      <c r="F453" s="327">
        <v>114119.9</v>
      </c>
      <c r="J453" s="325"/>
    </row>
    <row r="454" spans="2:10" s="20" customFormat="1" ht="18" customHeight="1" x14ac:dyDescent="0.25">
      <c r="B454" s="297" t="s">
        <v>7602</v>
      </c>
      <c r="C454" s="296" t="s">
        <v>684</v>
      </c>
      <c r="D454" s="296" t="s">
        <v>222</v>
      </c>
      <c r="E454" s="326" t="s">
        <v>67</v>
      </c>
      <c r="F454" s="327">
        <v>65729.7</v>
      </c>
      <c r="J454" s="325"/>
    </row>
    <row r="455" spans="2:10" s="20" customFormat="1" ht="18" customHeight="1" x14ac:dyDescent="0.25">
      <c r="B455" s="297" t="s">
        <v>7602</v>
      </c>
      <c r="C455" s="296" t="s">
        <v>685</v>
      </c>
      <c r="D455" s="296" t="s">
        <v>222</v>
      </c>
      <c r="E455" s="326" t="s">
        <v>67</v>
      </c>
      <c r="F455" s="327">
        <v>4036.47</v>
      </c>
      <c r="J455" s="325"/>
    </row>
    <row r="456" spans="2:10" s="20" customFormat="1" ht="18" customHeight="1" x14ac:dyDescent="0.25">
      <c r="B456" s="297" t="s">
        <v>7602</v>
      </c>
      <c r="C456" s="296" t="s">
        <v>686</v>
      </c>
      <c r="D456" s="296" t="s">
        <v>222</v>
      </c>
      <c r="E456" s="326" t="s">
        <v>67</v>
      </c>
      <c r="F456" s="327">
        <v>71063.7</v>
      </c>
      <c r="J456" s="325"/>
    </row>
    <row r="457" spans="2:10" s="20" customFormat="1" ht="18" customHeight="1" x14ac:dyDescent="0.25">
      <c r="B457" s="297" t="s">
        <v>7602</v>
      </c>
      <c r="C457" s="296" t="s">
        <v>687</v>
      </c>
      <c r="D457" s="296" t="s">
        <v>222</v>
      </c>
      <c r="E457" s="326" t="s">
        <v>67</v>
      </c>
      <c r="F457" s="327">
        <v>227</v>
      </c>
      <c r="J457" s="325"/>
    </row>
    <row r="458" spans="2:10" s="20" customFormat="1" ht="18" customHeight="1" x14ac:dyDescent="0.25">
      <c r="B458" s="297" t="s">
        <v>7602</v>
      </c>
      <c r="C458" s="296" t="s">
        <v>688</v>
      </c>
      <c r="D458" s="296" t="s">
        <v>222</v>
      </c>
      <c r="E458" s="326" t="s">
        <v>67</v>
      </c>
      <c r="F458" s="327">
        <v>134</v>
      </c>
      <c r="J458" s="325"/>
    </row>
    <row r="459" spans="2:10" s="20" customFormat="1" ht="18" customHeight="1" x14ac:dyDescent="0.25">
      <c r="B459" s="297" t="s">
        <v>7602</v>
      </c>
      <c r="C459" s="296" t="s">
        <v>689</v>
      </c>
      <c r="D459" s="296" t="s">
        <v>222</v>
      </c>
      <c r="E459" s="326" t="s">
        <v>67</v>
      </c>
      <c r="F459" s="327">
        <v>36400</v>
      </c>
      <c r="J459" s="325"/>
    </row>
    <row r="460" spans="2:10" s="20" customFormat="1" ht="18" customHeight="1" x14ac:dyDescent="0.25">
      <c r="B460" s="297" t="s">
        <v>7602</v>
      </c>
      <c r="C460" s="296" t="s">
        <v>690</v>
      </c>
      <c r="D460" s="296" t="s">
        <v>222</v>
      </c>
      <c r="E460" s="326" t="s">
        <v>67</v>
      </c>
      <c r="F460" s="327">
        <v>954</v>
      </c>
      <c r="J460" s="325"/>
    </row>
    <row r="461" spans="2:10" s="20" customFormat="1" ht="18" customHeight="1" x14ac:dyDescent="0.25">
      <c r="B461" s="297" t="s">
        <v>7602</v>
      </c>
      <c r="C461" s="296" t="s">
        <v>691</v>
      </c>
      <c r="D461" s="296" t="s">
        <v>222</v>
      </c>
      <c r="E461" s="326" t="s">
        <v>67</v>
      </c>
      <c r="F461" s="327">
        <v>142688</v>
      </c>
      <c r="J461" s="325"/>
    </row>
    <row r="462" spans="2:10" s="20" customFormat="1" ht="18" customHeight="1" x14ac:dyDescent="0.25">
      <c r="B462" s="297" t="s">
        <v>7602</v>
      </c>
      <c r="C462" s="296" t="s">
        <v>692</v>
      </c>
      <c r="D462" s="296" t="s">
        <v>222</v>
      </c>
      <c r="E462" s="326" t="s">
        <v>67</v>
      </c>
      <c r="F462" s="327">
        <v>338</v>
      </c>
      <c r="J462" s="325"/>
    </row>
    <row r="463" spans="2:10" s="20" customFormat="1" ht="18" customHeight="1" x14ac:dyDescent="0.25">
      <c r="B463" s="297" t="s">
        <v>7602</v>
      </c>
      <c r="C463" s="296" t="s">
        <v>693</v>
      </c>
      <c r="D463" s="296" t="s">
        <v>222</v>
      </c>
      <c r="E463" s="326" t="s">
        <v>67</v>
      </c>
      <c r="F463" s="327">
        <v>825</v>
      </c>
      <c r="J463" s="325"/>
    </row>
    <row r="464" spans="2:10" s="20" customFormat="1" ht="18" customHeight="1" x14ac:dyDescent="0.25">
      <c r="B464" s="297" t="s">
        <v>7602</v>
      </c>
      <c r="C464" s="296" t="s">
        <v>694</v>
      </c>
      <c r="D464" s="296" t="s">
        <v>222</v>
      </c>
      <c r="E464" s="326" t="s">
        <v>67</v>
      </c>
      <c r="F464" s="327">
        <v>128554</v>
      </c>
      <c r="J464" s="325"/>
    </row>
    <row r="465" spans="2:10" s="20" customFormat="1" ht="18" customHeight="1" x14ac:dyDescent="0.25">
      <c r="B465" s="297" t="s">
        <v>7602</v>
      </c>
      <c r="C465" s="296" t="s">
        <v>695</v>
      </c>
      <c r="D465" s="296" t="s">
        <v>222</v>
      </c>
      <c r="E465" s="326" t="s">
        <v>67</v>
      </c>
      <c r="F465" s="327">
        <v>120266</v>
      </c>
      <c r="J465" s="325"/>
    </row>
    <row r="466" spans="2:10" s="20" customFormat="1" ht="18" customHeight="1" x14ac:dyDescent="0.25">
      <c r="B466" s="297" t="s">
        <v>7602</v>
      </c>
      <c r="C466" s="296" t="s">
        <v>696</v>
      </c>
      <c r="D466" s="296" t="s">
        <v>222</v>
      </c>
      <c r="E466" s="326" t="s">
        <v>67</v>
      </c>
      <c r="F466" s="327">
        <v>188</v>
      </c>
      <c r="J466" s="325"/>
    </row>
    <row r="467" spans="2:10" s="20" customFormat="1" ht="18" customHeight="1" x14ac:dyDescent="0.25">
      <c r="B467" s="297" t="s">
        <v>7602</v>
      </c>
      <c r="C467" s="296" t="s">
        <v>697</v>
      </c>
      <c r="D467" s="296" t="s">
        <v>222</v>
      </c>
      <c r="E467" s="326" t="s">
        <v>67</v>
      </c>
      <c r="F467" s="327">
        <v>114005</v>
      </c>
      <c r="J467" s="325"/>
    </row>
    <row r="468" spans="2:10" s="20" customFormat="1" ht="18" customHeight="1" x14ac:dyDescent="0.25">
      <c r="B468" s="297" t="s">
        <v>7602</v>
      </c>
      <c r="C468" s="296" t="s">
        <v>698</v>
      </c>
      <c r="D468" s="296" t="s">
        <v>222</v>
      </c>
      <c r="E468" s="326" t="s">
        <v>67</v>
      </c>
      <c r="F468" s="327">
        <v>27984</v>
      </c>
      <c r="J468" s="325"/>
    </row>
    <row r="469" spans="2:10" s="20" customFormat="1" ht="18" customHeight="1" x14ac:dyDescent="0.25">
      <c r="B469" s="297" t="s">
        <v>7602</v>
      </c>
      <c r="C469" s="296" t="s">
        <v>699</v>
      </c>
      <c r="D469" s="296" t="s">
        <v>222</v>
      </c>
      <c r="E469" s="326" t="s">
        <v>67</v>
      </c>
      <c r="F469" s="327">
        <v>359</v>
      </c>
      <c r="J469" s="325"/>
    </row>
    <row r="470" spans="2:10" s="20" customFormat="1" ht="18" customHeight="1" x14ac:dyDescent="0.25">
      <c r="B470" s="297" t="s">
        <v>7602</v>
      </c>
      <c r="C470" s="296" t="s">
        <v>700</v>
      </c>
      <c r="D470" s="296" t="s">
        <v>222</v>
      </c>
      <c r="E470" s="326" t="s">
        <v>67</v>
      </c>
      <c r="F470" s="327">
        <v>92970</v>
      </c>
      <c r="J470" s="325"/>
    </row>
    <row r="471" spans="2:10" s="20" customFormat="1" ht="18" customHeight="1" x14ac:dyDescent="0.25">
      <c r="B471" s="297" t="s">
        <v>7602</v>
      </c>
      <c r="C471" s="296" t="s">
        <v>701</v>
      </c>
      <c r="D471" s="296" t="s">
        <v>39</v>
      </c>
      <c r="E471" s="326" t="s">
        <v>37</v>
      </c>
      <c r="F471" s="327">
        <v>11000000</v>
      </c>
      <c r="J471" s="325"/>
    </row>
    <row r="472" spans="2:10" s="20" customFormat="1" ht="18" customHeight="1" x14ac:dyDescent="0.25">
      <c r="B472" s="297" t="s">
        <v>7602</v>
      </c>
      <c r="C472" s="296" t="s">
        <v>702</v>
      </c>
      <c r="D472" s="296" t="s">
        <v>39</v>
      </c>
      <c r="E472" s="326" t="s">
        <v>37</v>
      </c>
      <c r="F472" s="327">
        <v>724900</v>
      </c>
      <c r="J472" s="325"/>
    </row>
    <row r="473" spans="2:10" s="20" customFormat="1" ht="18" customHeight="1" x14ac:dyDescent="0.25">
      <c r="B473" s="297" t="s">
        <v>7602</v>
      </c>
      <c r="C473" s="296" t="s">
        <v>703</v>
      </c>
      <c r="D473" s="296" t="s">
        <v>222</v>
      </c>
      <c r="E473" s="326" t="s">
        <v>82</v>
      </c>
      <c r="F473" s="327">
        <v>79720</v>
      </c>
      <c r="J473" s="325"/>
    </row>
    <row r="474" spans="2:10" s="20" customFormat="1" ht="18" customHeight="1" x14ac:dyDescent="0.25">
      <c r="B474" s="297" t="s">
        <v>7602</v>
      </c>
      <c r="C474" s="296" t="s">
        <v>704</v>
      </c>
      <c r="D474" s="296" t="s">
        <v>222</v>
      </c>
      <c r="E474" s="326" t="s">
        <v>90</v>
      </c>
      <c r="F474" s="327">
        <v>281</v>
      </c>
      <c r="J474" s="325"/>
    </row>
    <row r="475" spans="2:10" s="20" customFormat="1" ht="18" customHeight="1" x14ac:dyDescent="0.25">
      <c r="B475" s="297" t="s">
        <v>7602</v>
      </c>
      <c r="C475" s="296" t="s">
        <v>705</v>
      </c>
      <c r="D475" s="296" t="s">
        <v>223</v>
      </c>
      <c r="E475" s="326" t="s">
        <v>83</v>
      </c>
      <c r="F475" s="327">
        <v>69875.600000000006</v>
      </c>
      <c r="J475" s="325"/>
    </row>
    <row r="476" spans="2:10" s="20" customFormat="1" ht="18" customHeight="1" x14ac:dyDescent="0.25">
      <c r="B476" s="297" t="s">
        <v>7602</v>
      </c>
      <c r="C476" s="296" t="s">
        <v>706</v>
      </c>
      <c r="D476" s="296" t="s">
        <v>223</v>
      </c>
      <c r="E476" s="326" t="s">
        <v>83</v>
      </c>
      <c r="F476" s="327">
        <v>69875.600000000006</v>
      </c>
      <c r="J476" s="325"/>
    </row>
    <row r="477" spans="2:10" s="20" customFormat="1" ht="18" customHeight="1" x14ac:dyDescent="0.25">
      <c r="B477" s="297" t="s">
        <v>7602</v>
      </c>
      <c r="C477" s="296" t="s">
        <v>707</v>
      </c>
      <c r="D477" s="296" t="s">
        <v>223</v>
      </c>
      <c r="E477" s="326" t="s">
        <v>83</v>
      </c>
      <c r="F477" s="327">
        <v>69875.600000000006</v>
      </c>
      <c r="J477" s="325"/>
    </row>
    <row r="478" spans="2:10" s="20" customFormat="1" ht="18" customHeight="1" x14ac:dyDescent="0.25">
      <c r="B478" s="297" t="s">
        <v>7602</v>
      </c>
      <c r="C478" s="296" t="s">
        <v>708</v>
      </c>
      <c r="D478" s="296" t="s">
        <v>223</v>
      </c>
      <c r="E478" s="326" t="s">
        <v>83</v>
      </c>
      <c r="F478" s="327">
        <v>69875.600000000006</v>
      </c>
      <c r="J478" s="325"/>
    </row>
    <row r="479" spans="2:10" s="20" customFormat="1" ht="18" customHeight="1" x14ac:dyDescent="0.25">
      <c r="B479" s="297" t="s">
        <v>7602</v>
      </c>
      <c r="C479" s="296" t="s">
        <v>709</v>
      </c>
      <c r="D479" s="296" t="s">
        <v>223</v>
      </c>
      <c r="E479" s="326" t="s">
        <v>83</v>
      </c>
      <c r="F479" s="327">
        <v>69875.600000000006</v>
      </c>
      <c r="J479" s="325"/>
    </row>
    <row r="480" spans="2:10" s="20" customFormat="1" ht="18" customHeight="1" x14ac:dyDescent="0.25">
      <c r="B480" s="297" t="s">
        <v>7602</v>
      </c>
      <c r="C480" s="296" t="s">
        <v>710</v>
      </c>
      <c r="D480" s="296" t="s">
        <v>223</v>
      </c>
      <c r="E480" s="326" t="s">
        <v>83</v>
      </c>
      <c r="F480" s="327">
        <v>69875.600000000006</v>
      </c>
      <c r="J480" s="325"/>
    </row>
    <row r="481" spans="2:10" s="20" customFormat="1" ht="18" customHeight="1" x14ac:dyDescent="0.25">
      <c r="B481" s="297" t="s">
        <v>7602</v>
      </c>
      <c r="C481" s="296" t="s">
        <v>711</v>
      </c>
      <c r="D481" s="296" t="s">
        <v>223</v>
      </c>
      <c r="E481" s="326" t="s">
        <v>83</v>
      </c>
      <c r="F481" s="327">
        <v>69875.600000000006</v>
      </c>
      <c r="J481" s="325"/>
    </row>
    <row r="482" spans="2:10" s="20" customFormat="1" ht="18" customHeight="1" x14ac:dyDescent="0.25">
      <c r="B482" s="297" t="s">
        <v>7602</v>
      </c>
      <c r="C482" s="296" t="s">
        <v>712</v>
      </c>
      <c r="D482" s="296" t="s">
        <v>223</v>
      </c>
      <c r="E482" s="326" t="s">
        <v>83</v>
      </c>
      <c r="F482" s="327">
        <v>69875.600000000006</v>
      </c>
      <c r="J482" s="325"/>
    </row>
    <row r="483" spans="2:10" s="20" customFormat="1" ht="18" customHeight="1" x14ac:dyDescent="0.25">
      <c r="B483" s="297" t="s">
        <v>7602</v>
      </c>
      <c r="C483" s="296" t="s">
        <v>713</v>
      </c>
      <c r="D483" s="296" t="s">
        <v>223</v>
      </c>
      <c r="E483" s="326" t="s">
        <v>83</v>
      </c>
      <c r="F483" s="327">
        <v>69875.600000000006</v>
      </c>
      <c r="J483" s="325"/>
    </row>
    <row r="484" spans="2:10" s="20" customFormat="1" ht="18" customHeight="1" x14ac:dyDescent="0.25">
      <c r="B484" s="297" t="s">
        <v>7602</v>
      </c>
      <c r="C484" s="296" t="s">
        <v>714</v>
      </c>
      <c r="D484" s="296" t="s">
        <v>223</v>
      </c>
      <c r="E484" s="326" t="s">
        <v>83</v>
      </c>
      <c r="F484" s="327">
        <v>69875.600000000006</v>
      </c>
      <c r="J484" s="325"/>
    </row>
    <row r="485" spans="2:10" s="20" customFormat="1" ht="18" customHeight="1" x14ac:dyDescent="0.25">
      <c r="B485" s="297" t="s">
        <v>7602</v>
      </c>
      <c r="C485" s="296" t="s">
        <v>715</v>
      </c>
      <c r="D485" s="296" t="s">
        <v>223</v>
      </c>
      <c r="E485" s="326" t="s">
        <v>84</v>
      </c>
      <c r="F485" s="327">
        <v>117043</v>
      </c>
      <c r="J485" s="325"/>
    </row>
    <row r="486" spans="2:10" s="20" customFormat="1" ht="18" customHeight="1" x14ac:dyDescent="0.25">
      <c r="B486" s="297" t="s">
        <v>7602</v>
      </c>
      <c r="C486" s="296" t="s">
        <v>716</v>
      </c>
      <c r="D486" s="296" t="s">
        <v>223</v>
      </c>
      <c r="E486" s="326" t="s">
        <v>84</v>
      </c>
      <c r="F486" s="327">
        <v>117043</v>
      </c>
      <c r="J486" s="325"/>
    </row>
    <row r="487" spans="2:10" s="20" customFormat="1" ht="18" customHeight="1" x14ac:dyDescent="0.25">
      <c r="B487" s="297" t="s">
        <v>7602</v>
      </c>
      <c r="C487" s="296" t="s">
        <v>717</v>
      </c>
      <c r="D487" s="296" t="s">
        <v>223</v>
      </c>
      <c r="E487" s="326" t="s">
        <v>84</v>
      </c>
      <c r="F487" s="327">
        <v>117043</v>
      </c>
      <c r="J487" s="325"/>
    </row>
    <row r="488" spans="2:10" s="20" customFormat="1" ht="18" customHeight="1" x14ac:dyDescent="0.25">
      <c r="B488" s="297" t="s">
        <v>7602</v>
      </c>
      <c r="C488" s="296" t="s">
        <v>718</v>
      </c>
      <c r="D488" s="296" t="s">
        <v>223</v>
      </c>
      <c r="E488" s="326" t="s">
        <v>84</v>
      </c>
      <c r="F488" s="327">
        <v>117043</v>
      </c>
      <c r="J488" s="325"/>
    </row>
    <row r="489" spans="2:10" s="20" customFormat="1" ht="18" customHeight="1" x14ac:dyDescent="0.25">
      <c r="B489" s="297" t="s">
        <v>7602</v>
      </c>
      <c r="C489" s="296" t="s">
        <v>719</v>
      </c>
      <c r="D489" s="296" t="s">
        <v>223</v>
      </c>
      <c r="E489" s="326" t="s">
        <v>84</v>
      </c>
      <c r="F489" s="327">
        <v>117043</v>
      </c>
      <c r="J489" s="325"/>
    </row>
    <row r="490" spans="2:10" s="20" customFormat="1" ht="18" customHeight="1" x14ac:dyDescent="0.25">
      <c r="B490" s="297" t="s">
        <v>7602</v>
      </c>
      <c r="C490" s="296" t="s">
        <v>720</v>
      </c>
      <c r="D490" s="296" t="s">
        <v>223</v>
      </c>
      <c r="E490" s="326" t="s">
        <v>84</v>
      </c>
      <c r="F490" s="327">
        <v>117043</v>
      </c>
      <c r="J490" s="325"/>
    </row>
    <row r="491" spans="2:10" s="20" customFormat="1" ht="18" customHeight="1" x14ac:dyDescent="0.25">
      <c r="B491" s="297" t="s">
        <v>7602</v>
      </c>
      <c r="C491" s="296" t="s">
        <v>721</v>
      </c>
      <c r="D491" s="296" t="s">
        <v>223</v>
      </c>
      <c r="E491" s="326" t="s">
        <v>84</v>
      </c>
      <c r="F491" s="327">
        <v>117043</v>
      </c>
      <c r="J491" s="325"/>
    </row>
    <row r="492" spans="2:10" s="20" customFormat="1" ht="18" customHeight="1" x14ac:dyDescent="0.25">
      <c r="B492" s="297" t="s">
        <v>7602</v>
      </c>
      <c r="C492" s="296" t="s">
        <v>722</v>
      </c>
      <c r="D492" s="296" t="s">
        <v>223</v>
      </c>
      <c r="E492" s="326" t="s">
        <v>84</v>
      </c>
      <c r="F492" s="327">
        <v>117043</v>
      </c>
      <c r="J492" s="325"/>
    </row>
    <row r="493" spans="2:10" s="20" customFormat="1" ht="18" customHeight="1" x14ac:dyDescent="0.25">
      <c r="B493" s="297" t="s">
        <v>7602</v>
      </c>
      <c r="C493" s="296" t="s">
        <v>723</v>
      </c>
      <c r="D493" s="296" t="s">
        <v>223</v>
      </c>
      <c r="E493" s="326" t="s">
        <v>84</v>
      </c>
      <c r="F493" s="327">
        <v>117043</v>
      </c>
      <c r="J493" s="325"/>
    </row>
    <row r="494" spans="2:10" s="20" customFormat="1" ht="18" customHeight="1" x14ac:dyDescent="0.25">
      <c r="B494" s="297" t="s">
        <v>7602</v>
      </c>
      <c r="C494" s="296" t="s">
        <v>724</v>
      </c>
      <c r="D494" s="296" t="s">
        <v>223</v>
      </c>
      <c r="E494" s="326" t="s">
        <v>84</v>
      </c>
      <c r="F494" s="327">
        <v>117043</v>
      </c>
      <c r="J494" s="325"/>
    </row>
    <row r="495" spans="2:10" s="20" customFormat="1" ht="18" customHeight="1" x14ac:dyDescent="0.25">
      <c r="B495" s="297" t="s">
        <v>7602</v>
      </c>
      <c r="C495" s="296" t="s">
        <v>725</v>
      </c>
      <c r="D495" s="296" t="s">
        <v>223</v>
      </c>
      <c r="E495" s="326" t="s">
        <v>84</v>
      </c>
      <c r="F495" s="327">
        <v>39348.9</v>
      </c>
      <c r="J495" s="325"/>
    </row>
    <row r="496" spans="2:10" s="20" customFormat="1" ht="18" customHeight="1" x14ac:dyDescent="0.25">
      <c r="B496" s="297" t="s">
        <v>7602</v>
      </c>
      <c r="C496" s="296" t="s">
        <v>726</v>
      </c>
      <c r="D496" s="296" t="s">
        <v>223</v>
      </c>
      <c r="E496" s="326" t="s">
        <v>84</v>
      </c>
      <c r="F496" s="327">
        <v>39348.9</v>
      </c>
      <c r="J496" s="325"/>
    </row>
    <row r="497" spans="2:10" s="20" customFormat="1" ht="18" customHeight="1" x14ac:dyDescent="0.25">
      <c r="B497" s="297" t="s">
        <v>7602</v>
      </c>
      <c r="C497" s="296" t="s">
        <v>727</v>
      </c>
      <c r="D497" s="296" t="s">
        <v>223</v>
      </c>
      <c r="E497" s="326" t="s">
        <v>84</v>
      </c>
      <c r="F497" s="327">
        <v>39348.9</v>
      </c>
      <c r="J497" s="325"/>
    </row>
    <row r="498" spans="2:10" s="20" customFormat="1" ht="18" customHeight="1" x14ac:dyDescent="0.25">
      <c r="B498" s="297" t="s">
        <v>7602</v>
      </c>
      <c r="C498" s="296" t="s">
        <v>728</v>
      </c>
      <c r="D498" s="296" t="s">
        <v>223</v>
      </c>
      <c r="E498" s="326" t="s">
        <v>84</v>
      </c>
      <c r="F498" s="327">
        <v>39348.9</v>
      </c>
      <c r="J498" s="325"/>
    </row>
    <row r="499" spans="2:10" s="20" customFormat="1" ht="18" customHeight="1" x14ac:dyDescent="0.25">
      <c r="B499" s="297" t="s">
        <v>7602</v>
      </c>
      <c r="C499" s="296" t="s">
        <v>729</v>
      </c>
      <c r="D499" s="296" t="s">
        <v>223</v>
      </c>
      <c r="E499" s="326" t="s">
        <v>84</v>
      </c>
      <c r="F499" s="327">
        <v>39348.9</v>
      </c>
      <c r="J499" s="325"/>
    </row>
    <row r="500" spans="2:10" s="20" customFormat="1" ht="18" customHeight="1" x14ac:dyDescent="0.25">
      <c r="B500" s="297" t="s">
        <v>7602</v>
      </c>
      <c r="C500" s="296" t="s">
        <v>730</v>
      </c>
      <c r="D500" s="296" t="s">
        <v>223</v>
      </c>
      <c r="E500" s="326" t="s">
        <v>84</v>
      </c>
      <c r="F500" s="327">
        <v>39348.9</v>
      </c>
      <c r="J500" s="325"/>
    </row>
    <row r="501" spans="2:10" s="20" customFormat="1" ht="18" customHeight="1" x14ac:dyDescent="0.25">
      <c r="B501" s="297" t="s">
        <v>7602</v>
      </c>
      <c r="C501" s="296" t="s">
        <v>731</v>
      </c>
      <c r="D501" s="296" t="s">
        <v>223</v>
      </c>
      <c r="E501" s="326" t="s">
        <v>84</v>
      </c>
      <c r="F501" s="327">
        <v>39348.9</v>
      </c>
      <c r="J501" s="325"/>
    </row>
    <row r="502" spans="2:10" s="20" customFormat="1" ht="18" customHeight="1" x14ac:dyDescent="0.25">
      <c r="B502" s="297" t="s">
        <v>7602</v>
      </c>
      <c r="C502" s="296" t="s">
        <v>732</v>
      </c>
      <c r="D502" s="296" t="s">
        <v>223</v>
      </c>
      <c r="E502" s="326" t="s">
        <v>84</v>
      </c>
      <c r="F502" s="327">
        <v>39348.9</v>
      </c>
      <c r="J502" s="325"/>
    </row>
    <row r="503" spans="2:10" s="20" customFormat="1" ht="18" customHeight="1" x14ac:dyDescent="0.25">
      <c r="B503" s="297" t="s">
        <v>7602</v>
      </c>
      <c r="C503" s="296" t="s">
        <v>733</v>
      </c>
      <c r="D503" s="296" t="s">
        <v>223</v>
      </c>
      <c r="E503" s="326" t="s">
        <v>84</v>
      </c>
      <c r="F503" s="327">
        <v>39348.9</v>
      </c>
      <c r="J503" s="325"/>
    </row>
    <row r="504" spans="2:10" s="20" customFormat="1" ht="18" customHeight="1" x14ac:dyDescent="0.25">
      <c r="B504" s="297" t="s">
        <v>7602</v>
      </c>
      <c r="C504" s="296" t="s">
        <v>734</v>
      </c>
      <c r="D504" s="296" t="s">
        <v>223</v>
      </c>
      <c r="E504" s="326" t="s">
        <v>84</v>
      </c>
      <c r="F504" s="327">
        <v>39348.9</v>
      </c>
      <c r="J504" s="325"/>
    </row>
    <row r="505" spans="2:10" s="20" customFormat="1" ht="18" customHeight="1" x14ac:dyDescent="0.25">
      <c r="B505" s="297" t="s">
        <v>7602</v>
      </c>
      <c r="C505" s="296" t="s">
        <v>735</v>
      </c>
      <c r="D505" s="296" t="s">
        <v>223</v>
      </c>
      <c r="E505" s="326" t="s">
        <v>58</v>
      </c>
      <c r="F505" s="327">
        <v>988783.4</v>
      </c>
      <c r="J505" s="325"/>
    </row>
    <row r="506" spans="2:10" s="20" customFormat="1" ht="18" customHeight="1" x14ac:dyDescent="0.25">
      <c r="B506" s="297" t="s">
        <v>7602</v>
      </c>
      <c r="C506" s="296" t="s">
        <v>736</v>
      </c>
      <c r="D506" s="296" t="s">
        <v>223</v>
      </c>
      <c r="E506" s="326" t="s">
        <v>58</v>
      </c>
      <c r="F506" s="327">
        <v>988783.4</v>
      </c>
      <c r="J506" s="325"/>
    </row>
    <row r="507" spans="2:10" s="20" customFormat="1" ht="18" customHeight="1" x14ac:dyDescent="0.25">
      <c r="B507" s="297" t="s">
        <v>7602</v>
      </c>
      <c r="C507" s="296" t="s">
        <v>737</v>
      </c>
      <c r="D507" s="296" t="s">
        <v>223</v>
      </c>
      <c r="E507" s="326" t="s">
        <v>58</v>
      </c>
      <c r="F507" s="327">
        <v>988783.4</v>
      </c>
      <c r="J507" s="325"/>
    </row>
    <row r="508" spans="2:10" s="20" customFormat="1" ht="18" customHeight="1" x14ac:dyDescent="0.25">
      <c r="B508" s="297" t="s">
        <v>7602</v>
      </c>
      <c r="C508" s="296" t="s">
        <v>738</v>
      </c>
      <c r="D508" s="296" t="s">
        <v>223</v>
      </c>
      <c r="E508" s="326" t="s">
        <v>58</v>
      </c>
      <c r="F508" s="327">
        <v>988783.4</v>
      </c>
      <c r="J508" s="325"/>
    </row>
    <row r="509" spans="2:10" s="20" customFormat="1" ht="18" customHeight="1" x14ac:dyDescent="0.25">
      <c r="B509" s="297" t="s">
        <v>7602</v>
      </c>
      <c r="C509" s="296" t="s">
        <v>739</v>
      </c>
      <c r="D509" s="296" t="s">
        <v>223</v>
      </c>
      <c r="E509" s="326" t="s">
        <v>58</v>
      </c>
      <c r="F509" s="327">
        <v>988783.4</v>
      </c>
      <c r="J509" s="325"/>
    </row>
    <row r="510" spans="2:10" s="20" customFormat="1" ht="18" customHeight="1" x14ac:dyDescent="0.25">
      <c r="B510" s="297" t="s">
        <v>7602</v>
      </c>
      <c r="C510" s="296" t="s">
        <v>740</v>
      </c>
      <c r="D510" s="296" t="s">
        <v>223</v>
      </c>
      <c r="E510" s="326" t="s">
        <v>58</v>
      </c>
      <c r="F510" s="327">
        <v>988783.4</v>
      </c>
      <c r="J510" s="325"/>
    </row>
    <row r="511" spans="2:10" s="20" customFormat="1" ht="18" customHeight="1" x14ac:dyDescent="0.25">
      <c r="B511" s="297" t="s">
        <v>7602</v>
      </c>
      <c r="C511" s="296" t="s">
        <v>741</v>
      </c>
      <c r="D511" s="296" t="s">
        <v>223</v>
      </c>
      <c r="E511" s="326" t="s">
        <v>58</v>
      </c>
      <c r="F511" s="327">
        <v>988783.4</v>
      </c>
      <c r="J511" s="325"/>
    </row>
    <row r="512" spans="2:10" s="20" customFormat="1" ht="18" customHeight="1" x14ac:dyDescent="0.25">
      <c r="B512" s="297" t="s">
        <v>7602</v>
      </c>
      <c r="C512" s="296" t="s">
        <v>742</v>
      </c>
      <c r="D512" s="296" t="s">
        <v>223</v>
      </c>
      <c r="E512" s="326" t="s">
        <v>58</v>
      </c>
      <c r="F512" s="327">
        <v>988783.4</v>
      </c>
      <c r="J512" s="325"/>
    </row>
    <row r="513" spans="2:10" s="20" customFormat="1" ht="18" customHeight="1" x14ac:dyDescent="0.25">
      <c r="B513" s="297" t="s">
        <v>7602</v>
      </c>
      <c r="C513" s="296" t="s">
        <v>743</v>
      </c>
      <c r="D513" s="296" t="s">
        <v>223</v>
      </c>
      <c r="E513" s="326" t="s">
        <v>58</v>
      </c>
      <c r="F513" s="327">
        <v>988783.4</v>
      </c>
      <c r="J513" s="325"/>
    </row>
    <row r="514" spans="2:10" s="20" customFormat="1" ht="18" customHeight="1" x14ac:dyDescent="0.25">
      <c r="B514" s="297" t="s">
        <v>7602</v>
      </c>
      <c r="C514" s="296" t="s">
        <v>744</v>
      </c>
      <c r="D514" s="296" t="s">
        <v>223</v>
      </c>
      <c r="E514" s="326" t="s">
        <v>58</v>
      </c>
      <c r="F514" s="327">
        <v>988783.4</v>
      </c>
      <c r="J514" s="325"/>
    </row>
    <row r="515" spans="2:10" s="20" customFormat="1" ht="18" customHeight="1" x14ac:dyDescent="0.25">
      <c r="B515" s="297" t="s">
        <v>7602</v>
      </c>
      <c r="C515" s="296" t="s">
        <v>745</v>
      </c>
      <c r="D515" s="296" t="s">
        <v>223</v>
      </c>
      <c r="E515" s="326" t="s">
        <v>85</v>
      </c>
      <c r="F515" s="327">
        <v>139802.9</v>
      </c>
      <c r="J515" s="325"/>
    </row>
    <row r="516" spans="2:10" s="20" customFormat="1" ht="18" customHeight="1" x14ac:dyDescent="0.25">
      <c r="B516" s="297" t="s">
        <v>7602</v>
      </c>
      <c r="C516" s="296" t="s">
        <v>746</v>
      </c>
      <c r="D516" s="296" t="s">
        <v>223</v>
      </c>
      <c r="E516" s="326" t="s">
        <v>85</v>
      </c>
      <c r="F516" s="327">
        <v>139802.9</v>
      </c>
      <c r="J516" s="325"/>
    </row>
    <row r="517" spans="2:10" s="20" customFormat="1" ht="18" customHeight="1" x14ac:dyDescent="0.25">
      <c r="B517" s="297" t="s">
        <v>7602</v>
      </c>
      <c r="C517" s="296" t="s">
        <v>747</v>
      </c>
      <c r="D517" s="296" t="s">
        <v>223</v>
      </c>
      <c r="E517" s="326" t="s">
        <v>85</v>
      </c>
      <c r="F517" s="327">
        <v>139802.9</v>
      </c>
      <c r="J517" s="325"/>
    </row>
    <row r="518" spans="2:10" s="20" customFormat="1" ht="18" customHeight="1" x14ac:dyDescent="0.25">
      <c r="B518" s="297" t="s">
        <v>7602</v>
      </c>
      <c r="C518" s="296" t="s">
        <v>748</v>
      </c>
      <c r="D518" s="296" t="s">
        <v>223</v>
      </c>
      <c r="E518" s="326" t="s">
        <v>85</v>
      </c>
      <c r="F518" s="327">
        <v>139802.9</v>
      </c>
      <c r="J518" s="325"/>
    </row>
    <row r="519" spans="2:10" s="20" customFormat="1" ht="18" customHeight="1" x14ac:dyDescent="0.25">
      <c r="B519" s="297" t="s">
        <v>7602</v>
      </c>
      <c r="C519" s="296" t="s">
        <v>749</v>
      </c>
      <c r="D519" s="296" t="s">
        <v>223</v>
      </c>
      <c r="E519" s="326" t="s">
        <v>85</v>
      </c>
      <c r="F519" s="327">
        <v>139802.9</v>
      </c>
      <c r="J519" s="325"/>
    </row>
    <row r="520" spans="2:10" s="20" customFormat="1" ht="18" customHeight="1" x14ac:dyDescent="0.25">
      <c r="B520" s="297" t="s">
        <v>7602</v>
      </c>
      <c r="C520" s="296" t="s">
        <v>750</v>
      </c>
      <c r="D520" s="296" t="s">
        <v>223</v>
      </c>
      <c r="E520" s="326" t="s">
        <v>85</v>
      </c>
      <c r="F520" s="327">
        <v>139802.9</v>
      </c>
      <c r="J520" s="325"/>
    </row>
    <row r="521" spans="2:10" s="20" customFormat="1" ht="18" customHeight="1" x14ac:dyDescent="0.25">
      <c r="B521" s="297" t="s">
        <v>7602</v>
      </c>
      <c r="C521" s="296" t="s">
        <v>751</v>
      </c>
      <c r="D521" s="296" t="s">
        <v>223</v>
      </c>
      <c r="E521" s="326" t="s">
        <v>85</v>
      </c>
      <c r="F521" s="327">
        <v>139802.9</v>
      </c>
      <c r="J521" s="325"/>
    </row>
    <row r="522" spans="2:10" s="20" customFormat="1" ht="18" customHeight="1" x14ac:dyDescent="0.25">
      <c r="B522" s="297" t="s">
        <v>7602</v>
      </c>
      <c r="C522" s="296" t="s">
        <v>752</v>
      </c>
      <c r="D522" s="296" t="s">
        <v>223</v>
      </c>
      <c r="E522" s="326" t="s">
        <v>85</v>
      </c>
      <c r="F522" s="327">
        <v>139802.9</v>
      </c>
      <c r="J522" s="325"/>
    </row>
    <row r="523" spans="2:10" s="20" customFormat="1" ht="18" customHeight="1" x14ac:dyDescent="0.25">
      <c r="B523" s="297" t="s">
        <v>7602</v>
      </c>
      <c r="C523" s="296" t="s">
        <v>753</v>
      </c>
      <c r="D523" s="296" t="s">
        <v>223</v>
      </c>
      <c r="E523" s="326" t="s">
        <v>85</v>
      </c>
      <c r="F523" s="327">
        <v>139802.9</v>
      </c>
      <c r="J523" s="325"/>
    </row>
    <row r="524" spans="2:10" s="20" customFormat="1" ht="18" customHeight="1" x14ac:dyDescent="0.25">
      <c r="B524" s="297" t="s">
        <v>7602</v>
      </c>
      <c r="C524" s="296" t="s">
        <v>754</v>
      </c>
      <c r="D524" s="296" t="s">
        <v>223</v>
      </c>
      <c r="E524" s="326" t="s">
        <v>85</v>
      </c>
      <c r="F524" s="327">
        <v>139802.9</v>
      </c>
      <c r="J524" s="325"/>
    </row>
    <row r="525" spans="2:10" s="20" customFormat="1" ht="18" customHeight="1" x14ac:dyDescent="0.25">
      <c r="B525" s="297" t="s">
        <v>7602</v>
      </c>
      <c r="C525" s="296" t="s">
        <v>755</v>
      </c>
      <c r="D525" s="296" t="s">
        <v>224</v>
      </c>
      <c r="E525" s="326" t="s">
        <v>86</v>
      </c>
      <c r="F525" s="327">
        <v>1878091.5</v>
      </c>
      <c r="J525" s="325"/>
    </row>
    <row r="526" spans="2:10" s="20" customFormat="1" ht="18" customHeight="1" x14ac:dyDescent="0.25">
      <c r="B526" s="297" t="s">
        <v>7602</v>
      </c>
      <c r="C526" s="296" t="s">
        <v>756</v>
      </c>
      <c r="D526" s="296" t="s">
        <v>224</v>
      </c>
      <c r="E526" s="326" t="s">
        <v>86</v>
      </c>
      <c r="F526" s="327">
        <v>1878091.5</v>
      </c>
      <c r="J526" s="325"/>
    </row>
    <row r="527" spans="2:10" s="20" customFormat="1" ht="18" customHeight="1" x14ac:dyDescent="0.25">
      <c r="B527" s="297" t="s">
        <v>7602</v>
      </c>
      <c r="C527" s="296" t="s">
        <v>757</v>
      </c>
      <c r="D527" s="296" t="s">
        <v>224</v>
      </c>
      <c r="E527" s="326" t="s">
        <v>86</v>
      </c>
      <c r="F527" s="327">
        <v>1878091.5</v>
      </c>
      <c r="J527" s="325"/>
    </row>
    <row r="528" spans="2:10" s="20" customFormat="1" ht="18" customHeight="1" x14ac:dyDescent="0.25">
      <c r="B528" s="297" t="s">
        <v>7602</v>
      </c>
      <c r="C528" s="296" t="s">
        <v>758</v>
      </c>
      <c r="D528" s="296" t="s">
        <v>224</v>
      </c>
      <c r="E528" s="326" t="s">
        <v>86</v>
      </c>
      <c r="F528" s="327">
        <v>1878091.5</v>
      </c>
      <c r="J528" s="325"/>
    </row>
    <row r="529" spans="2:10" s="20" customFormat="1" ht="18" customHeight="1" x14ac:dyDescent="0.25">
      <c r="B529" s="297" t="s">
        <v>7602</v>
      </c>
      <c r="C529" s="296" t="s">
        <v>759</v>
      </c>
      <c r="D529" s="296" t="s">
        <v>224</v>
      </c>
      <c r="E529" s="326" t="s">
        <v>86</v>
      </c>
      <c r="F529" s="327">
        <v>1878091.5</v>
      </c>
      <c r="J529" s="325"/>
    </row>
    <row r="530" spans="2:10" s="20" customFormat="1" ht="18" customHeight="1" x14ac:dyDescent="0.25">
      <c r="B530" s="297" t="s">
        <v>7602</v>
      </c>
      <c r="C530" s="296" t="s">
        <v>760</v>
      </c>
      <c r="D530" s="296" t="s">
        <v>224</v>
      </c>
      <c r="E530" s="326" t="s">
        <v>86</v>
      </c>
      <c r="F530" s="327">
        <v>1878091.5</v>
      </c>
      <c r="J530" s="325"/>
    </row>
    <row r="531" spans="2:10" s="20" customFormat="1" ht="18" customHeight="1" x14ac:dyDescent="0.25">
      <c r="B531" s="297" t="s">
        <v>7602</v>
      </c>
      <c r="C531" s="296" t="s">
        <v>761</v>
      </c>
      <c r="D531" s="296" t="s">
        <v>224</v>
      </c>
      <c r="E531" s="326" t="s">
        <v>86</v>
      </c>
      <c r="F531" s="327">
        <v>1878091.5</v>
      </c>
      <c r="J531" s="325"/>
    </row>
    <row r="532" spans="2:10" s="20" customFormat="1" ht="18" customHeight="1" x14ac:dyDescent="0.25">
      <c r="B532" s="297" t="s">
        <v>7602</v>
      </c>
      <c r="C532" s="296" t="s">
        <v>762</v>
      </c>
      <c r="D532" s="296" t="s">
        <v>224</v>
      </c>
      <c r="E532" s="326" t="s">
        <v>86</v>
      </c>
      <c r="F532" s="327">
        <v>1878091.5</v>
      </c>
      <c r="J532" s="325"/>
    </row>
    <row r="533" spans="2:10" s="20" customFormat="1" ht="18" customHeight="1" x14ac:dyDescent="0.25">
      <c r="B533" s="297" t="s">
        <v>7602</v>
      </c>
      <c r="C533" s="296" t="s">
        <v>763</v>
      </c>
      <c r="D533" s="296" t="s">
        <v>224</v>
      </c>
      <c r="E533" s="326" t="s">
        <v>86</v>
      </c>
      <c r="F533" s="327">
        <v>1878091.5</v>
      </c>
      <c r="J533" s="325"/>
    </row>
    <row r="534" spans="2:10" s="20" customFormat="1" ht="18" customHeight="1" x14ac:dyDescent="0.25">
      <c r="B534" s="297" t="s">
        <v>7602</v>
      </c>
      <c r="C534" s="296" t="s">
        <v>764</v>
      </c>
      <c r="D534" s="296" t="s">
        <v>224</v>
      </c>
      <c r="E534" s="326" t="s">
        <v>86</v>
      </c>
      <c r="F534" s="327">
        <v>1878091.5</v>
      </c>
      <c r="J534" s="325"/>
    </row>
    <row r="535" spans="2:10" s="20" customFormat="1" ht="18" customHeight="1" x14ac:dyDescent="0.25">
      <c r="B535" s="297" t="s">
        <v>7602</v>
      </c>
      <c r="C535" s="296" t="s">
        <v>765</v>
      </c>
      <c r="D535" s="296" t="s">
        <v>225</v>
      </c>
      <c r="E535" s="326" t="s">
        <v>87</v>
      </c>
      <c r="F535" s="327">
        <v>155904</v>
      </c>
      <c r="J535" s="325"/>
    </row>
    <row r="536" spans="2:10" s="20" customFormat="1" ht="18" customHeight="1" x14ac:dyDescent="0.25">
      <c r="B536" s="297" t="s">
        <v>7602</v>
      </c>
      <c r="C536" s="296" t="s">
        <v>766</v>
      </c>
      <c r="D536" s="296" t="s">
        <v>225</v>
      </c>
      <c r="E536" s="326" t="s">
        <v>87</v>
      </c>
      <c r="F536" s="327">
        <v>112596</v>
      </c>
      <c r="J536" s="325"/>
    </row>
    <row r="537" spans="2:10" s="20" customFormat="1" ht="18" customHeight="1" x14ac:dyDescent="0.25">
      <c r="B537" s="297" t="s">
        <v>7602</v>
      </c>
      <c r="C537" s="296" t="s">
        <v>767</v>
      </c>
      <c r="D537" s="296" t="s">
        <v>225</v>
      </c>
      <c r="E537" s="326" t="s">
        <v>87</v>
      </c>
      <c r="F537" s="327">
        <v>136499</v>
      </c>
      <c r="J537" s="325"/>
    </row>
    <row r="538" spans="2:10" s="20" customFormat="1" ht="18" customHeight="1" x14ac:dyDescent="0.25">
      <c r="B538" s="297" t="s">
        <v>7602</v>
      </c>
      <c r="C538" s="296" t="s">
        <v>768</v>
      </c>
      <c r="D538" s="296" t="s">
        <v>225</v>
      </c>
      <c r="E538" s="326" t="s">
        <v>87</v>
      </c>
      <c r="F538" s="327">
        <v>99033</v>
      </c>
      <c r="J538" s="325"/>
    </row>
    <row r="539" spans="2:10" s="20" customFormat="1" ht="18" customHeight="1" x14ac:dyDescent="0.25">
      <c r="B539" s="297" t="s">
        <v>7602</v>
      </c>
      <c r="C539" s="296" t="s">
        <v>769</v>
      </c>
      <c r="D539" s="296" t="s">
        <v>225</v>
      </c>
      <c r="E539" s="326" t="s">
        <v>87</v>
      </c>
      <c r="F539" s="327">
        <v>422459</v>
      </c>
      <c r="J539" s="325"/>
    </row>
    <row r="540" spans="2:10" s="20" customFormat="1" ht="18" customHeight="1" x14ac:dyDescent="0.25">
      <c r="B540" s="297" t="s">
        <v>7602</v>
      </c>
      <c r="C540" s="296" t="s">
        <v>770</v>
      </c>
      <c r="D540" s="296" t="s">
        <v>225</v>
      </c>
      <c r="E540" s="326" t="s">
        <v>87</v>
      </c>
      <c r="F540" s="327">
        <v>90374</v>
      </c>
      <c r="J540" s="325"/>
    </row>
    <row r="541" spans="2:10" s="20" customFormat="1" ht="18" customHeight="1" x14ac:dyDescent="0.25">
      <c r="B541" s="297" t="s">
        <v>7602</v>
      </c>
      <c r="C541" s="296" t="s">
        <v>771</v>
      </c>
      <c r="D541" s="296" t="s">
        <v>225</v>
      </c>
      <c r="E541" s="326" t="s">
        <v>87</v>
      </c>
      <c r="F541" s="327">
        <v>102067</v>
      </c>
      <c r="J541" s="325"/>
    </row>
    <row r="542" spans="2:10" s="20" customFormat="1" ht="18" customHeight="1" x14ac:dyDescent="0.25">
      <c r="B542" s="297" t="s">
        <v>7602</v>
      </c>
      <c r="C542" s="296" t="s">
        <v>772</v>
      </c>
      <c r="D542" s="296" t="s">
        <v>225</v>
      </c>
      <c r="E542" s="326" t="s">
        <v>88</v>
      </c>
      <c r="F542" s="327">
        <v>32583.3</v>
      </c>
      <c r="J542" s="325"/>
    </row>
    <row r="543" spans="2:10" s="20" customFormat="1" ht="18" customHeight="1" x14ac:dyDescent="0.25">
      <c r="B543" s="297" t="s">
        <v>7602</v>
      </c>
      <c r="C543" s="296" t="s">
        <v>773</v>
      </c>
      <c r="D543" s="296" t="s">
        <v>225</v>
      </c>
      <c r="E543" s="326" t="s">
        <v>88</v>
      </c>
      <c r="F543" s="327">
        <v>32583.3</v>
      </c>
      <c r="J543" s="325"/>
    </row>
    <row r="544" spans="2:10" s="20" customFormat="1" ht="18" customHeight="1" x14ac:dyDescent="0.25">
      <c r="B544" s="297" t="s">
        <v>7602</v>
      </c>
      <c r="C544" s="296" t="s">
        <v>774</v>
      </c>
      <c r="D544" s="296" t="s">
        <v>225</v>
      </c>
      <c r="E544" s="326" t="s">
        <v>88</v>
      </c>
      <c r="F544" s="327">
        <v>32583.3</v>
      </c>
      <c r="J544" s="325"/>
    </row>
    <row r="545" spans="2:10" s="20" customFormat="1" ht="18" customHeight="1" x14ac:dyDescent="0.25">
      <c r="B545" s="297" t="s">
        <v>7602</v>
      </c>
      <c r="C545" s="296" t="s">
        <v>775</v>
      </c>
      <c r="D545" s="296" t="s">
        <v>225</v>
      </c>
      <c r="E545" s="326" t="s">
        <v>88</v>
      </c>
      <c r="F545" s="327">
        <v>32583.3</v>
      </c>
      <c r="J545" s="325"/>
    </row>
    <row r="546" spans="2:10" s="20" customFormat="1" ht="18" customHeight="1" x14ac:dyDescent="0.25">
      <c r="B546" s="297" t="s">
        <v>7602</v>
      </c>
      <c r="C546" s="296" t="s">
        <v>776</v>
      </c>
      <c r="D546" s="296" t="s">
        <v>225</v>
      </c>
      <c r="E546" s="326" t="s">
        <v>88</v>
      </c>
      <c r="F546" s="327">
        <v>32583.3</v>
      </c>
      <c r="J546" s="325"/>
    </row>
    <row r="547" spans="2:10" s="20" customFormat="1" ht="18" customHeight="1" x14ac:dyDescent="0.25">
      <c r="B547" s="297" t="s">
        <v>7602</v>
      </c>
      <c r="C547" s="296" t="s">
        <v>777</v>
      </c>
      <c r="D547" s="296" t="s">
        <v>225</v>
      </c>
      <c r="E547" s="326" t="s">
        <v>88</v>
      </c>
      <c r="F547" s="327">
        <v>32583.3</v>
      </c>
      <c r="J547" s="325"/>
    </row>
    <row r="548" spans="2:10" s="20" customFormat="1" ht="18" customHeight="1" x14ac:dyDescent="0.25">
      <c r="B548" s="297" t="s">
        <v>7602</v>
      </c>
      <c r="C548" s="296" t="s">
        <v>778</v>
      </c>
      <c r="D548" s="296" t="s">
        <v>225</v>
      </c>
      <c r="E548" s="326" t="s">
        <v>88</v>
      </c>
      <c r="F548" s="327">
        <v>32583.3</v>
      </c>
      <c r="J548" s="325"/>
    </row>
    <row r="549" spans="2:10" s="20" customFormat="1" ht="18" customHeight="1" x14ac:dyDescent="0.25">
      <c r="B549" s="297" t="s">
        <v>7602</v>
      </c>
      <c r="C549" s="296" t="s">
        <v>779</v>
      </c>
      <c r="D549" s="296" t="s">
        <v>225</v>
      </c>
      <c r="E549" s="326" t="s">
        <v>88</v>
      </c>
      <c r="F549" s="327">
        <v>32583.3</v>
      </c>
      <c r="J549" s="325"/>
    </row>
    <row r="550" spans="2:10" s="20" customFormat="1" ht="18" customHeight="1" x14ac:dyDescent="0.25">
      <c r="B550" s="297" t="s">
        <v>7602</v>
      </c>
      <c r="C550" s="296" t="s">
        <v>780</v>
      </c>
      <c r="D550" s="296" t="s">
        <v>225</v>
      </c>
      <c r="E550" s="326" t="s">
        <v>88</v>
      </c>
      <c r="F550" s="327">
        <v>32583.3</v>
      </c>
      <c r="J550" s="325"/>
    </row>
    <row r="551" spans="2:10" s="20" customFormat="1" ht="18" customHeight="1" x14ac:dyDescent="0.25">
      <c r="B551" s="297" t="s">
        <v>7602</v>
      </c>
      <c r="C551" s="296" t="s">
        <v>781</v>
      </c>
      <c r="D551" s="296" t="s">
        <v>225</v>
      </c>
      <c r="E551" s="326" t="s">
        <v>88</v>
      </c>
      <c r="F551" s="327">
        <v>32583.3</v>
      </c>
      <c r="J551" s="325"/>
    </row>
    <row r="552" spans="2:10" s="20" customFormat="1" ht="18" customHeight="1" x14ac:dyDescent="0.25">
      <c r="B552" s="297" t="s">
        <v>7602</v>
      </c>
      <c r="C552" s="296" t="s">
        <v>782</v>
      </c>
      <c r="D552" s="296" t="s">
        <v>33</v>
      </c>
      <c r="E552" s="326" t="s">
        <v>81</v>
      </c>
      <c r="F552" s="327">
        <v>929700</v>
      </c>
      <c r="J552" s="325"/>
    </row>
    <row r="553" spans="2:10" s="20" customFormat="1" ht="18" customHeight="1" x14ac:dyDescent="0.25">
      <c r="B553" s="297" t="s">
        <v>7602</v>
      </c>
      <c r="C553" s="296" t="s">
        <v>783</v>
      </c>
      <c r="D553" s="296" t="s">
        <v>33</v>
      </c>
      <c r="E553" s="326" t="s">
        <v>81</v>
      </c>
      <c r="F553" s="327">
        <v>1446200</v>
      </c>
      <c r="J553" s="325"/>
    </row>
    <row r="554" spans="2:10" s="20" customFormat="1" ht="18" customHeight="1" x14ac:dyDescent="0.25">
      <c r="B554" s="297" t="s">
        <v>7602</v>
      </c>
      <c r="C554" s="296" t="s">
        <v>784</v>
      </c>
      <c r="D554" s="296" t="s">
        <v>33</v>
      </c>
      <c r="E554" s="326" t="s">
        <v>81</v>
      </c>
      <c r="F554" s="327">
        <v>1652800</v>
      </c>
      <c r="J554" s="325"/>
    </row>
    <row r="555" spans="2:10" s="20" customFormat="1" ht="18" customHeight="1" x14ac:dyDescent="0.25">
      <c r="B555" s="297" t="s">
        <v>7602</v>
      </c>
      <c r="C555" s="296" t="s">
        <v>785</v>
      </c>
      <c r="D555" s="296" t="s">
        <v>33</v>
      </c>
      <c r="E555" s="326" t="s">
        <v>81</v>
      </c>
      <c r="F555" s="327">
        <v>1239600</v>
      </c>
      <c r="J555" s="325"/>
    </row>
    <row r="556" spans="2:10" s="20" customFormat="1" ht="18" customHeight="1" x14ac:dyDescent="0.25">
      <c r="B556" s="297" t="s">
        <v>7602</v>
      </c>
      <c r="C556" s="296" t="s">
        <v>786</v>
      </c>
      <c r="D556" s="296" t="s">
        <v>33</v>
      </c>
      <c r="E556" s="326" t="s">
        <v>81</v>
      </c>
      <c r="F556" s="327">
        <v>2615600</v>
      </c>
      <c r="J556" s="325"/>
    </row>
    <row r="557" spans="2:10" s="20" customFormat="1" ht="18" customHeight="1" x14ac:dyDescent="0.25">
      <c r="B557" s="297" t="s">
        <v>7602</v>
      </c>
      <c r="C557" s="296" t="s">
        <v>787</v>
      </c>
      <c r="D557" s="296" t="s">
        <v>33</v>
      </c>
      <c r="E557" s="326" t="s">
        <v>81</v>
      </c>
      <c r="F557" s="327">
        <v>1446200</v>
      </c>
      <c r="J557" s="325"/>
    </row>
    <row r="558" spans="2:10" s="20" customFormat="1" ht="18" customHeight="1" x14ac:dyDescent="0.25">
      <c r="B558" s="297" t="s">
        <v>7602</v>
      </c>
      <c r="C558" s="296" t="s">
        <v>788</v>
      </c>
      <c r="D558" s="296" t="s">
        <v>33</v>
      </c>
      <c r="E558" s="326" t="s">
        <v>81</v>
      </c>
      <c r="F558" s="327">
        <v>2908200</v>
      </c>
      <c r="J558" s="325"/>
    </row>
    <row r="559" spans="2:10" s="20" customFormat="1" ht="18" customHeight="1" x14ac:dyDescent="0.25">
      <c r="B559" s="297" t="s">
        <v>7602</v>
      </c>
      <c r="C559" s="296" t="s">
        <v>789</v>
      </c>
      <c r="D559" s="296" t="s">
        <v>33</v>
      </c>
      <c r="E559" s="326" t="s">
        <v>81</v>
      </c>
      <c r="F559" s="327">
        <v>826400</v>
      </c>
      <c r="J559" s="325"/>
    </row>
    <row r="560" spans="2:10" s="20" customFormat="1" ht="18" customHeight="1" x14ac:dyDescent="0.25">
      <c r="B560" s="297" t="s">
        <v>7602</v>
      </c>
      <c r="C560" s="296" t="s">
        <v>790</v>
      </c>
      <c r="D560" s="296" t="s">
        <v>33</v>
      </c>
      <c r="E560" s="326" t="s">
        <v>81</v>
      </c>
      <c r="F560" s="327">
        <v>1090600</v>
      </c>
      <c r="J560" s="325"/>
    </row>
    <row r="561" spans="2:10" s="20" customFormat="1" ht="18" customHeight="1" x14ac:dyDescent="0.25">
      <c r="B561" s="297" t="s">
        <v>7602</v>
      </c>
      <c r="C561" s="296" t="s">
        <v>791</v>
      </c>
      <c r="D561" s="296" t="s">
        <v>33</v>
      </c>
      <c r="E561" s="326" t="s">
        <v>81</v>
      </c>
      <c r="F561" s="327">
        <v>929700</v>
      </c>
      <c r="J561" s="325"/>
    </row>
    <row r="562" spans="2:10" s="20" customFormat="1" ht="18" customHeight="1" x14ac:dyDescent="0.25">
      <c r="B562" s="297" t="s">
        <v>7602</v>
      </c>
      <c r="C562" s="296" t="s">
        <v>792</v>
      </c>
      <c r="D562" s="296" t="s">
        <v>33</v>
      </c>
      <c r="E562" s="326" t="s">
        <v>81</v>
      </c>
      <c r="F562" s="327">
        <v>1756100</v>
      </c>
      <c r="J562" s="325"/>
    </row>
    <row r="563" spans="2:10" s="20" customFormat="1" ht="18" customHeight="1" x14ac:dyDescent="0.25">
      <c r="B563" s="297" t="s">
        <v>7602</v>
      </c>
      <c r="C563" s="296" t="s">
        <v>793</v>
      </c>
      <c r="D563" s="296" t="s">
        <v>33</v>
      </c>
      <c r="E563" s="326" t="s">
        <v>81</v>
      </c>
      <c r="F563" s="327">
        <v>2121600</v>
      </c>
      <c r="J563" s="325"/>
    </row>
    <row r="564" spans="2:10" s="20" customFormat="1" ht="18" customHeight="1" x14ac:dyDescent="0.25">
      <c r="B564" s="297" t="s">
        <v>7602</v>
      </c>
      <c r="C564" s="296" t="s">
        <v>794</v>
      </c>
      <c r="D564" s="296" t="s">
        <v>222</v>
      </c>
      <c r="E564" s="326" t="s">
        <v>67</v>
      </c>
      <c r="F564" s="327">
        <v>331879.25</v>
      </c>
      <c r="J564" s="325"/>
    </row>
    <row r="565" spans="2:10" s="20" customFormat="1" ht="18" customHeight="1" x14ac:dyDescent="0.25">
      <c r="B565" s="297" t="s">
        <v>7602</v>
      </c>
      <c r="C565" s="296" t="s">
        <v>795</v>
      </c>
      <c r="D565" s="296" t="s">
        <v>222</v>
      </c>
      <c r="E565" s="326" t="s">
        <v>82</v>
      </c>
      <c r="F565" s="327">
        <v>36664.49</v>
      </c>
      <c r="J565" s="325"/>
    </row>
    <row r="566" spans="2:10" s="20" customFormat="1" ht="18" customHeight="1" x14ac:dyDescent="0.25">
      <c r="B566" s="297" t="s">
        <v>7602</v>
      </c>
      <c r="C566" s="296" t="s">
        <v>796</v>
      </c>
      <c r="D566" s="296" t="s">
        <v>34</v>
      </c>
      <c r="E566" s="326" t="s">
        <v>89</v>
      </c>
      <c r="F566" s="327">
        <v>1907499</v>
      </c>
      <c r="J566" s="325"/>
    </row>
    <row r="567" spans="2:10" s="20" customFormat="1" ht="18" customHeight="1" x14ac:dyDescent="0.25">
      <c r="B567" s="297" t="s">
        <v>7602</v>
      </c>
      <c r="C567" s="296" t="s">
        <v>797</v>
      </c>
      <c r="D567" s="296" t="s">
        <v>222</v>
      </c>
      <c r="E567" s="326" t="s">
        <v>67</v>
      </c>
      <c r="F567" s="327">
        <v>14543.17</v>
      </c>
      <c r="J567" s="325"/>
    </row>
    <row r="568" spans="2:10" s="20" customFormat="1" ht="18" customHeight="1" x14ac:dyDescent="0.25">
      <c r="B568" s="297" t="s">
        <v>7602</v>
      </c>
      <c r="C568" s="296" t="s">
        <v>798</v>
      </c>
      <c r="D568" s="296" t="s">
        <v>222</v>
      </c>
      <c r="E568" s="326" t="s">
        <v>67</v>
      </c>
      <c r="F568" s="327">
        <v>14543.17</v>
      </c>
      <c r="J568" s="325"/>
    </row>
    <row r="569" spans="2:10" s="20" customFormat="1" ht="18" customHeight="1" x14ac:dyDescent="0.25">
      <c r="B569" s="297" t="s">
        <v>7602</v>
      </c>
      <c r="C569" s="296" t="s">
        <v>799</v>
      </c>
      <c r="D569" s="296" t="s">
        <v>222</v>
      </c>
      <c r="E569" s="326" t="s">
        <v>67</v>
      </c>
      <c r="F569" s="327">
        <v>14543.17</v>
      </c>
      <c r="J569" s="325"/>
    </row>
    <row r="570" spans="2:10" s="20" customFormat="1" ht="18" customHeight="1" x14ac:dyDescent="0.25">
      <c r="B570" s="297" t="s">
        <v>7602</v>
      </c>
      <c r="C570" s="296" t="s">
        <v>800</v>
      </c>
      <c r="D570" s="296" t="s">
        <v>222</v>
      </c>
      <c r="E570" s="326" t="s">
        <v>67</v>
      </c>
      <c r="F570" s="327">
        <v>14543.17</v>
      </c>
      <c r="J570" s="325"/>
    </row>
    <row r="571" spans="2:10" s="20" customFormat="1" ht="18" customHeight="1" x14ac:dyDescent="0.25">
      <c r="B571" s="297" t="s">
        <v>7602</v>
      </c>
      <c r="C571" s="296" t="s">
        <v>801</v>
      </c>
      <c r="D571" s="296" t="s">
        <v>222</v>
      </c>
      <c r="E571" s="326" t="s">
        <v>67</v>
      </c>
      <c r="F571" s="327">
        <v>14543.17</v>
      </c>
      <c r="J571" s="325"/>
    </row>
    <row r="572" spans="2:10" s="20" customFormat="1" ht="18" customHeight="1" x14ac:dyDescent="0.25">
      <c r="B572" s="297" t="s">
        <v>7602</v>
      </c>
      <c r="C572" s="296" t="s">
        <v>802</v>
      </c>
      <c r="D572" s="296" t="s">
        <v>222</v>
      </c>
      <c r="E572" s="326" t="s">
        <v>67</v>
      </c>
      <c r="F572" s="327">
        <v>14543.17</v>
      </c>
      <c r="J572" s="325"/>
    </row>
    <row r="573" spans="2:10" s="20" customFormat="1" ht="18" customHeight="1" x14ac:dyDescent="0.25">
      <c r="B573" s="297" t="s">
        <v>7602</v>
      </c>
      <c r="C573" s="296" t="s">
        <v>803</v>
      </c>
      <c r="D573" s="296" t="s">
        <v>222</v>
      </c>
      <c r="E573" s="326" t="s">
        <v>67</v>
      </c>
      <c r="F573" s="327">
        <v>14543.17</v>
      </c>
      <c r="J573" s="325"/>
    </row>
    <row r="574" spans="2:10" s="20" customFormat="1" ht="18" customHeight="1" x14ac:dyDescent="0.25">
      <c r="B574" s="297" t="s">
        <v>7602</v>
      </c>
      <c r="C574" s="296" t="s">
        <v>804</v>
      </c>
      <c r="D574" s="296" t="s">
        <v>222</v>
      </c>
      <c r="E574" s="326" t="s">
        <v>67</v>
      </c>
      <c r="F574" s="327">
        <v>14543.17</v>
      </c>
      <c r="J574" s="325"/>
    </row>
    <row r="575" spans="2:10" s="20" customFormat="1" ht="18" customHeight="1" x14ac:dyDescent="0.25">
      <c r="B575" s="297" t="s">
        <v>7602</v>
      </c>
      <c r="C575" s="296" t="s">
        <v>805</v>
      </c>
      <c r="D575" s="296" t="s">
        <v>222</v>
      </c>
      <c r="E575" s="326" t="s">
        <v>67</v>
      </c>
      <c r="F575" s="327">
        <v>14543.17</v>
      </c>
      <c r="J575" s="325"/>
    </row>
    <row r="576" spans="2:10" s="20" customFormat="1" ht="18" customHeight="1" x14ac:dyDescent="0.25">
      <c r="B576" s="297" t="s">
        <v>7602</v>
      </c>
      <c r="C576" s="296" t="s">
        <v>806</v>
      </c>
      <c r="D576" s="296" t="s">
        <v>222</v>
      </c>
      <c r="E576" s="326" t="s">
        <v>67</v>
      </c>
      <c r="F576" s="327">
        <v>14543.17</v>
      </c>
      <c r="J576" s="325"/>
    </row>
    <row r="577" spans="2:10" s="20" customFormat="1" ht="18" customHeight="1" x14ac:dyDescent="0.25">
      <c r="B577" s="297" t="s">
        <v>7602</v>
      </c>
      <c r="C577" s="296" t="s">
        <v>807</v>
      </c>
      <c r="D577" s="296" t="s">
        <v>222</v>
      </c>
      <c r="E577" s="326" t="s">
        <v>67</v>
      </c>
      <c r="F577" s="327">
        <v>14543.17</v>
      </c>
      <c r="J577" s="325"/>
    </row>
    <row r="578" spans="2:10" s="20" customFormat="1" ht="18" customHeight="1" x14ac:dyDescent="0.25">
      <c r="B578" s="297" t="s">
        <v>7602</v>
      </c>
      <c r="C578" s="296" t="s">
        <v>808</v>
      </c>
      <c r="D578" s="296" t="s">
        <v>222</v>
      </c>
      <c r="E578" s="326" t="s">
        <v>67</v>
      </c>
      <c r="F578" s="327">
        <v>14543.13</v>
      </c>
      <c r="J578" s="325"/>
    </row>
    <row r="579" spans="2:10" s="20" customFormat="1" ht="18" customHeight="1" x14ac:dyDescent="0.25">
      <c r="B579" s="297" t="s">
        <v>7602</v>
      </c>
      <c r="C579" s="296" t="s">
        <v>809</v>
      </c>
      <c r="D579" s="296" t="s">
        <v>222</v>
      </c>
      <c r="E579" s="326" t="s">
        <v>67</v>
      </c>
      <c r="F579" s="327">
        <v>136962.13</v>
      </c>
      <c r="J579" s="325"/>
    </row>
    <row r="580" spans="2:10" s="20" customFormat="1" ht="18" customHeight="1" x14ac:dyDescent="0.25">
      <c r="B580" s="297" t="s">
        <v>7602</v>
      </c>
      <c r="C580" s="296" t="s">
        <v>810</v>
      </c>
      <c r="D580" s="296" t="s">
        <v>34</v>
      </c>
      <c r="E580" s="326" t="s">
        <v>89</v>
      </c>
      <c r="F580" s="327">
        <v>718.56</v>
      </c>
      <c r="J580" s="325"/>
    </row>
    <row r="581" spans="2:10" s="20" customFormat="1" ht="18" customHeight="1" x14ac:dyDescent="0.25">
      <c r="B581" s="297" t="s">
        <v>7602</v>
      </c>
      <c r="C581" s="296" t="s">
        <v>811</v>
      </c>
      <c r="D581" s="296" t="s">
        <v>40</v>
      </c>
      <c r="E581" s="326" t="s">
        <v>41</v>
      </c>
      <c r="F581" s="327">
        <v>-101000</v>
      </c>
      <c r="J581" s="325"/>
    </row>
    <row r="582" spans="2:10" s="20" customFormat="1" ht="18" customHeight="1" x14ac:dyDescent="0.25">
      <c r="B582" s="297" t="s">
        <v>7602</v>
      </c>
      <c r="C582" s="296" t="s">
        <v>812</v>
      </c>
      <c r="D582" s="296" t="s">
        <v>222</v>
      </c>
      <c r="E582" s="326" t="s">
        <v>82</v>
      </c>
      <c r="F582" s="327">
        <v>138253</v>
      </c>
      <c r="J582" s="325"/>
    </row>
    <row r="583" spans="2:10" s="20" customFormat="1" ht="18" customHeight="1" x14ac:dyDescent="0.25">
      <c r="B583" s="297" t="s">
        <v>7602</v>
      </c>
      <c r="C583" s="296" t="s">
        <v>813</v>
      </c>
      <c r="D583" s="296" t="s">
        <v>222</v>
      </c>
      <c r="E583" s="326" t="s">
        <v>90</v>
      </c>
      <c r="F583" s="327">
        <v>2</v>
      </c>
      <c r="J583" s="325"/>
    </row>
    <row r="584" spans="2:10" s="20" customFormat="1" ht="18" customHeight="1" x14ac:dyDescent="0.25">
      <c r="B584" s="297" t="s">
        <v>7602</v>
      </c>
      <c r="C584" s="296" t="s">
        <v>814</v>
      </c>
      <c r="D584" s="296" t="s">
        <v>34</v>
      </c>
      <c r="E584" s="326" t="s">
        <v>96</v>
      </c>
      <c r="F584" s="327">
        <v>4582586</v>
      </c>
      <c r="J584" s="325"/>
    </row>
    <row r="585" spans="2:10" s="20" customFormat="1" ht="18" customHeight="1" x14ac:dyDescent="0.25">
      <c r="B585" s="297" t="s">
        <v>7602</v>
      </c>
      <c r="C585" s="296" t="s">
        <v>815</v>
      </c>
      <c r="D585" s="296" t="s">
        <v>34</v>
      </c>
      <c r="E585" s="326" t="s">
        <v>96</v>
      </c>
      <c r="F585" s="327">
        <v>687388</v>
      </c>
      <c r="J585" s="325"/>
    </row>
    <row r="586" spans="2:10" s="20" customFormat="1" ht="18" customHeight="1" x14ac:dyDescent="0.25">
      <c r="B586" s="297" t="s">
        <v>7602</v>
      </c>
      <c r="C586" s="296" t="s">
        <v>816</v>
      </c>
      <c r="D586" s="296" t="s">
        <v>226</v>
      </c>
      <c r="E586" s="326" t="s">
        <v>97</v>
      </c>
      <c r="F586" s="327">
        <v>2341805.6800000002</v>
      </c>
      <c r="J586" s="325"/>
    </row>
    <row r="587" spans="2:10" s="20" customFormat="1" ht="18" customHeight="1" x14ac:dyDescent="0.25">
      <c r="B587" s="297" t="s">
        <v>7602</v>
      </c>
      <c r="C587" s="296" t="s">
        <v>817</v>
      </c>
      <c r="D587" s="296" t="s">
        <v>226</v>
      </c>
      <c r="E587" s="326" t="s">
        <v>97</v>
      </c>
      <c r="F587" s="327">
        <v>2341805.6800000002</v>
      </c>
      <c r="J587" s="325"/>
    </row>
    <row r="588" spans="2:10" s="20" customFormat="1" ht="18" customHeight="1" x14ac:dyDescent="0.25">
      <c r="B588" s="297" t="s">
        <v>7602</v>
      </c>
      <c r="C588" s="296" t="s">
        <v>818</v>
      </c>
      <c r="D588" s="296" t="s">
        <v>226</v>
      </c>
      <c r="E588" s="326" t="s">
        <v>97</v>
      </c>
      <c r="F588" s="327">
        <v>2341805.6800000002</v>
      </c>
      <c r="J588" s="325"/>
    </row>
    <row r="589" spans="2:10" s="20" customFormat="1" ht="18" customHeight="1" x14ac:dyDescent="0.25">
      <c r="B589" s="297" t="s">
        <v>7602</v>
      </c>
      <c r="C589" s="296" t="s">
        <v>819</v>
      </c>
      <c r="D589" s="296" t="s">
        <v>226</v>
      </c>
      <c r="E589" s="326" t="s">
        <v>97</v>
      </c>
      <c r="F589" s="327">
        <v>2341805.6800000002</v>
      </c>
      <c r="J589" s="325"/>
    </row>
    <row r="590" spans="2:10" s="20" customFormat="1" ht="18" customHeight="1" x14ac:dyDescent="0.25">
      <c r="B590" s="297" t="s">
        <v>7602</v>
      </c>
      <c r="C590" s="296" t="s">
        <v>820</v>
      </c>
      <c r="D590" s="296" t="s">
        <v>226</v>
      </c>
      <c r="E590" s="326" t="s">
        <v>97</v>
      </c>
      <c r="F590" s="327">
        <v>2341805.6800000002</v>
      </c>
      <c r="J590" s="325"/>
    </row>
    <row r="591" spans="2:10" s="20" customFormat="1" ht="18" customHeight="1" x14ac:dyDescent="0.25">
      <c r="B591" s="297" t="s">
        <v>7602</v>
      </c>
      <c r="C591" s="296" t="s">
        <v>821</v>
      </c>
      <c r="D591" s="296" t="s">
        <v>226</v>
      </c>
      <c r="E591" s="326" t="s">
        <v>97</v>
      </c>
      <c r="F591" s="327">
        <v>2341805.6800000002</v>
      </c>
      <c r="J591" s="325"/>
    </row>
    <row r="592" spans="2:10" s="20" customFormat="1" ht="18" customHeight="1" x14ac:dyDescent="0.25">
      <c r="B592" s="297" t="s">
        <v>7602</v>
      </c>
      <c r="C592" s="296" t="s">
        <v>822</v>
      </c>
      <c r="D592" s="296" t="s">
        <v>226</v>
      </c>
      <c r="E592" s="326" t="s">
        <v>97</v>
      </c>
      <c r="F592" s="327">
        <v>2341805.6800000002</v>
      </c>
      <c r="J592" s="325"/>
    </row>
    <row r="593" spans="2:10" s="20" customFormat="1" ht="18" customHeight="1" x14ac:dyDescent="0.25">
      <c r="B593" s="297" t="s">
        <v>7602</v>
      </c>
      <c r="C593" s="296" t="s">
        <v>823</v>
      </c>
      <c r="D593" s="296" t="s">
        <v>226</v>
      </c>
      <c r="E593" s="326" t="s">
        <v>97</v>
      </c>
      <c r="F593" s="327">
        <v>2341805.6800000002</v>
      </c>
      <c r="J593" s="325"/>
    </row>
    <row r="594" spans="2:10" s="20" customFormat="1" ht="18" customHeight="1" x14ac:dyDescent="0.25">
      <c r="B594" s="297" t="s">
        <v>7602</v>
      </c>
      <c r="C594" s="296" t="s">
        <v>824</v>
      </c>
      <c r="D594" s="296" t="s">
        <v>226</v>
      </c>
      <c r="E594" s="326" t="s">
        <v>97</v>
      </c>
      <c r="F594" s="327">
        <v>2341805.6800000002</v>
      </c>
      <c r="J594" s="325"/>
    </row>
    <row r="595" spans="2:10" s="20" customFormat="1" ht="18" customHeight="1" x14ac:dyDescent="0.25">
      <c r="B595" s="297" t="s">
        <v>7602</v>
      </c>
      <c r="C595" s="296" t="s">
        <v>825</v>
      </c>
      <c r="D595" s="296" t="s">
        <v>226</v>
      </c>
      <c r="E595" s="326" t="s">
        <v>97</v>
      </c>
      <c r="F595" s="327">
        <v>2341805.6800000002</v>
      </c>
      <c r="J595" s="325"/>
    </row>
    <row r="596" spans="2:10" s="20" customFormat="1" ht="18" customHeight="1" x14ac:dyDescent="0.25">
      <c r="B596" s="297" t="s">
        <v>7602</v>
      </c>
      <c r="C596" s="296" t="s">
        <v>826</v>
      </c>
      <c r="D596" s="296" t="s">
        <v>226</v>
      </c>
      <c r="E596" s="326" t="s">
        <v>97</v>
      </c>
      <c r="F596" s="327">
        <v>2341805.6800000002</v>
      </c>
      <c r="J596" s="325"/>
    </row>
    <row r="597" spans="2:10" s="20" customFormat="1" ht="18" customHeight="1" x14ac:dyDescent="0.25">
      <c r="B597" s="297" t="s">
        <v>7602</v>
      </c>
      <c r="C597" s="296" t="s">
        <v>827</v>
      </c>
      <c r="D597" s="296" t="s">
        <v>226</v>
      </c>
      <c r="E597" s="326" t="s">
        <v>97</v>
      </c>
      <c r="F597" s="327">
        <v>2341805.7200000002</v>
      </c>
      <c r="J597" s="325"/>
    </row>
    <row r="598" spans="2:10" s="20" customFormat="1" ht="18" customHeight="1" x14ac:dyDescent="0.25">
      <c r="B598" s="297" t="s">
        <v>7622</v>
      </c>
      <c r="C598" s="296" t="s">
        <v>828</v>
      </c>
      <c r="D598" s="296" t="s">
        <v>39</v>
      </c>
      <c r="E598" s="326" t="s">
        <v>37</v>
      </c>
      <c r="F598" s="327">
        <v>1178000</v>
      </c>
      <c r="J598" s="325"/>
    </row>
    <row r="599" spans="2:10" s="20" customFormat="1" ht="18" customHeight="1" x14ac:dyDescent="0.25">
      <c r="B599" s="297" t="s">
        <v>7622</v>
      </c>
      <c r="C599" s="296" t="s">
        <v>829</v>
      </c>
      <c r="D599" s="296" t="s">
        <v>31</v>
      </c>
      <c r="E599" s="326" t="s">
        <v>32</v>
      </c>
      <c r="F599" s="327">
        <v>7353696</v>
      </c>
      <c r="J599" s="325"/>
    </row>
    <row r="600" spans="2:10" s="20" customFormat="1" ht="18" customHeight="1" x14ac:dyDescent="0.25">
      <c r="B600" s="297" t="s">
        <v>7622</v>
      </c>
      <c r="C600" s="296" t="s">
        <v>830</v>
      </c>
      <c r="D600" s="296" t="s">
        <v>31</v>
      </c>
      <c r="E600" s="326" t="s">
        <v>32</v>
      </c>
      <c r="F600" s="327">
        <v>8260200</v>
      </c>
      <c r="J600" s="325"/>
    </row>
    <row r="601" spans="2:10" s="20" customFormat="1" ht="18" customHeight="1" x14ac:dyDescent="0.25">
      <c r="B601" s="297" t="s">
        <v>7622</v>
      </c>
      <c r="C601" s="296" t="s">
        <v>831</v>
      </c>
      <c r="D601" s="296" t="s">
        <v>44</v>
      </c>
      <c r="E601" s="326" t="s">
        <v>51</v>
      </c>
      <c r="F601" s="327">
        <v>3762250</v>
      </c>
      <c r="J601" s="325"/>
    </row>
    <row r="602" spans="2:10" s="20" customFormat="1" ht="18" customHeight="1" x14ac:dyDescent="0.25">
      <c r="B602" s="297" t="s">
        <v>7622</v>
      </c>
      <c r="C602" s="296" t="s">
        <v>832</v>
      </c>
      <c r="D602" s="296" t="s">
        <v>119</v>
      </c>
      <c r="E602" s="326" t="s">
        <v>72</v>
      </c>
      <c r="F602" s="327">
        <v>170300</v>
      </c>
      <c r="J602" s="325"/>
    </row>
    <row r="603" spans="2:10" s="20" customFormat="1" ht="18" customHeight="1" x14ac:dyDescent="0.25">
      <c r="B603" s="297" t="s">
        <v>7622</v>
      </c>
      <c r="C603" s="296" t="s">
        <v>833</v>
      </c>
      <c r="D603" s="296" t="s">
        <v>222</v>
      </c>
      <c r="E603" s="326" t="s">
        <v>67</v>
      </c>
      <c r="F603" s="327">
        <v>224</v>
      </c>
      <c r="J603" s="325"/>
    </row>
    <row r="604" spans="2:10" s="20" customFormat="1" ht="18" customHeight="1" x14ac:dyDescent="0.25">
      <c r="B604" s="297" t="s">
        <v>7622</v>
      </c>
      <c r="C604" s="296" t="s">
        <v>834</v>
      </c>
      <c r="D604" s="296" t="s">
        <v>119</v>
      </c>
      <c r="E604" s="326" t="s">
        <v>72</v>
      </c>
      <c r="F604" s="327">
        <v>188000</v>
      </c>
      <c r="J604" s="325"/>
    </row>
    <row r="605" spans="2:10" s="20" customFormat="1" ht="18" customHeight="1" x14ac:dyDescent="0.25">
      <c r="B605" s="297" t="s">
        <v>7622</v>
      </c>
      <c r="C605" s="296" t="s">
        <v>835</v>
      </c>
      <c r="D605" s="296" t="s">
        <v>119</v>
      </c>
      <c r="E605" s="326" t="s">
        <v>77</v>
      </c>
      <c r="F605" s="327">
        <v>23000</v>
      </c>
      <c r="J605" s="325"/>
    </row>
    <row r="606" spans="2:10" s="20" customFormat="1" ht="18" customHeight="1" x14ac:dyDescent="0.25">
      <c r="B606" s="297" t="s">
        <v>7622</v>
      </c>
      <c r="C606" s="296" t="s">
        <v>836</v>
      </c>
      <c r="D606" s="296" t="s">
        <v>119</v>
      </c>
      <c r="E606" s="326" t="s">
        <v>77</v>
      </c>
      <c r="F606" s="327">
        <v>46762</v>
      </c>
      <c r="J606" s="325"/>
    </row>
    <row r="607" spans="2:10" s="20" customFormat="1" ht="18" customHeight="1" x14ac:dyDescent="0.25">
      <c r="B607" s="297" t="s">
        <v>7622</v>
      </c>
      <c r="C607" s="296" t="s">
        <v>837</v>
      </c>
      <c r="D607" s="296" t="s">
        <v>119</v>
      </c>
      <c r="E607" s="326" t="s">
        <v>77</v>
      </c>
      <c r="F607" s="327">
        <v>59984</v>
      </c>
      <c r="J607" s="325"/>
    </row>
    <row r="608" spans="2:10" s="20" customFormat="1" ht="18" customHeight="1" x14ac:dyDescent="0.25">
      <c r="B608" s="297" t="s">
        <v>7622</v>
      </c>
      <c r="C608" s="296" t="s">
        <v>838</v>
      </c>
      <c r="D608" s="296" t="s">
        <v>119</v>
      </c>
      <c r="E608" s="326" t="s">
        <v>77</v>
      </c>
      <c r="F608" s="327">
        <v>46762</v>
      </c>
      <c r="J608" s="325"/>
    </row>
    <row r="609" spans="2:10" s="20" customFormat="1" ht="18" customHeight="1" x14ac:dyDescent="0.25">
      <c r="B609" s="297" t="s">
        <v>7622</v>
      </c>
      <c r="C609" s="296" t="s">
        <v>839</v>
      </c>
      <c r="D609" s="296" t="s">
        <v>119</v>
      </c>
      <c r="E609" s="326" t="s">
        <v>77</v>
      </c>
      <c r="F609" s="327">
        <v>42800</v>
      </c>
      <c r="J609" s="325"/>
    </row>
    <row r="610" spans="2:10" s="20" customFormat="1" ht="18" customHeight="1" x14ac:dyDescent="0.25">
      <c r="B610" s="297" t="s">
        <v>7622</v>
      </c>
      <c r="C610" s="296" t="s">
        <v>840</v>
      </c>
      <c r="D610" s="296" t="s">
        <v>119</v>
      </c>
      <c r="E610" s="326" t="s">
        <v>72</v>
      </c>
      <c r="F610" s="327">
        <v>20000</v>
      </c>
      <c r="J610" s="325"/>
    </row>
    <row r="611" spans="2:10" s="20" customFormat="1" ht="18" customHeight="1" x14ac:dyDescent="0.25">
      <c r="B611" s="297" t="s">
        <v>7622</v>
      </c>
      <c r="C611" s="296" t="s">
        <v>841</v>
      </c>
      <c r="D611" s="296" t="s">
        <v>120</v>
      </c>
      <c r="E611" s="326" t="s">
        <v>72</v>
      </c>
      <c r="F611" s="327">
        <v>287200</v>
      </c>
      <c r="J611" s="325"/>
    </row>
    <row r="612" spans="2:10" s="20" customFormat="1" ht="18" customHeight="1" x14ac:dyDescent="0.25">
      <c r="B612" s="297" t="s">
        <v>7622</v>
      </c>
      <c r="C612" s="296" t="s">
        <v>842</v>
      </c>
      <c r="D612" s="296" t="s">
        <v>120</v>
      </c>
      <c r="E612" s="326" t="s">
        <v>77</v>
      </c>
      <c r="F612" s="327">
        <v>75600</v>
      </c>
      <c r="J612" s="325"/>
    </row>
    <row r="613" spans="2:10" s="20" customFormat="1" ht="18" customHeight="1" x14ac:dyDescent="0.25">
      <c r="B613" s="297" t="s">
        <v>7622</v>
      </c>
      <c r="C613" s="296" t="s">
        <v>843</v>
      </c>
      <c r="D613" s="296" t="s">
        <v>120</v>
      </c>
      <c r="E613" s="326" t="s">
        <v>77</v>
      </c>
      <c r="F613" s="327">
        <v>5300</v>
      </c>
      <c r="J613" s="325"/>
    </row>
    <row r="614" spans="2:10" s="20" customFormat="1" ht="18" customHeight="1" x14ac:dyDescent="0.25">
      <c r="B614" s="297" t="s">
        <v>7622</v>
      </c>
      <c r="C614" s="296" t="s">
        <v>844</v>
      </c>
      <c r="D614" s="296" t="s">
        <v>120</v>
      </c>
      <c r="E614" s="326" t="s">
        <v>77</v>
      </c>
      <c r="F614" s="327">
        <v>30000</v>
      </c>
      <c r="J614" s="325"/>
    </row>
    <row r="615" spans="2:10" s="20" customFormat="1" ht="18" customHeight="1" x14ac:dyDescent="0.25">
      <c r="B615" s="297" t="s">
        <v>7622</v>
      </c>
      <c r="C615" s="296" t="s">
        <v>845</v>
      </c>
      <c r="D615" s="296" t="s">
        <v>120</v>
      </c>
      <c r="E615" s="326" t="s">
        <v>77</v>
      </c>
      <c r="F615" s="327">
        <v>83478</v>
      </c>
      <c r="J615" s="325"/>
    </row>
    <row r="616" spans="2:10" s="20" customFormat="1" ht="18" customHeight="1" x14ac:dyDescent="0.25">
      <c r="B616" s="297" t="s">
        <v>7622</v>
      </c>
      <c r="C616" s="296" t="s">
        <v>846</v>
      </c>
      <c r="D616" s="296" t="s">
        <v>120</v>
      </c>
      <c r="E616" s="326" t="s">
        <v>77</v>
      </c>
      <c r="F616" s="327">
        <v>8200</v>
      </c>
      <c r="J616" s="325"/>
    </row>
    <row r="617" spans="2:10" s="20" customFormat="1" ht="18" customHeight="1" x14ac:dyDescent="0.25">
      <c r="B617" s="297" t="s">
        <v>7622</v>
      </c>
      <c r="C617" s="296" t="s">
        <v>847</v>
      </c>
      <c r="D617" s="296" t="s">
        <v>119</v>
      </c>
      <c r="E617" s="326" t="s">
        <v>76</v>
      </c>
      <c r="F617" s="327">
        <v>119800</v>
      </c>
      <c r="J617" s="325"/>
    </row>
    <row r="618" spans="2:10" s="20" customFormat="1" ht="18" customHeight="1" x14ac:dyDescent="0.25">
      <c r="B618" s="297" t="s">
        <v>7696</v>
      </c>
      <c r="C618" s="296" t="s">
        <v>848</v>
      </c>
      <c r="D618" s="296" t="s">
        <v>44</v>
      </c>
      <c r="E618" s="326" t="s">
        <v>71</v>
      </c>
      <c r="F618" s="327">
        <v>149848</v>
      </c>
      <c r="J618" s="325"/>
    </row>
    <row r="619" spans="2:10" s="20" customFormat="1" ht="18" customHeight="1" x14ac:dyDescent="0.25">
      <c r="B619" s="297" t="s">
        <v>7696</v>
      </c>
      <c r="C619" s="296" t="s">
        <v>849</v>
      </c>
      <c r="D619" s="296" t="s">
        <v>222</v>
      </c>
      <c r="E619" s="326" t="s">
        <v>67</v>
      </c>
      <c r="F619" s="327">
        <v>39840</v>
      </c>
      <c r="J619" s="325"/>
    </row>
    <row r="620" spans="2:10" s="20" customFormat="1" ht="18" customHeight="1" x14ac:dyDescent="0.25">
      <c r="B620" s="297" t="s">
        <v>7696</v>
      </c>
      <c r="C620" s="296" t="s">
        <v>850</v>
      </c>
      <c r="D620" s="296" t="s">
        <v>222</v>
      </c>
      <c r="E620" s="326" t="s">
        <v>67</v>
      </c>
      <c r="F620" s="327">
        <v>2366</v>
      </c>
      <c r="J620" s="325"/>
    </row>
    <row r="621" spans="2:10" s="20" customFormat="1" ht="18" customHeight="1" x14ac:dyDescent="0.25">
      <c r="B621" s="297" t="s">
        <v>7697</v>
      </c>
      <c r="C621" s="296" t="s">
        <v>851</v>
      </c>
      <c r="D621" s="296" t="s">
        <v>40</v>
      </c>
      <c r="E621" s="326" t="s">
        <v>41</v>
      </c>
      <c r="F621" s="327">
        <v>3880800</v>
      </c>
      <c r="J621" s="325"/>
    </row>
    <row r="622" spans="2:10" s="20" customFormat="1" ht="18" customHeight="1" x14ac:dyDescent="0.25">
      <c r="B622" s="297" t="s">
        <v>7697</v>
      </c>
      <c r="C622" s="296" t="s">
        <v>852</v>
      </c>
      <c r="D622" s="296" t="s">
        <v>40</v>
      </c>
      <c r="E622" s="326" t="s">
        <v>41</v>
      </c>
      <c r="F622" s="327">
        <v>900000</v>
      </c>
      <c r="J622" s="325"/>
    </row>
    <row r="623" spans="2:10" s="20" customFormat="1" ht="18" customHeight="1" x14ac:dyDescent="0.25">
      <c r="B623" s="297" t="s">
        <v>7697</v>
      </c>
      <c r="C623" s="296" t="s">
        <v>853</v>
      </c>
      <c r="D623" s="296" t="s">
        <v>40</v>
      </c>
      <c r="E623" s="326" t="s">
        <v>41</v>
      </c>
      <c r="F623" s="327">
        <v>9193500</v>
      </c>
      <c r="J623" s="325"/>
    </row>
    <row r="624" spans="2:10" s="20" customFormat="1" ht="18" customHeight="1" x14ac:dyDescent="0.25">
      <c r="B624" s="297" t="s">
        <v>7697</v>
      </c>
      <c r="C624" s="296" t="s">
        <v>854</v>
      </c>
      <c r="D624" s="296" t="s">
        <v>40</v>
      </c>
      <c r="E624" s="326" t="s">
        <v>41</v>
      </c>
      <c r="F624" s="327">
        <v>1125000</v>
      </c>
      <c r="J624" s="325"/>
    </row>
    <row r="625" spans="2:10" s="20" customFormat="1" ht="18" customHeight="1" x14ac:dyDescent="0.25">
      <c r="B625" s="297" t="s">
        <v>7697</v>
      </c>
      <c r="C625" s="296" t="s">
        <v>855</v>
      </c>
      <c r="D625" s="296" t="s">
        <v>40</v>
      </c>
      <c r="E625" s="326" t="s">
        <v>41</v>
      </c>
      <c r="F625" s="327">
        <v>5448000</v>
      </c>
      <c r="J625" s="325"/>
    </row>
    <row r="626" spans="2:10" s="20" customFormat="1" ht="18" customHeight="1" x14ac:dyDescent="0.25">
      <c r="B626" s="297" t="s">
        <v>7697</v>
      </c>
      <c r="C626" s="296" t="s">
        <v>856</v>
      </c>
      <c r="D626" s="296" t="s">
        <v>40</v>
      </c>
      <c r="E626" s="326" t="s">
        <v>41</v>
      </c>
      <c r="F626" s="327">
        <v>1125000</v>
      </c>
      <c r="J626" s="325"/>
    </row>
    <row r="627" spans="2:10" s="20" customFormat="1" ht="18" customHeight="1" x14ac:dyDescent="0.25">
      <c r="B627" s="297" t="s">
        <v>7697</v>
      </c>
      <c r="C627" s="296" t="s">
        <v>857</v>
      </c>
      <c r="D627" s="296" t="s">
        <v>39</v>
      </c>
      <c r="E627" s="326" t="s">
        <v>37</v>
      </c>
      <c r="F627" s="327">
        <v>4848120</v>
      </c>
      <c r="J627" s="325"/>
    </row>
    <row r="628" spans="2:10" s="20" customFormat="1" ht="18" customHeight="1" x14ac:dyDescent="0.25">
      <c r="B628" s="297" t="s">
        <v>7697</v>
      </c>
      <c r="C628" s="296" t="s">
        <v>858</v>
      </c>
      <c r="D628" s="296" t="s">
        <v>39</v>
      </c>
      <c r="E628" s="326" t="s">
        <v>37</v>
      </c>
      <c r="F628" s="327">
        <v>5468135</v>
      </c>
      <c r="J628" s="325"/>
    </row>
    <row r="629" spans="2:10" s="20" customFormat="1" ht="18" customHeight="1" x14ac:dyDescent="0.25">
      <c r="B629" s="297" t="s">
        <v>7697</v>
      </c>
      <c r="C629" s="296" t="s">
        <v>859</v>
      </c>
      <c r="D629" s="296" t="s">
        <v>39</v>
      </c>
      <c r="E629" s="326" t="s">
        <v>37</v>
      </c>
      <c r="F629" s="327">
        <v>647000</v>
      </c>
      <c r="J629" s="325"/>
    </row>
    <row r="630" spans="2:10" s="20" customFormat="1" ht="18" customHeight="1" x14ac:dyDescent="0.25">
      <c r="B630" s="297" t="s">
        <v>7697</v>
      </c>
      <c r="C630" s="296" t="s">
        <v>860</v>
      </c>
      <c r="D630" s="296" t="s">
        <v>31</v>
      </c>
      <c r="E630" s="326" t="s">
        <v>74</v>
      </c>
      <c r="F630" s="327">
        <v>4510803</v>
      </c>
      <c r="J630" s="325"/>
    </row>
    <row r="631" spans="2:10" s="20" customFormat="1" ht="18" customHeight="1" x14ac:dyDescent="0.25">
      <c r="B631" s="297" t="s">
        <v>7697</v>
      </c>
      <c r="C631" s="296" t="s">
        <v>861</v>
      </c>
      <c r="D631" s="296" t="s">
        <v>222</v>
      </c>
      <c r="E631" s="326" t="s">
        <v>67</v>
      </c>
      <c r="F631" s="327">
        <v>451</v>
      </c>
      <c r="J631" s="325"/>
    </row>
    <row r="632" spans="2:10" s="20" customFormat="1" ht="18" customHeight="1" x14ac:dyDescent="0.25">
      <c r="B632" s="297" t="s">
        <v>7623</v>
      </c>
      <c r="C632" s="296" t="s">
        <v>862</v>
      </c>
      <c r="D632" s="296" t="s">
        <v>39</v>
      </c>
      <c r="E632" s="326" t="s">
        <v>37</v>
      </c>
      <c r="F632" s="327">
        <v>13731257</v>
      </c>
      <c r="J632" s="325"/>
    </row>
    <row r="633" spans="2:10" s="20" customFormat="1" ht="18" customHeight="1" x14ac:dyDescent="0.25">
      <c r="B633" s="297" t="s">
        <v>7623</v>
      </c>
      <c r="C633" s="296" t="s">
        <v>863</v>
      </c>
      <c r="D633" s="296" t="s">
        <v>39</v>
      </c>
      <c r="E633" s="326" t="s">
        <v>37</v>
      </c>
      <c r="F633" s="327">
        <v>3500000</v>
      </c>
      <c r="J633" s="325"/>
    </row>
    <row r="634" spans="2:10" s="20" customFormat="1" ht="18" customHeight="1" x14ac:dyDescent="0.25">
      <c r="B634" s="297" t="s">
        <v>7623</v>
      </c>
      <c r="C634" s="296" t="s">
        <v>864</v>
      </c>
      <c r="D634" s="296" t="s">
        <v>119</v>
      </c>
      <c r="E634" s="326" t="s">
        <v>72</v>
      </c>
      <c r="F634" s="327">
        <v>137400</v>
      </c>
      <c r="J634" s="325"/>
    </row>
    <row r="635" spans="2:10" s="20" customFormat="1" ht="18" customHeight="1" x14ac:dyDescent="0.25">
      <c r="B635" s="297" t="s">
        <v>7623</v>
      </c>
      <c r="C635" s="296" t="s">
        <v>865</v>
      </c>
      <c r="D635" s="296" t="s">
        <v>119</v>
      </c>
      <c r="E635" s="326" t="s">
        <v>72</v>
      </c>
      <c r="F635" s="327">
        <v>3600</v>
      </c>
      <c r="J635" s="325"/>
    </row>
    <row r="636" spans="2:10" s="20" customFormat="1" ht="18" customHeight="1" x14ac:dyDescent="0.25">
      <c r="B636" s="297" t="s">
        <v>7623</v>
      </c>
      <c r="C636" s="296" t="s">
        <v>866</v>
      </c>
      <c r="D636" s="296" t="s">
        <v>118</v>
      </c>
      <c r="E636" s="326" t="s">
        <v>83</v>
      </c>
      <c r="F636" s="327">
        <v>21008</v>
      </c>
      <c r="J636" s="325"/>
    </row>
    <row r="637" spans="2:10" s="20" customFormat="1" ht="18" customHeight="1" x14ac:dyDescent="0.25">
      <c r="B637" s="297" t="s">
        <v>7623</v>
      </c>
      <c r="C637" s="296" t="s">
        <v>867</v>
      </c>
      <c r="D637" s="296" t="s">
        <v>224</v>
      </c>
      <c r="E637" s="326" t="s">
        <v>86</v>
      </c>
      <c r="F637" s="327">
        <v>15966</v>
      </c>
      <c r="J637" s="325"/>
    </row>
    <row r="638" spans="2:10" s="20" customFormat="1" ht="18" customHeight="1" x14ac:dyDescent="0.25">
      <c r="B638" s="297" t="s">
        <v>7623</v>
      </c>
      <c r="C638" s="296" t="s">
        <v>868</v>
      </c>
      <c r="D638" s="296" t="s">
        <v>118</v>
      </c>
      <c r="E638" s="326" t="s">
        <v>83</v>
      </c>
      <c r="F638" s="327">
        <v>22269</v>
      </c>
      <c r="J638" s="325"/>
    </row>
    <row r="639" spans="2:10" s="20" customFormat="1" ht="18" customHeight="1" x14ac:dyDescent="0.25">
      <c r="B639" s="297" t="s">
        <v>7623</v>
      </c>
      <c r="C639" s="296" t="s">
        <v>869</v>
      </c>
      <c r="D639" s="296" t="s">
        <v>44</v>
      </c>
      <c r="E639" s="326" t="s">
        <v>69</v>
      </c>
      <c r="F639" s="327">
        <v>7630</v>
      </c>
      <c r="J639" s="325"/>
    </row>
    <row r="640" spans="2:10" s="20" customFormat="1" ht="18" customHeight="1" x14ac:dyDescent="0.25">
      <c r="B640" s="297" t="s">
        <v>7623</v>
      </c>
      <c r="C640" s="296" t="s">
        <v>870</v>
      </c>
      <c r="D640" s="296" t="s">
        <v>222</v>
      </c>
      <c r="E640" s="326" t="s">
        <v>67</v>
      </c>
      <c r="F640" s="327">
        <v>18200</v>
      </c>
      <c r="J640" s="325"/>
    </row>
    <row r="641" spans="2:10" s="20" customFormat="1" ht="18" customHeight="1" x14ac:dyDescent="0.25">
      <c r="B641" s="297" t="s">
        <v>7698</v>
      </c>
      <c r="C641" s="296" t="s">
        <v>871</v>
      </c>
      <c r="D641" s="296" t="s">
        <v>222</v>
      </c>
      <c r="E641" s="326" t="s">
        <v>67</v>
      </c>
      <c r="F641" s="327">
        <v>54818</v>
      </c>
      <c r="J641" s="325"/>
    </row>
    <row r="642" spans="2:10" s="20" customFormat="1" ht="18" customHeight="1" x14ac:dyDescent="0.25">
      <c r="B642" s="297" t="s">
        <v>7699</v>
      </c>
      <c r="C642" s="296" t="s">
        <v>872</v>
      </c>
      <c r="D642" s="296" t="s">
        <v>40</v>
      </c>
      <c r="E642" s="326" t="s">
        <v>41</v>
      </c>
      <c r="F642" s="327">
        <v>11497418</v>
      </c>
      <c r="J642" s="325"/>
    </row>
    <row r="643" spans="2:10" s="20" customFormat="1" ht="18" customHeight="1" x14ac:dyDescent="0.25">
      <c r="B643" s="297" t="s">
        <v>7699</v>
      </c>
      <c r="C643" s="296" t="s">
        <v>873</v>
      </c>
      <c r="D643" s="296" t="s">
        <v>40</v>
      </c>
      <c r="E643" s="326" t="s">
        <v>41</v>
      </c>
      <c r="F643" s="327">
        <v>16840783</v>
      </c>
      <c r="J643" s="325"/>
    </row>
    <row r="644" spans="2:10" s="20" customFormat="1" ht="18" customHeight="1" x14ac:dyDescent="0.25">
      <c r="B644" s="297" t="s">
        <v>7699</v>
      </c>
      <c r="C644" s="296" t="s">
        <v>874</v>
      </c>
      <c r="D644" s="296" t="s">
        <v>44</v>
      </c>
      <c r="E644" s="326" t="s">
        <v>73</v>
      </c>
      <c r="F644" s="327">
        <v>88440</v>
      </c>
      <c r="J644" s="325"/>
    </row>
    <row r="645" spans="2:10" s="20" customFormat="1" ht="18" customHeight="1" x14ac:dyDescent="0.25">
      <c r="B645" s="297" t="s">
        <v>7699</v>
      </c>
      <c r="C645" s="296" t="s">
        <v>875</v>
      </c>
      <c r="D645" s="296" t="s">
        <v>222</v>
      </c>
      <c r="E645" s="326" t="s">
        <v>67</v>
      </c>
      <c r="F645" s="327">
        <v>272</v>
      </c>
      <c r="J645" s="325"/>
    </row>
    <row r="646" spans="2:10" s="20" customFormat="1" ht="18" customHeight="1" x14ac:dyDescent="0.25">
      <c r="B646" s="297" t="s">
        <v>7699</v>
      </c>
      <c r="C646" s="296" t="s">
        <v>876</v>
      </c>
      <c r="D646" s="296" t="s">
        <v>222</v>
      </c>
      <c r="E646" s="326" t="s">
        <v>67</v>
      </c>
      <c r="F646" s="327">
        <v>16690</v>
      </c>
      <c r="J646" s="325"/>
    </row>
    <row r="647" spans="2:10" s="20" customFormat="1" ht="18" customHeight="1" x14ac:dyDescent="0.25">
      <c r="B647" s="297" t="s">
        <v>7699</v>
      </c>
      <c r="C647" s="296" t="s">
        <v>877</v>
      </c>
      <c r="D647" s="296" t="s">
        <v>222</v>
      </c>
      <c r="E647" s="326" t="s">
        <v>67</v>
      </c>
      <c r="F647" s="327">
        <v>14175</v>
      </c>
      <c r="J647" s="325"/>
    </row>
    <row r="648" spans="2:10" s="20" customFormat="1" ht="18" customHeight="1" x14ac:dyDescent="0.25">
      <c r="B648" s="297" t="s">
        <v>7624</v>
      </c>
      <c r="C648" s="296" t="s">
        <v>878</v>
      </c>
      <c r="D648" s="296" t="s">
        <v>119</v>
      </c>
      <c r="E648" s="326" t="s">
        <v>72</v>
      </c>
      <c r="F648" s="327">
        <v>175800</v>
      </c>
      <c r="J648" s="325"/>
    </row>
    <row r="649" spans="2:10" s="20" customFormat="1" ht="18" customHeight="1" x14ac:dyDescent="0.25">
      <c r="B649" s="297" t="s">
        <v>7624</v>
      </c>
      <c r="C649" s="296" t="s">
        <v>879</v>
      </c>
      <c r="D649" s="296" t="s">
        <v>44</v>
      </c>
      <c r="E649" s="326" t="s">
        <v>73</v>
      </c>
      <c r="F649" s="327">
        <v>294090</v>
      </c>
      <c r="J649" s="325"/>
    </row>
    <row r="650" spans="2:10" s="20" customFormat="1" ht="18" customHeight="1" x14ac:dyDescent="0.25">
      <c r="B650" s="297" t="s">
        <v>7624</v>
      </c>
      <c r="C650" s="296" t="s">
        <v>880</v>
      </c>
      <c r="D650" s="296" t="s">
        <v>44</v>
      </c>
      <c r="E650" s="326" t="s">
        <v>71</v>
      </c>
      <c r="F650" s="327">
        <v>57899</v>
      </c>
      <c r="J650" s="325"/>
    </row>
    <row r="651" spans="2:10" s="20" customFormat="1" ht="18" customHeight="1" x14ac:dyDescent="0.25">
      <c r="B651" s="297" t="s">
        <v>7624</v>
      </c>
      <c r="C651" s="296" t="s">
        <v>881</v>
      </c>
      <c r="D651" s="296" t="s">
        <v>40</v>
      </c>
      <c r="E651" s="326" t="s">
        <v>41</v>
      </c>
      <c r="F651" s="327">
        <v>384000</v>
      </c>
      <c r="J651" s="325"/>
    </row>
    <row r="652" spans="2:10" s="20" customFormat="1" ht="18" customHeight="1" x14ac:dyDescent="0.25">
      <c r="B652" s="297" t="s">
        <v>7624</v>
      </c>
      <c r="C652" s="296" t="s">
        <v>882</v>
      </c>
      <c r="D652" s="296" t="s">
        <v>40</v>
      </c>
      <c r="E652" s="326" t="s">
        <v>41</v>
      </c>
      <c r="F652" s="327">
        <v>3197260</v>
      </c>
      <c r="J652" s="325"/>
    </row>
    <row r="653" spans="2:10" s="20" customFormat="1" ht="18" customHeight="1" x14ac:dyDescent="0.25">
      <c r="B653" s="297" t="s">
        <v>7624</v>
      </c>
      <c r="C653" s="296" t="s">
        <v>883</v>
      </c>
      <c r="D653" s="296" t="s">
        <v>222</v>
      </c>
      <c r="E653" s="326" t="s">
        <v>67</v>
      </c>
      <c r="F653" s="327">
        <v>90854</v>
      </c>
      <c r="J653" s="325"/>
    </row>
    <row r="654" spans="2:10" s="20" customFormat="1" ht="18" customHeight="1" x14ac:dyDescent="0.25">
      <c r="B654" s="297" t="s">
        <v>7700</v>
      </c>
      <c r="C654" s="296" t="s">
        <v>884</v>
      </c>
      <c r="D654" s="296" t="s">
        <v>222</v>
      </c>
      <c r="E654" s="326" t="s">
        <v>67</v>
      </c>
      <c r="F654" s="327">
        <v>2798</v>
      </c>
      <c r="J654" s="325"/>
    </row>
    <row r="655" spans="2:10" s="20" customFormat="1" ht="18" customHeight="1" x14ac:dyDescent="0.25">
      <c r="B655" s="297" t="s">
        <v>7700</v>
      </c>
      <c r="C655" s="296" t="s">
        <v>885</v>
      </c>
      <c r="D655" s="296" t="s">
        <v>222</v>
      </c>
      <c r="E655" s="326" t="s">
        <v>67</v>
      </c>
      <c r="F655" s="327">
        <v>24497</v>
      </c>
      <c r="J655" s="325"/>
    </row>
    <row r="656" spans="2:10" s="20" customFormat="1" ht="18" customHeight="1" x14ac:dyDescent="0.25">
      <c r="B656" s="297" t="s">
        <v>7700</v>
      </c>
      <c r="C656" s="296" t="s">
        <v>886</v>
      </c>
      <c r="D656" s="296" t="s">
        <v>222</v>
      </c>
      <c r="E656" s="326" t="s">
        <v>67</v>
      </c>
      <c r="F656" s="327">
        <v>118300</v>
      </c>
      <c r="J656" s="325"/>
    </row>
    <row r="657" spans="2:10" s="20" customFormat="1" ht="18" customHeight="1" x14ac:dyDescent="0.25">
      <c r="B657" s="297" t="s">
        <v>7700</v>
      </c>
      <c r="C657" s="296" t="s">
        <v>887</v>
      </c>
      <c r="D657" s="296" t="s">
        <v>222</v>
      </c>
      <c r="E657" s="326" t="s">
        <v>67</v>
      </c>
      <c r="F657" s="327">
        <v>40230</v>
      </c>
      <c r="J657" s="325"/>
    </row>
    <row r="658" spans="2:10" s="20" customFormat="1" ht="18" customHeight="1" x14ac:dyDescent="0.25">
      <c r="B658" s="297" t="s">
        <v>7700</v>
      </c>
      <c r="C658" s="296" t="s">
        <v>888</v>
      </c>
      <c r="D658" s="296" t="s">
        <v>222</v>
      </c>
      <c r="E658" s="326" t="s">
        <v>67</v>
      </c>
      <c r="F658" s="327">
        <v>1820</v>
      </c>
      <c r="J658" s="325"/>
    </row>
    <row r="659" spans="2:10" s="20" customFormat="1" ht="18" customHeight="1" x14ac:dyDescent="0.25">
      <c r="B659" s="297" t="s">
        <v>7570</v>
      </c>
      <c r="C659" s="296" t="s">
        <v>889</v>
      </c>
      <c r="D659" s="296" t="s">
        <v>59</v>
      </c>
      <c r="E659" s="326" t="s">
        <v>62</v>
      </c>
      <c r="F659" s="327">
        <v>456400</v>
      </c>
      <c r="J659" s="325"/>
    </row>
    <row r="660" spans="2:10" s="20" customFormat="1" ht="18" customHeight="1" x14ac:dyDescent="0.25">
      <c r="B660" s="297" t="s">
        <v>7570</v>
      </c>
      <c r="C660" s="296" t="s">
        <v>890</v>
      </c>
      <c r="D660" s="296" t="s">
        <v>59</v>
      </c>
      <c r="E660" s="326" t="s">
        <v>62</v>
      </c>
      <c r="F660" s="327">
        <v>490400</v>
      </c>
      <c r="J660" s="325"/>
    </row>
    <row r="661" spans="2:10" s="20" customFormat="1" ht="18" customHeight="1" x14ac:dyDescent="0.25">
      <c r="B661" s="297" t="s">
        <v>7570</v>
      </c>
      <c r="C661" s="296" t="s">
        <v>891</v>
      </c>
      <c r="D661" s="296" t="s">
        <v>59</v>
      </c>
      <c r="E661" s="326" t="s">
        <v>62</v>
      </c>
      <c r="F661" s="327">
        <v>422900</v>
      </c>
      <c r="J661" s="325"/>
    </row>
    <row r="662" spans="2:10" s="20" customFormat="1" ht="18" customHeight="1" x14ac:dyDescent="0.25">
      <c r="B662" s="297" t="s">
        <v>7701</v>
      </c>
      <c r="C662" s="296" t="s">
        <v>892</v>
      </c>
      <c r="D662" s="296" t="s">
        <v>222</v>
      </c>
      <c r="E662" s="326" t="s">
        <v>67</v>
      </c>
      <c r="F662" s="327">
        <v>14560</v>
      </c>
      <c r="J662" s="325"/>
    </row>
    <row r="663" spans="2:10" s="20" customFormat="1" ht="18" customHeight="1" x14ac:dyDescent="0.25">
      <c r="B663" s="297" t="s">
        <v>7573</v>
      </c>
      <c r="C663" s="296" t="s">
        <v>893</v>
      </c>
      <c r="D663" s="296" t="s">
        <v>56</v>
      </c>
      <c r="E663" s="326" t="s">
        <v>84</v>
      </c>
      <c r="F663" s="327">
        <v>900000</v>
      </c>
      <c r="J663" s="325"/>
    </row>
    <row r="664" spans="2:10" s="20" customFormat="1" ht="18" customHeight="1" x14ac:dyDescent="0.25">
      <c r="B664" s="297" t="s">
        <v>7573</v>
      </c>
      <c r="C664" s="296" t="s">
        <v>894</v>
      </c>
      <c r="D664" s="296" t="s">
        <v>40</v>
      </c>
      <c r="E664" s="326" t="s">
        <v>41</v>
      </c>
      <c r="F664" s="327">
        <v>17920000</v>
      </c>
      <c r="J664" s="325"/>
    </row>
    <row r="665" spans="2:10" s="20" customFormat="1" ht="18" customHeight="1" x14ac:dyDescent="0.25">
      <c r="B665" s="297" t="s">
        <v>7573</v>
      </c>
      <c r="C665" s="296" t="s">
        <v>895</v>
      </c>
      <c r="D665" s="296" t="s">
        <v>61</v>
      </c>
      <c r="E665" s="326" t="s">
        <v>63</v>
      </c>
      <c r="F665" s="327">
        <v>241352</v>
      </c>
      <c r="J665" s="325"/>
    </row>
    <row r="666" spans="2:10" s="20" customFormat="1" ht="18" customHeight="1" x14ac:dyDescent="0.25">
      <c r="B666" s="297" t="s">
        <v>7573</v>
      </c>
      <c r="C666" s="296" t="s">
        <v>896</v>
      </c>
      <c r="D666" s="296" t="s">
        <v>61</v>
      </c>
      <c r="E666" s="326" t="s">
        <v>63</v>
      </c>
      <c r="F666" s="327">
        <v>241352</v>
      </c>
      <c r="J666" s="325"/>
    </row>
    <row r="667" spans="2:10" s="20" customFormat="1" ht="18" customHeight="1" x14ac:dyDescent="0.25">
      <c r="B667" s="297" t="s">
        <v>7573</v>
      </c>
      <c r="C667" s="296" t="s">
        <v>897</v>
      </c>
      <c r="D667" s="296" t="s">
        <v>40</v>
      </c>
      <c r="E667" s="326" t="s">
        <v>78</v>
      </c>
      <c r="F667" s="327">
        <v>670000</v>
      </c>
      <c r="J667" s="325"/>
    </row>
    <row r="668" spans="2:10" s="20" customFormat="1" ht="18" customHeight="1" x14ac:dyDescent="0.25">
      <c r="B668" s="297" t="s">
        <v>7573</v>
      </c>
      <c r="C668" s="296" t="s">
        <v>898</v>
      </c>
      <c r="D668" s="296" t="s">
        <v>222</v>
      </c>
      <c r="E668" s="326" t="s">
        <v>67</v>
      </c>
      <c r="F668" s="327">
        <v>701</v>
      </c>
      <c r="J668" s="325"/>
    </row>
    <row r="669" spans="2:10" s="20" customFormat="1" ht="18" customHeight="1" x14ac:dyDescent="0.25">
      <c r="B669" s="297" t="s">
        <v>7573</v>
      </c>
      <c r="C669" s="296" t="s">
        <v>899</v>
      </c>
      <c r="D669" s="296" t="s">
        <v>222</v>
      </c>
      <c r="E669" s="326" t="s">
        <v>67</v>
      </c>
      <c r="F669" s="327">
        <v>14370</v>
      </c>
      <c r="J669" s="325"/>
    </row>
    <row r="670" spans="2:10" s="20" customFormat="1" ht="18" customHeight="1" x14ac:dyDescent="0.25">
      <c r="B670" s="297" t="s">
        <v>7573</v>
      </c>
      <c r="C670" s="296" t="s">
        <v>900</v>
      </c>
      <c r="D670" s="296" t="s">
        <v>222</v>
      </c>
      <c r="E670" s="326" t="s">
        <v>67</v>
      </c>
      <c r="F670" s="327">
        <v>82719</v>
      </c>
      <c r="J670" s="325"/>
    </row>
    <row r="671" spans="2:10" s="20" customFormat="1" ht="18" customHeight="1" x14ac:dyDescent="0.25">
      <c r="B671" s="297" t="s">
        <v>7702</v>
      </c>
      <c r="C671" s="296" t="s">
        <v>901</v>
      </c>
      <c r="D671" s="296" t="s">
        <v>44</v>
      </c>
      <c r="E671" s="326" t="s">
        <v>71</v>
      </c>
      <c r="F671" s="327">
        <v>666000</v>
      </c>
      <c r="J671" s="325"/>
    </row>
    <row r="672" spans="2:10" s="20" customFormat="1" ht="18" customHeight="1" x14ac:dyDescent="0.25">
      <c r="B672" s="297" t="s">
        <v>7702</v>
      </c>
      <c r="C672" s="296" t="s">
        <v>902</v>
      </c>
      <c r="D672" s="296" t="s">
        <v>44</v>
      </c>
      <c r="E672" s="326" t="s">
        <v>71</v>
      </c>
      <c r="F672" s="327">
        <v>167897</v>
      </c>
      <c r="J672" s="325"/>
    </row>
    <row r="673" spans="2:10" s="20" customFormat="1" ht="18" customHeight="1" x14ac:dyDescent="0.25">
      <c r="B673" s="297" t="s">
        <v>7702</v>
      </c>
      <c r="C673" s="296" t="s">
        <v>903</v>
      </c>
      <c r="D673" s="296" t="s">
        <v>44</v>
      </c>
      <c r="E673" s="326" t="s">
        <v>71</v>
      </c>
      <c r="F673" s="327">
        <v>300000</v>
      </c>
      <c r="J673" s="325"/>
    </row>
    <row r="674" spans="2:10" s="20" customFormat="1" ht="18" customHeight="1" x14ac:dyDescent="0.25">
      <c r="B674" s="297" t="s">
        <v>7702</v>
      </c>
      <c r="C674" s="296" t="s">
        <v>904</v>
      </c>
      <c r="D674" s="296" t="s">
        <v>44</v>
      </c>
      <c r="E674" s="326" t="s">
        <v>71</v>
      </c>
      <c r="F674" s="327">
        <v>186294</v>
      </c>
      <c r="J674" s="325"/>
    </row>
    <row r="675" spans="2:10" s="20" customFormat="1" ht="18" customHeight="1" x14ac:dyDescent="0.25">
      <c r="B675" s="297" t="s">
        <v>7702</v>
      </c>
      <c r="C675" s="296" t="s">
        <v>905</v>
      </c>
      <c r="D675" s="296" t="s">
        <v>44</v>
      </c>
      <c r="E675" s="326" t="s">
        <v>71</v>
      </c>
      <c r="F675" s="327">
        <v>203310</v>
      </c>
      <c r="J675" s="325"/>
    </row>
    <row r="676" spans="2:10" s="20" customFormat="1" ht="18" customHeight="1" x14ac:dyDescent="0.25">
      <c r="B676" s="297" t="s">
        <v>7702</v>
      </c>
      <c r="C676" s="296" t="s">
        <v>906</v>
      </c>
      <c r="D676" s="296" t="s">
        <v>44</v>
      </c>
      <c r="E676" s="326" t="s">
        <v>51</v>
      </c>
      <c r="F676" s="327">
        <v>192180</v>
      </c>
      <c r="J676" s="325"/>
    </row>
    <row r="677" spans="2:10" s="20" customFormat="1" ht="18" customHeight="1" x14ac:dyDescent="0.25">
      <c r="B677" s="297" t="s">
        <v>7702</v>
      </c>
      <c r="C677" s="296" t="s">
        <v>907</v>
      </c>
      <c r="D677" s="296" t="s">
        <v>44</v>
      </c>
      <c r="E677" s="326" t="s">
        <v>51</v>
      </c>
      <c r="F677" s="327">
        <v>190831</v>
      </c>
      <c r="J677" s="325"/>
    </row>
    <row r="678" spans="2:10" s="20" customFormat="1" ht="18" customHeight="1" x14ac:dyDescent="0.25">
      <c r="B678" s="297" t="s">
        <v>7702</v>
      </c>
      <c r="C678" s="296" t="s">
        <v>908</v>
      </c>
      <c r="D678" s="296" t="s">
        <v>44</v>
      </c>
      <c r="E678" s="326" t="s">
        <v>51</v>
      </c>
      <c r="F678" s="327">
        <v>212000</v>
      </c>
      <c r="J678" s="325"/>
    </row>
    <row r="679" spans="2:10" s="20" customFormat="1" ht="18" customHeight="1" x14ac:dyDescent="0.25">
      <c r="B679" s="297" t="s">
        <v>7702</v>
      </c>
      <c r="C679" s="296" t="s">
        <v>909</v>
      </c>
      <c r="D679" s="296" t="s">
        <v>44</v>
      </c>
      <c r="E679" s="326" t="s">
        <v>51</v>
      </c>
      <c r="F679" s="327">
        <v>169600</v>
      </c>
      <c r="J679" s="325"/>
    </row>
    <row r="680" spans="2:10" s="20" customFormat="1" ht="18" customHeight="1" x14ac:dyDescent="0.25">
      <c r="B680" s="297" t="s">
        <v>7702</v>
      </c>
      <c r="C680" s="296" t="s">
        <v>910</v>
      </c>
      <c r="D680" s="296" t="s">
        <v>44</v>
      </c>
      <c r="E680" s="326" t="s">
        <v>51</v>
      </c>
      <c r="F680" s="327">
        <v>272765</v>
      </c>
      <c r="J680" s="325"/>
    </row>
    <row r="681" spans="2:10" s="20" customFormat="1" ht="18" customHeight="1" x14ac:dyDescent="0.25">
      <c r="B681" s="297" t="s">
        <v>7702</v>
      </c>
      <c r="C681" s="296" t="s">
        <v>911</v>
      </c>
      <c r="D681" s="296" t="s">
        <v>44</v>
      </c>
      <c r="E681" s="326" t="s">
        <v>51</v>
      </c>
      <c r="F681" s="327">
        <v>116600</v>
      </c>
      <c r="J681" s="325"/>
    </row>
    <row r="682" spans="2:10" s="20" customFormat="1" ht="18" customHeight="1" x14ac:dyDescent="0.25">
      <c r="B682" s="297" t="s">
        <v>7702</v>
      </c>
      <c r="C682" s="296" t="s">
        <v>912</v>
      </c>
      <c r="D682" s="296" t="s">
        <v>44</v>
      </c>
      <c r="E682" s="326" t="s">
        <v>51</v>
      </c>
      <c r="F682" s="327">
        <v>204191</v>
      </c>
      <c r="J682" s="325"/>
    </row>
    <row r="683" spans="2:10" s="20" customFormat="1" ht="18" customHeight="1" x14ac:dyDescent="0.25">
      <c r="B683" s="297" t="s">
        <v>7702</v>
      </c>
      <c r="C683" s="296" t="s">
        <v>913</v>
      </c>
      <c r="D683" s="296" t="s">
        <v>44</v>
      </c>
      <c r="E683" s="326" t="s">
        <v>51</v>
      </c>
      <c r="F683" s="327">
        <v>196446</v>
      </c>
      <c r="J683" s="325"/>
    </row>
    <row r="684" spans="2:10" s="20" customFormat="1" ht="18" customHeight="1" x14ac:dyDescent="0.25">
      <c r="B684" s="297" t="s">
        <v>7702</v>
      </c>
      <c r="C684" s="296" t="s">
        <v>914</v>
      </c>
      <c r="D684" s="296" t="s">
        <v>44</v>
      </c>
      <c r="E684" s="326" t="s">
        <v>68</v>
      </c>
      <c r="F684" s="327">
        <v>152260</v>
      </c>
      <c r="J684" s="325"/>
    </row>
    <row r="685" spans="2:10" s="20" customFormat="1" ht="18" customHeight="1" x14ac:dyDescent="0.25">
      <c r="B685" s="297" t="s">
        <v>7702</v>
      </c>
      <c r="C685" s="296" t="s">
        <v>915</v>
      </c>
      <c r="D685" s="296" t="s">
        <v>44</v>
      </c>
      <c r="E685" s="326" t="s">
        <v>73</v>
      </c>
      <c r="F685" s="327">
        <v>258570</v>
      </c>
      <c r="J685" s="325"/>
    </row>
    <row r="686" spans="2:10" s="20" customFormat="1" ht="18" customHeight="1" x14ac:dyDescent="0.25">
      <c r="B686" s="297" t="s">
        <v>7702</v>
      </c>
      <c r="C686" s="296" t="s">
        <v>916</v>
      </c>
      <c r="D686" s="296" t="s">
        <v>44</v>
      </c>
      <c r="E686" s="326" t="s">
        <v>73</v>
      </c>
      <c r="F686" s="327">
        <v>335720</v>
      </c>
      <c r="J686" s="325"/>
    </row>
    <row r="687" spans="2:10" s="20" customFormat="1" ht="18" customHeight="1" x14ac:dyDescent="0.25">
      <c r="B687" s="297" t="s">
        <v>7702</v>
      </c>
      <c r="C687" s="296" t="s">
        <v>917</v>
      </c>
      <c r="D687" s="296" t="s">
        <v>40</v>
      </c>
      <c r="E687" s="326" t="s">
        <v>68</v>
      </c>
      <c r="F687" s="327">
        <v>839930</v>
      </c>
      <c r="J687" s="325"/>
    </row>
    <row r="688" spans="2:10" s="20" customFormat="1" ht="18" customHeight="1" x14ac:dyDescent="0.25">
      <c r="B688" s="297" t="s">
        <v>7702</v>
      </c>
      <c r="C688" s="296" t="s">
        <v>918</v>
      </c>
      <c r="D688" s="296" t="s">
        <v>56</v>
      </c>
      <c r="E688" s="326" t="s">
        <v>57</v>
      </c>
      <c r="F688" s="327">
        <v>10613018</v>
      </c>
      <c r="J688" s="325"/>
    </row>
    <row r="689" spans="2:10" s="20" customFormat="1" ht="18" customHeight="1" x14ac:dyDescent="0.25">
      <c r="B689" s="297" t="s">
        <v>7702</v>
      </c>
      <c r="C689" s="296" t="s">
        <v>919</v>
      </c>
      <c r="D689" s="296" t="s">
        <v>222</v>
      </c>
      <c r="E689" s="326" t="s">
        <v>67</v>
      </c>
      <c r="F689" s="327">
        <v>165</v>
      </c>
      <c r="J689" s="325"/>
    </row>
    <row r="690" spans="2:10" s="20" customFormat="1" ht="18" customHeight="1" x14ac:dyDescent="0.25">
      <c r="B690" s="297" t="s">
        <v>7702</v>
      </c>
      <c r="C690" s="296" t="s">
        <v>920</v>
      </c>
      <c r="D690" s="296" t="s">
        <v>222</v>
      </c>
      <c r="E690" s="326" t="s">
        <v>67</v>
      </c>
      <c r="F690" s="327">
        <v>91910</v>
      </c>
      <c r="J690" s="325"/>
    </row>
    <row r="691" spans="2:10" s="20" customFormat="1" ht="18" customHeight="1" x14ac:dyDescent="0.25">
      <c r="B691" s="297" t="s">
        <v>7576</v>
      </c>
      <c r="C691" s="296" t="s">
        <v>921</v>
      </c>
      <c r="D691" s="296" t="s">
        <v>31</v>
      </c>
      <c r="E691" s="326" t="s">
        <v>98</v>
      </c>
      <c r="F691" s="327">
        <v>8400000</v>
      </c>
      <c r="J691" s="325"/>
    </row>
    <row r="692" spans="2:10" s="20" customFormat="1" ht="18" customHeight="1" x14ac:dyDescent="0.25">
      <c r="B692" s="297" t="s">
        <v>7576</v>
      </c>
      <c r="C692" s="296" t="s">
        <v>922</v>
      </c>
      <c r="D692" s="296" t="s">
        <v>61</v>
      </c>
      <c r="E692" s="326" t="s">
        <v>62</v>
      </c>
      <c r="F692" s="327">
        <v>319200</v>
      </c>
      <c r="J692" s="325"/>
    </row>
    <row r="693" spans="2:10" s="20" customFormat="1" ht="18" customHeight="1" x14ac:dyDescent="0.25">
      <c r="B693" s="297" t="s">
        <v>7576</v>
      </c>
      <c r="C693" s="296" t="s">
        <v>923</v>
      </c>
      <c r="D693" s="296" t="s">
        <v>33</v>
      </c>
      <c r="E693" s="326" t="s">
        <v>99</v>
      </c>
      <c r="F693" s="327">
        <v>2500000</v>
      </c>
      <c r="J693" s="325"/>
    </row>
    <row r="694" spans="2:10" s="20" customFormat="1" ht="18" customHeight="1" x14ac:dyDescent="0.25">
      <c r="B694" s="297" t="s">
        <v>7576</v>
      </c>
      <c r="C694" s="296" t="s">
        <v>924</v>
      </c>
      <c r="D694" s="296" t="s">
        <v>33</v>
      </c>
      <c r="E694" s="326" t="s">
        <v>99</v>
      </c>
      <c r="F694" s="327">
        <v>2500000</v>
      </c>
      <c r="J694" s="325"/>
    </row>
    <row r="695" spans="2:10" s="20" customFormat="1" ht="18" customHeight="1" x14ac:dyDescent="0.25">
      <c r="B695" s="297" t="s">
        <v>7703</v>
      </c>
      <c r="C695" s="296" t="s">
        <v>925</v>
      </c>
      <c r="D695" s="296" t="s">
        <v>44</v>
      </c>
      <c r="E695" s="326" t="s">
        <v>68</v>
      </c>
      <c r="F695" s="327">
        <v>150320</v>
      </c>
      <c r="J695" s="325"/>
    </row>
    <row r="696" spans="2:10" s="20" customFormat="1" ht="18" customHeight="1" x14ac:dyDescent="0.25">
      <c r="B696" s="297" t="s">
        <v>7703</v>
      </c>
      <c r="C696" s="296" t="s">
        <v>926</v>
      </c>
      <c r="D696" s="296" t="s">
        <v>40</v>
      </c>
      <c r="E696" s="326" t="s">
        <v>73</v>
      </c>
      <c r="F696" s="327">
        <v>397030</v>
      </c>
      <c r="J696" s="325"/>
    </row>
    <row r="697" spans="2:10" s="20" customFormat="1" ht="18" customHeight="1" x14ac:dyDescent="0.25">
      <c r="B697" s="297" t="s">
        <v>7703</v>
      </c>
      <c r="C697" s="296" t="s">
        <v>927</v>
      </c>
      <c r="D697" s="296" t="s">
        <v>222</v>
      </c>
      <c r="E697" s="326" t="s">
        <v>67</v>
      </c>
      <c r="F697" s="327">
        <v>23157</v>
      </c>
      <c r="J697" s="325"/>
    </row>
    <row r="698" spans="2:10" s="20" customFormat="1" ht="18" customHeight="1" x14ac:dyDescent="0.25">
      <c r="B698" s="297" t="s">
        <v>7703</v>
      </c>
      <c r="C698" s="296" t="s">
        <v>928</v>
      </c>
      <c r="D698" s="296" t="s">
        <v>222</v>
      </c>
      <c r="E698" s="326" t="s">
        <v>67</v>
      </c>
      <c r="F698" s="327">
        <v>24000</v>
      </c>
      <c r="J698" s="325"/>
    </row>
    <row r="699" spans="2:10" s="20" customFormat="1" ht="18" customHeight="1" x14ac:dyDescent="0.25">
      <c r="B699" s="297" t="s">
        <v>7703</v>
      </c>
      <c r="C699" s="296" t="s">
        <v>929</v>
      </c>
      <c r="D699" s="296" t="s">
        <v>222</v>
      </c>
      <c r="E699" s="326" t="s">
        <v>67</v>
      </c>
      <c r="F699" s="327">
        <v>66762</v>
      </c>
      <c r="J699" s="325"/>
    </row>
    <row r="700" spans="2:10" s="20" customFormat="1" ht="18" customHeight="1" x14ac:dyDescent="0.25">
      <c r="B700" s="297" t="s">
        <v>7703</v>
      </c>
      <c r="C700" s="296" t="s">
        <v>930</v>
      </c>
      <c r="D700" s="296" t="s">
        <v>222</v>
      </c>
      <c r="E700" s="326" t="s">
        <v>67</v>
      </c>
      <c r="F700" s="327">
        <v>538</v>
      </c>
      <c r="J700" s="325"/>
    </row>
    <row r="701" spans="2:10" s="20" customFormat="1" ht="18" customHeight="1" x14ac:dyDescent="0.25">
      <c r="B701" s="297" t="s">
        <v>7703</v>
      </c>
      <c r="C701" s="296" t="s">
        <v>931</v>
      </c>
      <c r="D701" s="296" t="s">
        <v>222</v>
      </c>
      <c r="E701" s="326" t="s">
        <v>67</v>
      </c>
      <c r="F701" s="327">
        <v>172968</v>
      </c>
      <c r="J701" s="325"/>
    </row>
    <row r="702" spans="2:10" s="20" customFormat="1" ht="18" customHeight="1" x14ac:dyDescent="0.25">
      <c r="B702" s="297" t="s">
        <v>7704</v>
      </c>
      <c r="C702" s="296" t="s">
        <v>932</v>
      </c>
      <c r="D702" s="296" t="s">
        <v>222</v>
      </c>
      <c r="E702" s="326" t="s">
        <v>67</v>
      </c>
      <c r="F702" s="327">
        <v>120324</v>
      </c>
      <c r="J702" s="325"/>
    </row>
    <row r="703" spans="2:10" s="20" customFormat="1" ht="18" customHeight="1" x14ac:dyDescent="0.25">
      <c r="B703" s="297" t="s">
        <v>7704</v>
      </c>
      <c r="C703" s="296" t="s">
        <v>933</v>
      </c>
      <c r="D703" s="296" t="s">
        <v>222</v>
      </c>
      <c r="E703" s="326" t="s">
        <v>67</v>
      </c>
      <c r="F703" s="327">
        <v>828</v>
      </c>
      <c r="J703" s="325"/>
    </row>
    <row r="704" spans="2:10" s="20" customFormat="1" ht="18" customHeight="1" x14ac:dyDescent="0.25">
      <c r="B704" s="297" t="s">
        <v>7704</v>
      </c>
      <c r="C704" s="296" t="s">
        <v>934</v>
      </c>
      <c r="D704" s="296" t="s">
        <v>222</v>
      </c>
      <c r="E704" s="326" t="s">
        <v>67</v>
      </c>
      <c r="F704" s="327">
        <v>753</v>
      </c>
      <c r="J704" s="325"/>
    </row>
    <row r="705" spans="2:10" s="20" customFormat="1" ht="18" customHeight="1" x14ac:dyDescent="0.25">
      <c r="B705" s="297" t="s">
        <v>7705</v>
      </c>
      <c r="C705" s="296" t="s">
        <v>935</v>
      </c>
      <c r="D705" s="296" t="s">
        <v>31</v>
      </c>
      <c r="E705" s="326" t="s">
        <v>32</v>
      </c>
      <c r="F705" s="327">
        <v>1000750</v>
      </c>
      <c r="J705" s="325"/>
    </row>
    <row r="706" spans="2:10" s="20" customFormat="1" ht="18" customHeight="1" x14ac:dyDescent="0.25">
      <c r="B706" s="297" t="s">
        <v>7705</v>
      </c>
      <c r="C706" s="296" t="s">
        <v>936</v>
      </c>
      <c r="D706" s="296" t="s">
        <v>52</v>
      </c>
      <c r="E706" s="326" t="s">
        <v>53</v>
      </c>
      <c r="F706" s="327">
        <v>514813</v>
      </c>
      <c r="J706" s="325"/>
    </row>
    <row r="707" spans="2:10" s="20" customFormat="1" ht="18" customHeight="1" x14ac:dyDescent="0.25">
      <c r="B707" s="297" t="s">
        <v>7705</v>
      </c>
      <c r="C707" s="296" t="s">
        <v>937</v>
      </c>
      <c r="D707" s="296" t="s">
        <v>222</v>
      </c>
      <c r="E707" s="326" t="s">
        <v>67</v>
      </c>
      <c r="F707" s="327">
        <v>46485</v>
      </c>
      <c r="J707" s="325"/>
    </row>
    <row r="708" spans="2:10" s="20" customFormat="1" ht="18" customHeight="1" x14ac:dyDescent="0.25">
      <c r="B708" s="297" t="s">
        <v>7706</v>
      </c>
      <c r="C708" s="296" t="s">
        <v>938</v>
      </c>
      <c r="D708" s="296" t="s">
        <v>52</v>
      </c>
      <c r="E708" s="326" t="s">
        <v>54</v>
      </c>
      <c r="F708" s="327">
        <v>5800</v>
      </c>
      <c r="J708" s="325"/>
    </row>
    <row r="709" spans="2:10" s="20" customFormat="1" ht="18" customHeight="1" x14ac:dyDescent="0.25">
      <c r="B709" s="297" t="s">
        <v>7706</v>
      </c>
      <c r="C709" s="296" t="s">
        <v>939</v>
      </c>
      <c r="D709" s="296" t="s">
        <v>222</v>
      </c>
      <c r="E709" s="326" t="s">
        <v>67</v>
      </c>
      <c r="F709" s="327">
        <v>1116</v>
      </c>
      <c r="J709" s="325"/>
    </row>
    <row r="710" spans="2:10" s="20" customFormat="1" ht="18" customHeight="1" x14ac:dyDescent="0.25">
      <c r="B710" s="297" t="s">
        <v>7706</v>
      </c>
      <c r="C710" s="296" t="s">
        <v>940</v>
      </c>
      <c r="D710" s="296" t="s">
        <v>222</v>
      </c>
      <c r="E710" s="326" t="s">
        <v>67</v>
      </c>
      <c r="F710" s="327">
        <v>42184</v>
      </c>
      <c r="J710" s="325"/>
    </row>
    <row r="711" spans="2:10" s="20" customFormat="1" ht="18" customHeight="1" x14ac:dyDescent="0.25">
      <c r="B711" s="297" t="s">
        <v>7625</v>
      </c>
      <c r="C711" s="296" t="s">
        <v>941</v>
      </c>
      <c r="D711" s="296" t="s">
        <v>120</v>
      </c>
      <c r="E711" s="326" t="s">
        <v>75</v>
      </c>
      <c r="F711" s="327">
        <v>135735</v>
      </c>
      <c r="J711" s="325"/>
    </row>
    <row r="712" spans="2:10" s="20" customFormat="1" ht="18" customHeight="1" x14ac:dyDescent="0.25">
      <c r="B712" s="297" t="s">
        <v>7625</v>
      </c>
      <c r="C712" s="296" t="s">
        <v>942</v>
      </c>
      <c r="D712" s="296" t="s">
        <v>120</v>
      </c>
      <c r="E712" s="326" t="s">
        <v>75</v>
      </c>
      <c r="F712" s="327">
        <v>180271</v>
      </c>
      <c r="J712" s="325"/>
    </row>
    <row r="713" spans="2:10" s="20" customFormat="1" ht="18" customHeight="1" x14ac:dyDescent="0.25">
      <c r="B713" s="297" t="s">
        <v>7625</v>
      </c>
      <c r="C713" s="296" t="s">
        <v>943</v>
      </c>
      <c r="D713" s="296" t="s">
        <v>120</v>
      </c>
      <c r="E713" s="326" t="s">
        <v>75</v>
      </c>
      <c r="F713" s="327">
        <v>44683</v>
      </c>
      <c r="J713" s="325"/>
    </row>
    <row r="714" spans="2:10" s="20" customFormat="1" ht="18" customHeight="1" x14ac:dyDescent="0.25">
      <c r="B714" s="297" t="s">
        <v>7625</v>
      </c>
      <c r="C714" s="296" t="s">
        <v>944</v>
      </c>
      <c r="D714" s="296" t="s">
        <v>119</v>
      </c>
      <c r="E714" s="326" t="s">
        <v>75</v>
      </c>
      <c r="F714" s="327">
        <v>251501</v>
      </c>
      <c r="J714" s="325"/>
    </row>
    <row r="715" spans="2:10" s="20" customFormat="1" ht="18" customHeight="1" x14ac:dyDescent="0.25">
      <c r="B715" s="297" t="s">
        <v>7625</v>
      </c>
      <c r="C715" s="296" t="s">
        <v>945</v>
      </c>
      <c r="D715" s="296" t="s">
        <v>119</v>
      </c>
      <c r="E715" s="326" t="s">
        <v>75</v>
      </c>
      <c r="F715" s="327">
        <v>308657</v>
      </c>
      <c r="J715" s="325"/>
    </row>
    <row r="716" spans="2:10" s="20" customFormat="1" ht="18" customHeight="1" x14ac:dyDescent="0.25">
      <c r="B716" s="297" t="s">
        <v>7626</v>
      </c>
      <c r="C716" s="296" t="s">
        <v>946</v>
      </c>
      <c r="D716" s="296" t="s">
        <v>120</v>
      </c>
      <c r="E716" s="326" t="s">
        <v>76</v>
      </c>
      <c r="F716" s="327">
        <v>271513</v>
      </c>
      <c r="J716" s="325"/>
    </row>
    <row r="717" spans="2:10" s="20" customFormat="1" ht="18" customHeight="1" x14ac:dyDescent="0.25">
      <c r="B717" s="297" t="s">
        <v>7626</v>
      </c>
      <c r="C717" s="296" t="s">
        <v>947</v>
      </c>
      <c r="D717" s="296" t="s">
        <v>222</v>
      </c>
      <c r="E717" s="326" t="s">
        <v>67</v>
      </c>
      <c r="F717" s="327">
        <v>11160</v>
      </c>
      <c r="J717" s="325"/>
    </row>
    <row r="718" spans="2:10" s="20" customFormat="1" ht="18" customHeight="1" x14ac:dyDescent="0.25">
      <c r="B718" s="297" t="s">
        <v>7626</v>
      </c>
      <c r="C718" s="296" t="s">
        <v>948</v>
      </c>
      <c r="D718" s="296" t="s">
        <v>222</v>
      </c>
      <c r="E718" s="326" t="s">
        <v>67</v>
      </c>
      <c r="F718" s="327">
        <v>20925</v>
      </c>
      <c r="J718" s="325"/>
    </row>
    <row r="719" spans="2:10" s="20" customFormat="1" ht="18" customHeight="1" x14ac:dyDescent="0.25">
      <c r="B719" s="297" t="s">
        <v>7626</v>
      </c>
      <c r="C719" s="296" t="s">
        <v>949</v>
      </c>
      <c r="D719" s="296" t="s">
        <v>222</v>
      </c>
      <c r="E719" s="326" t="s">
        <v>67</v>
      </c>
      <c r="F719" s="327">
        <v>81249</v>
      </c>
      <c r="J719" s="325"/>
    </row>
    <row r="720" spans="2:10" s="20" customFormat="1" ht="18" customHeight="1" x14ac:dyDescent="0.25">
      <c r="B720" s="297" t="s">
        <v>7626</v>
      </c>
      <c r="C720" s="296" t="s">
        <v>950</v>
      </c>
      <c r="D720" s="296" t="s">
        <v>222</v>
      </c>
      <c r="E720" s="326" t="s">
        <v>67</v>
      </c>
      <c r="F720" s="327">
        <v>12390</v>
      </c>
      <c r="J720" s="325"/>
    </row>
    <row r="721" spans="2:10" s="20" customFormat="1" ht="18" customHeight="1" x14ac:dyDescent="0.25">
      <c r="B721" s="297" t="s">
        <v>7626</v>
      </c>
      <c r="C721" s="296" t="s">
        <v>951</v>
      </c>
      <c r="D721" s="296" t="s">
        <v>222</v>
      </c>
      <c r="E721" s="326" t="s">
        <v>67</v>
      </c>
      <c r="F721" s="327">
        <v>101850</v>
      </c>
      <c r="J721" s="325"/>
    </row>
    <row r="722" spans="2:10" s="20" customFormat="1" ht="18" customHeight="1" x14ac:dyDescent="0.25">
      <c r="B722" s="297" t="s">
        <v>7590</v>
      </c>
      <c r="C722" s="296" t="s">
        <v>952</v>
      </c>
      <c r="D722" s="296" t="s">
        <v>40</v>
      </c>
      <c r="E722" s="326" t="s">
        <v>41</v>
      </c>
      <c r="F722" s="327">
        <v>408000</v>
      </c>
      <c r="J722" s="325"/>
    </row>
    <row r="723" spans="2:10" s="20" customFormat="1" ht="18" customHeight="1" x14ac:dyDescent="0.25">
      <c r="B723" s="297" t="s">
        <v>7590</v>
      </c>
      <c r="C723" s="296" t="s">
        <v>953</v>
      </c>
      <c r="D723" s="296" t="s">
        <v>40</v>
      </c>
      <c r="E723" s="326" t="s">
        <v>73</v>
      </c>
      <c r="F723" s="327">
        <v>217640</v>
      </c>
      <c r="J723" s="325"/>
    </row>
    <row r="724" spans="2:10" s="20" customFormat="1" ht="18" customHeight="1" x14ac:dyDescent="0.25">
      <c r="B724" s="297" t="s">
        <v>7590</v>
      </c>
      <c r="C724" s="296" t="s">
        <v>954</v>
      </c>
      <c r="D724" s="296" t="s">
        <v>44</v>
      </c>
      <c r="E724" s="326" t="s">
        <v>73</v>
      </c>
      <c r="F724" s="327">
        <v>110900</v>
      </c>
      <c r="J724" s="325"/>
    </row>
    <row r="725" spans="2:10" s="20" customFormat="1" ht="18" customHeight="1" x14ac:dyDescent="0.25">
      <c r="B725" s="297" t="s">
        <v>7590</v>
      </c>
      <c r="C725" s="296" t="s">
        <v>955</v>
      </c>
      <c r="D725" s="296" t="s">
        <v>44</v>
      </c>
      <c r="E725" s="326" t="s">
        <v>71</v>
      </c>
      <c r="F725" s="327">
        <v>1133941</v>
      </c>
      <c r="J725" s="325"/>
    </row>
    <row r="726" spans="2:10" s="20" customFormat="1" ht="18" customHeight="1" x14ac:dyDescent="0.25">
      <c r="B726" s="297" t="s">
        <v>7590</v>
      </c>
      <c r="C726" s="296" t="s">
        <v>956</v>
      </c>
      <c r="D726" s="296" t="s">
        <v>59</v>
      </c>
      <c r="E726" s="326" t="s">
        <v>80</v>
      </c>
      <c r="F726" s="327">
        <v>75630</v>
      </c>
      <c r="J726" s="325"/>
    </row>
    <row r="727" spans="2:10" s="20" customFormat="1" ht="18" customHeight="1" x14ac:dyDescent="0.25">
      <c r="B727" s="297" t="s">
        <v>7590</v>
      </c>
      <c r="C727" s="296" t="s">
        <v>957</v>
      </c>
      <c r="D727" s="296" t="s">
        <v>59</v>
      </c>
      <c r="E727" s="326" t="s">
        <v>80</v>
      </c>
      <c r="F727" s="327">
        <v>13426</v>
      </c>
      <c r="J727" s="325"/>
    </row>
    <row r="728" spans="2:10" s="20" customFormat="1" ht="18" customHeight="1" x14ac:dyDescent="0.25">
      <c r="B728" s="297" t="s">
        <v>7590</v>
      </c>
      <c r="C728" s="296" t="s">
        <v>958</v>
      </c>
      <c r="D728" s="296" t="s">
        <v>59</v>
      </c>
      <c r="E728" s="326" t="s">
        <v>80</v>
      </c>
      <c r="F728" s="327">
        <v>11111</v>
      </c>
      <c r="J728" s="325"/>
    </row>
    <row r="729" spans="2:10" s="20" customFormat="1" ht="18" customHeight="1" x14ac:dyDescent="0.25">
      <c r="B729" s="297" t="s">
        <v>7590</v>
      </c>
      <c r="C729" s="296" t="s">
        <v>959</v>
      </c>
      <c r="D729" s="296" t="s">
        <v>59</v>
      </c>
      <c r="E729" s="326" t="s">
        <v>80</v>
      </c>
      <c r="F729" s="327">
        <v>9000</v>
      </c>
      <c r="J729" s="325"/>
    </row>
    <row r="730" spans="2:10" s="20" customFormat="1" ht="18" customHeight="1" x14ac:dyDescent="0.25">
      <c r="B730" s="297" t="s">
        <v>7590</v>
      </c>
      <c r="C730" s="296" t="s">
        <v>960</v>
      </c>
      <c r="D730" s="296" t="s">
        <v>224</v>
      </c>
      <c r="E730" s="326" t="s">
        <v>86</v>
      </c>
      <c r="F730" s="327">
        <v>16000</v>
      </c>
      <c r="J730" s="325"/>
    </row>
    <row r="731" spans="2:10" s="20" customFormat="1" ht="18" customHeight="1" x14ac:dyDescent="0.25">
      <c r="B731" s="297" t="s">
        <v>7590</v>
      </c>
      <c r="C731" s="296" t="s">
        <v>961</v>
      </c>
      <c r="D731" s="296" t="s">
        <v>59</v>
      </c>
      <c r="E731" s="326" t="s">
        <v>80</v>
      </c>
      <c r="F731" s="327">
        <v>43300</v>
      </c>
      <c r="J731" s="325"/>
    </row>
    <row r="732" spans="2:10" s="20" customFormat="1" ht="18" customHeight="1" x14ac:dyDescent="0.25">
      <c r="B732" s="297" t="s">
        <v>7590</v>
      </c>
      <c r="C732" s="296" t="s">
        <v>962</v>
      </c>
      <c r="D732" s="296" t="s">
        <v>59</v>
      </c>
      <c r="E732" s="326" t="s">
        <v>93</v>
      </c>
      <c r="F732" s="327">
        <v>132000</v>
      </c>
      <c r="J732" s="325"/>
    </row>
    <row r="733" spans="2:10" s="20" customFormat="1" ht="18" customHeight="1" x14ac:dyDescent="0.25">
      <c r="B733" s="297" t="s">
        <v>7590</v>
      </c>
      <c r="C733" s="296" t="s">
        <v>963</v>
      </c>
      <c r="D733" s="296" t="s">
        <v>224</v>
      </c>
      <c r="E733" s="326" t="s">
        <v>86</v>
      </c>
      <c r="F733" s="327">
        <v>90000</v>
      </c>
      <c r="J733" s="325"/>
    </row>
    <row r="734" spans="2:10" s="20" customFormat="1" ht="18" customHeight="1" x14ac:dyDescent="0.25">
      <c r="B734" s="297" t="s">
        <v>7590</v>
      </c>
      <c r="C734" s="296" t="s">
        <v>964</v>
      </c>
      <c r="D734" s="296" t="s">
        <v>40</v>
      </c>
      <c r="E734" s="326" t="s">
        <v>41</v>
      </c>
      <c r="F734" s="327">
        <v>230580</v>
      </c>
      <c r="J734" s="325"/>
    </row>
    <row r="735" spans="2:10" s="20" customFormat="1" ht="18" customHeight="1" x14ac:dyDescent="0.25">
      <c r="B735" s="297" t="s">
        <v>7590</v>
      </c>
      <c r="C735" s="296" t="s">
        <v>965</v>
      </c>
      <c r="D735" s="296" t="s">
        <v>120</v>
      </c>
      <c r="E735" s="326" t="s">
        <v>76</v>
      </c>
      <c r="F735" s="327">
        <v>137900</v>
      </c>
      <c r="J735" s="325"/>
    </row>
    <row r="736" spans="2:10" s="20" customFormat="1" ht="18" customHeight="1" x14ac:dyDescent="0.25">
      <c r="B736" s="297" t="s">
        <v>7590</v>
      </c>
      <c r="C736" s="296" t="s">
        <v>966</v>
      </c>
      <c r="D736" s="296" t="s">
        <v>120</v>
      </c>
      <c r="E736" s="326" t="s">
        <v>76</v>
      </c>
      <c r="F736" s="327">
        <v>137900</v>
      </c>
      <c r="J736" s="325"/>
    </row>
    <row r="737" spans="2:10" s="20" customFormat="1" ht="18" customHeight="1" x14ac:dyDescent="0.25">
      <c r="B737" s="297" t="s">
        <v>7590</v>
      </c>
      <c r="C737" s="296" t="s">
        <v>967</v>
      </c>
      <c r="D737" s="296" t="s">
        <v>222</v>
      </c>
      <c r="E737" s="326" t="s">
        <v>67</v>
      </c>
      <c r="F737" s="327">
        <v>26560</v>
      </c>
      <c r="J737" s="325"/>
    </row>
    <row r="738" spans="2:10" s="20" customFormat="1" ht="18" customHeight="1" x14ac:dyDescent="0.25">
      <c r="B738" s="297" t="s">
        <v>7707</v>
      </c>
      <c r="C738" s="296" t="s">
        <v>968</v>
      </c>
      <c r="D738" s="296" t="s">
        <v>40</v>
      </c>
      <c r="E738" s="326" t="s">
        <v>68</v>
      </c>
      <c r="F738" s="327">
        <v>982400</v>
      </c>
      <c r="J738" s="325"/>
    </row>
    <row r="739" spans="2:10" s="20" customFormat="1" ht="18" customHeight="1" x14ac:dyDescent="0.25">
      <c r="B739" s="297" t="s">
        <v>7707</v>
      </c>
      <c r="C739" s="296" t="s">
        <v>969</v>
      </c>
      <c r="D739" s="296" t="s">
        <v>222</v>
      </c>
      <c r="E739" s="326" t="s">
        <v>67</v>
      </c>
      <c r="F739" s="327">
        <v>16690</v>
      </c>
      <c r="J739" s="325"/>
    </row>
    <row r="740" spans="2:10" s="20" customFormat="1" ht="18" customHeight="1" x14ac:dyDescent="0.25">
      <c r="B740" s="297" t="s">
        <v>7707</v>
      </c>
      <c r="C740" s="296" t="s">
        <v>970</v>
      </c>
      <c r="D740" s="296" t="s">
        <v>222</v>
      </c>
      <c r="E740" s="326" t="s">
        <v>67</v>
      </c>
      <c r="F740" s="327">
        <v>13333</v>
      </c>
      <c r="J740" s="325"/>
    </row>
    <row r="741" spans="2:10" s="20" customFormat="1" ht="18" customHeight="1" x14ac:dyDescent="0.25">
      <c r="B741" s="297" t="s">
        <v>7707</v>
      </c>
      <c r="C741" s="296" t="s">
        <v>971</v>
      </c>
      <c r="D741" s="296" t="s">
        <v>222</v>
      </c>
      <c r="E741" s="326" t="s">
        <v>67</v>
      </c>
      <c r="F741" s="327">
        <v>14370</v>
      </c>
      <c r="J741" s="325"/>
    </row>
    <row r="742" spans="2:10" s="20" customFormat="1" ht="18" customHeight="1" x14ac:dyDescent="0.25">
      <c r="B742" s="297" t="s">
        <v>7708</v>
      </c>
      <c r="C742" s="296" t="s">
        <v>972</v>
      </c>
      <c r="D742" s="296" t="s">
        <v>222</v>
      </c>
      <c r="E742" s="326" t="s">
        <v>82</v>
      </c>
      <c r="F742" s="327">
        <v>79720</v>
      </c>
      <c r="J742" s="325"/>
    </row>
    <row r="743" spans="2:10" s="20" customFormat="1" ht="18" customHeight="1" x14ac:dyDescent="0.25">
      <c r="B743" s="297" t="s">
        <v>7598</v>
      </c>
      <c r="C743" s="296" t="s">
        <v>973</v>
      </c>
      <c r="D743" s="296" t="s">
        <v>119</v>
      </c>
      <c r="E743" s="326" t="s">
        <v>72</v>
      </c>
      <c r="F743" s="327">
        <v>158000</v>
      </c>
      <c r="J743" s="325"/>
    </row>
    <row r="744" spans="2:10" s="20" customFormat="1" ht="18" customHeight="1" x14ac:dyDescent="0.25">
      <c r="B744" s="297" t="s">
        <v>7598</v>
      </c>
      <c r="C744" s="296" t="s">
        <v>974</v>
      </c>
      <c r="D744" s="296" t="s">
        <v>44</v>
      </c>
      <c r="E744" s="326" t="s">
        <v>73</v>
      </c>
      <c r="F744" s="327">
        <v>25900</v>
      </c>
      <c r="J744" s="325"/>
    </row>
    <row r="745" spans="2:10" s="20" customFormat="1" ht="18" customHeight="1" x14ac:dyDescent="0.25">
      <c r="B745" s="297" t="s">
        <v>7598</v>
      </c>
      <c r="C745" s="296" t="s">
        <v>975</v>
      </c>
      <c r="D745" s="296" t="s">
        <v>119</v>
      </c>
      <c r="E745" s="326" t="s">
        <v>79</v>
      </c>
      <c r="F745" s="327">
        <v>8403</v>
      </c>
      <c r="J745" s="325"/>
    </row>
    <row r="746" spans="2:10" s="20" customFormat="1" ht="18" customHeight="1" x14ac:dyDescent="0.25">
      <c r="B746" s="297" t="s">
        <v>7598</v>
      </c>
      <c r="C746" s="296" t="s">
        <v>976</v>
      </c>
      <c r="D746" s="296" t="s">
        <v>56</v>
      </c>
      <c r="E746" s="326" t="s">
        <v>84</v>
      </c>
      <c r="F746" s="327">
        <v>5042</v>
      </c>
      <c r="J746" s="325"/>
    </row>
    <row r="747" spans="2:10" s="20" customFormat="1" ht="18" customHeight="1" x14ac:dyDescent="0.25">
      <c r="B747" s="297" t="s">
        <v>7598</v>
      </c>
      <c r="C747" s="296" t="s">
        <v>977</v>
      </c>
      <c r="D747" s="296" t="s">
        <v>119</v>
      </c>
      <c r="E747" s="326" t="s">
        <v>72</v>
      </c>
      <c r="F747" s="327">
        <v>91800</v>
      </c>
      <c r="J747" s="325"/>
    </row>
    <row r="748" spans="2:10" s="20" customFormat="1" ht="18" customHeight="1" x14ac:dyDescent="0.25">
      <c r="B748" s="297" t="s">
        <v>7598</v>
      </c>
      <c r="C748" s="296" t="s">
        <v>978</v>
      </c>
      <c r="D748" s="296" t="s">
        <v>61</v>
      </c>
      <c r="E748" s="326" t="s">
        <v>62</v>
      </c>
      <c r="F748" s="327">
        <v>2567200</v>
      </c>
      <c r="J748" s="325"/>
    </row>
    <row r="749" spans="2:10" s="20" customFormat="1" ht="18" customHeight="1" x14ac:dyDescent="0.25">
      <c r="B749" s="297" t="s">
        <v>7598</v>
      </c>
      <c r="C749" s="296" t="s">
        <v>979</v>
      </c>
      <c r="D749" s="296" t="s">
        <v>40</v>
      </c>
      <c r="E749" s="326" t="s">
        <v>41</v>
      </c>
      <c r="F749" s="327">
        <v>5448000</v>
      </c>
      <c r="J749" s="325"/>
    </row>
    <row r="750" spans="2:10" s="20" customFormat="1" ht="18" customHeight="1" x14ac:dyDescent="0.25">
      <c r="B750" s="297" t="s">
        <v>7598</v>
      </c>
      <c r="C750" s="296" t="s">
        <v>980</v>
      </c>
      <c r="D750" s="296" t="s">
        <v>44</v>
      </c>
      <c r="E750" s="326" t="s">
        <v>94</v>
      </c>
      <c r="F750" s="327">
        <v>380000</v>
      </c>
      <c r="J750" s="325"/>
    </row>
    <row r="751" spans="2:10" s="20" customFormat="1" ht="18" customHeight="1" x14ac:dyDescent="0.25">
      <c r="B751" s="297" t="s">
        <v>7598</v>
      </c>
      <c r="C751" s="296" t="s">
        <v>981</v>
      </c>
      <c r="D751" s="296" t="s">
        <v>61</v>
      </c>
      <c r="E751" s="326" t="s">
        <v>62</v>
      </c>
      <c r="F751" s="327">
        <v>140400</v>
      </c>
      <c r="J751" s="325"/>
    </row>
    <row r="752" spans="2:10" s="20" customFormat="1" ht="18" customHeight="1" x14ac:dyDescent="0.25">
      <c r="B752" s="297" t="s">
        <v>7598</v>
      </c>
      <c r="C752" s="296" t="s">
        <v>982</v>
      </c>
      <c r="D752" s="296" t="s">
        <v>61</v>
      </c>
      <c r="E752" s="326" t="s">
        <v>63</v>
      </c>
      <c r="F752" s="327">
        <v>74718</v>
      </c>
      <c r="J752" s="325"/>
    </row>
    <row r="753" spans="2:10" s="20" customFormat="1" ht="18" customHeight="1" x14ac:dyDescent="0.25">
      <c r="B753" s="297" t="s">
        <v>7598</v>
      </c>
      <c r="C753" s="296" t="s">
        <v>983</v>
      </c>
      <c r="D753" s="296" t="s">
        <v>61</v>
      </c>
      <c r="E753" s="326" t="s">
        <v>63</v>
      </c>
      <c r="F753" s="327">
        <v>29992</v>
      </c>
      <c r="J753" s="325"/>
    </row>
    <row r="754" spans="2:10" s="20" customFormat="1" ht="18" customHeight="1" x14ac:dyDescent="0.25">
      <c r="B754" s="297" t="s">
        <v>7598</v>
      </c>
      <c r="C754" s="296" t="s">
        <v>984</v>
      </c>
      <c r="D754" s="296" t="s">
        <v>61</v>
      </c>
      <c r="E754" s="326" t="s">
        <v>63</v>
      </c>
      <c r="F754" s="327">
        <v>11500</v>
      </c>
      <c r="J754" s="325"/>
    </row>
    <row r="755" spans="2:10" s="20" customFormat="1" ht="18" customHeight="1" x14ac:dyDescent="0.25">
      <c r="B755" s="297" t="s">
        <v>7598</v>
      </c>
      <c r="C755" s="296" t="s">
        <v>985</v>
      </c>
      <c r="D755" s="296" t="s">
        <v>120</v>
      </c>
      <c r="E755" s="326" t="s">
        <v>100</v>
      </c>
      <c r="F755" s="327">
        <v>40700</v>
      </c>
      <c r="J755" s="325"/>
    </row>
    <row r="756" spans="2:10" s="20" customFormat="1" ht="18" customHeight="1" x14ac:dyDescent="0.25">
      <c r="B756" s="297" t="s">
        <v>7598</v>
      </c>
      <c r="C756" s="296" t="s">
        <v>986</v>
      </c>
      <c r="D756" s="296" t="s">
        <v>120</v>
      </c>
      <c r="E756" s="326" t="s">
        <v>101</v>
      </c>
      <c r="F756" s="327">
        <v>135000</v>
      </c>
      <c r="J756" s="325"/>
    </row>
    <row r="757" spans="2:10" s="20" customFormat="1" ht="18" customHeight="1" x14ac:dyDescent="0.25">
      <c r="B757" s="297" t="s">
        <v>7598</v>
      </c>
      <c r="C757" s="296" t="s">
        <v>987</v>
      </c>
      <c r="D757" s="296" t="s">
        <v>120</v>
      </c>
      <c r="E757" s="326" t="s">
        <v>102</v>
      </c>
      <c r="F757" s="327">
        <v>16000</v>
      </c>
      <c r="J757" s="325"/>
    </row>
    <row r="758" spans="2:10" s="20" customFormat="1" ht="18" customHeight="1" x14ac:dyDescent="0.25">
      <c r="B758" s="297" t="s">
        <v>7598</v>
      </c>
      <c r="C758" s="296" t="s">
        <v>988</v>
      </c>
      <c r="D758" s="296" t="s">
        <v>120</v>
      </c>
      <c r="E758" s="326" t="s">
        <v>102</v>
      </c>
      <c r="F758" s="327">
        <v>52500</v>
      </c>
      <c r="J758" s="325"/>
    </row>
    <row r="759" spans="2:10" s="20" customFormat="1" ht="18" customHeight="1" x14ac:dyDescent="0.25">
      <c r="B759" s="297" t="s">
        <v>7598</v>
      </c>
      <c r="C759" s="296" t="s">
        <v>989</v>
      </c>
      <c r="D759" s="296" t="s">
        <v>120</v>
      </c>
      <c r="E759" s="326" t="s">
        <v>102</v>
      </c>
      <c r="F759" s="327">
        <v>62500</v>
      </c>
      <c r="J759" s="325"/>
    </row>
    <row r="760" spans="2:10" s="20" customFormat="1" ht="18" customHeight="1" x14ac:dyDescent="0.25">
      <c r="B760" s="297" t="s">
        <v>7598</v>
      </c>
      <c r="C760" s="296" t="s">
        <v>990</v>
      </c>
      <c r="D760" s="296" t="s">
        <v>120</v>
      </c>
      <c r="E760" s="326" t="s">
        <v>102</v>
      </c>
      <c r="F760" s="327">
        <v>19700</v>
      </c>
      <c r="J760" s="325"/>
    </row>
    <row r="761" spans="2:10" s="20" customFormat="1" ht="18" customHeight="1" x14ac:dyDescent="0.25">
      <c r="B761" s="297" t="s">
        <v>7598</v>
      </c>
      <c r="C761" s="296" t="s">
        <v>991</v>
      </c>
      <c r="D761" s="296" t="s">
        <v>61</v>
      </c>
      <c r="E761" s="326" t="s">
        <v>63</v>
      </c>
      <c r="F761" s="327">
        <v>48800</v>
      </c>
      <c r="J761" s="325"/>
    </row>
    <row r="762" spans="2:10" s="20" customFormat="1" ht="18" customHeight="1" x14ac:dyDescent="0.25">
      <c r="B762" s="297" t="s">
        <v>7598</v>
      </c>
      <c r="C762" s="296" t="s">
        <v>992</v>
      </c>
      <c r="D762" s="296" t="s">
        <v>227</v>
      </c>
      <c r="E762" s="326" t="s">
        <v>103</v>
      </c>
      <c r="F762" s="327">
        <v>663000</v>
      </c>
      <c r="J762" s="325"/>
    </row>
    <row r="763" spans="2:10" s="20" customFormat="1" ht="18" customHeight="1" x14ac:dyDescent="0.25">
      <c r="B763" s="297" t="s">
        <v>7598</v>
      </c>
      <c r="C763" s="296" t="s">
        <v>993</v>
      </c>
      <c r="D763" s="296" t="s">
        <v>222</v>
      </c>
      <c r="E763" s="326" t="s">
        <v>104</v>
      </c>
      <c r="F763" s="327">
        <v>104000</v>
      </c>
      <c r="J763" s="325"/>
    </row>
    <row r="764" spans="2:10" s="20" customFormat="1" ht="18" customHeight="1" x14ac:dyDescent="0.25">
      <c r="B764" s="297" t="s">
        <v>7598</v>
      </c>
      <c r="C764" s="296" t="s">
        <v>994</v>
      </c>
      <c r="D764" s="296" t="s">
        <v>222</v>
      </c>
      <c r="E764" s="326" t="s">
        <v>67</v>
      </c>
      <c r="F764" s="327">
        <v>330</v>
      </c>
      <c r="J764" s="325"/>
    </row>
    <row r="765" spans="2:10" s="20" customFormat="1" ht="18" customHeight="1" x14ac:dyDescent="0.25">
      <c r="B765" s="297" t="s">
        <v>7599</v>
      </c>
      <c r="C765" s="296" t="s">
        <v>995</v>
      </c>
      <c r="D765" s="296" t="s">
        <v>31</v>
      </c>
      <c r="E765" s="326" t="s">
        <v>32</v>
      </c>
      <c r="F765" s="327">
        <v>42650000</v>
      </c>
      <c r="J765" s="325"/>
    </row>
    <row r="766" spans="2:10" s="20" customFormat="1" ht="18" customHeight="1" x14ac:dyDescent="0.25">
      <c r="B766" s="297" t="s">
        <v>7599</v>
      </c>
      <c r="C766" s="296" t="s">
        <v>996</v>
      </c>
      <c r="D766" s="296" t="s">
        <v>61</v>
      </c>
      <c r="E766" s="326" t="s">
        <v>62</v>
      </c>
      <c r="F766" s="327">
        <v>168700</v>
      </c>
      <c r="J766" s="325"/>
    </row>
    <row r="767" spans="2:10" s="20" customFormat="1" ht="18" customHeight="1" x14ac:dyDescent="0.25">
      <c r="B767" s="297" t="s">
        <v>7599</v>
      </c>
      <c r="C767" s="296" t="s">
        <v>997</v>
      </c>
      <c r="D767" s="296" t="s">
        <v>61</v>
      </c>
      <c r="E767" s="326" t="s">
        <v>62</v>
      </c>
      <c r="F767" s="327">
        <v>168700</v>
      </c>
      <c r="J767" s="325"/>
    </row>
    <row r="768" spans="2:10" s="20" customFormat="1" ht="18" customHeight="1" x14ac:dyDescent="0.25">
      <c r="B768" s="297" t="s">
        <v>7599</v>
      </c>
      <c r="C768" s="296" t="s">
        <v>998</v>
      </c>
      <c r="D768" s="296" t="s">
        <v>40</v>
      </c>
      <c r="E768" s="326" t="s">
        <v>91</v>
      </c>
      <c r="F768" s="327">
        <v>47200</v>
      </c>
      <c r="J768" s="325"/>
    </row>
    <row r="769" spans="2:10" s="20" customFormat="1" ht="18" customHeight="1" x14ac:dyDescent="0.25">
      <c r="B769" s="297" t="s">
        <v>7599</v>
      </c>
      <c r="C769" s="296" t="s">
        <v>999</v>
      </c>
      <c r="D769" s="296" t="s">
        <v>119</v>
      </c>
      <c r="E769" s="326" t="s">
        <v>76</v>
      </c>
      <c r="F769" s="327">
        <v>15174</v>
      </c>
      <c r="J769" s="325"/>
    </row>
    <row r="770" spans="2:10" s="20" customFormat="1" ht="18" customHeight="1" x14ac:dyDescent="0.25">
      <c r="B770" s="297" t="s">
        <v>7599</v>
      </c>
      <c r="C770" s="296" t="s">
        <v>1000</v>
      </c>
      <c r="D770" s="296" t="s">
        <v>119</v>
      </c>
      <c r="E770" s="326" t="s">
        <v>75</v>
      </c>
      <c r="F770" s="327">
        <v>9200</v>
      </c>
      <c r="J770" s="325"/>
    </row>
    <row r="771" spans="2:10" s="20" customFormat="1" ht="18" customHeight="1" x14ac:dyDescent="0.25">
      <c r="B771" s="297" t="s">
        <v>7599</v>
      </c>
      <c r="C771" s="296" t="s">
        <v>1001</v>
      </c>
      <c r="D771" s="296" t="s">
        <v>119</v>
      </c>
      <c r="E771" s="326" t="s">
        <v>76</v>
      </c>
      <c r="F771" s="327">
        <v>3361</v>
      </c>
      <c r="J771" s="325"/>
    </row>
    <row r="772" spans="2:10" s="20" customFormat="1" ht="18" customHeight="1" x14ac:dyDescent="0.25">
      <c r="B772" s="297" t="s">
        <v>7599</v>
      </c>
      <c r="C772" s="296" t="s">
        <v>1002</v>
      </c>
      <c r="D772" s="296" t="s">
        <v>119</v>
      </c>
      <c r="E772" s="326" t="s">
        <v>75</v>
      </c>
      <c r="F772" s="327">
        <v>8900</v>
      </c>
      <c r="J772" s="325"/>
    </row>
    <row r="773" spans="2:10" s="20" customFormat="1" ht="18" customHeight="1" x14ac:dyDescent="0.25">
      <c r="B773" s="297" t="s">
        <v>7599</v>
      </c>
      <c r="C773" s="296" t="s">
        <v>1003</v>
      </c>
      <c r="D773" s="296" t="s">
        <v>40</v>
      </c>
      <c r="E773" s="326" t="s">
        <v>91</v>
      </c>
      <c r="F773" s="327">
        <v>50000</v>
      </c>
      <c r="J773" s="325"/>
    </row>
    <row r="774" spans="2:10" s="20" customFormat="1" ht="18" customHeight="1" x14ac:dyDescent="0.25">
      <c r="B774" s="297" t="s">
        <v>7599</v>
      </c>
      <c r="C774" s="296" t="s">
        <v>1004</v>
      </c>
      <c r="D774" s="296" t="s">
        <v>120</v>
      </c>
      <c r="E774" s="326" t="s">
        <v>77</v>
      </c>
      <c r="F774" s="327">
        <v>136000</v>
      </c>
      <c r="J774" s="325"/>
    </row>
    <row r="775" spans="2:10" s="20" customFormat="1" ht="18" customHeight="1" x14ac:dyDescent="0.25">
      <c r="B775" s="297" t="s">
        <v>7599</v>
      </c>
      <c r="C775" s="296" t="s">
        <v>1005</v>
      </c>
      <c r="D775" s="296" t="s">
        <v>120</v>
      </c>
      <c r="E775" s="326" t="s">
        <v>77</v>
      </c>
      <c r="F775" s="327">
        <v>50000</v>
      </c>
      <c r="J775" s="325"/>
    </row>
    <row r="776" spans="2:10" s="20" customFormat="1" ht="18" customHeight="1" x14ac:dyDescent="0.25">
      <c r="B776" s="297" t="s">
        <v>7599</v>
      </c>
      <c r="C776" s="296" t="s">
        <v>1006</v>
      </c>
      <c r="D776" s="296" t="s">
        <v>120</v>
      </c>
      <c r="E776" s="326" t="s">
        <v>72</v>
      </c>
      <c r="F776" s="327">
        <v>10000</v>
      </c>
      <c r="J776" s="325"/>
    </row>
    <row r="777" spans="2:10" s="20" customFormat="1" ht="18" customHeight="1" x14ac:dyDescent="0.25">
      <c r="B777" s="297" t="s">
        <v>7599</v>
      </c>
      <c r="C777" s="296" t="s">
        <v>1007</v>
      </c>
      <c r="D777" s="296" t="s">
        <v>119</v>
      </c>
      <c r="E777" s="326" t="s">
        <v>76</v>
      </c>
      <c r="F777" s="327">
        <v>6723</v>
      </c>
      <c r="J777" s="325"/>
    </row>
    <row r="778" spans="2:10" s="20" customFormat="1" ht="18" customHeight="1" x14ac:dyDescent="0.25">
      <c r="B778" s="297" t="s">
        <v>7599</v>
      </c>
      <c r="C778" s="296" t="s">
        <v>1008</v>
      </c>
      <c r="D778" s="296" t="s">
        <v>40</v>
      </c>
      <c r="E778" s="326" t="s">
        <v>91</v>
      </c>
      <c r="F778" s="327">
        <v>16100</v>
      </c>
      <c r="J778" s="325"/>
    </row>
    <row r="779" spans="2:10" s="20" customFormat="1" ht="18" customHeight="1" x14ac:dyDescent="0.25">
      <c r="B779" s="297" t="s">
        <v>7599</v>
      </c>
      <c r="C779" s="296" t="s">
        <v>1009</v>
      </c>
      <c r="D779" s="296" t="s">
        <v>120</v>
      </c>
      <c r="E779" s="326" t="s">
        <v>72</v>
      </c>
      <c r="F779" s="327">
        <v>98900</v>
      </c>
      <c r="J779" s="325"/>
    </row>
    <row r="780" spans="2:10" s="20" customFormat="1" ht="18" customHeight="1" x14ac:dyDescent="0.25">
      <c r="B780" s="297" t="s">
        <v>7599</v>
      </c>
      <c r="C780" s="296" t="s">
        <v>1010</v>
      </c>
      <c r="D780" s="296" t="s">
        <v>40</v>
      </c>
      <c r="E780" s="326" t="s">
        <v>91</v>
      </c>
      <c r="F780" s="327">
        <v>24200</v>
      </c>
      <c r="J780" s="325"/>
    </row>
    <row r="781" spans="2:10" s="20" customFormat="1" ht="18" customHeight="1" x14ac:dyDescent="0.25">
      <c r="B781" s="297" t="s">
        <v>7599</v>
      </c>
      <c r="C781" s="296" t="s">
        <v>1011</v>
      </c>
      <c r="D781" s="296" t="s">
        <v>119</v>
      </c>
      <c r="E781" s="326" t="s">
        <v>75</v>
      </c>
      <c r="F781" s="327">
        <v>21200</v>
      </c>
      <c r="J781" s="325"/>
    </row>
    <row r="782" spans="2:10" s="20" customFormat="1" ht="18" customHeight="1" x14ac:dyDescent="0.25">
      <c r="B782" s="297" t="s">
        <v>7599</v>
      </c>
      <c r="C782" s="296" t="s">
        <v>1012</v>
      </c>
      <c r="D782" s="296" t="s">
        <v>52</v>
      </c>
      <c r="E782" s="326" t="s">
        <v>53</v>
      </c>
      <c r="F782" s="327">
        <v>393100</v>
      </c>
      <c r="J782" s="325"/>
    </row>
    <row r="783" spans="2:10" s="20" customFormat="1" ht="18" customHeight="1" x14ac:dyDescent="0.25">
      <c r="B783" s="297" t="s">
        <v>7599</v>
      </c>
      <c r="C783" s="296" t="s">
        <v>1013</v>
      </c>
      <c r="D783" s="296" t="s">
        <v>44</v>
      </c>
      <c r="E783" s="326" t="s">
        <v>68</v>
      </c>
      <c r="F783" s="327">
        <v>93900</v>
      </c>
      <c r="J783" s="325"/>
    </row>
    <row r="784" spans="2:10" s="20" customFormat="1" ht="18" customHeight="1" x14ac:dyDescent="0.25">
      <c r="B784" s="297" t="s">
        <v>7599</v>
      </c>
      <c r="C784" s="296" t="s">
        <v>1014</v>
      </c>
      <c r="D784" s="296" t="s">
        <v>40</v>
      </c>
      <c r="E784" s="326" t="s">
        <v>91</v>
      </c>
      <c r="F784" s="327">
        <v>16100</v>
      </c>
      <c r="J784" s="325"/>
    </row>
    <row r="785" spans="2:10" s="20" customFormat="1" ht="18" customHeight="1" x14ac:dyDescent="0.25">
      <c r="B785" s="297" t="s">
        <v>7599</v>
      </c>
      <c r="C785" s="296" t="s">
        <v>1015</v>
      </c>
      <c r="D785" s="296" t="s">
        <v>119</v>
      </c>
      <c r="E785" s="326" t="s">
        <v>75</v>
      </c>
      <c r="F785" s="327">
        <v>7830</v>
      </c>
      <c r="J785" s="325"/>
    </row>
    <row r="786" spans="2:10" s="20" customFormat="1" ht="18" customHeight="1" x14ac:dyDescent="0.25">
      <c r="B786" s="297" t="s">
        <v>7599</v>
      </c>
      <c r="C786" s="296" t="s">
        <v>1016</v>
      </c>
      <c r="D786" s="296" t="s">
        <v>119</v>
      </c>
      <c r="E786" s="326" t="s">
        <v>75</v>
      </c>
      <c r="F786" s="327">
        <v>7000</v>
      </c>
      <c r="J786" s="325"/>
    </row>
    <row r="787" spans="2:10" s="20" customFormat="1" ht="18" customHeight="1" x14ac:dyDescent="0.25">
      <c r="B787" s="297" t="s">
        <v>7599</v>
      </c>
      <c r="C787" s="296" t="s">
        <v>1017</v>
      </c>
      <c r="D787" s="296" t="s">
        <v>119</v>
      </c>
      <c r="E787" s="326" t="s">
        <v>75</v>
      </c>
      <c r="F787" s="327">
        <v>14500</v>
      </c>
      <c r="J787" s="325"/>
    </row>
    <row r="788" spans="2:10" s="20" customFormat="1" ht="18" customHeight="1" x14ac:dyDescent="0.25">
      <c r="B788" s="297" t="s">
        <v>7599</v>
      </c>
      <c r="C788" s="296" t="s">
        <v>1018</v>
      </c>
      <c r="D788" s="296" t="s">
        <v>119</v>
      </c>
      <c r="E788" s="326" t="s">
        <v>75</v>
      </c>
      <c r="F788" s="327">
        <v>9200</v>
      </c>
      <c r="J788" s="325"/>
    </row>
    <row r="789" spans="2:10" s="20" customFormat="1" ht="18" customHeight="1" x14ac:dyDescent="0.25">
      <c r="B789" s="297" t="s">
        <v>7599</v>
      </c>
      <c r="C789" s="296" t="s">
        <v>1019</v>
      </c>
      <c r="D789" s="296" t="s">
        <v>119</v>
      </c>
      <c r="E789" s="326" t="s">
        <v>75</v>
      </c>
      <c r="F789" s="327">
        <v>34100</v>
      </c>
      <c r="J789" s="325"/>
    </row>
    <row r="790" spans="2:10" s="20" customFormat="1" ht="18" customHeight="1" x14ac:dyDescent="0.25">
      <c r="B790" s="297" t="s">
        <v>7599</v>
      </c>
      <c r="C790" s="296" t="s">
        <v>1020</v>
      </c>
      <c r="D790" s="296" t="s">
        <v>40</v>
      </c>
      <c r="E790" s="326" t="s">
        <v>91</v>
      </c>
      <c r="F790" s="327">
        <v>10050</v>
      </c>
      <c r="J790" s="325"/>
    </row>
    <row r="791" spans="2:10" s="20" customFormat="1" ht="18" customHeight="1" x14ac:dyDescent="0.25">
      <c r="B791" s="297" t="s">
        <v>7599</v>
      </c>
      <c r="C791" s="296" t="s">
        <v>1021</v>
      </c>
      <c r="D791" s="296" t="s">
        <v>40</v>
      </c>
      <c r="E791" s="326" t="s">
        <v>91</v>
      </c>
      <c r="F791" s="327">
        <v>16100</v>
      </c>
      <c r="J791" s="325"/>
    </row>
    <row r="792" spans="2:10" s="20" customFormat="1" ht="18" customHeight="1" x14ac:dyDescent="0.25">
      <c r="B792" s="297" t="s">
        <v>7599</v>
      </c>
      <c r="C792" s="296" t="s">
        <v>1022</v>
      </c>
      <c r="D792" s="296" t="s">
        <v>40</v>
      </c>
      <c r="E792" s="326" t="s">
        <v>91</v>
      </c>
      <c r="F792" s="327">
        <v>18800</v>
      </c>
      <c r="J792" s="325"/>
    </row>
    <row r="793" spans="2:10" s="20" customFormat="1" ht="18" customHeight="1" x14ac:dyDescent="0.25">
      <c r="B793" s="297" t="s">
        <v>7599</v>
      </c>
      <c r="C793" s="296" t="s">
        <v>1023</v>
      </c>
      <c r="D793" s="296" t="s">
        <v>119</v>
      </c>
      <c r="E793" s="326" t="s">
        <v>76</v>
      </c>
      <c r="F793" s="327">
        <v>1765</v>
      </c>
      <c r="J793" s="325"/>
    </row>
    <row r="794" spans="2:10" s="20" customFormat="1" ht="18" customHeight="1" x14ac:dyDescent="0.25">
      <c r="B794" s="297" t="s">
        <v>7599</v>
      </c>
      <c r="C794" s="296" t="s">
        <v>1024</v>
      </c>
      <c r="D794" s="296" t="s">
        <v>119</v>
      </c>
      <c r="E794" s="326" t="s">
        <v>76</v>
      </c>
      <c r="F794" s="327">
        <v>19244</v>
      </c>
      <c r="J794" s="325"/>
    </row>
    <row r="795" spans="2:10" s="20" customFormat="1" ht="18" customHeight="1" x14ac:dyDescent="0.25">
      <c r="B795" s="297" t="s">
        <v>7599</v>
      </c>
      <c r="C795" s="296" t="s">
        <v>1025</v>
      </c>
      <c r="D795" s="296" t="s">
        <v>119</v>
      </c>
      <c r="E795" s="326" t="s">
        <v>76</v>
      </c>
      <c r="F795" s="327">
        <v>15000</v>
      </c>
      <c r="J795" s="325"/>
    </row>
    <row r="796" spans="2:10" s="20" customFormat="1" ht="18" customHeight="1" x14ac:dyDescent="0.25">
      <c r="B796" s="297" t="s">
        <v>7599</v>
      </c>
      <c r="C796" s="296" t="s">
        <v>1026</v>
      </c>
      <c r="D796" s="296" t="s">
        <v>40</v>
      </c>
      <c r="E796" s="326" t="s">
        <v>91</v>
      </c>
      <c r="F796" s="327">
        <v>18800</v>
      </c>
      <c r="J796" s="325"/>
    </row>
    <row r="797" spans="2:10" s="20" customFormat="1" ht="18" customHeight="1" x14ac:dyDescent="0.25">
      <c r="B797" s="297" t="s">
        <v>7599</v>
      </c>
      <c r="C797" s="296" t="s">
        <v>1027</v>
      </c>
      <c r="D797" s="296" t="s">
        <v>222</v>
      </c>
      <c r="E797" s="326" t="s">
        <v>67</v>
      </c>
      <c r="F797" s="327">
        <v>30000</v>
      </c>
      <c r="J797" s="325"/>
    </row>
    <row r="798" spans="2:10" s="20" customFormat="1" ht="18" customHeight="1" x14ac:dyDescent="0.25">
      <c r="B798" s="297" t="s">
        <v>7599</v>
      </c>
      <c r="C798" s="296" t="s">
        <v>1028</v>
      </c>
      <c r="D798" s="296" t="s">
        <v>222</v>
      </c>
      <c r="E798" s="326" t="s">
        <v>67</v>
      </c>
      <c r="F798" s="327">
        <v>50625</v>
      </c>
      <c r="J798" s="325"/>
    </row>
    <row r="799" spans="2:10" s="20" customFormat="1" ht="18" customHeight="1" x14ac:dyDescent="0.25">
      <c r="B799" s="297" t="s">
        <v>7599</v>
      </c>
      <c r="C799" s="296" t="s">
        <v>1029</v>
      </c>
      <c r="D799" s="296" t="s">
        <v>222</v>
      </c>
      <c r="E799" s="326" t="s">
        <v>67</v>
      </c>
      <c r="F799" s="327">
        <v>9100</v>
      </c>
      <c r="J799" s="325"/>
    </row>
    <row r="800" spans="2:10" s="20" customFormat="1" ht="18" customHeight="1" x14ac:dyDescent="0.25">
      <c r="B800" s="297" t="s">
        <v>7599</v>
      </c>
      <c r="C800" s="296" t="s">
        <v>1030</v>
      </c>
      <c r="D800" s="296" t="s">
        <v>222</v>
      </c>
      <c r="E800" s="326" t="s">
        <v>67</v>
      </c>
      <c r="F800" s="327">
        <v>97916</v>
      </c>
      <c r="J800" s="325"/>
    </row>
    <row r="801" spans="2:10" s="20" customFormat="1" ht="18" customHeight="1" x14ac:dyDescent="0.25">
      <c r="B801" s="297" t="s">
        <v>7599</v>
      </c>
      <c r="C801" s="296" t="s">
        <v>1031</v>
      </c>
      <c r="D801" s="296" t="s">
        <v>222</v>
      </c>
      <c r="E801" s="326" t="s">
        <v>67</v>
      </c>
      <c r="F801" s="327">
        <v>451</v>
      </c>
      <c r="J801" s="325"/>
    </row>
    <row r="802" spans="2:10" s="20" customFormat="1" ht="18" customHeight="1" x14ac:dyDescent="0.25">
      <c r="B802" s="297" t="s">
        <v>7599</v>
      </c>
      <c r="C802" s="296" t="s">
        <v>1032</v>
      </c>
      <c r="D802" s="296" t="s">
        <v>222</v>
      </c>
      <c r="E802" s="326" t="s">
        <v>67</v>
      </c>
      <c r="F802" s="327">
        <v>148539</v>
      </c>
      <c r="J802" s="325"/>
    </row>
    <row r="803" spans="2:10" s="20" customFormat="1" ht="18" customHeight="1" x14ac:dyDescent="0.25">
      <c r="B803" s="297" t="s">
        <v>7627</v>
      </c>
      <c r="C803" s="296" t="s">
        <v>1033</v>
      </c>
      <c r="D803" s="296" t="s">
        <v>40</v>
      </c>
      <c r="E803" s="326" t="s">
        <v>71</v>
      </c>
      <c r="F803" s="327">
        <v>839840</v>
      </c>
      <c r="J803" s="325"/>
    </row>
    <row r="804" spans="2:10" s="20" customFormat="1" ht="18" customHeight="1" x14ac:dyDescent="0.25">
      <c r="B804" s="297" t="s">
        <v>7627</v>
      </c>
      <c r="C804" s="296" t="s">
        <v>1034</v>
      </c>
      <c r="D804" s="296" t="s">
        <v>119</v>
      </c>
      <c r="E804" s="326" t="s">
        <v>76</v>
      </c>
      <c r="F804" s="327">
        <v>37500</v>
      </c>
      <c r="J804" s="325"/>
    </row>
    <row r="805" spans="2:10" s="20" customFormat="1" ht="18" customHeight="1" x14ac:dyDescent="0.25">
      <c r="B805" s="297" t="s">
        <v>7627</v>
      </c>
      <c r="C805" s="296" t="s">
        <v>1035</v>
      </c>
      <c r="D805" s="296" t="s">
        <v>119</v>
      </c>
      <c r="E805" s="326" t="s">
        <v>76</v>
      </c>
      <c r="F805" s="327">
        <v>58823</v>
      </c>
      <c r="J805" s="325"/>
    </row>
    <row r="806" spans="2:10" s="20" customFormat="1" ht="18" customHeight="1" x14ac:dyDescent="0.25">
      <c r="B806" s="297" t="s">
        <v>7627</v>
      </c>
      <c r="C806" s="296" t="s">
        <v>1036</v>
      </c>
      <c r="D806" s="296" t="s">
        <v>119</v>
      </c>
      <c r="E806" s="326" t="s">
        <v>72</v>
      </c>
      <c r="F806" s="327">
        <v>9600</v>
      </c>
      <c r="J806" s="325"/>
    </row>
    <row r="807" spans="2:10" s="20" customFormat="1" ht="18" customHeight="1" x14ac:dyDescent="0.25">
      <c r="B807" s="297" t="s">
        <v>7627</v>
      </c>
      <c r="C807" s="296" t="s">
        <v>1037</v>
      </c>
      <c r="D807" s="296" t="s">
        <v>222</v>
      </c>
      <c r="E807" s="326" t="s">
        <v>67</v>
      </c>
      <c r="F807" s="327">
        <v>177043</v>
      </c>
      <c r="J807" s="325"/>
    </row>
    <row r="808" spans="2:10" s="20" customFormat="1" ht="18" customHeight="1" x14ac:dyDescent="0.25">
      <c r="B808" s="297" t="s">
        <v>7627</v>
      </c>
      <c r="C808" s="296" t="s">
        <v>1038</v>
      </c>
      <c r="D808" s="296" t="s">
        <v>222</v>
      </c>
      <c r="E808" s="326" t="s">
        <v>67</v>
      </c>
      <c r="F808" s="327">
        <v>30940</v>
      </c>
      <c r="J808" s="325"/>
    </row>
    <row r="809" spans="2:10" s="20" customFormat="1" ht="18" customHeight="1" x14ac:dyDescent="0.25">
      <c r="B809" s="297" t="s">
        <v>7627</v>
      </c>
      <c r="C809" s="296" t="s">
        <v>1039</v>
      </c>
      <c r="D809" s="296" t="s">
        <v>222</v>
      </c>
      <c r="E809" s="326" t="s">
        <v>67</v>
      </c>
      <c r="F809" s="327">
        <v>26496</v>
      </c>
      <c r="J809" s="325"/>
    </row>
    <row r="810" spans="2:10" s="20" customFormat="1" ht="18" customHeight="1" x14ac:dyDescent="0.25">
      <c r="B810" s="297" t="s">
        <v>7627</v>
      </c>
      <c r="C810" s="296" t="s">
        <v>1040</v>
      </c>
      <c r="D810" s="296" t="s">
        <v>222</v>
      </c>
      <c r="E810" s="326" t="s">
        <v>67</v>
      </c>
      <c r="F810" s="327">
        <v>41346</v>
      </c>
      <c r="J810" s="325"/>
    </row>
    <row r="811" spans="2:10" s="20" customFormat="1" ht="18" customHeight="1" x14ac:dyDescent="0.25">
      <c r="B811" s="297" t="s">
        <v>7627</v>
      </c>
      <c r="C811" s="296" t="s">
        <v>1041</v>
      </c>
      <c r="D811" s="296" t="s">
        <v>222</v>
      </c>
      <c r="E811" s="326" t="s">
        <v>67</v>
      </c>
      <c r="F811" s="327">
        <v>24780</v>
      </c>
      <c r="J811" s="325"/>
    </row>
    <row r="812" spans="2:10" s="20" customFormat="1" ht="18" customHeight="1" x14ac:dyDescent="0.25">
      <c r="B812" s="297" t="s">
        <v>7627</v>
      </c>
      <c r="C812" s="296" t="s">
        <v>1042</v>
      </c>
      <c r="D812" s="296" t="s">
        <v>222</v>
      </c>
      <c r="E812" s="326" t="s">
        <v>67</v>
      </c>
      <c r="F812" s="327">
        <v>15254</v>
      </c>
      <c r="J812" s="325"/>
    </row>
    <row r="813" spans="2:10" s="20" customFormat="1" ht="18" customHeight="1" x14ac:dyDescent="0.25">
      <c r="B813" s="297" t="s">
        <v>7627</v>
      </c>
      <c r="C813" s="296" t="s">
        <v>1043</v>
      </c>
      <c r="D813" s="296" t="s">
        <v>222</v>
      </c>
      <c r="E813" s="326" t="s">
        <v>67</v>
      </c>
      <c r="F813" s="327">
        <v>128850</v>
      </c>
      <c r="J813" s="325"/>
    </row>
    <row r="814" spans="2:10" s="20" customFormat="1" ht="18" customHeight="1" x14ac:dyDescent="0.25">
      <c r="B814" s="297" t="s">
        <v>7627</v>
      </c>
      <c r="C814" s="296" t="s">
        <v>1044</v>
      </c>
      <c r="D814" s="296" t="s">
        <v>31</v>
      </c>
      <c r="E814" s="326" t="s">
        <v>32</v>
      </c>
      <c r="F814" s="327">
        <v>1200000</v>
      </c>
      <c r="J814" s="325"/>
    </row>
    <row r="815" spans="2:10" s="20" customFormat="1" ht="18" customHeight="1" x14ac:dyDescent="0.25">
      <c r="B815" s="297" t="s">
        <v>7709</v>
      </c>
      <c r="C815" s="296" t="s">
        <v>1045</v>
      </c>
      <c r="D815" s="296" t="s">
        <v>40</v>
      </c>
      <c r="E815" s="326" t="s">
        <v>78</v>
      </c>
      <c r="F815" s="327">
        <v>3750000</v>
      </c>
      <c r="J815" s="325"/>
    </row>
    <row r="816" spans="2:10" s="20" customFormat="1" ht="18" customHeight="1" x14ac:dyDescent="0.25">
      <c r="B816" s="297" t="s">
        <v>7709</v>
      </c>
      <c r="C816" s="296" t="s">
        <v>1046</v>
      </c>
      <c r="D816" s="296" t="s">
        <v>222</v>
      </c>
      <c r="E816" s="326" t="s">
        <v>67</v>
      </c>
      <c r="F816" s="327">
        <v>57480</v>
      </c>
      <c r="J816" s="325"/>
    </row>
    <row r="817" spans="2:10" s="20" customFormat="1" ht="18" customHeight="1" x14ac:dyDescent="0.25">
      <c r="B817" s="297" t="s">
        <v>7709</v>
      </c>
      <c r="C817" s="296" t="s">
        <v>1047</v>
      </c>
      <c r="D817" s="296" t="s">
        <v>222</v>
      </c>
      <c r="E817" s="326" t="s">
        <v>67</v>
      </c>
      <c r="F817" s="327">
        <v>93510</v>
      </c>
      <c r="J817" s="325"/>
    </row>
    <row r="818" spans="2:10" s="20" customFormat="1" ht="18" customHeight="1" x14ac:dyDescent="0.25">
      <c r="B818" s="297" t="s">
        <v>7628</v>
      </c>
      <c r="C818" s="296" t="s">
        <v>1048</v>
      </c>
      <c r="D818" s="296" t="s">
        <v>224</v>
      </c>
      <c r="E818" s="326" t="s">
        <v>86</v>
      </c>
      <c r="F818" s="327">
        <v>229000</v>
      </c>
      <c r="J818" s="325"/>
    </row>
    <row r="819" spans="2:10" s="20" customFormat="1" ht="18" customHeight="1" x14ac:dyDescent="0.25">
      <c r="B819" s="297" t="s">
        <v>7628</v>
      </c>
      <c r="C819" s="296" t="s">
        <v>1049</v>
      </c>
      <c r="D819" s="296" t="s">
        <v>39</v>
      </c>
      <c r="E819" s="326" t="s">
        <v>37</v>
      </c>
      <c r="F819" s="327">
        <v>7361397</v>
      </c>
      <c r="J819" s="325"/>
    </row>
    <row r="820" spans="2:10" s="20" customFormat="1" ht="18" customHeight="1" x14ac:dyDescent="0.25">
      <c r="B820" s="297" t="s">
        <v>7628</v>
      </c>
      <c r="C820" s="296" t="s">
        <v>1050</v>
      </c>
      <c r="D820" s="296" t="s">
        <v>39</v>
      </c>
      <c r="E820" s="326" t="s">
        <v>37</v>
      </c>
      <c r="F820" s="327">
        <v>989184</v>
      </c>
      <c r="J820" s="325"/>
    </row>
    <row r="821" spans="2:10" s="20" customFormat="1" ht="18" customHeight="1" x14ac:dyDescent="0.25">
      <c r="B821" s="297" t="s">
        <v>7628</v>
      </c>
      <c r="C821" s="296" t="s">
        <v>1051</v>
      </c>
      <c r="D821" s="296" t="s">
        <v>39</v>
      </c>
      <c r="E821" s="326" t="s">
        <v>37</v>
      </c>
      <c r="F821" s="327">
        <v>707206</v>
      </c>
      <c r="J821" s="325"/>
    </row>
    <row r="822" spans="2:10" s="20" customFormat="1" ht="18" customHeight="1" x14ac:dyDescent="0.25">
      <c r="B822" s="297" t="s">
        <v>7628</v>
      </c>
      <c r="C822" s="296" t="s">
        <v>1052</v>
      </c>
      <c r="D822" s="296" t="s">
        <v>222</v>
      </c>
      <c r="E822" s="326" t="s">
        <v>67</v>
      </c>
      <c r="F822" s="327">
        <v>15000</v>
      </c>
      <c r="J822" s="325"/>
    </row>
    <row r="823" spans="2:10" s="20" customFormat="1" ht="18" customHeight="1" x14ac:dyDescent="0.25">
      <c r="B823" s="297" t="s">
        <v>7628</v>
      </c>
      <c r="C823" s="296" t="s">
        <v>1053</v>
      </c>
      <c r="D823" s="296" t="s">
        <v>222</v>
      </c>
      <c r="E823" s="326" t="s">
        <v>67</v>
      </c>
      <c r="F823" s="327">
        <v>24800</v>
      </c>
      <c r="J823" s="325"/>
    </row>
    <row r="824" spans="2:10" s="20" customFormat="1" ht="18" customHeight="1" x14ac:dyDescent="0.25">
      <c r="B824" s="297" t="s">
        <v>7628</v>
      </c>
      <c r="C824" s="296" t="s">
        <v>1054</v>
      </c>
      <c r="D824" s="296" t="s">
        <v>222</v>
      </c>
      <c r="E824" s="326" t="s">
        <v>67</v>
      </c>
      <c r="F824" s="327">
        <v>36392</v>
      </c>
      <c r="J824" s="325"/>
    </row>
    <row r="825" spans="2:10" s="20" customFormat="1" ht="18" customHeight="1" x14ac:dyDescent="0.25">
      <c r="B825" s="297" t="s">
        <v>7628</v>
      </c>
      <c r="C825" s="296" t="s">
        <v>1055</v>
      </c>
      <c r="D825" s="296" t="s">
        <v>222</v>
      </c>
      <c r="E825" s="326" t="s">
        <v>67</v>
      </c>
      <c r="F825" s="327">
        <v>56009</v>
      </c>
      <c r="J825" s="325"/>
    </row>
    <row r="826" spans="2:10" s="20" customFormat="1" ht="18" customHeight="1" x14ac:dyDescent="0.25">
      <c r="B826" s="297" t="s">
        <v>7628</v>
      </c>
      <c r="C826" s="296" t="s">
        <v>1056</v>
      </c>
      <c r="D826" s="296" t="s">
        <v>222</v>
      </c>
      <c r="E826" s="326" t="s">
        <v>67</v>
      </c>
      <c r="F826" s="327">
        <v>63304.5</v>
      </c>
      <c r="J826" s="325"/>
    </row>
    <row r="827" spans="2:10" s="20" customFormat="1" ht="18" customHeight="1" x14ac:dyDescent="0.25">
      <c r="B827" s="297" t="s">
        <v>7628</v>
      </c>
      <c r="C827" s="296" t="s">
        <v>1057</v>
      </c>
      <c r="D827" s="296" t="s">
        <v>119</v>
      </c>
      <c r="E827" s="326" t="s">
        <v>76</v>
      </c>
      <c r="F827" s="327">
        <v>77652</v>
      </c>
      <c r="J827" s="325"/>
    </row>
    <row r="828" spans="2:10" s="20" customFormat="1" ht="18" customHeight="1" x14ac:dyDescent="0.25">
      <c r="B828" s="297" t="s">
        <v>7628</v>
      </c>
      <c r="C828" s="296" t="s">
        <v>1058</v>
      </c>
      <c r="D828" s="296" t="s">
        <v>39</v>
      </c>
      <c r="E828" s="326" t="s">
        <v>37</v>
      </c>
      <c r="F828" s="327">
        <v>11000000</v>
      </c>
      <c r="J828" s="325"/>
    </row>
    <row r="829" spans="2:10" s="20" customFormat="1" ht="18" customHeight="1" x14ac:dyDescent="0.25">
      <c r="B829" s="297" t="s">
        <v>7628</v>
      </c>
      <c r="C829" s="296" t="s">
        <v>1059</v>
      </c>
      <c r="D829" s="296" t="s">
        <v>39</v>
      </c>
      <c r="E829" s="326" t="s">
        <v>37</v>
      </c>
      <c r="F829" s="327">
        <v>724900</v>
      </c>
      <c r="J829" s="325"/>
    </row>
    <row r="830" spans="2:10" s="20" customFormat="1" ht="18" customHeight="1" x14ac:dyDescent="0.25">
      <c r="B830" s="297" t="s">
        <v>7628</v>
      </c>
      <c r="C830" s="296" t="s">
        <v>1060</v>
      </c>
      <c r="D830" s="296" t="s">
        <v>223</v>
      </c>
      <c r="E830" s="326" t="s">
        <v>83</v>
      </c>
      <c r="F830" s="327">
        <v>58229.67</v>
      </c>
      <c r="J830" s="325"/>
    </row>
    <row r="831" spans="2:10" s="20" customFormat="1" ht="18" customHeight="1" x14ac:dyDescent="0.25">
      <c r="B831" s="297" t="s">
        <v>7628</v>
      </c>
      <c r="C831" s="296" t="s">
        <v>1061</v>
      </c>
      <c r="D831" s="296" t="s">
        <v>223</v>
      </c>
      <c r="E831" s="326" t="s">
        <v>83</v>
      </c>
      <c r="F831" s="327">
        <v>58229.67</v>
      </c>
      <c r="J831" s="325"/>
    </row>
    <row r="832" spans="2:10" s="20" customFormat="1" ht="18" customHeight="1" x14ac:dyDescent="0.25">
      <c r="B832" s="297" t="s">
        <v>7628</v>
      </c>
      <c r="C832" s="296" t="s">
        <v>1062</v>
      </c>
      <c r="D832" s="296" t="s">
        <v>223</v>
      </c>
      <c r="E832" s="326" t="s">
        <v>83</v>
      </c>
      <c r="F832" s="327">
        <v>58229.67</v>
      </c>
      <c r="J832" s="325"/>
    </row>
    <row r="833" spans="2:10" s="20" customFormat="1" ht="18" customHeight="1" x14ac:dyDescent="0.25">
      <c r="B833" s="297" t="s">
        <v>7628</v>
      </c>
      <c r="C833" s="296" t="s">
        <v>1063</v>
      </c>
      <c r="D833" s="296" t="s">
        <v>223</v>
      </c>
      <c r="E833" s="326" t="s">
        <v>83</v>
      </c>
      <c r="F833" s="327">
        <v>58229.67</v>
      </c>
      <c r="J833" s="325"/>
    </row>
    <row r="834" spans="2:10" s="20" customFormat="1" ht="18" customHeight="1" x14ac:dyDescent="0.25">
      <c r="B834" s="297" t="s">
        <v>7628</v>
      </c>
      <c r="C834" s="296" t="s">
        <v>1064</v>
      </c>
      <c r="D834" s="296" t="s">
        <v>223</v>
      </c>
      <c r="E834" s="326" t="s">
        <v>83</v>
      </c>
      <c r="F834" s="327">
        <v>58229.67</v>
      </c>
      <c r="J834" s="325"/>
    </row>
    <row r="835" spans="2:10" s="20" customFormat="1" ht="18" customHeight="1" x14ac:dyDescent="0.25">
      <c r="B835" s="297" t="s">
        <v>7628</v>
      </c>
      <c r="C835" s="296" t="s">
        <v>1065</v>
      </c>
      <c r="D835" s="296" t="s">
        <v>223</v>
      </c>
      <c r="E835" s="326" t="s">
        <v>83</v>
      </c>
      <c r="F835" s="327">
        <v>58229.67</v>
      </c>
      <c r="J835" s="325"/>
    </row>
    <row r="836" spans="2:10" s="20" customFormat="1" ht="18" customHeight="1" x14ac:dyDescent="0.25">
      <c r="B836" s="297" t="s">
        <v>7628</v>
      </c>
      <c r="C836" s="296" t="s">
        <v>1066</v>
      </c>
      <c r="D836" s="296" t="s">
        <v>223</v>
      </c>
      <c r="E836" s="326" t="s">
        <v>83</v>
      </c>
      <c r="F836" s="327">
        <v>58229.67</v>
      </c>
      <c r="J836" s="325"/>
    </row>
    <row r="837" spans="2:10" s="20" customFormat="1" ht="18" customHeight="1" x14ac:dyDescent="0.25">
      <c r="B837" s="297" t="s">
        <v>7628</v>
      </c>
      <c r="C837" s="296" t="s">
        <v>1067</v>
      </c>
      <c r="D837" s="296" t="s">
        <v>223</v>
      </c>
      <c r="E837" s="326" t="s">
        <v>83</v>
      </c>
      <c r="F837" s="327">
        <v>58229.67</v>
      </c>
      <c r="J837" s="325"/>
    </row>
    <row r="838" spans="2:10" s="20" customFormat="1" ht="18" customHeight="1" x14ac:dyDescent="0.25">
      <c r="B838" s="297" t="s">
        <v>7628</v>
      </c>
      <c r="C838" s="296" t="s">
        <v>1068</v>
      </c>
      <c r="D838" s="296" t="s">
        <v>223</v>
      </c>
      <c r="E838" s="326" t="s">
        <v>83</v>
      </c>
      <c r="F838" s="327">
        <v>58229.67</v>
      </c>
      <c r="J838" s="325"/>
    </row>
    <row r="839" spans="2:10" s="20" customFormat="1" ht="18" customHeight="1" x14ac:dyDescent="0.25">
      <c r="B839" s="297" t="s">
        <v>7628</v>
      </c>
      <c r="C839" s="296" t="s">
        <v>1069</v>
      </c>
      <c r="D839" s="296" t="s">
        <v>223</v>
      </c>
      <c r="E839" s="326" t="s">
        <v>83</v>
      </c>
      <c r="F839" s="327">
        <v>58229.67</v>
      </c>
      <c r="J839" s="325"/>
    </row>
    <row r="840" spans="2:10" s="20" customFormat="1" ht="18" customHeight="1" x14ac:dyDescent="0.25">
      <c r="B840" s="297" t="s">
        <v>7628</v>
      </c>
      <c r="C840" s="296" t="s">
        <v>1070</v>
      </c>
      <c r="D840" s="296" t="s">
        <v>223</v>
      </c>
      <c r="E840" s="326" t="s">
        <v>83</v>
      </c>
      <c r="F840" s="327">
        <v>58229.67</v>
      </c>
      <c r="J840" s="325"/>
    </row>
    <row r="841" spans="2:10" s="20" customFormat="1" ht="18" customHeight="1" x14ac:dyDescent="0.25">
      <c r="B841" s="297" t="s">
        <v>7628</v>
      </c>
      <c r="C841" s="296" t="s">
        <v>1071</v>
      </c>
      <c r="D841" s="296" t="s">
        <v>223</v>
      </c>
      <c r="E841" s="326" t="s">
        <v>83</v>
      </c>
      <c r="F841" s="327">
        <v>58229.63</v>
      </c>
      <c r="J841" s="325"/>
    </row>
    <row r="842" spans="2:10" s="20" customFormat="1" ht="18" customHeight="1" x14ac:dyDescent="0.25">
      <c r="B842" s="297" t="s">
        <v>7628</v>
      </c>
      <c r="C842" s="296" t="s">
        <v>1072</v>
      </c>
      <c r="D842" s="296" t="s">
        <v>223</v>
      </c>
      <c r="E842" s="326" t="s">
        <v>84</v>
      </c>
      <c r="F842" s="327">
        <v>97535.83</v>
      </c>
      <c r="J842" s="325"/>
    </row>
    <row r="843" spans="2:10" s="20" customFormat="1" ht="18" customHeight="1" x14ac:dyDescent="0.25">
      <c r="B843" s="297" t="s">
        <v>7628</v>
      </c>
      <c r="C843" s="296" t="s">
        <v>1073</v>
      </c>
      <c r="D843" s="296" t="s">
        <v>223</v>
      </c>
      <c r="E843" s="326" t="s">
        <v>84</v>
      </c>
      <c r="F843" s="327">
        <v>97535.83</v>
      </c>
      <c r="J843" s="325"/>
    </row>
    <row r="844" spans="2:10" s="20" customFormat="1" ht="18" customHeight="1" x14ac:dyDescent="0.25">
      <c r="B844" s="297" t="s">
        <v>7628</v>
      </c>
      <c r="C844" s="296" t="s">
        <v>1074</v>
      </c>
      <c r="D844" s="296" t="s">
        <v>223</v>
      </c>
      <c r="E844" s="326" t="s">
        <v>84</v>
      </c>
      <c r="F844" s="327">
        <v>97535.83</v>
      </c>
      <c r="J844" s="325"/>
    </row>
    <row r="845" spans="2:10" s="20" customFormat="1" ht="18" customHeight="1" x14ac:dyDescent="0.25">
      <c r="B845" s="297" t="s">
        <v>7628</v>
      </c>
      <c r="C845" s="296" t="s">
        <v>1075</v>
      </c>
      <c r="D845" s="296" t="s">
        <v>223</v>
      </c>
      <c r="E845" s="326" t="s">
        <v>84</v>
      </c>
      <c r="F845" s="327">
        <v>97535.83</v>
      </c>
      <c r="J845" s="325"/>
    </row>
    <row r="846" spans="2:10" s="20" customFormat="1" ht="18" customHeight="1" x14ac:dyDescent="0.25">
      <c r="B846" s="297" t="s">
        <v>7628</v>
      </c>
      <c r="C846" s="296" t="s">
        <v>1076</v>
      </c>
      <c r="D846" s="296" t="s">
        <v>223</v>
      </c>
      <c r="E846" s="326" t="s">
        <v>84</v>
      </c>
      <c r="F846" s="327">
        <v>97535.83</v>
      </c>
      <c r="J846" s="325"/>
    </row>
    <row r="847" spans="2:10" s="20" customFormat="1" ht="18" customHeight="1" x14ac:dyDescent="0.25">
      <c r="B847" s="297" t="s">
        <v>7628</v>
      </c>
      <c r="C847" s="296" t="s">
        <v>1077</v>
      </c>
      <c r="D847" s="296" t="s">
        <v>223</v>
      </c>
      <c r="E847" s="326" t="s">
        <v>84</v>
      </c>
      <c r="F847" s="327">
        <v>97535.83</v>
      </c>
      <c r="J847" s="325"/>
    </row>
    <row r="848" spans="2:10" s="20" customFormat="1" ht="18" customHeight="1" x14ac:dyDescent="0.25">
      <c r="B848" s="297" t="s">
        <v>7628</v>
      </c>
      <c r="C848" s="296" t="s">
        <v>1078</v>
      </c>
      <c r="D848" s="296" t="s">
        <v>223</v>
      </c>
      <c r="E848" s="326" t="s">
        <v>84</v>
      </c>
      <c r="F848" s="327">
        <v>97535.83</v>
      </c>
      <c r="J848" s="325"/>
    </row>
    <row r="849" spans="2:10" s="20" customFormat="1" ht="18" customHeight="1" x14ac:dyDescent="0.25">
      <c r="B849" s="297" t="s">
        <v>7628</v>
      </c>
      <c r="C849" s="296" t="s">
        <v>1079</v>
      </c>
      <c r="D849" s="296" t="s">
        <v>223</v>
      </c>
      <c r="E849" s="326" t="s">
        <v>84</v>
      </c>
      <c r="F849" s="327">
        <v>97535.83</v>
      </c>
      <c r="J849" s="325"/>
    </row>
    <row r="850" spans="2:10" s="20" customFormat="1" ht="18" customHeight="1" x14ac:dyDescent="0.25">
      <c r="B850" s="297" t="s">
        <v>7628</v>
      </c>
      <c r="C850" s="296" t="s">
        <v>1080</v>
      </c>
      <c r="D850" s="296" t="s">
        <v>223</v>
      </c>
      <c r="E850" s="326" t="s">
        <v>84</v>
      </c>
      <c r="F850" s="327">
        <v>97535.83</v>
      </c>
      <c r="J850" s="325"/>
    </row>
    <row r="851" spans="2:10" s="20" customFormat="1" ht="18" customHeight="1" x14ac:dyDescent="0.25">
      <c r="B851" s="297" t="s">
        <v>7628</v>
      </c>
      <c r="C851" s="296" t="s">
        <v>1081</v>
      </c>
      <c r="D851" s="296" t="s">
        <v>223</v>
      </c>
      <c r="E851" s="326" t="s">
        <v>84</v>
      </c>
      <c r="F851" s="327">
        <v>97535.83</v>
      </c>
      <c r="J851" s="325"/>
    </row>
    <row r="852" spans="2:10" s="20" customFormat="1" ht="18" customHeight="1" x14ac:dyDescent="0.25">
      <c r="B852" s="297" t="s">
        <v>7628</v>
      </c>
      <c r="C852" s="296" t="s">
        <v>1082</v>
      </c>
      <c r="D852" s="296" t="s">
        <v>223</v>
      </c>
      <c r="E852" s="326" t="s">
        <v>84</v>
      </c>
      <c r="F852" s="327">
        <v>97535.83</v>
      </c>
      <c r="J852" s="325"/>
    </row>
    <row r="853" spans="2:10" s="20" customFormat="1" ht="18" customHeight="1" x14ac:dyDescent="0.25">
      <c r="B853" s="297" t="s">
        <v>7628</v>
      </c>
      <c r="C853" s="296" t="s">
        <v>1083</v>
      </c>
      <c r="D853" s="296" t="s">
        <v>223</v>
      </c>
      <c r="E853" s="326" t="s">
        <v>84</v>
      </c>
      <c r="F853" s="327">
        <v>97535.87</v>
      </c>
      <c r="J853" s="325"/>
    </row>
    <row r="854" spans="2:10" s="20" customFormat="1" ht="18" customHeight="1" x14ac:dyDescent="0.25">
      <c r="B854" s="297" t="s">
        <v>7628</v>
      </c>
      <c r="C854" s="296" t="s">
        <v>1084</v>
      </c>
      <c r="D854" s="296" t="s">
        <v>223</v>
      </c>
      <c r="E854" s="326" t="s">
        <v>84</v>
      </c>
      <c r="F854" s="327">
        <v>32790.75</v>
      </c>
      <c r="J854" s="325"/>
    </row>
    <row r="855" spans="2:10" s="20" customFormat="1" ht="18" customHeight="1" x14ac:dyDescent="0.25">
      <c r="B855" s="297" t="s">
        <v>7628</v>
      </c>
      <c r="C855" s="296" t="s">
        <v>1085</v>
      </c>
      <c r="D855" s="296" t="s">
        <v>223</v>
      </c>
      <c r="E855" s="326" t="s">
        <v>84</v>
      </c>
      <c r="F855" s="327">
        <v>32790.75</v>
      </c>
      <c r="J855" s="325"/>
    </row>
    <row r="856" spans="2:10" s="20" customFormat="1" ht="18" customHeight="1" x14ac:dyDescent="0.25">
      <c r="B856" s="297" t="s">
        <v>7628</v>
      </c>
      <c r="C856" s="296" t="s">
        <v>1086</v>
      </c>
      <c r="D856" s="296" t="s">
        <v>223</v>
      </c>
      <c r="E856" s="326" t="s">
        <v>84</v>
      </c>
      <c r="F856" s="327">
        <v>32790.75</v>
      </c>
      <c r="J856" s="325"/>
    </row>
    <row r="857" spans="2:10" s="20" customFormat="1" ht="18" customHeight="1" x14ac:dyDescent="0.25">
      <c r="B857" s="297" t="s">
        <v>7628</v>
      </c>
      <c r="C857" s="296" t="s">
        <v>1087</v>
      </c>
      <c r="D857" s="296" t="s">
        <v>223</v>
      </c>
      <c r="E857" s="326" t="s">
        <v>84</v>
      </c>
      <c r="F857" s="327">
        <v>32790.75</v>
      </c>
      <c r="J857" s="325"/>
    </row>
    <row r="858" spans="2:10" s="20" customFormat="1" ht="18" customHeight="1" x14ac:dyDescent="0.25">
      <c r="B858" s="297" t="s">
        <v>7628</v>
      </c>
      <c r="C858" s="296" t="s">
        <v>1088</v>
      </c>
      <c r="D858" s="296" t="s">
        <v>223</v>
      </c>
      <c r="E858" s="326" t="s">
        <v>84</v>
      </c>
      <c r="F858" s="327">
        <v>32790.75</v>
      </c>
      <c r="J858" s="325"/>
    </row>
    <row r="859" spans="2:10" s="20" customFormat="1" ht="18" customHeight="1" x14ac:dyDescent="0.25">
      <c r="B859" s="297" t="s">
        <v>7628</v>
      </c>
      <c r="C859" s="296" t="s">
        <v>1089</v>
      </c>
      <c r="D859" s="296" t="s">
        <v>223</v>
      </c>
      <c r="E859" s="326" t="s">
        <v>84</v>
      </c>
      <c r="F859" s="327">
        <v>32790.75</v>
      </c>
      <c r="J859" s="325"/>
    </row>
    <row r="860" spans="2:10" s="20" customFormat="1" ht="18" customHeight="1" x14ac:dyDescent="0.25">
      <c r="B860" s="297" t="s">
        <v>7628</v>
      </c>
      <c r="C860" s="296" t="s">
        <v>1090</v>
      </c>
      <c r="D860" s="296" t="s">
        <v>223</v>
      </c>
      <c r="E860" s="326" t="s">
        <v>84</v>
      </c>
      <c r="F860" s="327">
        <v>32790.75</v>
      </c>
      <c r="J860" s="325"/>
    </row>
    <row r="861" spans="2:10" s="20" customFormat="1" ht="18" customHeight="1" x14ac:dyDescent="0.25">
      <c r="B861" s="297" t="s">
        <v>7628</v>
      </c>
      <c r="C861" s="296" t="s">
        <v>1091</v>
      </c>
      <c r="D861" s="296" t="s">
        <v>223</v>
      </c>
      <c r="E861" s="326" t="s">
        <v>84</v>
      </c>
      <c r="F861" s="327">
        <v>32790.75</v>
      </c>
      <c r="J861" s="325"/>
    </row>
    <row r="862" spans="2:10" s="20" customFormat="1" ht="18" customHeight="1" x14ac:dyDescent="0.25">
      <c r="B862" s="297" t="s">
        <v>7628</v>
      </c>
      <c r="C862" s="296" t="s">
        <v>1092</v>
      </c>
      <c r="D862" s="296" t="s">
        <v>223</v>
      </c>
      <c r="E862" s="326" t="s">
        <v>84</v>
      </c>
      <c r="F862" s="327">
        <v>32790.75</v>
      </c>
      <c r="J862" s="325"/>
    </row>
    <row r="863" spans="2:10" s="20" customFormat="1" ht="18" customHeight="1" x14ac:dyDescent="0.25">
      <c r="B863" s="297" t="s">
        <v>7628</v>
      </c>
      <c r="C863" s="296" t="s">
        <v>1093</v>
      </c>
      <c r="D863" s="296" t="s">
        <v>223</v>
      </c>
      <c r="E863" s="326" t="s">
        <v>84</v>
      </c>
      <c r="F863" s="327">
        <v>32790.75</v>
      </c>
      <c r="J863" s="325"/>
    </row>
    <row r="864" spans="2:10" s="20" customFormat="1" ht="18" customHeight="1" x14ac:dyDescent="0.25">
      <c r="B864" s="297" t="s">
        <v>7628</v>
      </c>
      <c r="C864" s="296" t="s">
        <v>1094</v>
      </c>
      <c r="D864" s="296" t="s">
        <v>223</v>
      </c>
      <c r="E864" s="326" t="s">
        <v>84</v>
      </c>
      <c r="F864" s="327">
        <v>32790.75</v>
      </c>
      <c r="J864" s="325"/>
    </row>
    <row r="865" spans="2:10" s="20" customFormat="1" ht="18" customHeight="1" x14ac:dyDescent="0.25">
      <c r="B865" s="297" t="s">
        <v>7628</v>
      </c>
      <c r="C865" s="296" t="s">
        <v>1095</v>
      </c>
      <c r="D865" s="296" t="s">
        <v>223</v>
      </c>
      <c r="E865" s="326" t="s">
        <v>84</v>
      </c>
      <c r="F865" s="327">
        <v>32790.75</v>
      </c>
      <c r="J865" s="325"/>
    </row>
    <row r="866" spans="2:10" s="20" customFormat="1" ht="18" customHeight="1" x14ac:dyDescent="0.25">
      <c r="B866" s="297" t="s">
        <v>7628</v>
      </c>
      <c r="C866" s="296" t="s">
        <v>1096</v>
      </c>
      <c r="D866" s="296" t="s">
        <v>223</v>
      </c>
      <c r="E866" s="326" t="s">
        <v>58</v>
      </c>
      <c r="F866" s="327">
        <v>823986.17</v>
      </c>
      <c r="J866" s="325"/>
    </row>
    <row r="867" spans="2:10" s="20" customFormat="1" ht="18" customHeight="1" x14ac:dyDescent="0.25">
      <c r="B867" s="297" t="s">
        <v>7628</v>
      </c>
      <c r="C867" s="296" t="s">
        <v>1097</v>
      </c>
      <c r="D867" s="296" t="s">
        <v>223</v>
      </c>
      <c r="E867" s="326" t="s">
        <v>58</v>
      </c>
      <c r="F867" s="327">
        <v>823986.17</v>
      </c>
      <c r="J867" s="325"/>
    </row>
    <row r="868" spans="2:10" s="20" customFormat="1" ht="18" customHeight="1" x14ac:dyDescent="0.25">
      <c r="B868" s="297" t="s">
        <v>7628</v>
      </c>
      <c r="C868" s="296" t="s">
        <v>1098</v>
      </c>
      <c r="D868" s="296" t="s">
        <v>223</v>
      </c>
      <c r="E868" s="326" t="s">
        <v>58</v>
      </c>
      <c r="F868" s="327">
        <v>823986.17</v>
      </c>
      <c r="J868" s="325"/>
    </row>
    <row r="869" spans="2:10" s="20" customFormat="1" ht="18" customHeight="1" x14ac:dyDescent="0.25">
      <c r="B869" s="297" t="s">
        <v>7628</v>
      </c>
      <c r="C869" s="296" t="s">
        <v>1099</v>
      </c>
      <c r="D869" s="296" t="s">
        <v>223</v>
      </c>
      <c r="E869" s="326" t="s">
        <v>58</v>
      </c>
      <c r="F869" s="327">
        <v>823986.17</v>
      </c>
      <c r="J869" s="325"/>
    </row>
    <row r="870" spans="2:10" s="20" customFormat="1" ht="18" customHeight="1" x14ac:dyDescent="0.25">
      <c r="B870" s="297" t="s">
        <v>7628</v>
      </c>
      <c r="C870" s="296" t="s">
        <v>1100</v>
      </c>
      <c r="D870" s="296" t="s">
        <v>223</v>
      </c>
      <c r="E870" s="326" t="s">
        <v>58</v>
      </c>
      <c r="F870" s="327">
        <v>823986.17</v>
      </c>
      <c r="J870" s="325"/>
    </row>
    <row r="871" spans="2:10" s="20" customFormat="1" ht="18" customHeight="1" x14ac:dyDescent="0.25">
      <c r="B871" s="297" t="s">
        <v>7628</v>
      </c>
      <c r="C871" s="296" t="s">
        <v>1101</v>
      </c>
      <c r="D871" s="296" t="s">
        <v>223</v>
      </c>
      <c r="E871" s="326" t="s">
        <v>58</v>
      </c>
      <c r="F871" s="327">
        <v>823986.17</v>
      </c>
      <c r="J871" s="325"/>
    </row>
    <row r="872" spans="2:10" s="20" customFormat="1" ht="18" customHeight="1" x14ac:dyDescent="0.25">
      <c r="B872" s="297" t="s">
        <v>7628</v>
      </c>
      <c r="C872" s="296" t="s">
        <v>1102</v>
      </c>
      <c r="D872" s="296" t="s">
        <v>223</v>
      </c>
      <c r="E872" s="326" t="s">
        <v>58</v>
      </c>
      <c r="F872" s="327">
        <v>823986.17</v>
      </c>
      <c r="J872" s="325"/>
    </row>
    <row r="873" spans="2:10" s="20" customFormat="1" ht="18" customHeight="1" x14ac:dyDescent="0.25">
      <c r="B873" s="297" t="s">
        <v>7628</v>
      </c>
      <c r="C873" s="296" t="s">
        <v>1103</v>
      </c>
      <c r="D873" s="296" t="s">
        <v>223</v>
      </c>
      <c r="E873" s="326" t="s">
        <v>58</v>
      </c>
      <c r="F873" s="327">
        <v>823986.17</v>
      </c>
      <c r="J873" s="325"/>
    </row>
    <row r="874" spans="2:10" s="20" customFormat="1" ht="18" customHeight="1" x14ac:dyDescent="0.25">
      <c r="B874" s="297" t="s">
        <v>7628</v>
      </c>
      <c r="C874" s="296" t="s">
        <v>1104</v>
      </c>
      <c r="D874" s="296" t="s">
        <v>223</v>
      </c>
      <c r="E874" s="326" t="s">
        <v>58</v>
      </c>
      <c r="F874" s="327">
        <v>823986.17</v>
      </c>
      <c r="J874" s="325"/>
    </row>
    <row r="875" spans="2:10" s="20" customFormat="1" ht="18" customHeight="1" x14ac:dyDescent="0.25">
      <c r="B875" s="297" t="s">
        <v>7628</v>
      </c>
      <c r="C875" s="296" t="s">
        <v>1105</v>
      </c>
      <c r="D875" s="296" t="s">
        <v>223</v>
      </c>
      <c r="E875" s="326" t="s">
        <v>58</v>
      </c>
      <c r="F875" s="327">
        <v>823986.17</v>
      </c>
      <c r="J875" s="325"/>
    </row>
    <row r="876" spans="2:10" s="20" customFormat="1" ht="18" customHeight="1" x14ac:dyDescent="0.25">
      <c r="B876" s="297" t="s">
        <v>7628</v>
      </c>
      <c r="C876" s="296" t="s">
        <v>1106</v>
      </c>
      <c r="D876" s="296" t="s">
        <v>223</v>
      </c>
      <c r="E876" s="326" t="s">
        <v>58</v>
      </c>
      <c r="F876" s="327">
        <v>823986.17</v>
      </c>
      <c r="J876" s="325"/>
    </row>
    <row r="877" spans="2:10" s="20" customFormat="1" ht="18" customHeight="1" x14ac:dyDescent="0.25">
      <c r="B877" s="297" t="s">
        <v>7628</v>
      </c>
      <c r="C877" s="296" t="s">
        <v>1107</v>
      </c>
      <c r="D877" s="296" t="s">
        <v>223</v>
      </c>
      <c r="E877" s="326" t="s">
        <v>58</v>
      </c>
      <c r="F877" s="327">
        <v>823986.13</v>
      </c>
      <c r="J877" s="325"/>
    </row>
    <row r="878" spans="2:10" s="20" customFormat="1" ht="18" customHeight="1" x14ac:dyDescent="0.25">
      <c r="B878" s="297" t="s">
        <v>7628</v>
      </c>
      <c r="C878" s="296" t="s">
        <v>1108</v>
      </c>
      <c r="D878" s="296" t="s">
        <v>223</v>
      </c>
      <c r="E878" s="326" t="s">
        <v>85</v>
      </c>
      <c r="F878" s="327">
        <v>116502.42</v>
      </c>
      <c r="J878" s="325"/>
    </row>
    <row r="879" spans="2:10" s="20" customFormat="1" ht="18" customHeight="1" x14ac:dyDescent="0.25">
      <c r="B879" s="297" t="s">
        <v>7628</v>
      </c>
      <c r="C879" s="296" t="s">
        <v>1109</v>
      </c>
      <c r="D879" s="296" t="s">
        <v>223</v>
      </c>
      <c r="E879" s="326" t="s">
        <v>85</v>
      </c>
      <c r="F879" s="327">
        <v>116502.42</v>
      </c>
      <c r="J879" s="325"/>
    </row>
    <row r="880" spans="2:10" s="20" customFormat="1" ht="18" customHeight="1" x14ac:dyDescent="0.25">
      <c r="B880" s="297" t="s">
        <v>7628</v>
      </c>
      <c r="C880" s="296" t="s">
        <v>1110</v>
      </c>
      <c r="D880" s="296" t="s">
        <v>223</v>
      </c>
      <c r="E880" s="326" t="s">
        <v>85</v>
      </c>
      <c r="F880" s="327">
        <v>116502.42</v>
      </c>
      <c r="J880" s="325"/>
    </row>
    <row r="881" spans="2:10" s="20" customFormat="1" ht="18" customHeight="1" x14ac:dyDescent="0.25">
      <c r="B881" s="297" t="s">
        <v>7628</v>
      </c>
      <c r="C881" s="296" t="s">
        <v>1111</v>
      </c>
      <c r="D881" s="296" t="s">
        <v>223</v>
      </c>
      <c r="E881" s="326" t="s">
        <v>85</v>
      </c>
      <c r="F881" s="327">
        <v>116502.42</v>
      </c>
      <c r="J881" s="325"/>
    </row>
    <row r="882" spans="2:10" s="20" customFormat="1" ht="18" customHeight="1" x14ac:dyDescent="0.25">
      <c r="B882" s="297" t="s">
        <v>7628</v>
      </c>
      <c r="C882" s="296" t="s">
        <v>1112</v>
      </c>
      <c r="D882" s="296" t="s">
        <v>223</v>
      </c>
      <c r="E882" s="326" t="s">
        <v>85</v>
      </c>
      <c r="F882" s="327">
        <v>116502.42</v>
      </c>
      <c r="J882" s="325"/>
    </row>
    <row r="883" spans="2:10" s="20" customFormat="1" ht="18" customHeight="1" x14ac:dyDescent="0.25">
      <c r="B883" s="297" t="s">
        <v>7628</v>
      </c>
      <c r="C883" s="296" t="s">
        <v>1113</v>
      </c>
      <c r="D883" s="296" t="s">
        <v>223</v>
      </c>
      <c r="E883" s="326" t="s">
        <v>85</v>
      </c>
      <c r="F883" s="327">
        <v>116502.42</v>
      </c>
      <c r="J883" s="325"/>
    </row>
    <row r="884" spans="2:10" s="20" customFormat="1" ht="18" customHeight="1" x14ac:dyDescent="0.25">
      <c r="B884" s="297" t="s">
        <v>7628</v>
      </c>
      <c r="C884" s="296" t="s">
        <v>1114</v>
      </c>
      <c r="D884" s="296" t="s">
        <v>223</v>
      </c>
      <c r="E884" s="326" t="s">
        <v>85</v>
      </c>
      <c r="F884" s="327">
        <v>116502.42</v>
      </c>
      <c r="J884" s="325"/>
    </row>
    <row r="885" spans="2:10" s="20" customFormat="1" ht="18" customHeight="1" x14ac:dyDescent="0.25">
      <c r="B885" s="297" t="s">
        <v>7628</v>
      </c>
      <c r="C885" s="296" t="s">
        <v>1115</v>
      </c>
      <c r="D885" s="296" t="s">
        <v>223</v>
      </c>
      <c r="E885" s="326" t="s">
        <v>85</v>
      </c>
      <c r="F885" s="327">
        <v>116502.42</v>
      </c>
      <c r="J885" s="325"/>
    </row>
    <row r="886" spans="2:10" s="20" customFormat="1" ht="18" customHeight="1" x14ac:dyDescent="0.25">
      <c r="B886" s="297" t="s">
        <v>7628</v>
      </c>
      <c r="C886" s="296" t="s">
        <v>1116</v>
      </c>
      <c r="D886" s="296" t="s">
        <v>223</v>
      </c>
      <c r="E886" s="326" t="s">
        <v>85</v>
      </c>
      <c r="F886" s="327">
        <v>116502.42</v>
      </c>
      <c r="J886" s="325"/>
    </row>
    <row r="887" spans="2:10" s="20" customFormat="1" ht="18" customHeight="1" x14ac:dyDescent="0.25">
      <c r="B887" s="297" t="s">
        <v>7628</v>
      </c>
      <c r="C887" s="296" t="s">
        <v>1117</v>
      </c>
      <c r="D887" s="296" t="s">
        <v>223</v>
      </c>
      <c r="E887" s="326" t="s">
        <v>85</v>
      </c>
      <c r="F887" s="327">
        <v>116502.42</v>
      </c>
      <c r="J887" s="325"/>
    </row>
    <row r="888" spans="2:10" s="20" customFormat="1" ht="18" customHeight="1" x14ac:dyDescent="0.25">
      <c r="B888" s="297" t="s">
        <v>7628</v>
      </c>
      <c r="C888" s="296" t="s">
        <v>1118</v>
      </c>
      <c r="D888" s="296" t="s">
        <v>223</v>
      </c>
      <c r="E888" s="326" t="s">
        <v>85</v>
      </c>
      <c r="F888" s="327">
        <v>116502.42</v>
      </c>
      <c r="J888" s="325"/>
    </row>
    <row r="889" spans="2:10" s="20" customFormat="1" ht="18" customHeight="1" x14ac:dyDescent="0.25">
      <c r="B889" s="297" t="s">
        <v>7628</v>
      </c>
      <c r="C889" s="296" t="s">
        <v>1119</v>
      </c>
      <c r="D889" s="296" t="s">
        <v>223</v>
      </c>
      <c r="E889" s="326" t="s">
        <v>85</v>
      </c>
      <c r="F889" s="327">
        <v>116502.38</v>
      </c>
      <c r="J889" s="325"/>
    </row>
    <row r="890" spans="2:10" s="20" customFormat="1" ht="18" customHeight="1" x14ac:dyDescent="0.25">
      <c r="B890" s="297" t="s">
        <v>7628</v>
      </c>
      <c r="C890" s="296" t="s">
        <v>1120</v>
      </c>
      <c r="D890" s="296" t="s">
        <v>224</v>
      </c>
      <c r="E890" s="326" t="s">
        <v>86</v>
      </c>
      <c r="F890" s="327">
        <v>1565076.25</v>
      </c>
      <c r="J890" s="325"/>
    </row>
    <row r="891" spans="2:10" s="20" customFormat="1" ht="18" customHeight="1" x14ac:dyDescent="0.25">
      <c r="B891" s="297" t="s">
        <v>7628</v>
      </c>
      <c r="C891" s="296" t="s">
        <v>1121</v>
      </c>
      <c r="D891" s="296" t="s">
        <v>224</v>
      </c>
      <c r="E891" s="326" t="s">
        <v>86</v>
      </c>
      <c r="F891" s="327">
        <v>1565076.25</v>
      </c>
      <c r="J891" s="325"/>
    </row>
    <row r="892" spans="2:10" s="20" customFormat="1" ht="18" customHeight="1" x14ac:dyDescent="0.25">
      <c r="B892" s="297" t="s">
        <v>7628</v>
      </c>
      <c r="C892" s="296" t="s">
        <v>1122</v>
      </c>
      <c r="D892" s="296" t="s">
        <v>224</v>
      </c>
      <c r="E892" s="326" t="s">
        <v>86</v>
      </c>
      <c r="F892" s="327">
        <v>1565076.25</v>
      </c>
      <c r="J892" s="325"/>
    </row>
    <row r="893" spans="2:10" s="20" customFormat="1" ht="18" customHeight="1" x14ac:dyDescent="0.25">
      <c r="B893" s="297" t="s">
        <v>7628</v>
      </c>
      <c r="C893" s="296" t="s">
        <v>1123</v>
      </c>
      <c r="D893" s="296" t="s">
        <v>224</v>
      </c>
      <c r="E893" s="326" t="s">
        <v>86</v>
      </c>
      <c r="F893" s="327">
        <v>1565076.25</v>
      </c>
      <c r="J893" s="325"/>
    </row>
    <row r="894" spans="2:10" s="20" customFormat="1" ht="18" customHeight="1" x14ac:dyDescent="0.25">
      <c r="B894" s="297" t="s">
        <v>7628</v>
      </c>
      <c r="C894" s="296" t="s">
        <v>1124</v>
      </c>
      <c r="D894" s="296" t="s">
        <v>224</v>
      </c>
      <c r="E894" s="326" t="s">
        <v>86</v>
      </c>
      <c r="F894" s="327">
        <v>1565076.25</v>
      </c>
      <c r="J894" s="325"/>
    </row>
    <row r="895" spans="2:10" s="20" customFormat="1" ht="18" customHeight="1" x14ac:dyDescent="0.25">
      <c r="B895" s="297" t="s">
        <v>7628</v>
      </c>
      <c r="C895" s="296" t="s">
        <v>1125</v>
      </c>
      <c r="D895" s="296" t="s">
        <v>224</v>
      </c>
      <c r="E895" s="326" t="s">
        <v>86</v>
      </c>
      <c r="F895" s="327">
        <v>1565076.25</v>
      </c>
      <c r="J895" s="325"/>
    </row>
    <row r="896" spans="2:10" s="20" customFormat="1" ht="18" customHeight="1" x14ac:dyDescent="0.25">
      <c r="B896" s="297" t="s">
        <v>7628</v>
      </c>
      <c r="C896" s="296" t="s">
        <v>1126</v>
      </c>
      <c r="D896" s="296" t="s">
        <v>224</v>
      </c>
      <c r="E896" s="326" t="s">
        <v>86</v>
      </c>
      <c r="F896" s="327">
        <v>1565076.25</v>
      </c>
      <c r="J896" s="325"/>
    </row>
    <row r="897" spans="2:10" s="20" customFormat="1" ht="18" customHeight="1" x14ac:dyDescent="0.25">
      <c r="B897" s="297" t="s">
        <v>7628</v>
      </c>
      <c r="C897" s="296" t="s">
        <v>1127</v>
      </c>
      <c r="D897" s="296" t="s">
        <v>224</v>
      </c>
      <c r="E897" s="326" t="s">
        <v>86</v>
      </c>
      <c r="F897" s="327">
        <v>1565076.25</v>
      </c>
      <c r="J897" s="325"/>
    </row>
    <row r="898" spans="2:10" s="20" customFormat="1" ht="18" customHeight="1" x14ac:dyDescent="0.25">
      <c r="B898" s="297" t="s">
        <v>7628</v>
      </c>
      <c r="C898" s="296" t="s">
        <v>1128</v>
      </c>
      <c r="D898" s="296" t="s">
        <v>224</v>
      </c>
      <c r="E898" s="326" t="s">
        <v>86</v>
      </c>
      <c r="F898" s="327">
        <v>1565076.25</v>
      </c>
      <c r="J898" s="325"/>
    </row>
    <row r="899" spans="2:10" s="20" customFormat="1" ht="18" customHeight="1" x14ac:dyDescent="0.25">
      <c r="B899" s="297" t="s">
        <v>7628</v>
      </c>
      <c r="C899" s="296" t="s">
        <v>1129</v>
      </c>
      <c r="D899" s="296" t="s">
        <v>224</v>
      </c>
      <c r="E899" s="326" t="s">
        <v>86</v>
      </c>
      <c r="F899" s="327">
        <v>1565076.25</v>
      </c>
      <c r="J899" s="325"/>
    </row>
    <row r="900" spans="2:10" s="20" customFormat="1" ht="18" customHeight="1" x14ac:dyDescent="0.25">
      <c r="B900" s="297" t="s">
        <v>7628</v>
      </c>
      <c r="C900" s="296" t="s">
        <v>1130</v>
      </c>
      <c r="D900" s="296" t="s">
        <v>224</v>
      </c>
      <c r="E900" s="326" t="s">
        <v>86</v>
      </c>
      <c r="F900" s="327">
        <v>1565076.25</v>
      </c>
      <c r="J900" s="325"/>
    </row>
    <row r="901" spans="2:10" s="20" customFormat="1" ht="18" customHeight="1" x14ac:dyDescent="0.25">
      <c r="B901" s="297" t="s">
        <v>7628</v>
      </c>
      <c r="C901" s="296" t="s">
        <v>1131</v>
      </c>
      <c r="D901" s="296" t="s">
        <v>224</v>
      </c>
      <c r="E901" s="326" t="s">
        <v>86</v>
      </c>
      <c r="F901" s="327">
        <v>1565076.25</v>
      </c>
      <c r="J901" s="325"/>
    </row>
    <row r="902" spans="2:10" s="20" customFormat="1" ht="18" customHeight="1" x14ac:dyDescent="0.25">
      <c r="B902" s="297" t="s">
        <v>7628</v>
      </c>
      <c r="C902" s="296" t="s">
        <v>1132</v>
      </c>
      <c r="D902" s="296" t="s">
        <v>225</v>
      </c>
      <c r="E902" s="326" t="s">
        <v>87</v>
      </c>
      <c r="F902" s="327">
        <v>155904</v>
      </c>
      <c r="J902" s="325"/>
    </row>
    <row r="903" spans="2:10" s="20" customFormat="1" ht="18" customHeight="1" x14ac:dyDescent="0.25">
      <c r="B903" s="297" t="s">
        <v>7628</v>
      </c>
      <c r="C903" s="296" t="s">
        <v>1133</v>
      </c>
      <c r="D903" s="296" t="s">
        <v>225</v>
      </c>
      <c r="E903" s="326" t="s">
        <v>87</v>
      </c>
      <c r="F903" s="327">
        <v>112596</v>
      </c>
      <c r="J903" s="325"/>
    </row>
    <row r="904" spans="2:10" s="20" customFormat="1" ht="18" customHeight="1" x14ac:dyDescent="0.25">
      <c r="B904" s="297" t="s">
        <v>7628</v>
      </c>
      <c r="C904" s="296" t="s">
        <v>1134</v>
      </c>
      <c r="D904" s="296" t="s">
        <v>225</v>
      </c>
      <c r="E904" s="326" t="s">
        <v>87</v>
      </c>
      <c r="F904" s="327">
        <v>136499</v>
      </c>
      <c r="J904" s="325"/>
    </row>
    <row r="905" spans="2:10" s="20" customFormat="1" ht="18" customHeight="1" x14ac:dyDescent="0.25">
      <c r="B905" s="297" t="s">
        <v>7628</v>
      </c>
      <c r="C905" s="296" t="s">
        <v>1135</v>
      </c>
      <c r="D905" s="296" t="s">
        <v>225</v>
      </c>
      <c r="E905" s="326" t="s">
        <v>87</v>
      </c>
      <c r="F905" s="327">
        <v>99033</v>
      </c>
      <c r="J905" s="325"/>
    </row>
    <row r="906" spans="2:10" s="20" customFormat="1" ht="18" customHeight="1" x14ac:dyDescent="0.25">
      <c r="B906" s="297" t="s">
        <v>7628</v>
      </c>
      <c r="C906" s="296" t="s">
        <v>1136</v>
      </c>
      <c r="D906" s="296" t="s">
        <v>225</v>
      </c>
      <c r="E906" s="326" t="s">
        <v>87</v>
      </c>
      <c r="F906" s="327">
        <v>422459</v>
      </c>
      <c r="J906" s="325"/>
    </row>
    <row r="907" spans="2:10" s="20" customFormat="1" ht="18" customHeight="1" x14ac:dyDescent="0.25">
      <c r="B907" s="297" t="s">
        <v>7628</v>
      </c>
      <c r="C907" s="296" t="s">
        <v>1137</v>
      </c>
      <c r="D907" s="296" t="s">
        <v>225</v>
      </c>
      <c r="E907" s="326" t="s">
        <v>87</v>
      </c>
      <c r="F907" s="327">
        <v>90374</v>
      </c>
      <c r="J907" s="325"/>
    </row>
    <row r="908" spans="2:10" s="20" customFormat="1" ht="18" customHeight="1" x14ac:dyDescent="0.25">
      <c r="B908" s="297" t="s">
        <v>7628</v>
      </c>
      <c r="C908" s="296" t="s">
        <v>1138</v>
      </c>
      <c r="D908" s="296" t="s">
        <v>225</v>
      </c>
      <c r="E908" s="326" t="s">
        <v>87</v>
      </c>
      <c r="F908" s="327">
        <v>102067</v>
      </c>
      <c r="J908" s="325"/>
    </row>
    <row r="909" spans="2:10" s="20" customFormat="1" ht="18" customHeight="1" x14ac:dyDescent="0.25">
      <c r="B909" s="297" t="s">
        <v>7628</v>
      </c>
      <c r="C909" s="296" t="s">
        <v>1139</v>
      </c>
      <c r="D909" s="296" t="s">
        <v>225</v>
      </c>
      <c r="E909" s="326" t="s">
        <v>88</v>
      </c>
      <c r="F909" s="327">
        <v>27152.75</v>
      </c>
      <c r="J909" s="325"/>
    </row>
    <row r="910" spans="2:10" s="20" customFormat="1" ht="18" customHeight="1" x14ac:dyDescent="0.25">
      <c r="B910" s="297" t="s">
        <v>7628</v>
      </c>
      <c r="C910" s="296" t="s">
        <v>1140</v>
      </c>
      <c r="D910" s="296" t="s">
        <v>225</v>
      </c>
      <c r="E910" s="326" t="s">
        <v>88</v>
      </c>
      <c r="F910" s="327">
        <v>27152.75</v>
      </c>
      <c r="J910" s="325"/>
    </row>
    <row r="911" spans="2:10" s="20" customFormat="1" ht="18" customHeight="1" x14ac:dyDescent="0.25">
      <c r="B911" s="297" t="s">
        <v>7628</v>
      </c>
      <c r="C911" s="296" t="s">
        <v>1141</v>
      </c>
      <c r="D911" s="296" t="s">
        <v>225</v>
      </c>
      <c r="E911" s="326" t="s">
        <v>88</v>
      </c>
      <c r="F911" s="327">
        <v>27152.75</v>
      </c>
      <c r="J911" s="325"/>
    </row>
    <row r="912" spans="2:10" s="20" customFormat="1" ht="18" customHeight="1" x14ac:dyDescent="0.25">
      <c r="B912" s="297" t="s">
        <v>7628</v>
      </c>
      <c r="C912" s="296" t="s">
        <v>1142</v>
      </c>
      <c r="D912" s="296" t="s">
        <v>225</v>
      </c>
      <c r="E912" s="326" t="s">
        <v>88</v>
      </c>
      <c r="F912" s="327">
        <v>27152.75</v>
      </c>
      <c r="J912" s="325"/>
    </row>
    <row r="913" spans="2:10" s="20" customFormat="1" ht="18" customHeight="1" x14ac:dyDescent="0.25">
      <c r="B913" s="297" t="s">
        <v>7628</v>
      </c>
      <c r="C913" s="296" t="s">
        <v>1143</v>
      </c>
      <c r="D913" s="296" t="s">
        <v>225</v>
      </c>
      <c r="E913" s="326" t="s">
        <v>88</v>
      </c>
      <c r="F913" s="327">
        <v>27152.75</v>
      </c>
      <c r="J913" s="325"/>
    </row>
    <row r="914" spans="2:10" s="20" customFormat="1" ht="18" customHeight="1" x14ac:dyDescent="0.25">
      <c r="B914" s="297" t="s">
        <v>7628</v>
      </c>
      <c r="C914" s="296" t="s">
        <v>1144</v>
      </c>
      <c r="D914" s="296" t="s">
        <v>225</v>
      </c>
      <c r="E914" s="326" t="s">
        <v>88</v>
      </c>
      <c r="F914" s="327">
        <v>27152.75</v>
      </c>
      <c r="J914" s="325"/>
    </row>
    <row r="915" spans="2:10" s="20" customFormat="1" ht="18" customHeight="1" x14ac:dyDescent="0.25">
      <c r="B915" s="297" t="s">
        <v>7628</v>
      </c>
      <c r="C915" s="296" t="s">
        <v>1145</v>
      </c>
      <c r="D915" s="296" t="s">
        <v>225</v>
      </c>
      <c r="E915" s="326" t="s">
        <v>88</v>
      </c>
      <c r="F915" s="327">
        <v>27152.75</v>
      </c>
      <c r="J915" s="325"/>
    </row>
    <row r="916" spans="2:10" s="20" customFormat="1" ht="18" customHeight="1" x14ac:dyDescent="0.25">
      <c r="B916" s="297" t="s">
        <v>7628</v>
      </c>
      <c r="C916" s="296" t="s">
        <v>1146</v>
      </c>
      <c r="D916" s="296" t="s">
        <v>225</v>
      </c>
      <c r="E916" s="326" t="s">
        <v>88</v>
      </c>
      <c r="F916" s="327">
        <v>27152.75</v>
      </c>
      <c r="J916" s="325"/>
    </row>
    <row r="917" spans="2:10" s="20" customFormat="1" ht="18" customHeight="1" x14ac:dyDescent="0.25">
      <c r="B917" s="297" t="s">
        <v>7628</v>
      </c>
      <c r="C917" s="296" t="s">
        <v>1147</v>
      </c>
      <c r="D917" s="296" t="s">
        <v>225</v>
      </c>
      <c r="E917" s="326" t="s">
        <v>88</v>
      </c>
      <c r="F917" s="327">
        <v>27152.75</v>
      </c>
      <c r="J917" s="325"/>
    </row>
    <row r="918" spans="2:10" s="20" customFormat="1" ht="18" customHeight="1" x14ac:dyDescent="0.25">
      <c r="B918" s="297" t="s">
        <v>7628</v>
      </c>
      <c r="C918" s="296" t="s">
        <v>1148</v>
      </c>
      <c r="D918" s="296" t="s">
        <v>225</v>
      </c>
      <c r="E918" s="326" t="s">
        <v>88</v>
      </c>
      <c r="F918" s="327">
        <v>27152.75</v>
      </c>
      <c r="J918" s="325"/>
    </row>
    <row r="919" spans="2:10" s="20" customFormat="1" ht="18" customHeight="1" x14ac:dyDescent="0.25">
      <c r="B919" s="297" t="s">
        <v>7628</v>
      </c>
      <c r="C919" s="296" t="s">
        <v>1149</v>
      </c>
      <c r="D919" s="296" t="s">
        <v>225</v>
      </c>
      <c r="E919" s="326" t="s">
        <v>88</v>
      </c>
      <c r="F919" s="327">
        <v>27152.75</v>
      </c>
      <c r="J919" s="325"/>
    </row>
    <row r="920" spans="2:10" s="20" customFormat="1" ht="18" customHeight="1" x14ac:dyDescent="0.25">
      <c r="B920" s="297" t="s">
        <v>7628</v>
      </c>
      <c r="C920" s="296" t="s">
        <v>1150</v>
      </c>
      <c r="D920" s="296" t="s">
        <v>225</v>
      </c>
      <c r="E920" s="326" t="s">
        <v>88</v>
      </c>
      <c r="F920" s="327">
        <v>27152.75</v>
      </c>
      <c r="J920" s="325"/>
    </row>
    <row r="921" spans="2:10" s="20" customFormat="1" ht="18" customHeight="1" x14ac:dyDescent="0.25">
      <c r="B921" s="297" t="s">
        <v>7628</v>
      </c>
      <c r="C921" s="296" t="s">
        <v>1151</v>
      </c>
      <c r="D921" s="296" t="s">
        <v>222</v>
      </c>
      <c r="E921" s="326" t="s">
        <v>67</v>
      </c>
      <c r="F921" s="327">
        <v>1204231.53</v>
      </c>
      <c r="J921" s="325"/>
    </row>
    <row r="922" spans="2:10" s="20" customFormat="1" ht="18" customHeight="1" x14ac:dyDescent="0.25">
      <c r="B922" s="297" t="s">
        <v>7628</v>
      </c>
      <c r="C922" s="296" t="s">
        <v>1152</v>
      </c>
      <c r="D922" s="296" t="s">
        <v>34</v>
      </c>
      <c r="E922" s="326" t="s">
        <v>89</v>
      </c>
      <c r="F922" s="327">
        <v>6847.52</v>
      </c>
      <c r="J922" s="325"/>
    </row>
    <row r="923" spans="2:10" s="20" customFormat="1" ht="18" customHeight="1" x14ac:dyDescent="0.25">
      <c r="B923" s="297" t="s">
        <v>7628</v>
      </c>
      <c r="C923" s="296" t="s">
        <v>1153</v>
      </c>
      <c r="D923" s="296" t="s">
        <v>33</v>
      </c>
      <c r="E923" s="326" t="s">
        <v>81</v>
      </c>
      <c r="F923" s="327">
        <v>597462</v>
      </c>
      <c r="J923" s="325"/>
    </row>
    <row r="924" spans="2:10" s="20" customFormat="1" ht="18" customHeight="1" x14ac:dyDescent="0.25">
      <c r="B924" s="297" t="s">
        <v>7628</v>
      </c>
      <c r="C924" s="296" t="s">
        <v>1154</v>
      </c>
      <c r="D924" s="296" t="s">
        <v>33</v>
      </c>
      <c r="E924" s="326" t="s">
        <v>81</v>
      </c>
      <c r="F924" s="327">
        <v>1437200</v>
      </c>
      <c r="J924" s="325"/>
    </row>
    <row r="925" spans="2:10" s="20" customFormat="1" ht="18" customHeight="1" x14ac:dyDescent="0.25">
      <c r="B925" s="297" t="s">
        <v>7628</v>
      </c>
      <c r="C925" s="296" t="s">
        <v>1155</v>
      </c>
      <c r="D925" s="296" t="s">
        <v>33</v>
      </c>
      <c r="E925" s="326" t="s">
        <v>81</v>
      </c>
      <c r="F925" s="327">
        <v>2200000</v>
      </c>
      <c r="J925" s="325"/>
    </row>
    <row r="926" spans="2:10" s="20" customFormat="1" ht="18" customHeight="1" x14ac:dyDescent="0.25">
      <c r="B926" s="297" t="s">
        <v>7628</v>
      </c>
      <c r="C926" s="296" t="s">
        <v>1156</v>
      </c>
      <c r="D926" s="296" t="s">
        <v>33</v>
      </c>
      <c r="E926" s="326" t="s">
        <v>81</v>
      </c>
      <c r="F926" s="327">
        <v>826000</v>
      </c>
      <c r="J926" s="325"/>
    </row>
    <row r="927" spans="2:10" s="20" customFormat="1" ht="18" customHeight="1" x14ac:dyDescent="0.25">
      <c r="B927" s="297" t="s">
        <v>7628</v>
      </c>
      <c r="C927" s="296" t="s">
        <v>1157</v>
      </c>
      <c r="D927" s="296" t="s">
        <v>33</v>
      </c>
      <c r="E927" s="326" t="s">
        <v>81</v>
      </c>
      <c r="F927" s="327">
        <v>1346000</v>
      </c>
      <c r="J927" s="325"/>
    </row>
    <row r="928" spans="2:10" s="20" customFormat="1" ht="18" customHeight="1" x14ac:dyDescent="0.25">
      <c r="B928" s="297" t="s">
        <v>7628</v>
      </c>
      <c r="C928" s="296" t="s">
        <v>1158</v>
      </c>
      <c r="D928" s="296" t="s">
        <v>33</v>
      </c>
      <c r="E928" s="326" t="s">
        <v>81</v>
      </c>
      <c r="F928" s="327">
        <v>1652000</v>
      </c>
      <c r="J928" s="325"/>
    </row>
    <row r="929" spans="2:10" s="20" customFormat="1" ht="18" customHeight="1" x14ac:dyDescent="0.25">
      <c r="B929" s="297" t="s">
        <v>7628</v>
      </c>
      <c r="C929" s="296" t="s">
        <v>1159</v>
      </c>
      <c r="D929" s="296" t="s">
        <v>33</v>
      </c>
      <c r="E929" s="326" t="s">
        <v>81</v>
      </c>
      <c r="F929" s="327">
        <v>372600</v>
      </c>
      <c r="J929" s="325"/>
    </row>
    <row r="930" spans="2:10" s="20" customFormat="1" ht="18" customHeight="1" x14ac:dyDescent="0.25">
      <c r="B930" s="297" t="s">
        <v>7628</v>
      </c>
      <c r="C930" s="296" t="s">
        <v>1160</v>
      </c>
      <c r="D930" s="296" t="s">
        <v>33</v>
      </c>
      <c r="E930" s="326" t="s">
        <v>81</v>
      </c>
      <c r="F930" s="327">
        <v>662400</v>
      </c>
      <c r="J930" s="325"/>
    </row>
    <row r="931" spans="2:10" s="20" customFormat="1" ht="18" customHeight="1" x14ac:dyDescent="0.25">
      <c r="B931" s="297" t="s">
        <v>7628</v>
      </c>
      <c r="C931" s="296" t="s">
        <v>1161</v>
      </c>
      <c r="D931" s="296" t="s">
        <v>33</v>
      </c>
      <c r="E931" s="326" t="s">
        <v>81</v>
      </c>
      <c r="F931" s="327">
        <v>479000</v>
      </c>
      <c r="J931" s="325"/>
    </row>
    <row r="932" spans="2:10" s="20" customFormat="1" ht="18" customHeight="1" x14ac:dyDescent="0.25">
      <c r="B932" s="297" t="s">
        <v>7628</v>
      </c>
      <c r="C932" s="296" t="s">
        <v>1162</v>
      </c>
      <c r="D932" s="296" t="s">
        <v>33</v>
      </c>
      <c r="E932" s="326" t="s">
        <v>81</v>
      </c>
      <c r="F932" s="327">
        <v>2253900</v>
      </c>
      <c r="J932" s="325"/>
    </row>
    <row r="933" spans="2:10" s="20" customFormat="1" ht="18" customHeight="1" x14ac:dyDescent="0.25">
      <c r="B933" s="297" t="s">
        <v>7610</v>
      </c>
      <c r="C933" s="296" t="s">
        <v>1163</v>
      </c>
      <c r="D933" s="296" t="s">
        <v>39</v>
      </c>
      <c r="E933" s="326" t="s">
        <v>37</v>
      </c>
      <c r="F933" s="327">
        <v>12901111</v>
      </c>
      <c r="J933" s="325"/>
    </row>
    <row r="934" spans="2:10" s="20" customFormat="1" ht="18" customHeight="1" x14ac:dyDescent="0.25">
      <c r="B934" s="297" t="s">
        <v>7610</v>
      </c>
      <c r="C934" s="296" t="s">
        <v>1164</v>
      </c>
      <c r="D934" s="296" t="s">
        <v>61</v>
      </c>
      <c r="E934" s="326" t="s">
        <v>62</v>
      </c>
      <c r="F934" s="327">
        <v>1008508.29</v>
      </c>
      <c r="J934" s="325"/>
    </row>
    <row r="935" spans="2:10" s="20" customFormat="1" ht="18" customHeight="1" x14ac:dyDescent="0.25">
      <c r="B935" s="297" t="s">
        <v>7610</v>
      </c>
      <c r="C935" s="296" t="s">
        <v>1165</v>
      </c>
      <c r="D935" s="296" t="s">
        <v>61</v>
      </c>
      <c r="E935" s="326" t="s">
        <v>63</v>
      </c>
      <c r="F935" s="327">
        <v>368401</v>
      </c>
      <c r="J935" s="325"/>
    </row>
    <row r="936" spans="2:10" s="20" customFormat="1" ht="18" customHeight="1" x14ac:dyDescent="0.25">
      <c r="B936" s="297" t="s">
        <v>7610</v>
      </c>
      <c r="C936" s="296" t="s">
        <v>1166</v>
      </c>
      <c r="D936" s="296" t="s">
        <v>52</v>
      </c>
      <c r="E936" s="326" t="s">
        <v>54</v>
      </c>
      <c r="F936" s="327">
        <v>2666900</v>
      </c>
      <c r="J936" s="325"/>
    </row>
    <row r="937" spans="2:10" s="20" customFormat="1" ht="18" customHeight="1" x14ac:dyDescent="0.25">
      <c r="B937" s="297" t="s">
        <v>7610</v>
      </c>
      <c r="C937" s="296" t="s">
        <v>1167</v>
      </c>
      <c r="D937" s="296" t="s">
        <v>52</v>
      </c>
      <c r="E937" s="326" t="s">
        <v>70</v>
      </c>
      <c r="F937" s="327">
        <v>5800</v>
      </c>
      <c r="J937" s="325"/>
    </row>
    <row r="938" spans="2:10" s="20" customFormat="1" ht="18" customHeight="1" x14ac:dyDescent="0.25">
      <c r="B938" s="297" t="s">
        <v>7610</v>
      </c>
      <c r="C938" s="296" t="s">
        <v>1168</v>
      </c>
      <c r="D938" s="296" t="s">
        <v>52</v>
      </c>
      <c r="E938" s="326" t="s">
        <v>70</v>
      </c>
      <c r="F938" s="327">
        <v>5800</v>
      </c>
      <c r="J938" s="325"/>
    </row>
    <row r="939" spans="2:10" s="20" customFormat="1" ht="18" customHeight="1" x14ac:dyDescent="0.25">
      <c r="B939" s="297" t="s">
        <v>7610</v>
      </c>
      <c r="C939" s="296" t="s">
        <v>1169</v>
      </c>
      <c r="D939" s="296" t="s">
        <v>222</v>
      </c>
      <c r="E939" s="326" t="s">
        <v>67</v>
      </c>
      <c r="F939" s="327">
        <v>26400</v>
      </c>
      <c r="J939" s="325"/>
    </row>
    <row r="940" spans="2:10" s="20" customFormat="1" ht="18" customHeight="1" x14ac:dyDescent="0.25">
      <c r="B940" s="297" t="s">
        <v>7610</v>
      </c>
      <c r="C940" s="296" t="s">
        <v>1170</v>
      </c>
      <c r="D940" s="296" t="s">
        <v>222</v>
      </c>
      <c r="E940" s="326" t="s">
        <v>67</v>
      </c>
      <c r="F940" s="327">
        <v>30097</v>
      </c>
      <c r="J940" s="325"/>
    </row>
    <row r="941" spans="2:10" s="20" customFormat="1" ht="18" customHeight="1" x14ac:dyDescent="0.25">
      <c r="B941" s="297" t="s">
        <v>7610</v>
      </c>
      <c r="C941" s="296" t="s">
        <v>1171</v>
      </c>
      <c r="D941" s="296" t="s">
        <v>222</v>
      </c>
      <c r="E941" s="326" t="s">
        <v>67</v>
      </c>
      <c r="F941" s="327">
        <v>324</v>
      </c>
      <c r="J941" s="325"/>
    </row>
    <row r="942" spans="2:10" s="20" customFormat="1" ht="18" customHeight="1" x14ac:dyDescent="0.25">
      <c r="B942" s="297" t="s">
        <v>7610</v>
      </c>
      <c r="C942" s="296" t="s">
        <v>1172</v>
      </c>
      <c r="D942" s="296" t="s">
        <v>222</v>
      </c>
      <c r="E942" s="326" t="s">
        <v>67</v>
      </c>
      <c r="F942" s="327">
        <v>15900</v>
      </c>
      <c r="J942" s="325"/>
    </row>
    <row r="943" spans="2:10" s="20" customFormat="1" ht="18" customHeight="1" x14ac:dyDescent="0.25">
      <c r="B943" s="297" t="s">
        <v>7610</v>
      </c>
      <c r="C943" s="296" t="s">
        <v>1173</v>
      </c>
      <c r="D943" s="296" t="s">
        <v>222</v>
      </c>
      <c r="E943" s="326" t="s">
        <v>67</v>
      </c>
      <c r="F943" s="327">
        <v>162</v>
      </c>
      <c r="J943" s="325"/>
    </row>
    <row r="944" spans="2:10" s="20" customFormat="1" ht="18" customHeight="1" x14ac:dyDescent="0.25">
      <c r="B944" s="297" t="s">
        <v>7610</v>
      </c>
      <c r="C944" s="296" t="s">
        <v>1174</v>
      </c>
      <c r="D944" s="296" t="s">
        <v>222</v>
      </c>
      <c r="E944" s="326" t="s">
        <v>67</v>
      </c>
      <c r="F944" s="327">
        <v>31050</v>
      </c>
      <c r="J944" s="325"/>
    </row>
    <row r="945" spans="2:10" s="20" customFormat="1" ht="18" customHeight="1" x14ac:dyDescent="0.25">
      <c r="B945" s="297" t="s">
        <v>7610</v>
      </c>
      <c r="C945" s="296" t="s">
        <v>1175</v>
      </c>
      <c r="D945" s="296" t="s">
        <v>222</v>
      </c>
      <c r="E945" s="326" t="s">
        <v>67</v>
      </c>
      <c r="F945" s="327">
        <v>19204</v>
      </c>
      <c r="J945" s="325"/>
    </row>
    <row r="946" spans="2:10" s="20" customFormat="1" ht="18" customHeight="1" x14ac:dyDescent="0.25">
      <c r="B946" s="297" t="s">
        <v>7610</v>
      </c>
      <c r="C946" s="296" t="s">
        <v>1176</v>
      </c>
      <c r="D946" s="296" t="s">
        <v>222</v>
      </c>
      <c r="E946" s="326" t="s">
        <v>67</v>
      </c>
      <c r="F946" s="327">
        <v>105276</v>
      </c>
      <c r="J946" s="325"/>
    </row>
    <row r="947" spans="2:10" s="20" customFormat="1" ht="18" customHeight="1" x14ac:dyDescent="0.25">
      <c r="B947" s="297" t="s">
        <v>7610</v>
      </c>
      <c r="C947" s="296" t="s">
        <v>1177</v>
      </c>
      <c r="D947" s="296" t="s">
        <v>222</v>
      </c>
      <c r="E947" s="326" t="s">
        <v>67</v>
      </c>
      <c r="F947" s="327">
        <v>326147</v>
      </c>
      <c r="J947" s="325"/>
    </row>
    <row r="948" spans="2:10" s="20" customFormat="1" ht="18" customHeight="1" x14ac:dyDescent="0.25">
      <c r="B948" s="297" t="s">
        <v>7610</v>
      </c>
      <c r="C948" s="296" t="s">
        <v>1178</v>
      </c>
      <c r="D948" s="296" t="s">
        <v>222</v>
      </c>
      <c r="E948" s="326" t="s">
        <v>90</v>
      </c>
      <c r="F948" s="327">
        <v>28</v>
      </c>
      <c r="J948" s="325"/>
    </row>
    <row r="949" spans="2:10" s="20" customFormat="1" ht="18" customHeight="1" x14ac:dyDescent="0.25">
      <c r="B949" s="297" t="s">
        <v>7610</v>
      </c>
      <c r="C949" s="296" t="s">
        <v>1179</v>
      </c>
      <c r="D949" s="296" t="s">
        <v>222</v>
      </c>
      <c r="E949" s="326" t="s">
        <v>67</v>
      </c>
      <c r="F949" s="327">
        <v>385700</v>
      </c>
      <c r="J949" s="325"/>
    </row>
    <row r="950" spans="2:10" s="20" customFormat="1" ht="18" customHeight="1" x14ac:dyDescent="0.25">
      <c r="B950" s="297" t="s">
        <v>7610</v>
      </c>
      <c r="C950" s="296" t="s">
        <v>1180</v>
      </c>
      <c r="D950" s="296" t="s">
        <v>222</v>
      </c>
      <c r="E950" s="326" t="s">
        <v>82</v>
      </c>
      <c r="F950" s="327">
        <v>227330</v>
      </c>
      <c r="J950" s="325"/>
    </row>
    <row r="951" spans="2:10" s="20" customFormat="1" ht="18" customHeight="1" x14ac:dyDescent="0.25">
      <c r="B951" s="297" t="s">
        <v>7610</v>
      </c>
      <c r="C951" s="296" t="s">
        <v>1181</v>
      </c>
      <c r="D951" s="296" t="s">
        <v>34</v>
      </c>
      <c r="E951" s="326" t="s">
        <v>89</v>
      </c>
      <c r="F951" s="327">
        <v>2731394</v>
      </c>
      <c r="J951" s="325"/>
    </row>
    <row r="952" spans="2:10" s="20" customFormat="1" ht="18" customHeight="1" x14ac:dyDescent="0.25">
      <c r="B952" s="297" t="s">
        <v>7610</v>
      </c>
      <c r="C952" s="296" t="s">
        <v>1182</v>
      </c>
      <c r="D952" s="296" t="s">
        <v>222</v>
      </c>
      <c r="E952" s="326" t="s">
        <v>67</v>
      </c>
      <c r="F952" s="327">
        <v>14543.17</v>
      </c>
      <c r="J952" s="325"/>
    </row>
    <row r="953" spans="2:10" s="20" customFormat="1" ht="18" customHeight="1" x14ac:dyDescent="0.25">
      <c r="B953" s="297" t="s">
        <v>7610</v>
      </c>
      <c r="C953" s="296" t="s">
        <v>1183</v>
      </c>
      <c r="D953" s="296" t="s">
        <v>222</v>
      </c>
      <c r="E953" s="326" t="s">
        <v>67</v>
      </c>
      <c r="F953" s="327">
        <v>14543.17</v>
      </c>
      <c r="J953" s="325"/>
    </row>
    <row r="954" spans="2:10" s="20" customFormat="1" ht="18" customHeight="1" x14ac:dyDescent="0.25">
      <c r="B954" s="297" t="s">
        <v>7610</v>
      </c>
      <c r="C954" s="296" t="s">
        <v>1184</v>
      </c>
      <c r="D954" s="296" t="s">
        <v>222</v>
      </c>
      <c r="E954" s="326" t="s">
        <v>67</v>
      </c>
      <c r="F954" s="327">
        <v>14543.17</v>
      </c>
      <c r="J954" s="325"/>
    </row>
    <row r="955" spans="2:10" s="20" customFormat="1" ht="18" customHeight="1" x14ac:dyDescent="0.25">
      <c r="B955" s="297" t="s">
        <v>7610</v>
      </c>
      <c r="C955" s="296" t="s">
        <v>1185</v>
      </c>
      <c r="D955" s="296" t="s">
        <v>222</v>
      </c>
      <c r="E955" s="326" t="s">
        <v>67</v>
      </c>
      <c r="F955" s="327">
        <v>14543.17</v>
      </c>
      <c r="J955" s="325"/>
    </row>
    <row r="956" spans="2:10" s="20" customFormat="1" ht="18" customHeight="1" x14ac:dyDescent="0.25">
      <c r="B956" s="297" t="s">
        <v>7610</v>
      </c>
      <c r="C956" s="296" t="s">
        <v>1186</v>
      </c>
      <c r="D956" s="296" t="s">
        <v>222</v>
      </c>
      <c r="E956" s="326" t="s">
        <v>67</v>
      </c>
      <c r="F956" s="327">
        <v>14543.17</v>
      </c>
      <c r="J956" s="325"/>
    </row>
    <row r="957" spans="2:10" s="20" customFormat="1" ht="18" customHeight="1" x14ac:dyDescent="0.25">
      <c r="B957" s="297" t="s">
        <v>7610</v>
      </c>
      <c r="C957" s="296" t="s">
        <v>1187</v>
      </c>
      <c r="D957" s="296" t="s">
        <v>222</v>
      </c>
      <c r="E957" s="326" t="s">
        <v>67</v>
      </c>
      <c r="F957" s="327">
        <v>14543.17</v>
      </c>
      <c r="J957" s="325"/>
    </row>
    <row r="958" spans="2:10" s="20" customFormat="1" ht="18" customHeight="1" x14ac:dyDescent="0.25">
      <c r="B958" s="297" t="s">
        <v>7610</v>
      </c>
      <c r="C958" s="296" t="s">
        <v>1188</v>
      </c>
      <c r="D958" s="296" t="s">
        <v>222</v>
      </c>
      <c r="E958" s="326" t="s">
        <v>67</v>
      </c>
      <c r="F958" s="327">
        <v>14543.17</v>
      </c>
      <c r="J958" s="325"/>
    </row>
    <row r="959" spans="2:10" s="20" customFormat="1" ht="18" customHeight="1" x14ac:dyDescent="0.25">
      <c r="B959" s="297" t="s">
        <v>7610</v>
      </c>
      <c r="C959" s="296" t="s">
        <v>1189</v>
      </c>
      <c r="D959" s="296" t="s">
        <v>222</v>
      </c>
      <c r="E959" s="326" t="s">
        <v>67</v>
      </c>
      <c r="F959" s="327">
        <v>14543.17</v>
      </c>
      <c r="J959" s="325"/>
    </row>
    <row r="960" spans="2:10" s="20" customFormat="1" ht="18" customHeight="1" x14ac:dyDescent="0.25">
      <c r="B960" s="297" t="s">
        <v>7610</v>
      </c>
      <c r="C960" s="296" t="s">
        <v>1190</v>
      </c>
      <c r="D960" s="296" t="s">
        <v>222</v>
      </c>
      <c r="E960" s="326" t="s">
        <v>67</v>
      </c>
      <c r="F960" s="327">
        <v>14543.17</v>
      </c>
      <c r="J960" s="325"/>
    </row>
    <row r="961" spans="2:10" s="20" customFormat="1" ht="18" customHeight="1" x14ac:dyDescent="0.25">
      <c r="B961" s="297" t="s">
        <v>7610</v>
      </c>
      <c r="C961" s="296" t="s">
        <v>1191</v>
      </c>
      <c r="D961" s="296" t="s">
        <v>222</v>
      </c>
      <c r="E961" s="326" t="s">
        <v>67</v>
      </c>
      <c r="F961" s="327">
        <v>14543.17</v>
      </c>
      <c r="J961" s="325"/>
    </row>
    <row r="962" spans="2:10" s="20" customFormat="1" ht="18" customHeight="1" x14ac:dyDescent="0.25">
      <c r="B962" s="297" t="s">
        <v>7610</v>
      </c>
      <c r="C962" s="296" t="s">
        <v>1192</v>
      </c>
      <c r="D962" s="296" t="s">
        <v>222</v>
      </c>
      <c r="E962" s="326" t="s">
        <v>67</v>
      </c>
      <c r="F962" s="327">
        <v>14543.17</v>
      </c>
      <c r="J962" s="325"/>
    </row>
    <row r="963" spans="2:10" s="20" customFormat="1" ht="18" customHeight="1" x14ac:dyDescent="0.25">
      <c r="B963" s="297" t="s">
        <v>7610</v>
      </c>
      <c r="C963" s="296" t="s">
        <v>1193</v>
      </c>
      <c r="D963" s="296" t="s">
        <v>222</v>
      </c>
      <c r="E963" s="326" t="s">
        <v>67</v>
      </c>
      <c r="F963" s="327">
        <v>14543.13</v>
      </c>
      <c r="J963" s="325"/>
    </row>
    <row r="964" spans="2:10" s="20" customFormat="1" ht="18" customHeight="1" x14ac:dyDescent="0.25">
      <c r="B964" s="297" t="s">
        <v>7610</v>
      </c>
      <c r="C964" s="296" t="s">
        <v>1194</v>
      </c>
      <c r="D964" s="296" t="s">
        <v>222</v>
      </c>
      <c r="E964" s="326" t="s">
        <v>67</v>
      </c>
      <c r="F964" s="327">
        <v>13710.08</v>
      </c>
      <c r="J964" s="325"/>
    </row>
    <row r="965" spans="2:10" s="20" customFormat="1" ht="18" customHeight="1" x14ac:dyDescent="0.25">
      <c r="B965" s="297" t="s">
        <v>7610</v>
      </c>
      <c r="C965" s="296" t="s">
        <v>1195</v>
      </c>
      <c r="D965" s="296" t="s">
        <v>222</v>
      </c>
      <c r="E965" s="326" t="s">
        <v>67</v>
      </c>
      <c r="F965" s="327">
        <v>13710.08</v>
      </c>
      <c r="J965" s="325"/>
    </row>
    <row r="966" spans="2:10" s="20" customFormat="1" ht="18" customHeight="1" x14ac:dyDescent="0.25">
      <c r="B966" s="297" t="s">
        <v>7610</v>
      </c>
      <c r="C966" s="296" t="s">
        <v>1196</v>
      </c>
      <c r="D966" s="296" t="s">
        <v>222</v>
      </c>
      <c r="E966" s="326" t="s">
        <v>67</v>
      </c>
      <c r="F966" s="327">
        <v>13710.08</v>
      </c>
      <c r="J966" s="325"/>
    </row>
    <row r="967" spans="2:10" s="20" customFormat="1" ht="18" customHeight="1" x14ac:dyDescent="0.25">
      <c r="B967" s="297" t="s">
        <v>7610</v>
      </c>
      <c r="C967" s="296" t="s">
        <v>1197</v>
      </c>
      <c r="D967" s="296" t="s">
        <v>222</v>
      </c>
      <c r="E967" s="326" t="s">
        <v>67</v>
      </c>
      <c r="F967" s="327">
        <v>13710.08</v>
      </c>
      <c r="J967" s="325"/>
    </row>
    <row r="968" spans="2:10" s="20" customFormat="1" ht="18" customHeight="1" x14ac:dyDescent="0.25">
      <c r="B968" s="297" t="s">
        <v>7610</v>
      </c>
      <c r="C968" s="296" t="s">
        <v>1198</v>
      </c>
      <c r="D968" s="296" t="s">
        <v>222</v>
      </c>
      <c r="E968" s="326" t="s">
        <v>67</v>
      </c>
      <c r="F968" s="327">
        <v>13710.08</v>
      </c>
      <c r="J968" s="325"/>
    </row>
    <row r="969" spans="2:10" s="20" customFormat="1" ht="18" customHeight="1" x14ac:dyDescent="0.25">
      <c r="B969" s="297" t="s">
        <v>7610</v>
      </c>
      <c r="C969" s="296" t="s">
        <v>1199</v>
      </c>
      <c r="D969" s="296" t="s">
        <v>222</v>
      </c>
      <c r="E969" s="326" t="s">
        <v>67</v>
      </c>
      <c r="F969" s="327">
        <v>13710.08</v>
      </c>
      <c r="J969" s="325"/>
    </row>
    <row r="970" spans="2:10" s="20" customFormat="1" ht="18" customHeight="1" x14ac:dyDescent="0.25">
      <c r="B970" s="297" t="s">
        <v>7610</v>
      </c>
      <c r="C970" s="296" t="s">
        <v>1200</v>
      </c>
      <c r="D970" s="296" t="s">
        <v>222</v>
      </c>
      <c r="E970" s="326" t="s">
        <v>67</v>
      </c>
      <c r="F970" s="327">
        <v>13710.08</v>
      </c>
      <c r="J970" s="325"/>
    </row>
    <row r="971" spans="2:10" s="20" customFormat="1" ht="18" customHeight="1" x14ac:dyDescent="0.25">
      <c r="B971" s="297" t="s">
        <v>7610</v>
      </c>
      <c r="C971" s="296" t="s">
        <v>1201</v>
      </c>
      <c r="D971" s="296" t="s">
        <v>222</v>
      </c>
      <c r="E971" s="326" t="s">
        <v>67</v>
      </c>
      <c r="F971" s="327">
        <v>13710.08</v>
      </c>
      <c r="J971" s="325"/>
    </row>
    <row r="972" spans="2:10" s="20" customFormat="1" ht="18" customHeight="1" x14ac:dyDescent="0.25">
      <c r="B972" s="297" t="s">
        <v>7610</v>
      </c>
      <c r="C972" s="296" t="s">
        <v>1202</v>
      </c>
      <c r="D972" s="296" t="s">
        <v>222</v>
      </c>
      <c r="E972" s="326" t="s">
        <v>67</v>
      </c>
      <c r="F972" s="327">
        <v>13710.08</v>
      </c>
      <c r="J972" s="325"/>
    </row>
    <row r="973" spans="2:10" s="20" customFormat="1" ht="18" customHeight="1" x14ac:dyDescent="0.25">
      <c r="B973" s="297" t="s">
        <v>7610</v>
      </c>
      <c r="C973" s="296" t="s">
        <v>1203</v>
      </c>
      <c r="D973" s="296" t="s">
        <v>222</v>
      </c>
      <c r="E973" s="326" t="s">
        <v>67</v>
      </c>
      <c r="F973" s="327">
        <v>13710.08</v>
      </c>
      <c r="J973" s="325"/>
    </row>
    <row r="974" spans="2:10" s="20" customFormat="1" ht="18" customHeight="1" x14ac:dyDescent="0.25">
      <c r="B974" s="297" t="s">
        <v>7610</v>
      </c>
      <c r="C974" s="296" t="s">
        <v>1204</v>
      </c>
      <c r="D974" s="296" t="s">
        <v>222</v>
      </c>
      <c r="E974" s="326" t="s">
        <v>67</v>
      </c>
      <c r="F974" s="327">
        <v>13710.08</v>
      </c>
      <c r="J974" s="325"/>
    </row>
    <row r="975" spans="2:10" s="20" customFormat="1" ht="18" customHeight="1" x14ac:dyDescent="0.25">
      <c r="B975" s="297" t="s">
        <v>7610</v>
      </c>
      <c r="C975" s="296" t="s">
        <v>1205</v>
      </c>
      <c r="D975" s="296" t="s">
        <v>222</v>
      </c>
      <c r="E975" s="326" t="s">
        <v>67</v>
      </c>
      <c r="F975" s="327">
        <v>13710.12</v>
      </c>
      <c r="J975" s="325"/>
    </row>
    <row r="976" spans="2:10" s="20" customFormat="1" ht="18" customHeight="1" x14ac:dyDescent="0.25">
      <c r="B976" s="297" t="s">
        <v>7610</v>
      </c>
      <c r="C976" s="296" t="s">
        <v>1206</v>
      </c>
      <c r="D976" s="296" t="s">
        <v>227</v>
      </c>
      <c r="E976" s="326" t="s">
        <v>103</v>
      </c>
      <c r="F976" s="327">
        <v>3615000</v>
      </c>
      <c r="J976" s="325"/>
    </row>
    <row r="977" spans="2:10" s="20" customFormat="1" ht="18" customHeight="1" x14ac:dyDescent="0.25">
      <c r="B977" s="297" t="s">
        <v>7610</v>
      </c>
      <c r="C977" s="296" t="s">
        <v>1207</v>
      </c>
      <c r="D977" s="296" t="s">
        <v>222</v>
      </c>
      <c r="E977" s="326" t="s">
        <v>104</v>
      </c>
      <c r="F977" s="327">
        <v>753000</v>
      </c>
      <c r="J977" s="325"/>
    </row>
    <row r="978" spans="2:10" s="20" customFormat="1" ht="18" customHeight="1" x14ac:dyDescent="0.25">
      <c r="B978" s="297" t="s">
        <v>7610</v>
      </c>
      <c r="C978" s="296" t="s">
        <v>1208</v>
      </c>
      <c r="D978" s="296" t="s">
        <v>52</v>
      </c>
      <c r="E978" s="326" t="s">
        <v>53</v>
      </c>
      <c r="F978" s="327">
        <v>21043000</v>
      </c>
      <c r="J978" s="325"/>
    </row>
    <row r="979" spans="2:10" s="20" customFormat="1" ht="18" customHeight="1" x14ac:dyDescent="0.25">
      <c r="B979" s="297" t="s">
        <v>7629</v>
      </c>
      <c r="C979" s="296" t="s">
        <v>1209</v>
      </c>
      <c r="D979" s="296" t="s">
        <v>39</v>
      </c>
      <c r="E979" s="326" t="s">
        <v>37</v>
      </c>
      <c r="F979" s="327">
        <v>11724900</v>
      </c>
      <c r="J979" s="325"/>
    </row>
    <row r="980" spans="2:10" s="20" customFormat="1" ht="18" customHeight="1" x14ac:dyDescent="0.25">
      <c r="B980" s="297" t="s">
        <v>7629</v>
      </c>
      <c r="C980" s="296" t="s">
        <v>1210</v>
      </c>
      <c r="D980" s="296" t="s">
        <v>36</v>
      </c>
      <c r="E980" s="326" t="s">
        <v>37</v>
      </c>
      <c r="F980" s="327">
        <v>12901111</v>
      </c>
      <c r="J980" s="325"/>
    </row>
    <row r="981" spans="2:10" s="20" customFormat="1" ht="18" customHeight="1" x14ac:dyDescent="0.25">
      <c r="B981" s="297" t="s">
        <v>7629</v>
      </c>
      <c r="C981" s="296" t="s">
        <v>1211</v>
      </c>
      <c r="D981" s="296" t="s">
        <v>36</v>
      </c>
      <c r="E981" s="326" t="s">
        <v>37</v>
      </c>
      <c r="F981" s="327">
        <v>13847962</v>
      </c>
      <c r="J981" s="325"/>
    </row>
    <row r="982" spans="2:10" s="20" customFormat="1" ht="18" customHeight="1" x14ac:dyDescent="0.25">
      <c r="B982" s="297" t="s">
        <v>7629</v>
      </c>
      <c r="C982" s="296" t="s">
        <v>1212</v>
      </c>
      <c r="D982" s="296" t="s">
        <v>40</v>
      </c>
      <c r="E982" s="326" t="s">
        <v>41</v>
      </c>
      <c r="F982" s="327">
        <v>2125000</v>
      </c>
      <c r="J982" s="325"/>
    </row>
    <row r="983" spans="2:10" s="20" customFormat="1" ht="18" customHeight="1" x14ac:dyDescent="0.25">
      <c r="B983" s="297" t="s">
        <v>7629</v>
      </c>
      <c r="C983" s="296" t="s">
        <v>1213</v>
      </c>
      <c r="D983" s="296" t="s">
        <v>39</v>
      </c>
      <c r="E983" s="326" t="s">
        <v>37</v>
      </c>
      <c r="F983" s="327">
        <v>1236000</v>
      </c>
      <c r="J983" s="325"/>
    </row>
    <row r="984" spans="2:10" s="20" customFormat="1" ht="18" customHeight="1" x14ac:dyDescent="0.25">
      <c r="B984" s="297" t="s">
        <v>7629</v>
      </c>
      <c r="C984" s="296" t="s">
        <v>1214</v>
      </c>
      <c r="D984" s="296" t="s">
        <v>119</v>
      </c>
      <c r="E984" s="326" t="s">
        <v>75</v>
      </c>
      <c r="F984" s="327">
        <v>25900</v>
      </c>
      <c r="J984" s="325"/>
    </row>
    <row r="985" spans="2:10" s="20" customFormat="1" ht="18" customHeight="1" x14ac:dyDescent="0.25">
      <c r="B985" s="297" t="s">
        <v>7629</v>
      </c>
      <c r="C985" s="296" t="s">
        <v>1215</v>
      </c>
      <c r="D985" s="296" t="s">
        <v>119</v>
      </c>
      <c r="E985" s="326" t="s">
        <v>75</v>
      </c>
      <c r="F985" s="327">
        <v>40300</v>
      </c>
      <c r="J985" s="325"/>
    </row>
    <row r="986" spans="2:10" s="20" customFormat="1" ht="18" customHeight="1" x14ac:dyDescent="0.25">
      <c r="B986" s="297" t="s">
        <v>7629</v>
      </c>
      <c r="C986" s="296" t="s">
        <v>1216</v>
      </c>
      <c r="D986" s="296" t="s">
        <v>119</v>
      </c>
      <c r="E986" s="326" t="s">
        <v>76</v>
      </c>
      <c r="F986" s="327">
        <v>23000</v>
      </c>
      <c r="J986" s="325"/>
    </row>
    <row r="987" spans="2:10" s="20" customFormat="1" ht="18" customHeight="1" x14ac:dyDescent="0.25">
      <c r="B987" s="297" t="s">
        <v>7629</v>
      </c>
      <c r="C987" s="296" t="s">
        <v>1217</v>
      </c>
      <c r="D987" s="296" t="s">
        <v>52</v>
      </c>
      <c r="E987" s="326" t="s">
        <v>54</v>
      </c>
      <c r="F987" s="327">
        <v>554000</v>
      </c>
      <c r="J987" s="325"/>
    </row>
    <row r="988" spans="2:10" s="20" customFormat="1" ht="18" customHeight="1" x14ac:dyDescent="0.25">
      <c r="B988" s="297" t="s">
        <v>7629</v>
      </c>
      <c r="C988" s="296" t="s">
        <v>1218</v>
      </c>
      <c r="D988" s="296" t="s">
        <v>119</v>
      </c>
      <c r="E988" s="326" t="s">
        <v>72</v>
      </c>
      <c r="F988" s="327">
        <v>82800</v>
      </c>
      <c r="J988" s="325"/>
    </row>
    <row r="989" spans="2:10" s="20" customFormat="1" ht="18" customHeight="1" x14ac:dyDescent="0.25">
      <c r="B989" s="297" t="s">
        <v>7629</v>
      </c>
      <c r="C989" s="296" t="s">
        <v>1219</v>
      </c>
      <c r="D989" s="296" t="s">
        <v>39</v>
      </c>
      <c r="E989" s="326" t="s">
        <v>37</v>
      </c>
      <c r="F989" s="327">
        <v>5468135</v>
      </c>
      <c r="J989" s="325"/>
    </row>
    <row r="990" spans="2:10" s="20" customFormat="1" ht="18" customHeight="1" x14ac:dyDescent="0.25">
      <c r="B990" s="297" t="s">
        <v>7629</v>
      </c>
      <c r="C990" s="296" t="s">
        <v>1220</v>
      </c>
      <c r="D990" s="296" t="s">
        <v>39</v>
      </c>
      <c r="E990" s="326" t="s">
        <v>37</v>
      </c>
      <c r="F990" s="327">
        <v>673000</v>
      </c>
      <c r="J990" s="325"/>
    </row>
    <row r="991" spans="2:10" s="20" customFormat="1" ht="18" customHeight="1" x14ac:dyDescent="0.25">
      <c r="B991" s="297" t="s">
        <v>7629</v>
      </c>
      <c r="C991" s="296" t="s">
        <v>1221</v>
      </c>
      <c r="D991" s="296" t="s">
        <v>39</v>
      </c>
      <c r="E991" s="326" t="s">
        <v>37</v>
      </c>
      <c r="F991" s="327">
        <v>989184</v>
      </c>
      <c r="J991" s="325"/>
    </row>
    <row r="992" spans="2:10" s="20" customFormat="1" ht="18" customHeight="1" x14ac:dyDescent="0.25">
      <c r="B992" s="297" t="s">
        <v>7629</v>
      </c>
      <c r="C992" s="296" t="s">
        <v>1222</v>
      </c>
      <c r="D992" s="296" t="s">
        <v>39</v>
      </c>
      <c r="E992" s="326" t="s">
        <v>37</v>
      </c>
      <c r="F992" s="327">
        <v>7361397</v>
      </c>
      <c r="J992" s="325"/>
    </row>
    <row r="993" spans="2:10" s="20" customFormat="1" ht="18" customHeight="1" x14ac:dyDescent="0.25">
      <c r="B993" s="297" t="s">
        <v>7629</v>
      </c>
      <c r="C993" s="296" t="s">
        <v>1223</v>
      </c>
      <c r="D993" s="296" t="s">
        <v>39</v>
      </c>
      <c r="E993" s="326" t="s">
        <v>37</v>
      </c>
      <c r="F993" s="327">
        <v>707206</v>
      </c>
      <c r="J993" s="325"/>
    </row>
    <row r="994" spans="2:10" s="20" customFormat="1" ht="18" customHeight="1" x14ac:dyDescent="0.25">
      <c r="B994" s="297" t="s">
        <v>7629</v>
      </c>
      <c r="C994" s="296" t="s">
        <v>1224</v>
      </c>
      <c r="D994" s="296" t="s">
        <v>44</v>
      </c>
      <c r="E994" s="326" t="s">
        <v>51</v>
      </c>
      <c r="F994" s="327">
        <v>3731151</v>
      </c>
      <c r="J994" s="325"/>
    </row>
    <row r="995" spans="2:10" s="20" customFormat="1" ht="18" customHeight="1" x14ac:dyDescent="0.25">
      <c r="B995" s="297" t="s">
        <v>7629</v>
      </c>
      <c r="C995" s="296" t="s">
        <v>1225</v>
      </c>
      <c r="D995" s="296" t="s">
        <v>39</v>
      </c>
      <c r="E995" s="326" t="s">
        <v>37</v>
      </c>
      <c r="F995" s="327">
        <v>1991000</v>
      </c>
      <c r="J995" s="325"/>
    </row>
    <row r="996" spans="2:10" s="20" customFormat="1" ht="18" customHeight="1" x14ac:dyDescent="0.25">
      <c r="B996" s="297" t="s">
        <v>7629</v>
      </c>
      <c r="C996" s="296" t="s">
        <v>1226</v>
      </c>
      <c r="D996" s="296" t="s">
        <v>119</v>
      </c>
      <c r="E996" s="326" t="s">
        <v>72</v>
      </c>
      <c r="F996" s="327">
        <v>36800</v>
      </c>
      <c r="J996" s="325"/>
    </row>
    <row r="997" spans="2:10" s="20" customFormat="1" ht="18" customHeight="1" x14ac:dyDescent="0.25">
      <c r="B997" s="297" t="s">
        <v>7629</v>
      </c>
      <c r="C997" s="296" t="s">
        <v>1227</v>
      </c>
      <c r="D997" s="296" t="s">
        <v>44</v>
      </c>
      <c r="E997" s="326" t="s">
        <v>71</v>
      </c>
      <c r="F997" s="327">
        <v>180000</v>
      </c>
      <c r="J997" s="325"/>
    </row>
    <row r="998" spans="2:10" s="20" customFormat="1" ht="18" customHeight="1" x14ac:dyDescent="0.25">
      <c r="B998" s="297" t="s">
        <v>7629</v>
      </c>
      <c r="C998" s="296" t="s">
        <v>1228</v>
      </c>
      <c r="D998" s="296" t="s">
        <v>44</v>
      </c>
      <c r="E998" s="326" t="s">
        <v>47</v>
      </c>
      <c r="F998" s="327">
        <v>1370801</v>
      </c>
      <c r="J998" s="325"/>
    </row>
    <row r="999" spans="2:10" s="20" customFormat="1" ht="18" customHeight="1" x14ac:dyDescent="0.25">
      <c r="B999" s="297" t="s">
        <v>7629</v>
      </c>
      <c r="C999" s="296" t="s">
        <v>1229</v>
      </c>
      <c r="D999" s="296" t="s">
        <v>226</v>
      </c>
      <c r="E999" s="326" t="s">
        <v>97</v>
      </c>
      <c r="F999" s="327">
        <v>176148</v>
      </c>
      <c r="J999" s="325"/>
    </row>
    <row r="1000" spans="2:10" s="20" customFormat="1" ht="18" customHeight="1" x14ac:dyDescent="0.25">
      <c r="B1000" s="297" t="s">
        <v>7629</v>
      </c>
      <c r="C1000" s="296" t="s">
        <v>1230</v>
      </c>
      <c r="D1000" s="296" t="s">
        <v>222</v>
      </c>
      <c r="E1000" s="326" t="s">
        <v>67</v>
      </c>
      <c r="F1000" s="327">
        <v>36704</v>
      </c>
      <c r="J1000" s="325"/>
    </row>
    <row r="1001" spans="2:10" s="20" customFormat="1" ht="18" customHeight="1" x14ac:dyDescent="0.25">
      <c r="B1001" s="297" t="s">
        <v>7629</v>
      </c>
      <c r="C1001" s="296" t="s">
        <v>1231</v>
      </c>
      <c r="D1001" s="296" t="s">
        <v>222</v>
      </c>
      <c r="E1001" s="326" t="s">
        <v>67</v>
      </c>
      <c r="F1001" s="327">
        <v>219512</v>
      </c>
      <c r="J1001" s="325"/>
    </row>
    <row r="1002" spans="2:10" s="20" customFormat="1" ht="18" customHeight="1" x14ac:dyDescent="0.25">
      <c r="B1002" s="297" t="s">
        <v>7629</v>
      </c>
      <c r="C1002" s="296" t="s">
        <v>1232</v>
      </c>
      <c r="D1002" s="296" t="s">
        <v>222</v>
      </c>
      <c r="E1002" s="326" t="s">
        <v>67</v>
      </c>
      <c r="F1002" s="327">
        <v>50325</v>
      </c>
      <c r="J1002" s="325"/>
    </row>
    <row r="1003" spans="2:10" s="20" customFormat="1" ht="18" customHeight="1" x14ac:dyDescent="0.25">
      <c r="B1003" s="297" t="s">
        <v>7629</v>
      </c>
      <c r="C1003" s="296" t="s">
        <v>1233</v>
      </c>
      <c r="D1003" s="296" t="s">
        <v>222</v>
      </c>
      <c r="E1003" s="326" t="s">
        <v>67</v>
      </c>
      <c r="F1003" s="327">
        <v>73490</v>
      </c>
      <c r="J1003" s="325"/>
    </row>
    <row r="1004" spans="2:10" s="20" customFormat="1" ht="18" customHeight="1" x14ac:dyDescent="0.25">
      <c r="B1004" s="297" t="s">
        <v>7629</v>
      </c>
      <c r="C1004" s="296" t="s">
        <v>1234</v>
      </c>
      <c r="D1004" s="296" t="s">
        <v>222</v>
      </c>
      <c r="E1004" s="326" t="s">
        <v>67</v>
      </c>
      <c r="F1004" s="327">
        <v>99120</v>
      </c>
      <c r="J1004" s="325"/>
    </row>
    <row r="1005" spans="2:10" s="20" customFormat="1" ht="18" customHeight="1" x14ac:dyDescent="0.25">
      <c r="B1005" s="297" t="s">
        <v>7629</v>
      </c>
      <c r="C1005" s="296" t="s">
        <v>1235</v>
      </c>
      <c r="D1005" s="296" t="s">
        <v>222</v>
      </c>
      <c r="E1005" s="326" t="s">
        <v>67</v>
      </c>
      <c r="F1005" s="327">
        <v>4762</v>
      </c>
      <c r="J1005" s="325"/>
    </row>
    <row r="1006" spans="2:10" s="20" customFormat="1" ht="18" customHeight="1" x14ac:dyDescent="0.25">
      <c r="B1006" s="297" t="s">
        <v>7629</v>
      </c>
      <c r="C1006" s="296" t="s">
        <v>1236</v>
      </c>
      <c r="D1006" s="296" t="s">
        <v>222</v>
      </c>
      <c r="E1006" s="326" t="s">
        <v>67</v>
      </c>
      <c r="F1006" s="327">
        <v>18200</v>
      </c>
      <c r="J1006" s="325"/>
    </row>
    <row r="1007" spans="2:10" s="20" customFormat="1" ht="18" customHeight="1" x14ac:dyDescent="0.25">
      <c r="B1007" s="297" t="s">
        <v>7629</v>
      </c>
      <c r="C1007" s="296" t="s">
        <v>1237</v>
      </c>
      <c r="D1007" s="296" t="s">
        <v>222</v>
      </c>
      <c r="E1007" s="326" t="s">
        <v>67</v>
      </c>
      <c r="F1007" s="327">
        <v>46996</v>
      </c>
      <c r="J1007" s="325"/>
    </row>
    <row r="1008" spans="2:10" s="20" customFormat="1" ht="18" customHeight="1" x14ac:dyDescent="0.25">
      <c r="B1008" s="297" t="s">
        <v>7629</v>
      </c>
      <c r="C1008" s="296" t="s">
        <v>1238</v>
      </c>
      <c r="D1008" s="296" t="s">
        <v>222</v>
      </c>
      <c r="E1008" s="326" t="s">
        <v>67</v>
      </c>
      <c r="F1008" s="327">
        <v>44221</v>
      </c>
      <c r="J1008" s="325"/>
    </row>
    <row r="1009" spans="2:10" s="20" customFormat="1" ht="18" customHeight="1" x14ac:dyDescent="0.25">
      <c r="B1009" s="297" t="s">
        <v>7629</v>
      </c>
      <c r="C1009" s="296" t="s">
        <v>1239</v>
      </c>
      <c r="D1009" s="296" t="s">
        <v>222</v>
      </c>
      <c r="E1009" s="326" t="s">
        <v>67</v>
      </c>
      <c r="F1009" s="327">
        <v>62914</v>
      </c>
      <c r="J1009" s="325"/>
    </row>
    <row r="1010" spans="2:10" s="20" customFormat="1" ht="18" customHeight="1" x14ac:dyDescent="0.25">
      <c r="B1010" s="297" t="s">
        <v>7629</v>
      </c>
      <c r="C1010" s="296" t="s">
        <v>1240</v>
      </c>
      <c r="D1010" s="296" t="s">
        <v>222</v>
      </c>
      <c r="E1010" s="326" t="s">
        <v>67</v>
      </c>
      <c r="F1010" s="327">
        <v>46252</v>
      </c>
      <c r="J1010" s="325"/>
    </row>
    <row r="1011" spans="2:10" s="20" customFormat="1" ht="18" customHeight="1" x14ac:dyDescent="0.25">
      <c r="B1011" s="297" t="s">
        <v>7629</v>
      </c>
      <c r="C1011" s="296" t="s">
        <v>1241</v>
      </c>
      <c r="D1011" s="296" t="s">
        <v>222</v>
      </c>
      <c r="E1011" s="326" t="s">
        <v>67</v>
      </c>
      <c r="F1011" s="327">
        <v>85950</v>
      </c>
      <c r="J1011" s="325"/>
    </row>
    <row r="1012" spans="2:10" s="20" customFormat="1" ht="18" customHeight="1" x14ac:dyDescent="0.25">
      <c r="B1012" s="297" t="s">
        <v>7629</v>
      </c>
      <c r="C1012" s="296" t="s">
        <v>1242</v>
      </c>
      <c r="D1012" s="296" t="s">
        <v>222</v>
      </c>
      <c r="E1012" s="326" t="s">
        <v>67</v>
      </c>
      <c r="F1012" s="327">
        <v>197</v>
      </c>
      <c r="J1012" s="325"/>
    </row>
    <row r="1013" spans="2:10" s="20" customFormat="1" ht="18" customHeight="1" x14ac:dyDescent="0.25">
      <c r="B1013" s="297" t="s">
        <v>7629</v>
      </c>
      <c r="C1013" s="296" t="s">
        <v>1243</v>
      </c>
      <c r="D1013" s="296" t="s">
        <v>222</v>
      </c>
      <c r="E1013" s="326" t="s">
        <v>67</v>
      </c>
      <c r="F1013" s="327">
        <v>38613</v>
      </c>
      <c r="J1013" s="325"/>
    </row>
    <row r="1014" spans="2:10" s="20" customFormat="1" ht="18" customHeight="1" x14ac:dyDescent="0.25">
      <c r="B1014" s="297" t="s">
        <v>7629</v>
      </c>
      <c r="C1014" s="296" t="s">
        <v>1244</v>
      </c>
      <c r="D1014" s="296" t="s">
        <v>226</v>
      </c>
      <c r="E1014" s="326" t="s">
        <v>97</v>
      </c>
      <c r="F1014" s="327">
        <v>46179</v>
      </c>
      <c r="J1014" s="325"/>
    </row>
    <row r="1015" spans="2:10" s="20" customFormat="1" ht="18" customHeight="1" x14ac:dyDescent="0.25">
      <c r="B1015" s="297" t="s">
        <v>7552</v>
      </c>
      <c r="C1015" s="296" t="s">
        <v>1245</v>
      </c>
      <c r="D1015" s="296" t="s">
        <v>119</v>
      </c>
      <c r="E1015" s="326" t="s">
        <v>72</v>
      </c>
      <c r="F1015" s="327">
        <v>84730</v>
      </c>
      <c r="J1015" s="325"/>
    </row>
    <row r="1016" spans="2:10" s="20" customFormat="1" ht="18" customHeight="1" x14ac:dyDescent="0.25">
      <c r="B1016" s="297" t="s">
        <v>7552</v>
      </c>
      <c r="C1016" s="296" t="s">
        <v>1246</v>
      </c>
      <c r="D1016" s="296" t="s">
        <v>61</v>
      </c>
      <c r="E1016" s="326" t="s">
        <v>62</v>
      </c>
      <c r="F1016" s="327">
        <v>866890</v>
      </c>
      <c r="J1016" s="325"/>
    </row>
    <row r="1017" spans="2:10" s="20" customFormat="1" ht="18" customHeight="1" x14ac:dyDescent="0.25">
      <c r="B1017" s="297" t="s">
        <v>7552</v>
      </c>
      <c r="C1017" s="296" t="s">
        <v>1247</v>
      </c>
      <c r="D1017" s="296" t="s">
        <v>61</v>
      </c>
      <c r="E1017" s="326" t="s">
        <v>62</v>
      </c>
      <c r="F1017" s="327">
        <v>590900</v>
      </c>
      <c r="J1017" s="325"/>
    </row>
    <row r="1018" spans="2:10" s="20" customFormat="1" ht="18" customHeight="1" x14ac:dyDescent="0.25">
      <c r="B1018" s="297" t="s">
        <v>7552</v>
      </c>
      <c r="C1018" s="296" t="s">
        <v>1248</v>
      </c>
      <c r="D1018" s="296" t="s">
        <v>52</v>
      </c>
      <c r="E1018" s="326" t="s">
        <v>53</v>
      </c>
      <c r="F1018" s="327">
        <v>2511952</v>
      </c>
      <c r="J1018" s="325"/>
    </row>
    <row r="1019" spans="2:10" s="20" customFormat="1" ht="18" customHeight="1" x14ac:dyDescent="0.25">
      <c r="B1019" s="297" t="s">
        <v>7552</v>
      </c>
      <c r="C1019" s="296" t="s">
        <v>1249</v>
      </c>
      <c r="D1019" s="296" t="s">
        <v>59</v>
      </c>
      <c r="E1019" s="326" t="s">
        <v>62</v>
      </c>
      <c r="F1019" s="327">
        <v>20457.080000000002</v>
      </c>
      <c r="J1019" s="325"/>
    </row>
    <row r="1020" spans="2:10" s="20" customFormat="1" ht="18" customHeight="1" x14ac:dyDescent="0.25">
      <c r="B1020" s="297" t="s">
        <v>7552</v>
      </c>
      <c r="C1020" s="296" t="s">
        <v>1250</v>
      </c>
      <c r="D1020" s="296" t="s">
        <v>61</v>
      </c>
      <c r="E1020" s="326" t="s">
        <v>63</v>
      </c>
      <c r="F1020" s="327">
        <v>400000</v>
      </c>
      <c r="J1020" s="325"/>
    </row>
    <row r="1021" spans="2:10" s="20" customFormat="1" ht="18" customHeight="1" x14ac:dyDescent="0.25">
      <c r="B1021" s="297" t="s">
        <v>7552</v>
      </c>
      <c r="C1021" s="296" t="s">
        <v>1251</v>
      </c>
      <c r="D1021" s="296" t="s">
        <v>61</v>
      </c>
      <c r="E1021" s="326" t="s">
        <v>63</v>
      </c>
      <c r="F1021" s="327">
        <v>952376</v>
      </c>
      <c r="J1021" s="325"/>
    </row>
    <row r="1022" spans="2:10" s="20" customFormat="1" ht="18" customHeight="1" x14ac:dyDescent="0.25">
      <c r="B1022" s="297" t="s">
        <v>7552</v>
      </c>
      <c r="C1022" s="296" t="s">
        <v>1252</v>
      </c>
      <c r="D1022" s="296" t="s">
        <v>120</v>
      </c>
      <c r="E1022" s="326" t="s">
        <v>77</v>
      </c>
      <c r="F1022" s="327">
        <v>941965.45</v>
      </c>
      <c r="J1022" s="325"/>
    </row>
    <row r="1023" spans="2:10" s="20" customFormat="1" ht="18" customHeight="1" x14ac:dyDescent="0.25">
      <c r="B1023" s="297" t="s">
        <v>7552</v>
      </c>
      <c r="C1023" s="296" t="s">
        <v>1253</v>
      </c>
      <c r="D1023" s="296" t="s">
        <v>222</v>
      </c>
      <c r="E1023" s="326" t="s">
        <v>67</v>
      </c>
      <c r="F1023" s="327">
        <v>166600</v>
      </c>
      <c r="J1023" s="325"/>
    </row>
    <row r="1024" spans="2:10" s="20" customFormat="1" ht="18" customHeight="1" x14ac:dyDescent="0.25">
      <c r="B1024" s="297" t="s">
        <v>7552</v>
      </c>
      <c r="C1024" s="296" t="s">
        <v>1254</v>
      </c>
      <c r="D1024" s="296" t="s">
        <v>222</v>
      </c>
      <c r="E1024" s="326" t="s">
        <v>67</v>
      </c>
      <c r="F1024" s="327">
        <v>36520</v>
      </c>
      <c r="J1024" s="325"/>
    </row>
    <row r="1025" spans="2:10" s="20" customFormat="1" ht="18" customHeight="1" x14ac:dyDescent="0.25">
      <c r="B1025" s="297" t="s">
        <v>7710</v>
      </c>
      <c r="C1025" s="296" t="s">
        <v>1255</v>
      </c>
      <c r="D1025" s="296" t="s">
        <v>31</v>
      </c>
      <c r="E1025" s="326" t="s">
        <v>74</v>
      </c>
      <c r="F1025" s="327">
        <v>4510803</v>
      </c>
      <c r="J1025" s="325"/>
    </row>
    <row r="1026" spans="2:10" s="20" customFormat="1" ht="18" customHeight="1" x14ac:dyDescent="0.25">
      <c r="B1026" s="297" t="s">
        <v>7710</v>
      </c>
      <c r="C1026" s="296" t="s">
        <v>1256</v>
      </c>
      <c r="D1026" s="296" t="s">
        <v>222</v>
      </c>
      <c r="E1026" s="326" t="s">
        <v>67</v>
      </c>
      <c r="F1026" s="327">
        <v>52100</v>
      </c>
      <c r="J1026" s="325"/>
    </row>
    <row r="1027" spans="2:10" s="20" customFormat="1" ht="18" customHeight="1" x14ac:dyDescent="0.25">
      <c r="B1027" s="297" t="s">
        <v>7710</v>
      </c>
      <c r="C1027" s="296" t="s">
        <v>1257</v>
      </c>
      <c r="D1027" s="296" t="s">
        <v>222</v>
      </c>
      <c r="E1027" s="326" t="s">
        <v>67</v>
      </c>
      <c r="F1027" s="327">
        <v>1015</v>
      </c>
      <c r="J1027" s="325"/>
    </row>
    <row r="1028" spans="2:10" s="20" customFormat="1" ht="18" customHeight="1" x14ac:dyDescent="0.25">
      <c r="B1028" s="297" t="s">
        <v>7710</v>
      </c>
      <c r="C1028" s="296" t="s">
        <v>1258</v>
      </c>
      <c r="D1028" s="296" t="s">
        <v>222</v>
      </c>
      <c r="E1028" s="326" t="s">
        <v>67</v>
      </c>
      <c r="F1028" s="327">
        <v>156984</v>
      </c>
      <c r="J1028" s="325"/>
    </row>
    <row r="1029" spans="2:10" s="20" customFormat="1" ht="18" customHeight="1" x14ac:dyDescent="0.25">
      <c r="B1029" s="297" t="s">
        <v>7710</v>
      </c>
      <c r="C1029" s="296" t="s">
        <v>1259</v>
      </c>
      <c r="D1029" s="296" t="s">
        <v>222</v>
      </c>
      <c r="E1029" s="326" t="s">
        <v>67</v>
      </c>
      <c r="F1029" s="327">
        <v>46004</v>
      </c>
      <c r="J1029" s="325"/>
    </row>
    <row r="1030" spans="2:10" s="20" customFormat="1" ht="18" customHeight="1" x14ac:dyDescent="0.25">
      <c r="B1030" s="297" t="s">
        <v>7710</v>
      </c>
      <c r="C1030" s="296" t="s">
        <v>1260</v>
      </c>
      <c r="D1030" s="296" t="s">
        <v>222</v>
      </c>
      <c r="E1030" s="326" t="s">
        <v>67</v>
      </c>
      <c r="F1030" s="327">
        <v>51900</v>
      </c>
      <c r="J1030" s="325"/>
    </row>
    <row r="1031" spans="2:10" s="20" customFormat="1" ht="18" customHeight="1" x14ac:dyDescent="0.25">
      <c r="B1031" s="297" t="s">
        <v>7711</v>
      </c>
      <c r="C1031" s="296" t="s">
        <v>1261</v>
      </c>
      <c r="D1031" s="296" t="s">
        <v>44</v>
      </c>
      <c r="E1031" s="326" t="s">
        <v>69</v>
      </c>
      <c r="F1031" s="327">
        <v>7820</v>
      </c>
      <c r="J1031" s="325"/>
    </row>
    <row r="1032" spans="2:10" s="20" customFormat="1" ht="18" customHeight="1" x14ac:dyDescent="0.25">
      <c r="B1032" s="297" t="s">
        <v>7711</v>
      </c>
      <c r="C1032" s="296" t="s">
        <v>1262</v>
      </c>
      <c r="D1032" s="296" t="s">
        <v>34</v>
      </c>
      <c r="E1032" s="326" t="s">
        <v>105</v>
      </c>
      <c r="F1032" s="327">
        <v>645000</v>
      </c>
      <c r="J1032" s="325"/>
    </row>
    <row r="1033" spans="2:10" s="20" customFormat="1" ht="18" customHeight="1" x14ac:dyDescent="0.25">
      <c r="B1033" s="297" t="s">
        <v>7711</v>
      </c>
      <c r="C1033" s="296" t="s">
        <v>1263</v>
      </c>
      <c r="D1033" s="296" t="s">
        <v>44</v>
      </c>
      <c r="E1033" s="326" t="s">
        <v>73</v>
      </c>
      <c r="F1033" s="327">
        <v>365640</v>
      </c>
      <c r="J1033" s="325"/>
    </row>
    <row r="1034" spans="2:10" s="20" customFormat="1" ht="18" customHeight="1" x14ac:dyDescent="0.25">
      <c r="B1034" s="297" t="s">
        <v>7711</v>
      </c>
      <c r="C1034" s="296" t="s">
        <v>1264</v>
      </c>
      <c r="D1034" s="296" t="s">
        <v>39</v>
      </c>
      <c r="E1034" s="326" t="s">
        <v>37</v>
      </c>
      <c r="F1034" s="327">
        <v>3500000</v>
      </c>
      <c r="J1034" s="325"/>
    </row>
    <row r="1035" spans="2:10" s="20" customFormat="1" ht="18" customHeight="1" x14ac:dyDescent="0.25">
      <c r="B1035" s="297" t="s">
        <v>7711</v>
      </c>
      <c r="C1035" s="296" t="s">
        <v>1265</v>
      </c>
      <c r="D1035" s="296" t="s">
        <v>40</v>
      </c>
      <c r="E1035" s="326" t="s">
        <v>71</v>
      </c>
      <c r="F1035" s="327">
        <v>616893</v>
      </c>
      <c r="J1035" s="325"/>
    </row>
    <row r="1036" spans="2:10" s="20" customFormat="1" ht="18" customHeight="1" x14ac:dyDescent="0.25">
      <c r="B1036" s="297" t="s">
        <v>7711</v>
      </c>
      <c r="C1036" s="296" t="s">
        <v>1266</v>
      </c>
      <c r="D1036" s="296" t="s">
        <v>224</v>
      </c>
      <c r="E1036" s="326" t="s">
        <v>86</v>
      </c>
      <c r="F1036" s="327">
        <v>154013</v>
      </c>
      <c r="J1036" s="325"/>
    </row>
    <row r="1037" spans="2:10" s="20" customFormat="1" ht="18" customHeight="1" x14ac:dyDescent="0.25">
      <c r="B1037" s="297" t="s">
        <v>7711</v>
      </c>
      <c r="C1037" s="296" t="s">
        <v>1267</v>
      </c>
      <c r="D1037" s="296" t="s">
        <v>222</v>
      </c>
      <c r="E1037" s="326" t="s">
        <v>67</v>
      </c>
      <c r="F1037" s="327">
        <v>163031</v>
      </c>
      <c r="J1037" s="325"/>
    </row>
    <row r="1038" spans="2:10" s="20" customFormat="1" ht="18" customHeight="1" x14ac:dyDescent="0.25">
      <c r="B1038" s="297" t="s">
        <v>7711</v>
      </c>
      <c r="C1038" s="296" t="s">
        <v>1268</v>
      </c>
      <c r="D1038" s="296" t="s">
        <v>222</v>
      </c>
      <c r="E1038" s="326" t="s">
        <v>67</v>
      </c>
      <c r="F1038" s="327">
        <v>134</v>
      </c>
      <c r="J1038" s="325"/>
    </row>
    <row r="1039" spans="2:10" s="20" customFormat="1" ht="18" customHeight="1" x14ac:dyDescent="0.25">
      <c r="B1039" s="297" t="s">
        <v>7711</v>
      </c>
      <c r="C1039" s="296" t="s">
        <v>1269</v>
      </c>
      <c r="D1039" s="296" t="s">
        <v>222</v>
      </c>
      <c r="E1039" s="326" t="s">
        <v>67</v>
      </c>
      <c r="F1039" s="327">
        <v>70664</v>
      </c>
      <c r="J1039" s="325"/>
    </row>
    <row r="1040" spans="2:10" s="20" customFormat="1" ht="18" customHeight="1" x14ac:dyDescent="0.25">
      <c r="B1040" s="297" t="s">
        <v>7711</v>
      </c>
      <c r="C1040" s="296" t="s">
        <v>1270</v>
      </c>
      <c r="D1040" s="296" t="s">
        <v>222</v>
      </c>
      <c r="E1040" s="326" t="s">
        <v>67</v>
      </c>
      <c r="F1040" s="327">
        <v>61243</v>
      </c>
      <c r="J1040" s="325"/>
    </row>
    <row r="1041" spans="2:10" s="20" customFormat="1" ht="18" customHeight="1" x14ac:dyDescent="0.25">
      <c r="B1041" s="297" t="s">
        <v>7711</v>
      </c>
      <c r="C1041" s="296" t="s">
        <v>1271</v>
      </c>
      <c r="D1041" s="296" t="s">
        <v>222</v>
      </c>
      <c r="E1041" s="326" t="s">
        <v>67</v>
      </c>
      <c r="F1041" s="327">
        <v>7280</v>
      </c>
      <c r="J1041" s="325"/>
    </row>
    <row r="1042" spans="2:10" s="20" customFormat="1" ht="18" customHeight="1" x14ac:dyDescent="0.25">
      <c r="B1042" s="297" t="s">
        <v>7711</v>
      </c>
      <c r="C1042" s="296" t="s">
        <v>1272</v>
      </c>
      <c r="D1042" s="296" t="s">
        <v>222</v>
      </c>
      <c r="E1042" s="326" t="s">
        <v>67</v>
      </c>
      <c r="F1042" s="327">
        <v>74700</v>
      </c>
      <c r="J1042" s="325"/>
    </row>
    <row r="1043" spans="2:10" s="20" customFormat="1" ht="18" customHeight="1" x14ac:dyDescent="0.25">
      <c r="B1043" s="297" t="s">
        <v>7711</v>
      </c>
      <c r="C1043" s="296" t="s">
        <v>1273</v>
      </c>
      <c r="D1043" s="296" t="s">
        <v>222</v>
      </c>
      <c r="E1043" s="326" t="s">
        <v>67</v>
      </c>
      <c r="F1043" s="327">
        <v>64950</v>
      </c>
      <c r="J1043" s="325"/>
    </row>
    <row r="1044" spans="2:10" s="20" customFormat="1" ht="18" customHeight="1" x14ac:dyDescent="0.25">
      <c r="B1044" s="297" t="s">
        <v>7560</v>
      </c>
      <c r="C1044" s="296" t="s">
        <v>1274</v>
      </c>
      <c r="D1044" s="296" t="s">
        <v>44</v>
      </c>
      <c r="E1044" s="326" t="s">
        <v>71</v>
      </c>
      <c r="F1044" s="327">
        <v>57899</v>
      </c>
      <c r="J1044" s="325"/>
    </row>
    <row r="1045" spans="2:10" s="20" customFormat="1" ht="18" customHeight="1" x14ac:dyDescent="0.25">
      <c r="B1045" s="297" t="s">
        <v>7560</v>
      </c>
      <c r="C1045" s="296" t="s">
        <v>1275</v>
      </c>
      <c r="D1045" s="296" t="s">
        <v>61</v>
      </c>
      <c r="E1045" s="326" t="s">
        <v>63</v>
      </c>
      <c r="F1045" s="327">
        <v>451120.32</v>
      </c>
      <c r="J1045" s="325"/>
    </row>
    <row r="1046" spans="2:10" s="20" customFormat="1" ht="18" customHeight="1" x14ac:dyDescent="0.25">
      <c r="B1046" s="297" t="s">
        <v>7560</v>
      </c>
      <c r="C1046" s="296" t="s">
        <v>1276</v>
      </c>
      <c r="D1046" s="296" t="s">
        <v>61</v>
      </c>
      <c r="E1046" s="326" t="s">
        <v>63</v>
      </c>
      <c r="F1046" s="327">
        <v>328941.90000000002</v>
      </c>
      <c r="J1046" s="325"/>
    </row>
    <row r="1047" spans="2:10" s="20" customFormat="1" ht="18" customHeight="1" x14ac:dyDescent="0.25">
      <c r="B1047" s="297" t="s">
        <v>7560</v>
      </c>
      <c r="C1047" s="296" t="s">
        <v>1277</v>
      </c>
      <c r="D1047" s="296" t="s">
        <v>52</v>
      </c>
      <c r="E1047" s="326" t="s">
        <v>53</v>
      </c>
      <c r="F1047" s="327">
        <v>231792.5</v>
      </c>
      <c r="J1047" s="325"/>
    </row>
    <row r="1048" spans="2:10" s="20" customFormat="1" ht="18" customHeight="1" x14ac:dyDescent="0.25">
      <c r="B1048" s="297" t="s">
        <v>7560</v>
      </c>
      <c r="C1048" s="296" t="s">
        <v>1278</v>
      </c>
      <c r="D1048" s="296" t="s">
        <v>52</v>
      </c>
      <c r="E1048" s="326" t="s">
        <v>53</v>
      </c>
      <c r="F1048" s="327">
        <v>231792.5</v>
      </c>
      <c r="J1048" s="325"/>
    </row>
    <row r="1049" spans="2:10" s="20" customFormat="1" ht="18" customHeight="1" x14ac:dyDescent="0.25">
      <c r="B1049" s="297" t="s">
        <v>7560</v>
      </c>
      <c r="C1049" s="296" t="s">
        <v>1279</v>
      </c>
      <c r="D1049" s="296" t="s">
        <v>52</v>
      </c>
      <c r="E1049" s="326" t="s">
        <v>53</v>
      </c>
      <c r="F1049" s="327">
        <v>231792.5</v>
      </c>
      <c r="J1049" s="325"/>
    </row>
    <row r="1050" spans="2:10" s="20" customFormat="1" ht="18" customHeight="1" x14ac:dyDescent="0.25">
      <c r="B1050" s="297" t="s">
        <v>7560</v>
      </c>
      <c r="C1050" s="296" t="s">
        <v>1280</v>
      </c>
      <c r="D1050" s="296" t="s">
        <v>52</v>
      </c>
      <c r="E1050" s="326" t="s">
        <v>53</v>
      </c>
      <c r="F1050" s="327">
        <v>231792.5</v>
      </c>
      <c r="J1050" s="325"/>
    </row>
    <row r="1051" spans="2:10" s="20" customFormat="1" ht="18" customHeight="1" x14ac:dyDescent="0.25">
      <c r="B1051" s="297" t="s">
        <v>7560</v>
      </c>
      <c r="C1051" s="296" t="s">
        <v>1281</v>
      </c>
      <c r="D1051" s="296" t="s">
        <v>52</v>
      </c>
      <c r="E1051" s="326" t="s">
        <v>53</v>
      </c>
      <c r="F1051" s="327">
        <v>231792.5</v>
      </c>
      <c r="J1051" s="325"/>
    </row>
    <row r="1052" spans="2:10" s="20" customFormat="1" ht="18" customHeight="1" x14ac:dyDescent="0.25">
      <c r="B1052" s="297" t="s">
        <v>7560</v>
      </c>
      <c r="C1052" s="296" t="s">
        <v>1282</v>
      </c>
      <c r="D1052" s="296" t="s">
        <v>52</v>
      </c>
      <c r="E1052" s="326" t="s">
        <v>53</v>
      </c>
      <c r="F1052" s="327">
        <v>231792.5</v>
      </c>
      <c r="J1052" s="325"/>
    </row>
    <row r="1053" spans="2:10" s="20" customFormat="1" ht="18" customHeight="1" x14ac:dyDescent="0.25">
      <c r="B1053" s="297" t="s">
        <v>7560</v>
      </c>
      <c r="C1053" s="296" t="s">
        <v>1283</v>
      </c>
      <c r="D1053" s="296" t="s">
        <v>52</v>
      </c>
      <c r="E1053" s="326" t="s">
        <v>53</v>
      </c>
      <c r="F1053" s="327">
        <v>231792.5</v>
      </c>
      <c r="J1053" s="325"/>
    </row>
    <row r="1054" spans="2:10" s="20" customFormat="1" ht="18" customHeight="1" x14ac:dyDescent="0.25">
      <c r="B1054" s="297" t="s">
        <v>7560</v>
      </c>
      <c r="C1054" s="296" t="s">
        <v>1284</v>
      </c>
      <c r="D1054" s="296" t="s">
        <v>52</v>
      </c>
      <c r="E1054" s="326" t="s">
        <v>53</v>
      </c>
      <c r="F1054" s="327">
        <v>231792.5</v>
      </c>
      <c r="J1054" s="325"/>
    </row>
    <row r="1055" spans="2:10" s="20" customFormat="1" ht="18" customHeight="1" x14ac:dyDescent="0.25">
      <c r="B1055" s="297" t="s">
        <v>7560</v>
      </c>
      <c r="C1055" s="296" t="s">
        <v>1285</v>
      </c>
      <c r="D1055" s="296" t="s">
        <v>52</v>
      </c>
      <c r="E1055" s="326" t="s">
        <v>53</v>
      </c>
      <c r="F1055" s="327">
        <v>231792.5</v>
      </c>
      <c r="J1055" s="325"/>
    </row>
    <row r="1056" spans="2:10" s="20" customFormat="1" ht="18" customHeight="1" x14ac:dyDescent="0.25">
      <c r="B1056" s="297" t="s">
        <v>7560</v>
      </c>
      <c r="C1056" s="296" t="s">
        <v>1286</v>
      </c>
      <c r="D1056" s="296" t="s">
        <v>52</v>
      </c>
      <c r="E1056" s="326" t="s">
        <v>53</v>
      </c>
      <c r="F1056" s="327">
        <v>231792.5</v>
      </c>
      <c r="J1056" s="325"/>
    </row>
    <row r="1057" spans="2:10" s="20" customFormat="1" ht="18" customHeight="1" x14ac:dyDescent="0.25">
      <c r="B1057" s="297" t="s">
        <v>7560</v>
      </c>
      <c r="C1057" s="296" t="s">
        <v>1287</v>
      </c>
      <c r="D1057" s="296" t="s">
        <v>52</v>
      </c>
      <c r="E1057" s="326" t="s">
        <v>53</v>
      </c>
      <c r="F1057" s="327">
        <v>231792.5</v>
      </c>
      <c r="J1057" s="325"/>
    </row>
    <row r="1058" spans="2:10" s="20" customFormat="1" ht="18" customHeight="1" x14ac:dyDescent="0.25">
      <c r="B1058" s="297" t="s">
        <v>7560</v>
      </c>
      <c r="C1058" s="296" t="s">
        <v>1288</v>
      </c>
      <c r="D1058" s="296" t="s">
        <v>52</v>
      </c>
      <c r="E1058" s="326" t="s">
        <v>53</v>
      </c>
      <c r="F1058" s="327">
        <v>231792.5</v>
      </c>
      <c r="J1058" s="325"/>
    </row>
    <row r="1059" spans="2:10" s="20" customFormat="1" ht="18" customHeight="1" x14ac:dyDescent="0.25">
      <c r="B1059" s="297" t="s">
        <v>7560</v>
      </c>
      <c r="C1059" s="296" t="s">
        <v>1289</v>
      </c>
      <c r="D1059" s="296" t="s">
        <v>228</v>
      </c>
      <c r="E1059" s="326" t="s">
        <v>106</v>
      </c>
      <c r="F1059" s="327">
        <v>536650</v>
      </c>
      <c r="J1059" s="325"/>
    </row>
    <row r="1060" spans="2:10" s="20" customFormat="1" ht="18" customHeight="1" x14ac:dyDescent="0.25">
      <c r="B1060" s="297" t="s">
        <v>7560</v>
      </c>
      <c r="C1060" s="296" t="s">
        <v>1290</v>
      </c>
      <c r="D1060" s="296" t="s">
        <v>36</v>
      </c>
      <c r="E1060" s="326" t="s">
        <v>37</v>
      </c>
      <c r="F1060" s="327">
        <v>485382</v>
      </c>
      <c r="J1060" s="325"/>
    </row>
    <row r="1061" spans="2:10" s="20" customFormat="1" ht="18" customHeight="1" x14ac:dyDescent="0.25">
      <c r="B1061" s="297" t="s">
        <v>7560</v>
      </c>
      <c r="C1061" s="296" t="s">
        <v>1291</v>
      </c>
      <c r="D1061" s="296" t="s">
        <v>222</v>
      </c>
      <c r="E1061" s="326" t="s">
        <v>67</v>
      </c>
      <c r="F1061" s="327">
        <v>15000</v>
      </c>
      <c r="J1061" s="325"/>
    </row>
    <row r="1062" spans="2:10" s="20" customFormat="1" ht="18" customHeight="1" x14ac:dyDescent="0.25">
      <c r="B1062" s="297" t="s">
        <v>7562</v>
      </c>
      <c r="C1062" s="296" t="s">
        <v>1292</v>
      </c>
      <c r="D1062" s="296" t="s">
        <v>61</v>
      </c>
      <c r="E1062" s="326" t="s">
        <v>63</v>
      </c>
      <c r="F1062" s="327">
        <v>179559</v>
      </c>
      <c r="J1062" s="325"/>
    </row>
    <row r="1063" spans="2:10" s="20" customFormat="1" ht="18" customHeight="1" x14ac:dyDescent="0.25">
      <c r="B1063" s="297" t="s">
        <v>7562</v>
      </c>
      <c r="C1063" s="296" t="s">
        <v>1293</v>
      </c>
      <c r="D1063" s="296" t="s">
        <v>61</v>
      </c>
      <c r="E1063" s="326" t="s">
        <v>63</v>
      </c>
      <c r="F1063" s="327">
        <v>179559</v>
      </c>
      <c r="J1063" s="325"/>
    </row>
    <row r="1064" spans="2:10" s="20" customFormat="1" ht="18" customHeight="1" x14ac:dyDescent="0.25">
      <c r="B1064" s="297" t="s">
        <v>7562</v>
      </c>
      <c r="C1064" s="296" t="s">
        <v>1294</v>
      </c>
      <c r="D1064" s="296" t="s">
        <v>40</v>
      </c>
      <c r="E1064" s="326" t="s">
        <v>41</v>
      </c>
      <c r="F1064" s="327">
        <v>205175</v>
      </c>
      <c r="J1064" s="325"/>
    </row>
    <row r="1065" spans="2:10" s="20" customFormat="1" ht="18" customHeight="1" x14ac:dyDescent="0.25">
      <c r="B1065" s="297" t="s">
        <v>7562</v>
      </c>
      <c r="C1065" s="296" t="s">
        <v>1295</v>
      </c>
      <c r="D1065" s="296" t="s">
        <v>52</v>
      </c>
      <c r="E1065" s="326" t="s">
        <v>53</v>
      </c>
      <c r="F1065" s="327">
        <v>205402.08</v>
      </c>
      <c r="J1065" s="325"/>
    </row>
    <row r="1066" spans="2:10" s="20" customFormat="1" ht="18" customHeight="1" x14ac:dyDescent="0.25">
      <c r="B1066" s="297" t="s">
        <v>7562</v>
      </c>
      <c r="C1066" s="296" t="s">
        <v>1296</v>
      </c>
      <c r="D1066" s="296" t="s">
        <v>52</v>
      </c>
      <c r="E1066" s="326" t="s">
        <v>53</v>
      </c>
      <c r="F1066" s="327">
        <v>205402.08</v>
      </c>
      <c r="J1066" s="325"/>
    </row>
    <row r="1067" spans="2:10" s="20" customFormat="1" ht="18" customHeight="1" x14ac:dyDescent="0.25">
      <c r="B1067" s="297" t="s">
        <v>7562</v>
      </c>
      <c r="C1067" s="296" t="s">
        <v>1297</v>
      </c>
      <c r="D1067" s="296" t="s">
        <v>52</v>
      </c>
      <c r="E1067" s="326" t="s">
        <v>53</v>
      </c>
      <c r="F1067" s="327">
        <v>205402.08</v>
      </c>
      <c r="J1067" s="325"/>
    </row>
    <row r="1068" spans="2:10" s="20" customFormat="1" ht="18" customHeight="1" x14ac:dyDescent="0.25">
      <c r="B1068" s="297" t="s">
        <v>7562</v>
      </c>
      <c r="C1068" s="296" t="s">
        <v>1298</v>
      </c>
      <c r="D1068" s="296" t="s">
        <v>52</v>
      </c>
      <c r="E1068" s="326" t="s">
        <v>53</v>
      </c>
      <c r="F1068" s="327">
        <v>205402.08</v>
      </c>
      <c r="J1068" s="325"/>
    </row>
    <row r="1069" spans="2:10" s="20" customFormat="1" ht="18" customHeight="1" x14ac:dyDescent="0.25">
      <c r="B1069" s="297" t="s">
        <v>7562</v>
      </c>
      <c r="C1069" s="296" t="s">
        <v>1299</v>
      </c>
      <c r="D1069" s="296" t="s">
        <v>52</v>
      </c>
      <c r="E1069" s="326" t="s">
        <v>53</v>
      </c>
      <c r="F1069" s="327">
        <v>205402.08</v>
      </c>
      <c r="J1069" s="325"/>
    </row>
    <row r="1070" spans="2:10" s="20" customFormat="1" ht="18" customHeight="1" x14ac:dyDescent="0.25">
      <c r="B1070" s="297" t="s">
        <v>7562</v>
      </c>
      <c r="C1070" s="296" t="s">
        <v>1300</v>
      </c>
      <c r="D1070" s="296" t="s">
        <v>52</v>
      </c>
      <c r="E1070" s="326" t="s">
        <v>53</v>
      </c>
      <c r="F1070" s="327">
        <v>205402.08</v>
      </c>
      <c r="J1070" s="325"/>
    </row>
    <row r="1071" spans="2:10" s="20" customFormat="1" ht="18" customHeight="1" x14ac:dyDescent="0.25">
      <c r="B1071" s="297" t="s">
        <v>7562</v>
      </c>
      <c r="C1071" s="296" t="s">
        <v>1301</v>
      </c>
      <c r="D1071" s="296" t="s">
        <v>52</v>
      </c>
      <c r="E1071" s="326" t="s">
        <v>53</v>
      </c>
      <c r="F1071" s="327">
        <v>205402.08</v>
      </c>
      <c r="J1071" s="325"/>
    </row>
    <row r="1072" spans="2:10" s="20" customFormat="1" ht="18" customHeight="1" x14ac:dyDescent="0.25">
      <c r="B1072" s="297" t="s">
        <v>7562</v>
      </c>
      <c r="C1072" s="296" t="s">
        <v>1302</v>
      </c>
      <c r="D1072" s="296" t="s">
        <v>52</v>
      </c>
      <c r="E1072" s="326" t="s">
        <v>53</v>
      </c>
      <c r="F1072" s="327">
        <v>205402.08</v>
      </c>
      <c r="J1072" s="325"/>
    </row>
    <row r="1073" spans="2:10" s="20" customFormat="1" ht="18" customHeight="1" x14ac:dyDescent="0.25">
      <c r="B1073" s="297" t="s">
        <v>7562</v>
      </c>
      <c r="C1073" s="296" t="s">
        <v>1303</v>
      </c>
      <c r="D1073" s="296" t="s">
        <v>52</v>
      </c>
      <c r="E1073" s="326" t="s">
        <v>53</v>
      </c>
      <c r="F1073" s="327">
        <v>205402.08</v>
      </c>
      <c r="J1073" s="325"/>
    </row>
    <row r="1074" spans="2:10" s="20" customFormat="1" ht="18" customHeight="1" x14ac:dyDescent="0.25">
      <c r="B1074" s="297" t="s">
        <v>7562</v>
      </c>
      <c r="C1074" s="296" t="s">
        <v>1304</v>
      </c>
      <c r="D1074" s="296" t="s">
        <v>52</v>
      </c>
      <c r="E1074" s="326" t="s">
        <v>53</v>
      </c>
      <c r="F1074" s="327">
        <v>205402.08</v>
      </c>
      <c r="J1074" s="325"/>
    </row>
    <row r="1075" spans="2:10" s="20" customFormat="1" ht="18" customHeight="1" x14ac:dyDescent="0.25">
      <c r="B1075" s="297" t="s">
        <v>7562</v>
      </c>
      <c r="C1075" s="296" t="s">
        <v>1305</v>
      </c>
      <c r="D1075" s="296" t="s">
        <v>52</v>
      </c>
      <c r="E1075" s="326" t="s">
        <v>53</v>
      </c>
      <c r="F1075" s="327">
        <v>205402.08</v>
      </c>
      <c r="J1075" s="325"/>
    </row>
    <row r="1076" spans="2:10" s="20" customFormat="1" ht="18" customHeight="1" x14ac:dyDescent="0.25">
      <c r="B1076" s="297" t="s">
        <v>7562</v>
      </c>
      <c r="C1076" s="296" t="s">
        <v>1306</v>
      </c>
      <c r="D1076" s="296" t="s">
        <v>52</v>
      </c>
      <c r="E1076" s="326" t="s">
        <v>53</v>
      </c>
      <c r="F1076" s="327">
        <v>205402.12</v>
      </c>
      <c r="J1076" s="325"/>
    </row>
    <row r="1077" spans="2:10" s="20" customFormat="1" ht="18" customHeight="1" x14ac:dyDescent="0.25">
      <c r="B1077" s="297" t="s">
        <v>7562</v>
      </c>
      <c r="C1077" s="296" t="s">
        <v>1307</v>
      </c>
      <c r="D1077" s="296" t="s">
        <v>222</v>
      </c>
      <c r="E1077" s="326" t="s">
        <v>67</v>
      </c>
      <c r="F1077" s="327">
        <v>146080</v>
      </c>
      <c r="J1077" s="325"/>
    </row>
    <row r="1078" spans="2:10" s="20" customFormat="1" ht="18" customHeight="1" x14ac:dyDescent="0.25">
      <c r="B1078" s="297" t="s">
        <v>7630</v>
      </c>
      <c r="C1078" s="296" t="s">
        <v>1308</v>
      </c>
      <c r="D1078" s="296" t="s">
        <v>119</v>
      </c>
      <c r="E1078" s="326" t="s">
        <v>77</v>
      </c>
      <c r="F1078" s="327">
        <v>4788000</v>
      </c>
      <c r="J1078" s="325"/>
    </row>
    <row r="1079" spans="2:10" s="20" customFormat="1" ht="18" customHeight="1" x14ac:dyDescent="0.25">
      <c r="B1079" s="297" t="s">
        <v>7630</v>
      </c>
      <c r="C1079" s="296" t="s">
        <v>1309</v>
      </c>
      <c r="D1079" s="296" t="s">
        <v>119</v>
      </c>
      <c r="E1079" s="326" t="s">
        <v>77</v>
      </c>
      <c r="F1079" s="327">
        <v>335500</v>
      </c>
      <c r="J1079" s="325"/>
    </row>
    <row r="1080" spans="2:10" s="20" customFormat="1" ht="18" customHeight="1" x14ac:dyDescent="0.25">
      <c r="B1080" s="297" t="s">
        <v>7630</v>
      </c>
      <c r="C1080" s="296" t="s">
        <v>1310</v>
      </c>
      <c r="D1080" s="296" t="s">
        <v>119</v>
      </c>
      <c r="E1080" s="326" t="s">
        <v>72</v>
      </c>
      <c r="F1080" s="327">
        <v>14400</v>
      </c>
      <c r="J1080" s="325"/>
    </row>
    <row r="1081" spans="2:10" s="20" customFormat="1" ht="18" customHeight="1" x14ac:dyDescent="0.25">
      <c r="B1081" s="297" t="s">
        <v>7630</v>
      </c>
      <c r="C1081" s="296" t="s">
        <v>1311</v>
      </c>
      <c r="D1081" s="296" t="s">
        <v>119</v>
      </c>
      <c r="E1081" s="326" t="s">
        <v>76</v>
      </c>
      <c r="F1081" s="327">
        <v>23914</v>
      </c>
      <c r="J1081" s="325"/>
    </row>
    <row r="1082" spans="2:10" s="20" customFormat="1" ht="18" customHeight="1" x14ac:dyDescent="0.25">
      <c r="B1082" s="297" t="s">
        <v>7630</v>
      </c>
      <c r="C1082" s="296" t="s">
        <v>1312</v>
      </c>
      <c r="D1082" s="296" t="s">
        <v>222</v>
      </c>
      <c r="E1082" s="326" t="s">
        <v>67</v>
      </c>
      <c r="F1082" s="327">
        <v>19950</v>
      </c>
      <c r="J1082" s="325"/>
    </row>
    <row r="1083" spans="2:10" s="20" customFormat="1" ht="18" customHeight="1" x14ac:dyDescent="0.25">
      <c r="B1083" s="297" t="s">
        <v>7712</v>
      </c>
      <c r="C1083" s="296" t="s">
        <v>1313</v>
      </c>
      <c r="D1083" s="296" t="s">
        <v>222</v>
      </c>
      <c r="E1083" s="326" t="s">
        <v>67</v>
      </c>
      <c r="F1083" s="327">
        <v>64950</v>
      </c>
      <c r="J1083" s="325"/>
    </row>
    <row r="1084" spans="2:10" s="20" customFormat="1" ht="18" customHeight="1" x14ac:dyDescent="0.25">
      <c r="B1084" s="297" t="s">
        <v>7712</v>
      </c>
      <c r="C1084" s="296" t="s">
        <v>1314</v>
      </c>
      <c r="D1084" s="296" t="s">
        <v>222</v>
      </c>
      <c r="E1084" s="326" t="s">
        <v>67</v>
      </c>
      <c r="F1084" s="327">
        <v>717</v>
      </c>
      <c r="J1084" s="325"/>
    </row>
    <row r="1085" spans="2:10" s="20" customFormat="1" ht="18" customHeight="1" x14ac:dyDescent="0.25">
      <c r="B1085" s="297" t="s">
        <v>7631</v>
      </c>
      <c r="C1085" s="296" t="s">
        <v>1315</v>
      </c>
      <c r="D1085" s="296" t="s">
        <v>119</v>
      </c>
      <c r="E1085" s="326" t="s">
        <v>72</v>
      </c>
      <c r="F1085" s="327">
        <v>172700</v>
      </c>
      <c r="J1085" s="325"/>
    </row>
    <row r="1086" spans="2:10" s="20" customFormat="1" ht="18" customHeight="1" x14ac:dyDescent="0.25">
      <c r="B1086" s="297" t="s">
        <v>7631</v>
      </c>
      <c r="C1086" s="296" t="s">
        <v>1316</v>
      </c>
      <c r="D1086" s="296" t="s">
        <v>222</v>
      </c>
      <c r="E1086" s="326" t="s">
        <v>67</v>
      </c>
      <c r="F1086" s="327">
        <v>11529</v>
      </c>
      <c r="J1086" s="325"/>
    </row>
    <row r="1087" spans="2:10" s="20" customFormat="1" ht="18" customHeight="1" x14ac:dyDescent="0.25">
      <c r="B1087" s="297" t="s">
        <v>7631</v>
      </c>
      <c r="C1087" s="296" t="s">
        <v>1317</v>
      </c>
      <c r="D1087" s="296" t="s">
        <v>222</v>
      </c>
      <c r="E1087" s="326" t="s">
        <v>67</v>
      </c>
      <c r="F1087" s="327">
        <v>558</v>
      </c>
      <c r="J1087" s="325"/>
    </row>
    <row r="1088" spans="2:10" s="20" customFormat="1" ht="18" customHeight="1" x14ac:dyDescent="0.25">
      <c r="B1088" s="297" t="s">
        <v>7631</v>
      </c>
      <c r="C1088" s="296" t="s">
        <v>1318</v>
      </c>
      <c r="D1088" s="296" t="s">
        <v>222</v>
      </c>
      <c r="E1088" s="326" t="s">
        <v>67</v>
      </c>
      <c r="F1088" s="327">
        <v>1084</v>
      </c>
      <c r="J1088" s="325"/>
    </row>
    <row r="1089" spans="2:10" s="20" customFormat="1" ht="18" customHeight="1" x14ac:dyDescent="0.25">
      <c r="B1089" s="297" t="s">
        <v>7631</v>
      </c>
      <c r="C1089" s="296" t="s">
        <v>1319</v>
      </c>
      <c r="D1089" s="296" t="s">
        <v>222</v>
      </c>
      <c r="E1089" s="326" t="s">
        <v>67</v>
      </c>
      <c r="F1089" s="327">
        <v>6200</v>
      </c>
      <c r="J1089" s="325"/>
    </row>
    <row r="1090" spans="2:10" s="20" customFormat="1" ht="18" customHeight="1" x14ac:dyDescent="0.25">
      <c r="B1090" s="297" t="s">
        <v>7632</v>
      </c>
      <c r="C1090" s="296" t="s">
        <v>1320</v>
      </c>
      <c r="D1090" s="296" t="s">
        <v>120</v>
      </c>
      <c r="E1090" s="326" t="s">
        <v>75</v>
      </c>
      <c r="F1090" s="327">
        <v>414488</v>
      </c>
      <c r="J1090" s="325"/>
    </row>
    <row r="1091" spans="2:10" s="20" customFormat="1" ht="18" customHeight="1" x14ac:dyDescent="0.25">
      <c r="B1091" s="297" t="s">
        <v>7632</v>
      </c>
      <c r="C1091" s="296" t="s">
        <v>1321</v>
      </c>
      <c r="D1091" s="296" t="s">
        <v>222</v>
      </c>
      <c r="E1091" s="326" t="s">
        <v>67</v>
      </c>
      <c r="F1091" s="327">
        <v>8680</v>
      </c>
      <c r="J1091" s="325"/>
    </row>
    <row r="1092" spans="2:10" s="20" customFormat="1" ht="18" customHeight="1" x14ac:dyDescent="0.25">
      <c r="B1092" s="297" t="s">
        <v>7632</v>
      </c>
      <c r="C1092" s="296" t="s">
        <v>1322</v>
      </c>
      <c r="D1092" s="296" t="s">
        <v>222</v>
      </c>
      <c r="E1092" s="326" t="s">
        <v>67</v>
      </c>
      <c r="F1092" s="327">
        <v>29160</v>
      </c>
      <c r="J1092" s="325"/>
    </row>
    <row r="1093" spans="2:10" s="20" customFormat="1" ht="18" customHeight="1" x14ac:dyDescent="0.25">
      <c r="B1093" s="297" t="s">
        <v>7633</v>
      </c>
      <c r="C1093" s="296" t="s">
        <v>1323</v>
      </c>
      <c r="D1093" s="296" t="s">
        <v>33</v>
      </c>
      <c r="E1093" s="326" t="s">
        <v>32</v>
      </c>
      <c r="F1093" s="327">
        <v>14173656</v>
      </c>
      <c r="J1093" s="325"/>
    </row>
    <row r="1094" spans="2:10" s="20" customFormat="1" ht="18" customHeight="1" x14ac:dyDescent="0.25">
      <c r="B1094" s="297" t="s">
        <v>7633</v>
      </c>
      <c r="C1094" s="296" t="s">
        <v>1324</v>
      </c>
      <c r="D1094" s="296" t="s">
        <v>44</v>
      </c>
      <c r="E1094" s="326" t="s">
        <v>71</v>
      </c>
      <c r="F1094" s="327">
        <v>172889</v>
      </c>
      <c r="J1094" s="325"/>
    </row>
    <row r="1095" spans="2:10" s="20" customFormat="1" ht="18" customHeight="1" x14ac:dyDescent="0.25">
      <c r="B1095" s="297" t="s">
        <v>7633</v>
      </c>
      <c r="C1095" s="296" t="s">
        <v>1325</v>
      </c>
      <c r="D1095" s="296" t="s">
        <v>44</v>
      </c>
      <c r="E1095" s="326" t="s">
        <v>71</v>
      </c>
      <c r="F1095" s="327">
        <v>309087</v>
      </c>
      <c r="J1095" s="325"/>
    </row>
    <row r="1096" spans="2:10" s="20" customFormat="1" ht="18" customHeight="1" x14ac:dyDescent="0.25">
      <c r="B1096" s="297" t="s">
        <v>7633</v>
      </c>
      <c r="C1096" s="296" t="s">
        <v>1326</v>
      </c>
      <c r="D1096" s="296" t="s">
        <v>44</v>
      </c>
      <c r="E1096" s="326" t="s">
        <v>71</v>
      </c>
      <c r="F1096" s="327">
        <v>195442.74</v>
      </c>
      <c r="J1096" s="325"/>
    </row>
    <row r="1097" spans="2:10" s="20" customFormat="1" ht="18" customHeight="1" x14ac:dyDescent="0.25">
      <c r="B1097" s="297" t="s">
        <v>7633</v>
      </c>
      <c r="C1097" s="296" t="s">
        <v>1327</v>
      </c>
      <c r="D1097" s="296" t="s">
        <v>44</v>
      </c>
      <c r="E1097" s="326" t="s">
        <v>71</v>
      </c>
      <c r="F1097" s="327">
        <v>209358</v>
      </c>
      <c r="J1097" s="325"/>
    </row>
    <row r="1098" spans="2:10" s="20" customFormat="1" ht="18" customHeight="1" x14ac:dyDescent="0.25">
      <c r="B1098" s="297" t="s">
        <v>7633</v>
      </c>
      <c r="C1098" s="296" t="s">
        <v>1328</v>
      </c>
      <c r="D1098" s="296" t="s">
        <v>44</v>
      </c>
      <c r="E1098" s="326" t="s">
        <v>71</v>
      </c>
      <c r="F1098" s="327">
        <v>667429</v>
      </c>
      <c r="J1098" s="325"/>
    </row>
    <row r="1099" spans="2:10" s="20" customFormat="1" ht="18" customHeight="1" x14ac:dyDescent="0.25">
      <c r="B1099" s="297" t="s">
        <v>7633</v>
      </c>
      <c r="C1099" s="296" t="s">
        <v>1329</v>
      </c>
      <c r="D1099" s="296" t="s">
        <v>56</v>
      </c>
      <c r="E1099" s="326" t="s">
        <v>57</v>
      </c>
      <c r="F1099" s="327">
        <v>18000</v>
      </c>
      <c r="J1099" s="325"/>
    </row>
    <row r="1100" spans="2:10" s="20" customFormat="1" ht="18" customHeight="1" x14ac:dyDescent="0.25">
      <c r="B1100" s="297" t="s">
        <v>7633</v>
      </c>
      <c r="C1100" s="296" t="s">
        <v>1330</v>
      </c>
      <c r="D1100" s="296" t="s">
        <v>31</v>
      </c>
      <c r="E1100" s="326" t="s">
        <v>32</v>
      </c>
      <c r="F1100" s="327">
        <v>1779120</v>
      </c>
      <c r="J1100" s="325"/>
    </row>
    <row r="1101" spans="2:10" s="20" customFormat="1" ht="18" customHeight="1" x14ac:dyDescent="0.25">
      <c r="B1101" s="297" t="s">
        <v>7633</v>
      </c>
      <c r="C1101" s="296" t="s">
        <v>1331</v>
      </c>
      <c r="D1101" s="296" t="s">
        <v>44</v>
      </c>
      <c r="E1101" s="326" t="s">
        <v>51</v>
      </c>
      <c r="F1101" s="327">
        <v>192180</v>
      </c>
      <c r="J1101" s="325"/>
    </row>
    <row r="1102" spans="2:10" s="20" customFormat="1" ht="18" customHeight="1" x14ac:dyDescent="0.25">
      <c r="B1102" s="297" t="s">
        <v>7633</v>
      </c>
      <c r="C1102" s="296" t="s">
        <v>1332</v>
      </c>
      <c r="D1102" s="296" t="s">
        <v>44</v>
      </c>
      <c r="E1102" s="326" t="s">
        <v>51</v>
      </c>
      <c r="F1102" s="327">
        <v>190831</v>
      </c>
      <c r="J1102" s="325"/>
    </row>
    <row r="1103" spans="2:10" s="20" customFormat="1" ht="18" customHeight="1" x14ac:dyDescent="0.25">
      <c r="B1103" s="297" t="s">
        <v>7633</v>
      </c>
      <c r="C1103" s="296" t="s">
        <v>1333</v>
      </c>
      <c r="D1103" s="296" t="s">
        <v>44</v>
      </c>
      <c r="E1103" s="326" t="s">
        <v>51</v>
      </c>
      <c r="F1103" s="327">
        <v>212000</v>
      </c>
      <c r="J1103" s="325"/>
    </row>
    <row r="1104" spans="2:10" s="20" customFormat="1" ht="18" customHeight="1" x14ac:dyDescent="0.25">
      <c r="B1104" s="297" t="s">
        <v>7633</v>
      </c>
      <c r="C1104" s="296" t="s">
        <v>1334</v>
      </c>
      <c r="D1104" s="296" t="s">
        <v>44</v>
      </c>
      <c r="E1104" s="326" t="s">
        <v>51</v>
      </c>
      <c r="F1104" s="327">
        <v>169600</v>
      </c>
      <c r="J1104" s="325"/>
    </row>
    <row r="1105" spans="2:10" s="20" customFormat="1" ht="18" customHeight="1" x14ac:dyDescent="0.25">
      <c r="B1105" s="297" t="s">
        <v>7633</v>
      </c>
      <c r="C1105" s="296" t="s">
        <v>1335</v>
      </c>
      <c r="D1105" s="296" t="s">
        <v>44</v>
      </c>
      <c r="E1105" s="326" t="s">
        <v>51</v>
      </c>
      <c r="F1105" s="327">
        <v>116600</v>
      </c>
      <c r="J1105" s="325"/>
    </row>
    <row r="1106" spans="2:10" s="20" customFormat="1" ht="18" customHeight="1" x14ac:dyDescent="0.25">
      <c r="B1106" s="297" t="s">
        <v>7633</v>
      </c>
      <c r="C1106" s="296" t="s">
        <v>1336</v>
      </c>
      <c r="D1106" s="296" t="s">
        <v>44</v>
      </c>
      <c r="E1106" s="326" t="s">
        <v>51</v>
      </c>
      <c r="F1106" s="327">
        <v>204191</v>
      </c>
      <c r="J1106" s="325"/>
    </row>
    <row r="1107" spans="2:10" s="20" customFormat="1" ht="18" customHeight="1" x14ac:dyDescent="0.25">
      <c r="B1107" s="297" t="s">
        <v>7633</v>
      </c>
      <c r="C1107" s="296" t="s">
        <v>1337</v>
      </c>
      <c r="D1107" s="296" t="s">
        <v>44</v>
      </c>
      <c r="E1107" s="326" t="s">
        <v>51</v>
      </c>
      <c r="F1107" s="327">
        <v>196446</v>
      </c>
      <c r="J1107" s="325"/>
    </row>
    <row r="1108" spans="2:10" s="20" customFormat="1" ht="18" customHeight="1" x14ac:dyDescent="0.25">
      <c r="B1108" s="297" t="s">
        <v>7633</v>
      </c>
      <c r="C1108" s="296" t="s">
        <v>1338</v>
      </c>
      <c r="D1108" s="296" t="s">
        <v>119</v>
      </c>
      <c r="E1108" s="326" t="s">
        <v>77</v>
      </c>
      <c r="F1108" s="327">
        <v>-93235</v>
      </c>
      <c r="J1108" s="325"/>
    </row>
    <row r="1109" spans="2:10" s="20" customFormat="1" ht="18" customHeight="1" x14ac:dyDescent="0.25">
      <c r="B1109" s="297" t="s">
        <v>7633</v>
      </c>
      <c r="C1109" s="296" t="s">
        <v>1339</v>
      </c>
      <c r="D1109" s="296" t="s">
        <v>222</v>
      </c>
      <c r="E1109" s="326" t="s">
        <v>67</v>
      </c>
      <c r="F1109" s="327">
        <v>13523</v>
      </c>
      <c r="J1109" s="325"/>
    </row>
    <row r="1110" spans="2:10" s="20" customFormat="1" ht="18" customHeight="1" x14ac:dyDescent="0.25">
      <c r="B1110" s="297" t="s">
        <v>7633</v>
      </c>
      <c r="C1110" s="296" t="s">
        <v>1340</v>
      </c>
      <c r="D1110" s="296" t="s">
        <v>222</v>
      </c>
      <c r="E1110" s="326" t="s">
        <v>67</v>
      </c>
      <c r="F1110" s="327">
        <v>138606</v>
      </c>
      <c r="J1110" s="325"/>
    </row>
    <row r="1111" spans="2:10" s="20" customFormat="1" ht="18" customHeight="1" x14ac:dyDescent="0.25">
      <c r="B1111" s="297" t="s">
        <v>7713</v>
      </c>
      <c r="C1111" s="296" t="s">
        <v>1341</v>
      </c>
      <c r="D1111" s="296" t="s">
        <v>222</v>
      </c>
      <c r="E1111" s="326" t="s">
        <v>67</v>
      </c>
      <c r="F1111" s="327">
        <v>300</v>
      </c>
      <c r="J1111" s="325"/>
    </row>
    <row r="1112" spans="2:10" s="20" customFormat="1" ht="18" customHeight="1" x14ac:dyDescent="0.25">
      <c r="B1112" s="297" t="s">
        <v>7577</v>
      </c>
      <c r="C1112" s="296" t="s">
        <v>1342</v>
      </c>
      <c r="D1112" s="296" t="s">
        <v>61</v>
      </c>
      <c r="E1112" s="326" t="s">
        <v>63</v>
      </c>
      <c r="F1112" s="327">
        <v>1781000</v>
      </c>
      <c r="J1112" s="325"/>
    </row>
    <row r="1113" spans="2:10" s="20" customFormat="1" ht="18" customHeight="1" x14ac:dyDescent="0.25">
      <c r="B1113" s="297" t="s">
        <v>7577</v>
      </c>
      <c r="C1113" s="296" t="s">
        <v>1343</v>
      </c>
      <c r="D1113" s="296" t="s">
        <v>61</v>
      </c>
      <c r="E1113" s="326" t="s">
        <v>63</v>
      </c>
      <c r="F1113" s="327">
        <v>1781000</v>
      </c>
      <c r="J1113" s="325"/>
    </row>
    <row r="1114" spans="2:10" s="20" customFormat="1" ht="18" customHeight="1" x14ac:dyDescent="0.25">
      <c r="B1114" s="297" t="s">
        <v>7577</v>
      </c>
      <c r="C1114" s="296" t="s">
        <v>1344</v>
      </c>
      <c r="D1114" s="296" t="s">
        <v>56</v>
      </c>
      <c r="E1114" s="326" t="s">
        <v>83</v>
      </c>
      <c r="F1114" s="327">
        <v>555000</v>
      </c>
      <c r="J1114" s="325"/>
    </row>
    <row r="1115" spans="2:10" s="20" customFormat="1" ht="18" customHeight="1" x14ac:dyDescent="0.25">
      <c r="B1115" s="297" t="s">
        <v>7577</v>
      </c>
      <c r="C1115" s="296" t="s">
        <v>1345</v>
      </c>
      <c r="D1115" s="296" t="s">
        <v>56</v>
      </c>
      <c r="E1115" s="326" t="s">
        <v>83</v>
      </c>
      <c r="F1115" s="327">
        <v>345000</v>
      </c>
      <c r="J1115" s="325"/>
    </row>
    <row r="1116" spans="2:10" s="20" customFormat="1" ht="18" customHeight="1" x14ac:dyDescent="0.25">
      <c r="B1116" s="297" t="s">
        <v>7577</v>
      </c>
      <c r="C1116" s="296" t="s">
        <v>1346</v>
      </c>
      <c r="D1116" s="296" t="s">
        <v>56</v>
      </c>
      <c r="E1116" s="326" t="s">
        <v>83</v>
      </c>
      <c r="F1116" s="327">
        <v>500000</v>
      </c>
      <c r="J1116" s="325"/>
    </row>
    <row r="1117" spans="2:10" s="20" customFormat="1" ht="18" customHeight="1" x14ac:dyDescent="0.25">
      <c r="B1117" s="297" t="s">
        <v>7577</v>
      </c>
      <c r="C1117" s="296" t="s">
        <v>1347</v>
      </c>
      <c r="D1117" s="296" t="s">
        <v>56</v>
      </c>
      <c r="E1117" s="326" t="s">
        <v>83</v>
      </c>
      <c r="F1117" s="327">
        <v>345000</v>
      </c>
      <c r="J1117" s="325"/>
    </row>
    <row r="1118" spans="2:10" s="20" customFormat="1" ht="18" customHeight="1" x14ac:dyDescent="0.25">
      <c r="B1118" s="297" t="s">
        <v>7577</v>
      </c>
      <c r="C1118" s="296" t="s">
        <v>1348</v>
      </c>
      <c r="D1118" s="296" t="s">
        <v>44</v>
      </c>
      <c r="E1118" s="326" t="s">
        <v>68</v>
      </c>
      <c r="F1118" s="327">
        <v>4970</v>
      </c>
      <c r="J1118" s="325"/>
    </row>
    <row r="1119" spans="2:10" s="20" customFormat="1" ht="18" customHeight="1" x14ac:dyDescent="0.25">
      <c r="B1119" s="297" t="s">
        <v>7577</v>
      </c>
      <c r="C1119" s="296" t="s">
        <v>1349</v>
      </c>
      <c r="D1119" s="296" t="s">
        <v>44</v>
      </c>
      <c r="E1119" s="326" t="s">
        <v>68</v>
      </c>
      <c r="F1119" s="327">
        <v>-4970</v>
      </c>
      <c r="J1119" s="325"/>
    </row>
    <row r="1120" spans="2:10" s="20" customFormat="1" ht="18" customHeight="1" x14ac:dyDescent="0.25">
      <c r="B1120" s="297" t="s">
        <v>7577</v>
      </c>
      <c r="C1120" s="296" t="s">
        <v>1350</v>
      </c>
      <c r="D1120" s="296" t="s">
        <v>120</v>
      </c>
      <c r="E1120" s="326" t="s">
        <v>75</v>
      </c>
      <c r="F1120" s="327">
        <v>62709</v>
      </c>
      <c r="J1120" s="325"/>
    </row>
    <row r="1121" spans="2:10" s="20" customFormat="1" ht="18" customHeight="1" x14ac:dyDescent="0.25">
      <c r="B1121" s="297" t="s">
        <v>7577</v>
      </c>
      <c r="C1121" s="296" t="s">
        <v>1351</v>
      </c>
      <c r="D1121" s="296" t="s">
        <v>120</v>
      </c>
      <c r="E1121" s="326" t="s">
        <v>75</v>
      </c>
      <c r="F1121" s="327">
        <v>179612</v>
      </c>
      <c r="J1121" s="325"/>
    </row>
    <row r="1122" spans="2:10" s="20" customFormat="1" ht="18" customHeight="1" x14ac:dyDescent="0.25">
      <c r="B1122" s="297" t="s">
        <v>7577</v>
      </c>
      <c r="C1122" s="296" t="s">
        <v>1352</v>
      </c>
      <c r="D1122" s="296" t="s">
        <v>120</v>
      </c>
      <c r="E1122" s="326" t="s">
        <v>75</v>
      </c>
      <c r="F1122" s="327">
        <v>113425</v>
      </c>
      <c r="J1122" s="325"/>
    </row>
    <row r="1123" spans="2:10" s="20" customFormat="1" ht="18" customHeight="1" x14ac:dyDescent="0.25">
      <c r="B1123" s="297" t="s">
        <v>7577</v>
      </c>
      <c r="C1123" s="296" t="s">
        <v>1353</v>
      </c>
      <c r="D1123" s="296" t="s">
        <v>120</v>
      </c>
      <c r="E1123" s="326" t="s">
        <v>75</v>
      </c>
      <c r="F1123" s="327">
        <v>202537</v>
      </c>
      <c r="J1123" s="325"/>
    </row>
    <row r="1124" spans="2:10" s="20" customFormat="1" ht="18" customHeight="1" x14ac:dyDescent="0.25">
      <c r="B1124" s="297" t="s">
        <v>7577</v>
      </c>
      <c r="C1124" s="296" t="s">
        <v>1354</v>
      </c>
      <c r="D1124" s="296" t="s">
        <v>120</v>
      </c>
      <c r="E1124" s="326" t="s">
        <v>75</v>
      </c>
      <c r="F1124" s="327">
        <v>243490</v>
      </c>
      <c r="J1124" s="325"/>
    </row>
    <row r="1125" spans="2:10" s="20" customFormat="1" ht="18" customHeight="1" x14ac:dyDescent="0.25">
      <c r="B1125" s="297" t="s">
        <v>7577</v>
      </c>
      <c r="C1125" s="296" t="s">
        <v>1355</v>
      </c>
      <c r="D1125" s="296" t="s">
        <v>44</v>
      </c>
      <c r="E1125" s="326" t="s">
        <v>45</v>
      </c>
      <c r="F1125" s="327">
        <v>80000</v>
      </c>
      <c r="J1125" s="325"/>
    </row>
    <row r="1126" spans="2:10" s="20" customFormat="1" ht="18" customHeight="1" x14ac:dyDescent="0.25">
      <c r="B1126" s="297" t="s">
        <v>7577</v>
      </c>
      <c r="C1126" s="296" t="s">
        <v>1356</v>
      </c>
      <c r="D1126" s="296" t="s">
        <v>222</v>
      </c>
      <c r="E1126" s="326" t="s">
        <v>67</v>
      </c>
      <c r="F1126" s="327">
        <v>676</v>
      </c>
      <c r="J1126" s="325"/>
    </row>
    <row r="1127" spans="2:10" s="20" customFormat="1" ht="18" customHeight="1" x14ac:dyDescent="0.25">
      <c r="B1127" s="297" t="s">
        <v>7577</v>
      </c>
      <c r="C1127" s="296" t="s">
        <v>1357</v>
      </c>
      <c r="D1127" s="296" t="s">
        <v>222</v>
      </c>
      <c r="E1127" s="326" t="s">
        <v>67</v>
      </c>
      <c r="F1127" s="327">
        <v>51264</v>
      </c>
      <c r="J1127" s="325"/>
    </row>
    <row r="1128" spans="2:10" s="20" customFormat="1" ht="18" customHeight="1" x14ac:dyDescent="0.25">
      <c r="B1128" s="297" t="s">
        <v>7577</v>
      </c>
      <c r="C1128" s="296" t="s">
        <v>1358</v>
      </c>
      <c r="D1128" s="296" t="s">
        <v>222</v>
      </c>
      <c r="E1128" s="326" t="s">
        <v>67</v>
      </c>
      <c r="F1128" s="327">
        <v>332314</v>
      </c>
      <c r="J1128" s="325"/>
    </row>
    <row r="1129" spans="2:10" s="20" customFormat="1" ht="18" customHeight="1" x14ac:dyDescent="0.25">
      <c r="B1129" s="297" t="s">
        <v>7577</v>
      </c>
      <c r="C1129" s="296" t="s">
        <v>1359</v>
      </c>
      <c r="D1129" s="296" t="s">
        <v>222</v>
      </c>
      <c r="E1129" s="326" t="s">
        <v>67</v>
      </c>
      <c r="F1129" s="327">
        <v>653</v>
      </c>
      <c r="J1129" s="325"/>
    </row>
    <row r="1130" spans="2:10" s="20" customFormat="1" ht="18" customHeight="1" x14ac:dyDescent="0.25">
      <c r="B1130" s="297" t="s">
        <v>7577</v>
      </c>
      <c r="C1130" s="296" t="s">
        <v>1360</v>
      </c>
      <c r="D1130" s="296" t="s">
        <v>222</v>
      </c>
      <c r="E1130" s="326" t="s">
        <v>67</v>
      </c>
      <c r="F1130" s="327">
        <v>670</v>
      </c>
      <c r="J1130" s="325"/>
    </row>
    <row r="1131" spans="2:10" s="20" customFormat="1" ht="18" customHeight="1" x14ac:dyDescent="0.25">
      <c r="B1131" s="297" t="s">
        <v>7577</v>
      </c>
      <c r="C1131" s="296" t="s">
        <v>1361</v>
      </c>
      <c r="D1131" s="296" t="s">
        <v>222</v>
      </c>
      <c r="E1131" s="326" t="s">
        <v>67</v>
      </c>
      <c r="F1131" s="327">
        <v>71502</v>
      </c>
      <c r="J1131" s="325"/>
    </row>
    <row r="1132" spans="2:10" s="20" customFormat="1" ht="18" customHeight="1" x14ac:dyDescent="0.25">
      <c r="B1132" s="297" t="s">
        <v>7714</v>
      </c>
      <c r="C1132" s="296" t="s">
        <v>1362</v>
      </c>
      <c r="D1132" s="296" t="s">
        <v>40</v>
      </c>
      <c r="E1132" s="326" t="s">
        <v>68</v>
      </c>
      <c r="F1132" s="327">
        <v>169160</v>
      </c>
      <c r="J1132" s="325"/>
    </row>
    <row r="1133" spans="2:10" s="20" customFormat="1" ht="18" customHeight="1" x14ac:dyDescent="0.25">
      <c r="B1133" s="297" t="s">
        <v>7714</v>
      </c>
      <c r="C1133" s="296" t="s">
        <v>1363</v>
      </c>
      <c r="D1133" s="296" t="s">
        <v>223</v>
      </c>
      <c r="E1133" s="326" t="s">
        <v>84</v>
      </c>
      <c r="F1133" s="327">
        <v>325000</v>
      </c>
      <c r="J1133" s="325"/>
    </row>
    <row r="1134" spans="2:10" s="20" customFormat="1" ht="18" customHeight="1" x14ac:dyDescent="0.25">
      <c r="B1134" s="297" t="s">
        <v>7714</v>
      </c>
      <c r="C1134" s="296" t="s">
        <v>1364</v>
      </c>
      <c r="D1134" s="296" t="s">
        <v>222</v>
      </c>
      <c r="E1134" s="326" t="s">
        <v>67</v>
      </c>
      <c r="F1134" s="327">
        <v>79374</v>
      </c>
      <c r="J1134" s="325"/>
    </row>
    <row r="1135" spans="2:10" s="20" customFormat="1" ht="18" customHeight="1" x14ac:dyDescent="0.25">
      <c r="B1135" s="297" t="s">
        <v>7714</v>
      </c>
      <c r="C1135" s="296" t="s">
        <v>1365</v>
      </c>
      <c r="D1135" s="296" t="s">
        <v>222</v>
      </c>
      <c r="E1135" s="326" t="s">
        <v>67</v>
      </c>
      <c r="F1135" s="327">
        <v>41726</v>
      </c>
      <c r="J1135" s="325"/>
    </row>
    <row r="1136" spans="2:10" s="20" customFormat="1" ht="18" customHeight="1" x14ac:dyDescent="0.25">
      <c r="B1136" s="297" t="s">
        <v>7715</v>
      </c>
      <c r="C1136" s="296" t="s">
        <v>1366</v>
      </c>
      <c r="D1136" s="296" t="s">
        <v>222</v>
      </c>
      <c r="E1136" s="326" t="s">
        <v>67</v>
      </c>
      <c r="F1136" s="327">
        <v>66400</v>
      </c>
      <c r="J1136" s="325"/>
    </row>
    <row r="1137" spans="2:10" s="20" customFormat="1" ht="18" customHeight="1" x14ac:dyDescent="0.25">
      <c r="B1137" s="297" t="s">
        <v>7715</v>
      </c>
      <c r="C1137" s="296" t="s">
        <v>1367</v>
      </c>
      <c r="D1137" s="296" t="s">
        <v>222</v>
      </c>
      <c r="E1137" s="326" t="s">
        <v>67</v>
      </c>
      <c r="F1137" s="327">
        <v>4990</v>
      </c>
      <c r="J1137" s="325"/>
    </row>
    <row r="1138" spans="2:10" s="20" customFormat="1" ht="18" customHeight="1" x14ac:dyDescent="0.25">
      <c r="B1138" s="297" t="s">
        <v>7715</v>
      </c>
      <c r="C1138" s="296" t="s">
        <v>1368</v>
      </c>
      <c r="D1138" s="296" t="s">
        <v>222</v>
      </c>
      <c r="E1138" s="326" t="s">
        <v>67</v>
      </c>
      <c r="F1138" s="327">
        <v>34788</v>
      </c>
      <c r="J1138" s="325"/>
    </row>
    <row r="1139" spans="2:10" s="20" customFormat="1" ht="18" customHeight="1" x14ac:dyDescent="0.25">
      <c r="B1139" s="297" t="s">
        <v>7715</v>
      </c>
      <c r="C1139" s="296" t="s">
        <v>1369</v>
      </c>
      <c r="D1139" s="296" t="s">
        <v>222</v>
      </c>
      <c r="E1139" s="326" t="s">
        <v>67</v>
      </c>
      <c r="F1139" s="327">
        <v>451</v>
      </c>
      <c r="J1139" s="325"/>
    </row>
    <row r="1140" spans="2:10" s="20" customFormat="1" ht="18" customHeight="1" x14ac:dyDescent="0.25">
      <c r="B1140" s="297" t="s">
        <v>7715</v>
      </c>
      <c r="C1140" s="296" t="s">
        <v>1370</v>
      </c>
      <c r="D1140" s="296" t="s">
        <v>222</v>
      </c>
      <c r="E1140" s="326" t="s">
        <v>67</v>
      </c>
      <c r="F1140" s="327">
        <v>1015</v>
      </c>
      <c r="J1140" s="325"/>
    </row>
    <row r="1141" spans="2:10" s="20" customFormat="1" ht="18" customHeight="1" x14ac:dyDescent="0.25">
      <c r="B1141" s="297" t="s">
        <v>7716</v>
      </c>
      <c r="C1141" s="296" t="s">
        <v>1371</v>
      </c>
      <c r="D1141" s="296" t="s">
        <v>222</v>
      </c>
      <c r="E1141" s="326" t="s">
        <v>67</v>
      </c>
      <c r="F1141" s="327">
        <v>80760</v>
      </c>
      <c r="J1141" s="325"/>
    </row>
    <row r="1142" spans="2:10" s="20" customFormat="1" ht="18" customHeight="1" x14ac:dyDescent="0.25">
      <c r="B1142" s="297" t="s">
        <v>7716</v>
      </c>
      <c r="C1142" s="296" t="s">
        <v>1372</v>
      </c>
      <c r="D1142" s="296" t="s">
        <v>222</v>
      </c>
      <c r="E1142" s="326" t="s">
        <v>67</v>
      </c>
      <c r="F1142" s="327">
        <v>50276</v>
      </c>
      <c r="J1142" s="325"/>
    </row>
    <row r="1143" spans="2:10" s="20" customFormat="1" ht="18" customHeight="1" x14ac:dyDescent="0.25">
      <c r="B1143" s="297" t="s">
        <v>7717</v>
      </c>
      <c r="C1143" s="296" t="s">
        <v>1373</v>
      </c>
      <c r="D1143" s="296" t="s">
        <v>52</v>
      </c>
      <c r="E1143" s="326" t="s">
        <v>54</v>
      </c>
      <c r="F1143" s="327">
        <v>30000</v>
      </c>
      <c r="J1143" s="325"/>
    </row>
    <row r="1144" spans="2:10" s="20" customFormat="1" ht="18" customHeight="1" x14ac:dyDescent="0.25">
      <c r="B1144" s="297" t="s">
        <v>7717</v>
      </c>
      <c r="C1144" s="296" t="s">
        <v>1374</v>
      </c>
      <c r="D1144" s="296" t="s">
        <v>222</v>
      </c>
      <c r="E1144" s="326" t="s">
        <v>90</v>
      </c>
      <c r="F1144" s="327">
        <v>1</v>
      </c>
      <c r="J1144" s="325"/>
    </row>
    <row r="1145" spans="2:10" s="20" customFormat="1" ht="18" customHeight="1" x14ac:dyDescent="0.25">
      <c r="B1145" s="297" t="s">
        <v>7717</v>
      </c>
      <c r="C1145" s="296" t="s">
        <v>1375</v>
      </c>
      <c r="D1145" s="296" t="s">
        <v>52</v>
      </c>
      <c r="E1145" s="326" t="s">
        <v>54</v>
      </c>
      <c r="F1145" s="327">
        <v>50000</v>
      </c>
      <c r="J1145" s="325"/>
    </row>
    <row r="1146" spans="2:10" s="20" customFormat="1" ht="18" customHeight="1" x14ac:dyDescent="0.25">
      <c r="B1146" s="297" t="s">
        <v>7718</v>
      </c>
      <c r="C1146" s="296" t="s">
        <v>1376</v>
      </c>
      <c r="D1146" s="296" t="s">
        <v>44</v>
      </c>
      <c r="E1146" s="326" t="s">
        <v>73</v>
      </c>
      <c r="F1146" s="327">
        <v>105290</v>
      </c>
      <c r="J1146" s="325"/>
    </row>
    <row r="1147" spans="2:10" s="20" customFormat="1" ht="18" customHeight="1" x14ac:dyDescent="0.25">
      <c r="B1147" s="297" t="s">
        <v>7718</v>
      </c>
      <c r="C1147" s="296" t="s">
        <v>1377</v>
      </c>
      <c r="D1147" s="296" t="s">
        <v>40</v>
      </c>
      <c r="E1147" s="326" t="s">
        <v>73</v>
      </c>
      <c r="F1147" s="327">
        <v>404690</v>
      </c>
      <c r="J1147" s="325"/>
    </row>
    <row r="1148" spans="2:10" s="20" customFormat="1" ht="18" customHeight="1" x14ac:dyDescent="0.25">
      <c r="B1148" s="297" t="s">
        <v>7718</v>
      </c>
      <c r="C1148" s="296" t="s">
        <v>1378</v>
      </c>
      <c r="D1148" s="296" t="s">
        <v>40</v>
      </c>
      <c r="E1148" s="326" t="s">
        <v>41</v>
      </c>
      <c r="F1148" s="327">
        <v>164980</v>
      </c>
      <c r="J1148" s="325"/>
    </row>
    <row r="1149" spans="2:10" s="20" customFormat="1" ht="18" customHeight="1" x14ac:dyDescent="0.25">
      <c r="B1149" s="297" t="s">
        <v>7718</v>
      </c>
      <c r="C1149" s="296" t="s">
        <v>1379</v>
      </c>
      <c r="D1149" s="296" t="s">
        <v>40</v>
      </c>
      <c r="E1149" s="326" t="s">
        <v>78</v>
      </c>
      <c r="F1149" s="327">
        <v>29000</v>
      </c>
      <c r="J1149" s="325"/>
    </row>
    <row r="1150" spans="2:10" s="20" customFormat="1" ht="18" customHeight="1" x14ac:dyDescent="0.25">
      <c r="B1150" s="297" t="s">
        <v>7591</v>
      </c>
      <c r="C1150" s="296" t="s">
        <v>1380</v>
      </c>
      <c r="D1150" s="296" t="s">
        <v>120</v>
      </c>
      <c r="E1150" s="326" t="s">
        <v>72</v>
      </c>
      <c r="F1150" s="327">
        <v>54500</v>
      </c>
      <c r="J1150" s="325"/>
    </row>
    <row r="1151" spans="2:10" s="20" customFormat="1" ht="18" customHeight="1" x14ac:dyDescent="0.25">
      <c r="B1151" s="297" t="s">
        <v>7591</v>
      </c>
      <c r="C1151" s="296" t="s">
        <v>1381</v>
      </c>
      <c r="D1151" s="296" t="s">
        <v>120</v>
      </c>
      <c r="E1151" s="326" t="s">
        <v>72</v>
      </c>
      <c r="F1151" s="327">
        <v>54500</v>
      </c>
      <c r="J1151" s="325"/>
    </row>
    <row r="1152" spans="2:10" s="20" customFormat="1" ht="18" customHeight="1" x14ac:dyDescent="0.25">
      <c r="B1152" s="297" t="s">
        <v>7591</v>
      </c>
      <c r="C1152" s="296" t="s">
        <v>1382</v>
      </c>
      <c r="D1152" s="296" t="s">
        <v>119</v>
      </c>
      <c r="E1152" s="326" t="s">
        <v>72</v>
      </c>
      <c r="F1152" s="327">
        <v>183500</v>
      </c>
      <c r="J1152" s="325"/>
    </row>
    <row r="1153" spans="2:10" s="20" customFormat="1" ht="18" customHeight="1" x14ac:dyDescent="0.25">
      <c r="B1153" s="297" t="s">
        <v>7591</v>
      </c>
      <c r="C1153" s="296" t="s">
        <v>1383</v>
      </c>
      <c r="D1153" s="296" t="s">
        <v>56</v>
      </c>
      <c r="E1153" s="326" t="s">
        <v>83</v>
      </c>
      <c r="F1153" s="327">
        <v>933000</v>
      </c>
      <c r="J1153" s="325"/>
    </row>
    <row r="1154" spans="2:10" s="20" customFormat="1" ht="18" customHeight="1" x14ac:dyDescent="0.25">
      <c r="B1154" s="297" t="s">
        <v>7591</v>
      </c>
      <c r="C1154" s="296" t="s">
        <v>1384</v>
      </c>
      <c r="D1154" s="296" t="s">
        <v>56</v>
      </c>
      <c r="E1154" s="326" t="s">
        <v>83</v>
      </c>
      <c r="F1154" s="327">
        <v>116000</v>
      </c>
      <c r="J1154" s="325"/>
    </row>
    <row r="1155" spans="2:10" s="20" customFormat="1" ht="18" customHeight="1" x14ac:dyDescent="0.25">
      <c r="B1155" s="297" t="s">
        <v>7591</v>
      </c>
      <c r="C1155" s="296" t="s">
        <v>1385</v>
      </c>
      <c r="D1155" s="296" t="s">
        <v>119</v>
      </c>
      <c r="E1155" s="326" t="s">
        <v>79</v>
      </c>
      <c r="F1155" s="327">
        <v>13067</v>
      </c>
      <c r="J1155" s="325"/>
    </row>
    <row r="1156" spans="2:10" s="20" customFormat="1" ht="18" customHeight="1" x14ac:dyDescent="0.25">
      <c r="B1156" s="297" t="s">
        <v>7591</v>
      </c>
      <c r="C1156" s="296" t="s">
        <v>1386</v>
      </c>
      <c r="D1156" s="296" t="s">
        <v>119</v>
      </c>
      <c r="E1156" s="326" t="s">
        <v>77</v>
      </c>
      <c r="F1156" s="327">
        <v>42596</v>
      </c>
      <c r="J1156" s="325"/>
    </row>
    <row r="1157" spans="2:10" s="20" customFormat="1" ht="18" customHeight="1" x14ac:dyDescent="0.25">
      <c r="B1157" s="297" t="s">
        <v>7591</v>
      </c>
      <c r="C1157" s="296" t="s">
        <v>1387</v>
      </c>
      <c r="D1157" s="296" t="s">
        <v>119</v>
      </c>
      <c r="E1157" s="326" t="s">
        <v>79</v>
      </c>
      <c r="F1157" s="327">
        <v>6597</v>
      </c>
      <c r="J1157" s="325"/>
    </row>
    <row r="1158" spans="2:10" s="20" customFormat="1" ht="18" customHeight="1" x14ac:dyDescent="0.25">
      <c r="B1158" s="297" t="s">
        <v>7591</v>
      </c>
      <c r="C1158" s="296" t="s">
        <v>1388</v>
      </c>
      <c r="D1158" s="296" t="s">
        <v>56</v>
      </c>
      <c r="E1158" s="326" t="s">
        <v>84</v>
      </c>
      <c r="F1158" s="327">
        <v>5000</v>
      </c>
      <c r="J1158" s="325"/>
    </row>
    <row r="1159" spans="2:10" s="20" customFormat="1" ht="18" customHeight="1" x14ac:dyDescent="0.25">
      <c r="B1159" s="297" t="s">
        <v>7591</v>
      </c>
      <c r="C1159" s="296" t="s">
        <v>1389</v>
      </c>
      <c r="D1159" s="296" t="s">
        <v>56</v>
      </c>
      <c r="E1159" s="326" t="s">
        <v>84</v>
      </c>
      <c r="F1159" s="327">
        <v>60000</v>
      </c>
      <c r="J1159" s="325"/>
    </row>
    <row r="1160" spans="2:10" s="20" customFormat="1" ht="18" customHeight="1" x14ac:dyDescent="0.25">
      <c r="B1160" s="297" t="s">
        <v>7591</v>
      </c>
      <c r="C1160" s="296" t="s">
        <v>1390</v>
      </c>
      <c r="D1160" s="296" t="s">
        <v>56</v>
      </c>
      <c r="E1160" s="326" t="s">
        <v>84</v>
      </c>
      <c r="F1160" s="327">
        <v>95000</v>
      </c>
      <c r="J1160" s="325"/>
    </row>
    <row r="1161" spans="2:10" s="20" customFormat="1" ht="18" customHeight="1" x14ac:dyDescent="0.25">
      <c r="B1161" s="297" t="s">
        <v>7591</v>
      </c>
      <c r="C1161" s="296" t="s">
        <v>1391</v>
      </c>
      <c r="D1161" s="296" t="s">
        <v>56</v>
      </c>
      <c r="E1161" s="326" t="s">
        <v>84</v>
      </c>
      <c r="F1161" s="327">
        <v>37815</v>
      </c>
      <c r="J1161" s="325"/>
    </row>
    <row r="1162" spans="2:10" s="20" customFormat="1" ht="18" customHeight="1" x14ac:dyDescent="0.25">
      <c r="B1162" s="297" t="s">
        <v>7591</v>
      </c>
      <c r="C1162" s="296" t="s">
        <v>1392</v>
      </c>
      <c r="D1162" s="296" t="s">
        <v>119</v>
      </c>
      <c r="E1162" s="326" t="s">
        <v>72</v>
      </c>
      <c r="F1162" s="327">
        <v>136600</v>
      </c>
      <c r="J1162" s="325"/>
    </row>
    <row r="1163" spans="2:10" s="20" customFormat="1" ht="18" customHeight="1" x14ac:dyDescent="0.25">
      <c r="B1163" s="297" t="s">
        <v>7591</v>
      </c>
      <c r="C1163" s="296" t="s">
        <v>1393</v>
      </c>
      <c r="D1163" s="296" t="s">
        <v>119</v>
      </c>
      <c r="E1163" s="326" t="s">
        <v>77</v>
      </c>
      <c r="F1163" s="327">
        <v>146400</v>
      </c>
      <c r="J1163" s="325"/>
    </row>
    <row r="1164" spans="2:10" s="20" customFormat="1" ht="18" customHeight="1" x14ac:dyDescent="0.25">
      <c r="B1164" s="297" t="s">
        <v>7591</v>
      </c>
      <c r="C1164" s="296" t="s">
        <v>1394</v>
      </c>
      <c r="D1164" s="296" t="s">
        <v>222</v>
      </c>
      <c r="E1164" s="326" t="s">
        <v>67</v>
      </c>
      <c r="F1164" s="327">
        <v>159610</v>
      </c>
      <c r="J1164" s="325"/>
    </row>
    <row r="1165" spans="2:10" s="20" customFormat="1" ht="18" customHeight="1" x14ac:dyDescent="0.25">
      <c r="B1165" s="297" t="s">
        <v>7591</v>
      </c>
      <c r="C1165" s="296" t="s">
        <v>1395</v>
      </c>
      <c r="D1165" s="296" t="s">
        <v>61</v>
      </c>
      <c r="E1165" s="326" t="s">
        <v>63</v>
      </c>
      <c r="F1165" s="327">
        <v>224702</v>
      </c>
      <c r="J1165" s="325"/>
    </row>
    <row r="1166" spans="2:10" s="20" customFormat="1" ht="18" customHeight="1" x14ac:dyDescent="0.25">
      <c r="B1166" s="297" t="s">
        <v>7591</v>
      </c>
      <c r="C1166" s="296" t="s">
        <v>1396</v>
      </c>
      <c r="D1166" s="296" t="s">
        <v>120</v>
      </c>
      <c r="E1166" s="326" t="s">
        <v>77</v>
      </c>
      <c r="F1166" s="327">
        <v>76796</v>
      </c>
      <c r="J1166" s="325"/>
    </row>
    <row r="1167" spans="2:10" s="20" customFormat="1" ht="18" customHeight="1" x14ac:dyDescent="0.25">
      <c r="B1167" s="297" t="s">
        <v>7591</v>
      </c>
      <c r="C1167" s="296" t="s">
        <v>1397</v>
      </c>
      <c r="D1167" s="296" t="s">
        <v>120</v>
      </c>
      <c r="E1167" s="326" t="s">
        <v>77</v>
      </c>
      <c r="F1167" s="327">
        <v>218447</v>
      </c>
      <c r="J1167" s="325"/>
    </row>
    <row r="1168" spans="2:10" s="20" customFormat="1" ht="18" customHeight="1" x14ac:dyDescent="0.25">
      <c r="B1168" s="297" t="s">
        <v>7591</v>
      </c>
      <c r="C1168" s="296" t="s">
        <v>1398</v>
      </c>
      <c r="D1168" s="296" t="s">
        <v>61</v>
      </c>
      <c r="E1168" s="326" t="s">
        <v>63</v>
      </c>
      <c r="F1168" s="327">
        <v>44000</v>
      </c>
      <c r="J1168" s="325"/>
    </row>
    <row r="1169" spans="2:10" s="20" customFormat="1" ht="18" customHeight="1" x14ac:dyDescent="0.25">
      <c r="B1169" s="297" t="s">
        <v>7591</v>
      </c>
      <c r="C1169" s="296" t="s">
        <v>1399</v>
      </c>
      <c r="D1169" s="296" t="s">
        <v>120</v>
      </c>
      <c r="E1169" s="326" t="s">
        <v>77</v>
      </c>
      <c r="F1169" s="327">
        <v>153491</v>
      </c>
      <c r="J1169" s="325"/>
    </row>
    <row r="1170" spans="2:10" s="20" customFormat="1" ht="18" customHeight="1" x14ac:dyDescent="0.25">
      <c r="B1170" s="297" t="s">
        <v>7591</v>
      </c>
      <c r="C1170" s="296" t="s">
        <v>1400</v>
      </c>
      <c r="D1170" s="296" t="s">
        <v>52</v>
      </c>
      <c r="E1170" s="326" t="s">
        <v>70</v>
      </c>
      <c r="F1170" s="327">
        <v>15260</v>
      </c>
      <c r="J1170" s="325"/>
    </row>
    <row r="1171" spans="2:10" s="20" customFormat="1" ht="18" customHeight="1" x14ac:dyDescent="0.25">
      <c r="B1171" s="297" t="s">
        <v>7591</v>
      </c>
      <c r="C1171" s="296" t="s">
        <v>1401</v>
      </c>
      <c r="D1171" s="296" t="s">
        <v>61</v>
      </c>
      <c r="E1171" s="326" t="s">
        <v>63</v>
      </c>
      <c r="F1171" s="327">
        <v>73000</v>
      </c>
      <c r="J1171" s="325"/>
    </row>
    <row r="1172" spans="2:10" s="20" customFormat="1" ht="18" customHeight="1" x14ac:dyDescent="0.25">
      <c r="B1172" s="297" t="s">
        <v>7591</v>
      </c>
      <c r="C1172" s="296" t="s">
        <v>1402</v>
      </c>
      <c r="D1172" s="296" t="s">
        <v>120</v>
      </c>
      <c r="E1172" s="326" t="s">
        <v>77</v>
      </c>
      <c r="F1172" s="327">
        <v>136278</v>
      </c>
      <c r="J1172" s="325"/>
    </row>
    <row r="1173" spans="2:10" s="20" customFormat="1" ht="18" customHeight="1" x14ac:dyDescent="0.25">
      <c r="B1173" s="297" t="s">
        <v>7591</v>
      </c>
      <c r="C1173" s="296" t="s">
        <v>1403</v>
      </c>
      <c r="D1173" s="296" t="s">
        <v>61</v>
      </c>
      <c r="E1173" s="326" t="s">
        <v>63</v>
      </c>
      <c r="F1173" s="327">
        <v>33193</v>
      </c>
      <c r="J1173" s="325"/>
    </row>
    <row r="1174" spans="2:10" s="20" customFormat="1" ht="18" customHeight="1" x14ac:dyDescent="0.25">
      <c r="B1174" s="297" t="s">
        <v>7634</v>
      </c>
      <c r="C1174" s="296" t="s">
        <v>1404</v>
      </c>
      <c r="D1174" s="296" t="s">
        <v>119</v>
      </c>
      <c r="E1174" s="326" t="s">
        <v>75</v>
      </c>
      <c r="F1174" s="327">
        <v>9200</v>
      </c>
      <c r="J1174" s="325"/>
    </row>
    <row r="1175" spans="2:10" s="20" customFormat="1" ht="18" customHeight="1" x14ac:dyDescent="0.25">
      <c r="B1175" s="297" t="s">
        <v>7634</v>
      </c>
      <c r="C1175" s="296" t="s">
        <v>1405</v>
      </c>
      <c r="D1175" s="296" t="s">
        <v>119</v>
      </c>
      <c r="E1175" s="326" t="s">
        <v>75</v>
      </c>
      <c r="F1175" s="327">
        <v>9200</v>
      </c>
      <c r="J1175" s="325"/>
    </row>
    <row r="1176" spans="2:10" s="20" customFormat="1" ht="18" customHeight="1" x14ac:dyDescent="0.25">
      <c r="B1176" s="297" t="s">
        <v>7634</v>
      </c>
      <c r="C1176" s="296" t="s">
        <v>1406</v>
      </c>
      <c r="D1176" s="296" t="s">
        <v>119</v>
      </c>
      <c r="E1176" s="326" t="s">
        <v>75</v>
      </c>
      <c r="F1176" s="327">
        <v>9200</v>
      </c>
      <c r="J1176" s="325"/>
    </row>
    <row r="1177" spans="2:10" s="20" customFormat="1" ht="18" customHeight="1" x14ac:dyDescent="0.25">
      <c r="B1177" s="297" t="s">
        <v>7634</v>
      </c>
      <c r="C1177" s="296" t="s">
        <v>1407</v>
      </c>
      <c r="D1177" s="296" t="s">
        <v>119</v>
      </c>
      <c r="E1177" s="326" t="s">
        <v>75</v>
      </c>
      <c r="F1177" s="327">
        <v>7092</v>
      </c>
      <c r="J1177" s="325"/>
    </row>
    <row r="1178" spans="2:10" s="20" customFormat="1" ht="18" customHeight="1" x14ac:dyDescent="0.25">
      <c r="B1178" s="297" t="s">
        <v>7634</v>
      </c>
      <c r="C1178" s="296" t="s">
        <v>1408</v>
      </c>
      <c r="D1178" s="296" t="s">
        <v>119</v>
      </c>
      <c r="E1178" s="326" t="s">
        <v>77</v>
      </c>
      <c r="F1178" s="327">
        <v>61300</v>
      </c>
      <c r="J1178" s="325"/>
    </row>
    <row r="1179" spans="2:10" s="20" customFormat="1" ht="18" customHeight="1" x14ac:dyDescent="0.25">
      <c r="B1179" s="297" t="s">
        <v>7634</v>
      </c>
      <c r="C1179" s="296" t="s">
        <v>1409</v>
      </c>
      <c r="D1179" s="296" t="s">
        <v>44</v>
      </c>
      <c r="E1179" s="326" t="s">
        <v>91</v>
      </c>
      <c r="F1179" s="327">
        <v>21600</v>
      </c>
      <c r="J1179" s="325"/>
    </row>
    <row r="1180" spans="2:10" s="20" customFormat="1" ht="18" customHeight="1" x14ac:dyDescent="0.25">
      <c r="B1180" s="297" t="s">
        <v>7634</v>
      </c>
      <c r="C1180" s="296" t="s">
        <v>1410</v>
      </c>
      <c r="D1180" s="296" t="s">
        <v>119</v>
      </c>
      <c r="E1180" s="326" t="s">
        <v>72</v>
      </c>
      <c r="F1180" s="327">
        <v>50000</v>
      </c>
      <c r="J1180" s="325"/>
    </row>
    <row r="1181" spans="2:10" s="20" customFormat="1" ht="18" customHeight="1" x14ac:dyDescent="0.25">
      <c r="B1181" s="297" t="s">
        <v>7634</v>
      </c>
      <c r="C1181" s="296" t="s">
        <v>1411</v>
      </c>
      <c r="D1181" s="296" t="s">
        <v>44</v>
      </c>
      <c r="E1181" s="326" t="s">
        <v>73</v>
      </c>
      <c r="F1181" s="327">
        <v>10400</v>
      </c>
      <c r="J1181" s="325"/>
    </row>
    <row r="1182" spans="2:10" s="20" customFormat="1" ht="18" customHeight="1" x14ac:dyDescent="0.25">
      <c r="B1182" s="297" t="s">
        <v>7634</v>
      </c>
      <c r="C1182" s="296" t="s">
        <v>1412</v>
      </c>
      <c r="D1182" s="296" t="s">
        <v>119</v>
      </c>
      <c r="E1182" s="326" t="s">
        <v>79</v>
      </c>
      <c r="F1182" s="327">
        <v>4958</v>
      </c>
      <c r="J1182" s="325"/>
    </row>
    <row r="1183" spans="2:10" s="20" customFormat="1" ht="18" customHeight="1" x14ac:dyDescent="0.25">
      <c r="B1183" s="297" t="s">
        <v>7634</v>
      </c>
      <c r="C1183" s="296" t="s">
        <v>1413</v>
      </c>
      <c r="D1183" s="296" t="s">
        <v>119</v>
      </c>
      <c r="E1183" s="326" t="s">
        <v>76</v>
      </c>
      <c r="F1183" s="327">
        <v>10924</v>
      </c>
      <c r="J1183" s="325"/>
    </row>
    <row r="1184" spans="2:10" s="20" customFormat="1" ht="18" customHeight="1" x14ac:dyDescent="0.25">
      <c r="B1184" s="297" t="s">
        <v>7634</v>
      </c>
      <c r="C1184" s="296" t="s">
        <v>1414</v>
      </c>
      <c r="D1184" s="296" t="s">
        <v>119</v>
      </c>
      <c r="E1184" s="326" t="s">
        <v>76</v>
      </c>
      <c r="F1184" s="327">
        <v>42700</v>
      </c>
      <c r="J1184" s="325"/>
    </row>
    <row r="1185" spans="2:10" s="20" customFormat="1" ht="18" customHeight="1" x14ac:dyDescent="0.25">
      <c r="B1185" s="297" t="s">
        <v>7634</v>
      </c>
      <c r="C1185" s="296" t="s">
        <v>1415</v>
      </c>
      <c r="D1185" s="296" t="s">
        <v>119</v>
      </c>
      <c r="E1185" s="326" t="s">
        <v>76</v>
      </c>
      <c r="F1185" s="327">
        <v>8000</v>
      </c>
      <c r="J1185" s="325"/>
    </row>
    <row r="1186" spans="2:10" s="20" customFormat="1" ht="18" customHeight="1" x14ac:dyDescent="0.25">
      <c r="B1186" s="297" t="s">
        <v>7634</v>
      </c>
      <c r="C1186" s="296" t="s">
        <v>1416</v>
      </c>
      <c r="D1186" s="296" t="s">
        <v>44</v>
      </c>
      <c r="E1186" s="326" t="s">
        <v>91</v>
      </c>
      <c r="F1186" s="327">
        <v>21500</v>
      </c>
      <c r="J1186" s="325"/>
    </row>
    <row r="1187" spans="2:10" s="20" customFormat="1" ht="18" customHeight="1" x14ac:dyDescent="0.25">
      <c r="B1187" s="297" t="s">
        <v>7634</v>
      </c>
      <c r="C1187" s="296" t="s">
        <v>1417</v>
      </c>
      <c r="D1187" s="296" t="s">
        <v>119</v>
      </c>
      <c r="E1187" s="326" t="s">
        <v>75</v>
      </c>
      <c r="F1187" s="327">
        <v>5931</v>
      </c>
      <c r="J1187" s="325"/>
    </row>
    <row r="1188" spans="2:10" s="20" customFormat="1" ht="18" customHeight="1" x14ac:dyDescent="0.25">
      <c r="B1188" s="297" t="s">
        <v>7634</v>
      </c>
      <c r="C1188" s="296" t="s">
        <v>1418</v>
      </c>
      <c r="D1188" s="296" t="s">
        <v>119</v>
      </c>
      <c r="E1188" s="326" t="s">
        <v>75</v>
      </c>
      <c r="F1188" s="327">
        <v>30400</v>
      </c>
      <c r="J1188" s="325"/>
    </row>
    <row r="1189" spans="2:10" s="20" customFormat="1" ht="18" customHeight="1" x14ac:dyDescent="0.25">
      <c r="B1189" s="297" t="s">
        <v>7634</v>
      </c>
      <c r="C1189" s="296" t="s">
        <v>1419</v>
      </c>
      <c r="D1189" s="296" t="s">
        <v>119</v>
      </c>
      <c r="E1189" s="326" t="s">
        <v>75</v>
      </c>
      <c r="F1189" s="327">
        <v>7000</v>
      </c>
      <c r="J1189" s="325"/>
    </row>
    <row r="1190" spans="2:10" s="20" customFormat="1" ht="18" customHeight="1" x14ac:dyDescent="0.25">
      <c r="B1190" s="297" t="s">
        <v>7634</v>
      </c>
      <c r="C1190" s="296" t="s">
        <v>1420</v>
      </c>
      <c r="D1190" s="296" t="s">
        <v>52</v>
      </c>
      <c r="E1190" s="326" t="s">
        <v>53</v>
      </c>
      <c r="F1190" s="327">
        <v>5800</v>
      </c>
      <c r="J1190" s="325"/>
    </row>
    <row r="1191" spans="2:10" s="20" customFormat="1" ht="18" customHeight="1" x14ac:dyDescent="0.25">
      <c r="B1191" s="297" t="s">
        <v>7634</v>
      </c>
      <c r="C1191" s="296" t="s">
        <v>1421</v>
      </c>
      <c r="D1191" s="296" t="s">
        <v>119</v>
      </c>
      <c r="E1191" s="326" t="s">
        <v>75</v>
      </c>
      <c r="F1191" s="327">
        <v>21681</v>
      </c>
      <c r="J1191" s="325"/>
    </row>
    <row r="1192" spans="2:10" s="20" customFormat="1" ht="18" customHeight="1" x14ac:dyDescent="0.25">
      <c r="B1192" s="297" t="s">
        <v>7634</v>
      </c>
      <c r="C1192" s="296" t="s">
        <v>1422</v>
      </c>
      <c r="D1192" s="296" t="s">
        <v>119</v>
      </c>
      <c r="E1192" s="326" t="s">
        <v>75</v>
      </c>
      <c r="F1192" s="327">
        <v>8000</v>
      </c>
      <c r="J1192" s="325"/>
    </row>
    <row r="1193" spans="2:10" s="20" customFormat="1" ht="18" customHeight="1" x14ac:dyDescent="0.25">
      <c r="B1193" s="297" t="s">
        <v>7634</v>
      </c>
      <c r="C1193" s="296" t="s">
        <v>1423</v>
      </c>
      <c r="D1193" s="296" t="s">
        <v>44</v>
      </c>
      <c r="E1193" s="326" t="s">
        <v>91</v>
      </c>
      <c r="F1193" s="327">
        <v>16100</v>
      </c>
      <c r="J1193" s="325"/>
    </row>
    <row r="1194" spans="2:10" s="20" customFormat="1" ht="18" customHeight="1" x14ac:dyDescent="0.25">
      <c r="B1194" s="297" t="s">
        <v>7634</v>
      </c>
      <c r="C1194" s="296" t="s">
        <v>1424</v>
      </c>
      <c r="D1194" s="296" t="s">
        <v>119</v>
      </c>
      <c r="E1194" s="326" t="s">
        <v>76</v>
      </c>
      <c r="F1194" s="327">
        <v>8403</v>
      </c>
      <c r="J1194" s="325"/>
    </row>
    <row r="1195" spans="2:10" s="20" customFormat="1" ht="18" customHeight="1" x14ac:dyDescent="0.25">
      <c r="B1195" s="297" t="s">
        <v>7634</v>
      </c>
      <c r="C1195" s="296" t="s">
        <v>1425</v>
      </c>
      <c r="D1195" s="296" t="s">
        <v>119</v>
      </c>
      <c r="E1195" s="326" t="s">
        <v>76</v>
      </c>
      <c r="F1195" s="327">
        <v>20558</v>
      </c>
      <c r="J1195" s="325"/>
    </row>
    <row r="1196" spans="2:10" s="20" customFormat="1" ht="18" customHeight="1" x14ac:dyDescent="0.25">
      <c r="B1196" s="297" t="s">
        <v>7634</v>
      </c>
      <c r="C1196" s="296" t="s">
        <v>1426</v>
      </c>
      <c r="D1196" s="296" t="s">
        <v>119</v>
      </c>
      <c r="E1196" s="326" t="s">
        <v>76</v>
      </c>
      <c r="F1196" s="327">
        <v>6000</v>
      </c>
      <c r="J1196" s="325"/>
    </row>
    <row r="1197" spans="2:10" s="20" customFormat="1" ht="18" customHeight="1" x14ac:dyDescent="0.25">
      <c r="B1197" s="297" t="s">
        <v>7634</v>
      </c>
      <c r="C1197" s="296" t="s">
        <v>1427</v>
      </c>
      <c r="D1197" s="296" t="s">
        <v>119</v>
      </c>
      <c r="E1197" s="326" t="s">
        <v>76</v>
      </c>
      <c r="F1197" s="327">
        <v>5500</v>
      </c>
      <c r="J1197" s="325"/>
    </row>
    <row r="1198" spans="2:10" s="20" customFormat="1" ht="18" customHeight="1" x14ac:dyDescent="0.25">
      <c r="B1198" s="297" t="s">
        <v>7634</v>
      </c>
      <c r="C1198" s="296" t="s">
        <v>1428</v>
      </c>
      <c r="D1198" s="296" t="s">
        <v>119</v>
      </c>
      <c r="E1198" s="326" t="s">
        <v>75</v>
      </c>
      <c r="F1198" s="327">
        <v>7721</v>
      </c>
      <c r="J1198" s="325"/>
    </row>
    <row r="1199" spans="2:10" s="20" customFormat="1" ht="18" customHeight="1" x14ac:dyDescent="0.25">
      <c r="B1199" s="297" t="s">
        <v>7634</v>
      </c>
      <c r="C1199" s="296" t="s">
        <v>1429</v>
      </c>
      <c r="D1199" s="296" t="s">
        <v>119</v>
      </c>
      <c r="E1199" s="326" t="s">
        <v>75</v>
      </c>
      <c r="F1199" s="327">
        <v>3500</v>
      </c>
      <c r="J1199" s="325"/>
    </row>
    <row r="1200" spans="2:10" s="20" customFormat="1" ht="18" customHeight="1" x14ac:dyDescent="0.25">
      <c r="B1200" s="297" t="s">
        <v>7634</v>
      </c>
      <c r="C1200" s="296" t="s">
        <v>1430</v>
      </c>
      <c r="D1200" s="296" t="s">
        <v>119</v>
      </c>
      <c r="E1200" s="326" t="s">
        <v>75</v>
      </c>
      <c r="F1200" s="327">
        <v>9200</v>
      </c>
      <c r="J1200" s="325"/>
    </row>
    <row r="1201" spans="2:10" s="20" customFormat="1" ht="18" customHeight="1" x14ac:dyDescent="0.25">
      <c r="B1201" s="297" t="s">
        <v>7634</v>
      </c>
      <c r="C1201" s="296" t="s">
        <v>1431</v>
      </c>
      <c r="D1201" s="296" t="s">
        <v>119</v>
      </c>
      <c r="E1201" s="326" t="s">
        <v>75</v>
      </c>
      <c r="F1201" s="327">
        <v>9200</v>
      </c>
      <c r="J1201" s="325"/>
    </row>
    <row r="1202" spans="2:10" s="20" customFormat="1" ht="18" customHeight="1" x14ac:dyDescent="0.25">
      <c r="B1202" s="297" t="s">
        <v>7634</v>
      </c>
      <c r="C1202" s="296" t="s">
        <v>1432</v>
      </c>
      <c r="D1202" s="296" t="s">
        <v>119</v>
      </c>
      <c r="E1202" s="326" t="s">
        <v>75</v>
      </c>
      <c r="F1202" s="327">
        <v>9200</v>
      </c>
      <c r="J1202" s="325"/>
    </row>
    <row r="1203" spans="2:10" s="20" customFormat="1" ht="18" customHeight="1" x14ac:dyDescent="0.25">
      <c r="B1203" s="297" t="s">
        <v>7634</v>
      </c>
      <c r="C1203" s="296" t="s">
        <v>1433</v>
      </c>
      <c r="D1203" s="296" t="s">
        <v>119</v>
      </c>
      <c r="E1203" s="326" t="s">
        <v>76</v>
      </c>
      <c r="F1203" s="327">
        <v>700</v>
      </c>
      <c r="J1203" s="325"/>
    </row>
    <row r="1204" spans="2:10" s="20" customFormat="1" ht="18" customHeight="1" x14ac:dyDescent="0.25">
      <c r="B1204" s="297" t="s">
        <v>7634</v>
      </c>
      <c r="C1204" s="296" t="s">
        <v>1434</v>
      </c>
      <c r="D1204" s="296" t="s">
        <v>119</v>
      </c>
      <c r="E1204" s="326" t="s">
        <v>76</v>
      </c>
      <c r="F1204" s="327">
        <v>1500</v>
      </c>
      <c r="J1204" s="325"/>
    </row>
    <row r="1205" spans="2:10" s="20" customFormat="1" ht="18" customHeight="1" x14ac:dyDescent="0.25">
      <c r="B1205" s="297" t="s">
        <v>7634</v>
      </c>
      <c r="C1205" s="296" t="s">
        <v>1435</v>
      </c>
      <c r="D1205" s="296" t="s">
        <v>119</v>
      </c>
      <c r="E1205" s="326" t="s">
        <v>79</v>
      </c>
      <c r="F1205" s="327">
        <v>7857</v>
      </c>
      <c r="J1205" s="325"/>
    </row>
    <row r="1206" spans="2:10" s="20" customFormat="1" ht="18" customHeight="1" x14ac:dyDescent="0.25">
      <c r="B1206" s="297" t="s">
        <v>7634</v>
      </c>
      <c r="C1206" s="296" t="s">
        <v>1436</v>
      </c>
      <c r="D1206" s="296" t="s">
        <v>119</v>
      </c>
      <c r="E1206" s="326" t="s">
        <v>76</v>
      </c>
      <c r="F1206" s="327">
        <v>11400</v>
      </c>
      <c r="J1206" s="325"/>
    </row>
    <row r="1207" spans="2:10" s="20" customFormat="1" ht="18" customHeight="1" x14ac:dyDescent="0.25">
      <c r="B1207" s="297" t="s">
        <v>7634</v>
      </c>
      <c r="C1207" s="296" t="s">
        <v>1437</v>
      </c>
      <c r="D1207" s="296" t="s">
        <v>119</v>
      </c>
      <c r="E1207" s="326" t="s">
        <v>76</v>
      </c>
      <c r="F1207" s="327">
        <v>4500</v>
      </c>
      <c r="J1207" s="325"/>
    </row>
    <row r="1208" spans="2:10" s="20" customFormat="1" ht="18" customHeight="1" x14ac:dyDescent="0.25">
      <c r="B1208" s="297" t="s">
        <v>7634</v>
      </c>
      <c r="C1208" s="296" t="s">
        <v>1438</v>
      </c>
      <c r="D1208" s="296" t="s">
        <v>119</v>
      </c>
      <c r="E1208" s="326" t="s">
        <v>75</v>
      </c>
      <c r="F1208" s="327">
        <v>840</v>
      </c>
      <c r="J1208" s="325"/>
    </row>
    <row r="1209" spans="2:10" s="20" customFormat="1" ht="18" customHeight="1" x14ac:dyDescent="0.25">
      <c r="B1209" s="297" t="s">
        <v>7634</v>
      </c>
      <c r="C1209" s="296" t="s">
        <v>1439</v>
      </c>
      <c r="D1209" s="296" t="s">
        <v>119</v>
      </c>
      <c r="E1209" s="326" t="s">
        <v>75</v>
      </c>
      <c r="F1209" s="327">
        <v>9200</v>
      </c>
      <c r="J1209" s="325"/>
    </row>
    <row r="1210" spans="2:10" s="20" customFormat="1" ht="18" customHeight="1" x14ac:dyDescent="0.25">
      <c r="B1210" s="297" t="s">
        <v>7634</v>
      </c>
      <c r="C1210" s="296" t="s">
        <v>1440</v>
      </c>
      <c r="D1210" s="296" t="s">
        <v>119</v>
      </c>
      <c r="E1210" s="326" t="s">
        <v>75</v>
      </c>
      <c r="F1210" s="327">
        <v>9200</v>
      </c>
      <c r="J1210" s="325"/>
    </row>
    <row r="1211" spans="2:10" s="20" customFormat="1" ht="18" customHeight="1" x14ac:dyDescent="0.25">
      <c r="B1211" s="297" t="s">
        <v>7634</v>
      </c>
      <c r="C1211" s="296" t="s">
        <v>1441</v>
      </c>
      <c r="D1211" s="296" t="s">
        <v>119</v>
      </c>
      <c r="E1211" s="326" t="s">
        <v>75</v>
      </c>
      <c r="F1211" s="327">
        <v>9200</v>
      </c>
      <c r="J1211" s="325"/>
    </row>
    <row r="1212" spans="2:10" s="20" customFormat="1" ht="18" customHeight="1" x14ac:dyDescent="0.25">
      <c r="B1212" s="297" t="s">
        <v>7634</v>
      </c>
      <c r="C1212" s="296" t="s">
        <v>1442</v>
      </c>
      <c r="D1212" s="296" t="s">
        <v>119</v>
      </c>
      <c r="E1212" s="326" t="s">
        <v>76</v>
      </c>
      <c r="F1212" s="327">
        <v>4000</v>
      </c>
      <c r="J1212" s="325"/>
    </row>
    <row r="1213" spans="2:10" s="20" customFormat="1" ht="18" customHeight="1" x14ac:dyDescent="0.25">
      <c r="B1213" s="297" t="s">
        <v>7634</v>
      </c>
      <c r="C1213" s="296" t="s">
        <v>1443</v>
      </c>
      <c r="D1213" s="296" t="s">
        <v>222</v>
      </c>
      <c r="E1213" s="326" t="s">
        <v>82</v>
      </c>
      <c r="F1213" s="327">
        <v>14950</v>
      </c>
      <c r="J1213" s="325"/>
    </row>
    <row r="1214" spans="2:10" s="20" customFormat="1" ht="18" customHeight="1" x14ac:dyDescent="0.25">
      <c r="B1214" s="297" t="s">
        <v>7634</v>
      </c>
      <c r="C1214" s="296" t="s">
        <v>1444</v>
      </c>
      <c r="D1214" s="296" t="s">
        <v>119</v>
      </c>
      <c r="E1214" s="326" t="s">
        <v>75</v>
      </c>
      <c r="F1214" s="327">
        <v>58000</v>
      </c>
      <c r="J1214" s="325"/>
    </row>
    <row r="1215" spans="2:10" s="20" customFormat="1" ht="18" customHeight="1" x14ac:dyDescent="0.25">
      <c r="B1215" s="297" t="s">
        <v>7634</v>
      </c>
      <c r="C1215" s="296" t="s">
        <v>1445</v>
      </c>
      <c r="D1215" s="296" t="s">
        <v>119</v>
      </c>
      <c r="E1215" s="326" t="s">
        <v>75</v>
      </c>
      <c r="F1215" s="327">
        <v>25210</v>
      </c>
      <c r="J1215" s="325"/>
    </row>
    <row r="1216" spans="2:10" s="20" customFormat="1" ht="18" customHeight="1" x14ac:dyDescent="0.25">
      <c r="B1216" s="297" t="s">
        <v>7634</v>
      </c>
      <c r="C1216" s="296" t="s">
        <v>1446</v>
      </c>
      <c r="D1216" s="296" t="s">
        <v>119</v>
      </c>
      <c r="E1216" s="326" t="s">
        <v>72</v>
      </c>
      <c r="F1216" s="327">
        <v>159700</v>
      </c>
      <c r="J1216" s="325"/>
    </row>
    <row r="1217" spans="2:10" s="20" customFormat="1" ht="18" customHeight="1" x14ac:dyDescent="0.25">
      <c r="B1217" s="297" t="s">
        <v>7634</v>
      </c>
      <c r="C1217" s="296" t="s">
        <v>1447</v>
      </c>
      <c r="D1217" s="296" t="s">
        <v>44</v>
      </c>
      <c r="E1217" s="326" t="s">
        <v>91</v>
      </c>
      <c r="F1217" s="327">
        <v>16100</v>
      </c>
      <c r="J1217" s="325"/>
    </row>
    <row r="1218" spans="2:10" s="20" customFormat="1" ht="18" customHeight="1" x14ac:dyDescent="0.25">
      <c r="B1218" s="297" t="s">
        <v>7634</v>
      </c>
      <c r="C1218" s="296" t="s">
        <v>1448</v>
      </c>
      <c r="D1218" s="296" t="s">
        <v>44</v>
      </c>
      <c r="E1218" s="326" t="s">
        <v>91</v>
      </c>
      <c r="F1218" s="327">
        <v>27600</v>
      </c>
      <c r="J1218" s="325"/>
    </row>
    <row r="1219" spans="2:10" s="20" customFormat="1" ht="18" customHeight="1" x14ac:dyDescent="0.25">
      <c r="B1219" s="297" t="s">
        <v>7634</v>
      </c>
      <c r="C1219" s="296" t="s">
        <v>1449</v>
      </c>
      <c r="D1219" s="296" t="s">
        <v>119</v>
      </c>
      <c r="E1219" s="326" t="s">
        <v>75</v>
      </c>
      <c r="F1219" s="327">
        <v>5950</v>
      </c>
      <c r="J1219" s="325"/>
    </row>
    <row r="1220" spans="2:10" s="20" customFormat="1" ht="18" customHeight="1" x14ac:dyDescent="0.25">
      <c r="B1220" s="297" t="s">
        <v>7634</v>
      </c>
      <c r="C1220" s="296" t="s">
        <v>1450</v>
      </c>
      <c r="D1220" s="296" t="s">
        <v>44</v>
      </c>
      <c r="E1220" s="326" t="s">
        <v>91</v>
      </c>
      <c r="F1220" s="327">
        <v>28000</v>
      </c>
      <c r="J1220" s="325"/>
    </row>
    <row r="1221" spans="2:10" s="20" customFormat="1" ht="18" customHeight="1" x14ac:dyDescent="0.25">
      <c r="B1221" s="297" t="s">
        <v>7634</v>
      </c>
      <c r="C1221" s="296" t="s">
        <v>1451</v>
      </c>
      <c r="D1221" s="296" t="s">
        <v>119</v>
      </c>
      <c r="E1221" s="326" t="s">
        <v>75</v>
      </c>
      <c r="F1221" s="327">
        <v>3900</v>
      </c>
      <c r="J1221" s="325"/>
    </row>
    <row r="1222" spans="2:10" s="20" customFormat="1" ht="18" customHeight="1" x14ac:dyDescent="0.25">
      <c r="B1222" s="297" t="s">
        <v>7634</v>
      </c>
      <c r="C1222" s="296" t="s">
        <v>1452</v>
      </c>
      <c r="D1222" s="296" t="s">
        <v>119</v>
      </c>
      <c r="E1222" s="326" t="s">
        <v>72</v>
      </c>
      <c r="F1222" s="327">
        <v>38000</v>
      </c>
      <c r="J1222" s="325"/>
    </row>
    <row r="1223" spans="2:10" s="20" customFormat="1" ht="18" customHeight="1" x14ac:dyDescent="0.25">
      <c r="B1223" s="297" t="s">
        <v>7634</v>
      </c>
      <c r="C1223" s="296" t="s">
        <v>1453</v>
      </c>
      <c r="D1223" s="296" t="s">
        <v>119</v>
      </c>
      <c r="E1223" s="326" t="s">
        <v>72</v>
      </c>
      <c r="F1223" s="327">
        <v>4800</v>
      </c>
      <c r="J1223" s="325"/>
    </row>
    <row r="1224" spans="2:10" s="20" customFormat="1" ht="18" customHeight="1" x14ac:dyDescent="0.25">
      <c r="B1224" s="297" t="s">
        <v>7634</v>
      </c>
      <c r="C1224" s="296" t="s">
        <v>1454</v>
      </c>
      <c r="D1224" s="296" t="s">
        <v>119</v>
      </c>
      <c r="E1224" s="326" t="s">
        <v>76</v>
      </c>
      <c r="F1224" s="327">
        <v>50000</v>
      </c>
      <c r="J1224" s="325"/>
    </row>
    <row r="1225" spans="2:10" s="20" customFormat="1" ht="18" customHeight="1" x14ac:dyDescent="0.25">
      <c r="B1225" s="297" t="s">
        <v>7634</v>
      </c>
      <c r="C1225" s="296" t="s">
        <v>1455</v>
      </c>
      <c r="D1225" s="296" t="s">
        <v>119</v>
      </c>
      <c r="E1225" s="326" t="s">
        <v>76</v>
      </c>
      <c r="F1225" s="327">
        <v>11400</v>
      </c>
      <c r="J1225" s="325"/>
    </row>
    <row r="1226" spans="2:10" s="20" customFormat="1" ht="18" customHeight="1" x14ac:dyDescent="0.25">
      <c r="B1226" s="297" t="s">
        <v>7634</v>
      </c>
      <c r="C1226" s="296" t="s">
        <v>1456</v>
      </c>
      <c r="D1226" s="296" t="s">
        <v>44</v>
      </c>
      <c r="E1226" s="326" t="s">
        <v>91</v>
      </c>
      <c r="F1226" s="327">
        <v>16100</v>
      </c>
      <c r="J1226" s="325"/>
    </row>
    <row r="1227" spans="2:10" s="20" customFormat="1" ht="18" customHeight="1" x14ac:dyDescent="0.25">
      <c r="B1227" s="297" t="s">
        <v>7634</v>
      </c>
      <c r="C1227" s="296" t="s">
        <v>1457</v>
      </c>
      <c r="D1227" s="296" t="s">
        <v>119</v>
      </c>
      <c r="E1227" s="326" t="s">
        <v>76</v>
      </c>
      <c r="F1227" s="327">
        <v>27311</v>
      </c>
      <c r="J1227" s="325"/>
    </row>
    <row r="1228" spans="2:10" s="20" customFormat="1" ht="18" customHeight="1" x14ac:dyDescent="0.25">
      <c r="B1228" s="297" t="s">
        <v>7634</v>
      </c>
      <c r="C1228" s="296" t="s">
        <v>1458</v>
      </c>
      <c r="D1228" s="296" t="s">
        <v>44</v>
      </c>
      <c r="E1228" s="326" t="s">
        <v>51</v>
      </c>
      <c r="F1228" s="327">
        <v>7950</v>
      </c>
      <c r="J1228" s="325"/>
    </row>
    <row r="1229" spans="2:10" s="20" customFormat="1" ht="18" customHeight="1" x14ac:dyDescent="0.25">
      <c r="B1229" s="297" t="s">
        <v>7634</v>
      </c>
      <c r="C1229" s="296" t="s">
        <v>1459</v>
      </c>
      <c r="D1229" s="296" t="s">
        <v>44</v>
      </c>
      <c r="E1229" s="326" t="s">
        <v>51</v>
      </c>
      <c r="F1229" s="327">
        <v>4790</v>
      </c>
      <c r="J1229" s="325"/>
    </row>
    <row r="1230" spans="2:10" s="20" customFormat="1" ht="18" customHeight="1" x14ac:dyDescent="0.25">
      <c r="B1230" s="297" t="s">
        <v>7634</v>
      </c>
      <c r="C1230" s="296" t="s">
        <v>1460</v>
      </c>
      <c r="D1230" s="296" t="s">
        <v>31</v>
      </c>
      <c r="E1230" s="326" t="s">
        <v>32</v>
      </c>
      <c r="F1230" s="327">
        <v>3950000</v>
      </c>
      <c r="J1230" s="325"/>
    </row>
    <row r="1231" spans="2:10" s="20" customFormat="1" ht="18" customHeight="1" x14ac:dyDescent="0.25">
      <c r="B1231" s="297" t="s">
        <v>7634</v>
      </c>
      <c r="C1231" s="296" t="s">
        <v>1461</v>
      </c>
      <c r="D1231" s="296" t="s">
        <v>225</v>
      </c>
      <c r="E1231" s="326" t="s">
        <v>87</v>
      </c>
      <c r="F1231" s="327">
        <v>8964660</v>
      </c>
      <c r="J1231" s="325"/>
    </row>
    <row r="1232" spans="2:10" s="20" customFormat="1" ht="18" customHeight="1" x14ac:dyDescent="0.25">
      <c r="B1232" s="297" t="s">
        <v>7634</v>
      </c>
      <c r="C1232" s="296" t="s">
        <v>1462</v>
      </c>
      <c r="D1232" s="296" t="s">
        <v>40</v>
      </c>
      <c r="E1232" s="326" t="s">
        <v>41</v>
      </c>
      <c r="F1232" s="327">
        <v>73800</v>
      </c>
      <c r="J1232" s="325"/>
    </row>
    <row r="1233" spans="2:10" s="20" customFormat="1" ht="18" customHeight="1" x14ac:dyDescent="0.25">
      <c r="B1233" s="297" t="s">
        <v>7634</v>
      </c>
      <c r="C1233" s="296" t="s">
        <v>1463</v>
      </c>
      <c r="D1233" s="296" t="s">
        <v>40</v>
      </c>
      <c r="E1233" s="326" t="s">
        <v>41</v>
      </c>
      <c r="F1233" s="327">
        <v>360000</v>
      </c>
      <c r="J1233" s="325"/>
    </row>
    <row r="1234" spans="2:10" s="20" customFormat="1" ht="18" customHeight="1" x14ac:dyDescent="0.25">
      <c r="B1234" s="297" t="s">
        <v>7634</v>
      </c>
      <c r="C1234" s="296" t="s">
        <v>1464</v>
      </c>
      <c r="D1234" s="296" t="s">
        <v>40</v>
      </c>
      <c r="E1234" s="326" t="s">
        <v>41</v>
      </c>
      <c r="F1234" s="327">
        <v>300000</v>
      </c>
      <c r="J1234" s="325"/>
    </row>
    <row r="1235" spans="2:10" s="20" customFormat="1" ht="18" customHeight="1" x14ac:dyDescent="0.25">
      <c r="B1235" s="297" t="s">
        <v>7634</v>
      </c>
      <c r="C1235" s="296" t="s">
        <v>1465</v>
      </c>
      <c r="D1235" s="296" t="s">
        <v>31</v>
      </c>
      <c r="E1235" s="326" t="s">
        <v>98</v>
      </c>
      <c r="F1235" s="327">
        <v>2800000</v>
      </c>
      <c r="J1235" s="325"/>
    </row>
    <row r="1236" spans="2:10" s="20" customFormat="1" ht="18" customHeight="1" x14ac:dyDescent="0.25">
      <c r="B1236" s="297" t="s">
        <v>7634</v>
      </c>
      <c r="C1236" s="296" t="s">
        <v>1466</v>
      </c>
      <c r="D1236" s="296" t="s">
        <v>222</v>
      </c>
      <c r="E1236" s="326" t="s">
        <v>67</v>
      </c>
      <c r="F1236" s="327">
        <v>268</v>
      </c>
      <c r="J1236" s="325"/>
    </row>
    <row r="1237" spans="2:10" s="20" customFormat="1" ht="18" customHeight="1" x14ac:dyDescent="0.25">
      <c r="B1237" s="297" t="s">
        <v>7594</v>
      </c>
      <c r="C1237" s="296" t="s">
        <v>1467</v>
      </c>
      <c r="D1237" s="296" t="s">
        <v>40</v>
      </c>
      <c r="E1237" s="326" t="s">
        <v>73</v>
      </c>
      <c r="F1237" s="327">
        <v>125160</v>
      </c>
      <c r="J1237" s="325"/>
    </row>
    <row r="1238" spans="2:10" s="20" customFormat="1" ht="18" customHeight="1" x14ac:dyDescent="0.25">
      <c r="B1238" s="297" t="s">
        <v>7594</v>
      </c>
      <c r="C1238" s="296" t="s">
        <v>1468</v>
      </c>
      <c r="D1238" s="296" t="s">
        <v>40</v>
      </c>
      <c r="E1238" s="326" t="s">
        <v>73</v>
      </c>
      <c r="F1238" s="327">
        <v>25260</v>
      </c>
      <c r="J1238" s="325"/>
    </row>
    <row r="1239" spans="2:10" s="20" customFormat="1" ht="18" customHeight="1" x14ac:dyDescent="0.25">
      <c r="B1239" s="297" t="s">
        <v>7594</v>
      </c>
      <c r="C1239" s="296" t="s">
        <v>1469</v>
      </c>
      <c r="D1239" s="296" t="s">
        <v>40</v>
      </c>
      <c r="E1239" s="326" t="s">
        <v>73</v>
      </c>
      <c r="F1239" s="327">
        <v>249240</v>
      </c>
      <c r="J1239" s="325"/>
    </row>
    <row r="1240" spans="2:10" s="20" customFormat="1" ht="18" customHeight="1" x14ac:dyDescent="0.25">
      <c r="B1240" s="297" t="s">
        <v>7594</v>
      </c>
      <c r="C1240" s="296" t="s">
        <v>1470</v>
      </c>
      <c r="D1240" s="296" t="s">
        <v>40</v>
      </c>
      <c r="E1240" s="326" t="s">
        <v>73</v>
      </c>
      <c r="F1240" s="327">
        <v>273680</v>
      </c>
      <c r="J1240" s="325"/>
    </row>
    <row r="1241" spans="2:10" s="20" customFormat="1" ht="18" customHeight="1" x14ac:dyDescent="0.25">
      <c r="B1241" s="297" t="s">
        <v>7594</v>
      </c>
      <c r="C1241" s="296" t="s">
        <v>1471</v>
      </c>
      <c r="D1241" s="296" t="s">
        <v>40</v>
      </c>
      <c r="E1241" s="326" t="s">
        <v>68</v>
      </c>
      <c r="F1241" s="327">
        <v>3000</v>
      </c>
      <c r="J1241" s="325"/>
    </row>
    <row r="1242" spans="2:10" s="20" customFormat="1" ht="18" customHeight="1" x14ac:dyDescent="0.25">
      <c r="B1242" s="297" t="s">
        <v>7594</v>
      </c>
      <c r="C1242" s="296" t="s">
        <v>1472</v>
      </c>
      <c r="D1242" s="296" t="s">
        <v>44</v>
      </c>
      <c r="E1242" s="326" t="s">
        <v>68</v>
      </c>
      <c r="F1242" s="327">
        <v>-3000</v>
      </c>
      <c r="J1242" s="325"/>
    </row>
    <row r="1243" spans="2:10" s="20" customFormat="1" ht="18" customHeight="1" x14ac:dyDescent="0.25">
      <c r="B1243" s="297" t="s">
        <v>7594</v>
      </c>
      <c r="C1243" s="296" t="s">
        <v>1473</v>
      </c>
      <c r="D1243" s="296" t="s">
        <v>44</v>
      </c>
      <c r="E1243" s="326" t="s">
        <v>71</v>
      </c>
      <c r="F1243" s="327">
        <v>340427</v>
      </c>
      <c r="J1243" s="325"/>
    </row>
    <row r="1244" spans="2:10" s="20" customFormat="1" ht="18" customHeight="1" x14ac:dyDescent="0.25">
      <c r="B1244" s="297" t="s">
        <v>7594</v>
      </c>
      <c r="C1244" s="296" t="s">
        <v>1474</v>
      </c>
      <c r="D1244" s="296" t="s">
        <v>40</v>
      </c>
      <c r="E1244" s="326" t="s">
        <v>71</v>
      </c>
      <c r="F1244" s="327">
        <v>158868</v>
      </c>
      <c r="J1244" s="325"/>
    </row>
    <row r="1245" spans="2:10" s="20" customFormat="1" ht="18" customHeight="1" x14ac:dyDescent="0.25">
      <c r="B1245" s="297" t="s">
        <v>7594</v>
      </c>
      <c r="C1245" s="296" t="s">
        <v>1475</v>
      </c>
      <c r="D1245" s="296" t="s">
        <v>40</v>
      </c>
      <c r="E1245" s="326" t="s">
        <v>71</v>
      </c>
      <c r="F1245" s="327">
        <v>158868</v>
      </c>
      <c r="J1245" s="325"/>
    </row>
    <row r="1246" spans="2:10" s="20" customFormat="1" ht="18" customHeight="1" x14ac:dyDescent="0.25">
      <c r="B1246" s="297" t="s">
        <v>7594</v>
      </c>
      <c r="C1246" s="296" t="s">
        <v>1476</v>
      </c>
      <c r="D1246" s="296" t="s">
        <v>40</v>
      </c>
      <c r="E1246" s="326" t="s">
        <v>71</v>
      </c>
      <c r="F1246" s="327">
        <v>158868</v>
      </c>
      <c r="J1246" s="325"/>
    </row>
    <row r="1247" spans="2:10" s="20" customFormat="1" ht="18" customHeight="1" x14ac:dyDescent="0.25">
      <c r="B1247" s="297" t="s">
        <v>7594</v>
      </c>
      <c r="C1247" s="296" t="s">
        <v>1477</v>
      </c>
      <c r="D1247" s="296" t="s">
        <v>40</v>
      </c>
      <c r="E1247" s="326" t="s">
        <v>71</v>
      </c>
      <c r="F1247" s="327">
        <v>158868</v>
      </c>
      <c r="J1247" s="325"/>
    </row>
    <row r="1248" spans="2:10" s="20" customFormat="1" ht="18" customHeight="1" x14ac:dyDescent="0.25">
      <c r="B1248" s="297" t="s">
        <v>7594</v>
      </c>
      <c r="C1248" s="296" t="s">
        <v>1478</v>
      </c>
      <c r="D1248" s="296" t="s">
        <v>40</v>
      </c>
      <c r="E1248" s="326" t="s">
        <v>71</v>
      </c>
      <c r="F1248" s="327">
        <v>158868</v>
      </c>
      <c r="J1248" s="325"/>
    </row>
    <row r="1249" spans="2:10" s="20" customFormat="1" ht="18" customHeight="1" x14ac:dyDescent="0.25">
      <c r="B1249" s="297" t="s">
        <v>7594</v>
      </c>
      <c r="C1249" s="296" t="s">
        <v>1479</v>
      </c>
      <c r="D1249" s="296" t="s">
        <v>61</v>
      </c>
      <c r="E1249" s="326" t="s">
        <v>62</v>
      </c>
      <c r="F1249" s="327">
        <v>219200</v>
      </c>
      <c r="J1249" s="325"/>
    </row>
    <row r="1250" spans="2:10" s="20" customFormat="1" ht="18" customHeight="1" x14ac:dyDescent="0.25">
      <c r="B1250" s="297" t="s">
        <v>7594</v>
      </c>
      <c r="C1250" s="296" t="s">
        <v>1480</v>
      </c>
      <c r="D1250" s="296" t="s">
        <v>61</v>
      </c>
      <c r="E1250" s="326" t="s">
        <v>62</v>
      </c>
      <c r="F1250" s="327">
        <v>219200</v>
      </c>
      <c r="J1250" s="325"/>
    </row>
    <row r="1251" spans="2:10" s="20" customFormat="1" ht="18" customHeight="1" x14ac:dyDescent="0.25">
      <c r="B1251" s="297" t="s">
        <v>7594</v>
      </c>
      <c r="C1251" s="296" t="s">
        <v>1481</v>
      </c>
      <c r="D1251" s="296" t="s">
        <v>61</v>
      </c>
      <c r="E1251" s="326" t="s">
        <v>62</v>
      </c>
      <c r="F1251" s="327">
        <v>234200</v>
      </c>
      <c r="J1251" s="325"/>
    </row>
    <row r="1252" spans="2:10" s="20" customFormat="1" ht="18" customHeight="1" x14ac:dyDescent="0.25">
      <c r="B1252" s="297" t="s">
        <v>7594</v>
      </c>
      <c r="C1252" s="296" t="s">
        <v>1482</v>
      </c>
      <c r="D1252" s="296" t="s">
        <v>61</v>
      </c>
      <c r="E1252" s="326" t="s">
        <v>62</v>
      </c>
      <c r="F1252" s="327">
        <v>234200</v>
      </c>
      <c r="J1252" s="325"/>
    </row>
    <row r="1253" spans="2:10" s="20" customFormat="1" ht="18" customHeight="1" x14ac:dyDescent="0.25">
      <c r="B1253" s="297" t="s">
        <v>7594</v>
      </c>
      <c r="C1253" s="296" t="s">
        <v>1483</v>
      </c>
      <c r="D1253" s="296" t="s">
        <v>40</v>
      </c>
      <c r="E1253" s="326" t="s">
        <v>73</v>
      </c>
      <c r="F1253" s="327">
        <v>427950</v>
      </c>
      <c r="J1253" s="325"/>
    </row>
    <row r="1254" spans="2:10" s="20" customFormat="1" ht="18" customHeight="1" x14ac:dyDescent="0.25">
      <c r="B1254" s="297" t="s">
        <v>7594</v>
      </c>
      <c r="C1254" s="296" t="s">
        <v>1484</v>
      </c>
      <c r="D1254" s="296" t="s">
        <v>222</v>
      </c>
      <c r="E1254" s="326" t="s">
        <v>67</v>
      </c>
      <c r="F1254" s="327">
        <v>4204</v>
      </c>
      <c r="J1254" s="325"/>
    </row>
    <row r="1255" spans="2:10" s="20" customFormat="1" ht="18" customHeight="1" x14ac:dyDescent="0.25">
      <c r="B1255" s="297" t="s">
        <v>7594</v>
      </c>
      <c r="C1255" s="296" t="s">
        <v>1485</v>
      </c>
      <c r="D1255" s="296" t="s">
        <v>222</v>
      </c>
      <c r="E1255" s="326" t="s">
        <v>67</v>
      </c>
      <c r="F1255" s="327">
        <v>3465</v>
      </c>
      <c r="J1255" s="325"/>
    </row>
    <row r="1256" spans="2:10" s="20" customFormat="1" ht="18" customHeight="1" x14ac:dyDescent="0.25">
      <c r="B1256" s="297" t="s">
        <v>7594</v>
      </c>
      <c r="C1256" s="296" t="s">
        <v>1486</v>
      </c>
      <c r="D1256" s="296" t="s">
        <v>222</v>
      </c>
      <c r="E1256" s="326" t="s">
        <v>67</v>
      </c>
      <c r="F1256" s="327">
        <v>1072</v>
      </c>
      <c r="J1256" s="325"/>
    </row>
    <row r="1257" spans="2:10" s="20" customFormat="1" ht="18" customHeight="1" x14ac:dyDescent="0.25">
      <c r="B1257" s="297" t="s">
        <v>7719</v>
      </c>
      <c r="C1257" s="296" t="s">
        <v>1487</v>
      </c>
      <c r="D1257" s="296" t="s">
        <v>222</v>
      </c>
      <c r="E1257" s="326" t="s">
        <v>67</v>
      </c>
      <c r="F1257" s="327">
        <v>316</v>
      </c>
      <c r="J1257" s="325"/>
    </row>
    <row r="1258" spans="2:10" s="20" customFormat="1" ht="18" customHeight="1" x14ac:dyDescent="0.25">
      <c r="B1258" s="297" t="s">
        <v>7719</v>
      </c>
      <c r="C1258" s="296" t="s">
        <v>1488</v>
      </c>
      <c r="D1258" s="296" t="s">
        <v>222</v>
      </c>
      <c r="E1258" s="326" t="s">
        <v>67</v>
      </c>
      <c r="F1258" s="327">
        <v>48465</v>
      </c>
      <c r="J1258" s="325"/>
    </row>
    <row r="1259" spans="2:10" s="20" customFormat="1" ht="18" customHeight="1" x14ac:dyDescent="0.25">
      <c r="B1259" s="297" t="s">
        <v>7719</v>
      </c>
      <c r="C1259" s="296" t="s">
        <v>1489</v>
      </c>
      <c r="D1259" s="296" t="s">
        <v>222</v>
      </c>
      <c r="E1259" s="326" t="s">
        <v>82</v>
      </c>
      <c r="F1259" s="327">
        <v>81942</v>
      </c>
      <c r="J1259" s="325"/>
    </row>
    <row r="1260" spans="2:10" s="20" customFormat="1" ht="18" customHeight="1" x14ac:dyDescent="0.25">
      <c r="B1260" s="297" t="s">
        <v>7720</v>
      </c>
      <c r="C1260" s="296" t="s">
        <v>1490</v>
      </c>
      <c r="D1260" s="296" t="s">
        <v>222</v>
      </c>
      <c r="E1260" s="326" t="s">
        <v>67</v>
      </c>
      <c r="F1260" s="327">
        <v>545</v>
      </c>
      <c r="J1260" s="325"/>
    </row>
    <row r="1261" spans="2:10" s="20" customFormat="1" ht="18" customHeight="1" x14ac:dyDescent="0.25">
      <c r="B1261" s="297" t="s">
        <v>7635</v>
      </c>
      <c r="C1261" s="296" t="s">
        <v>1491</v>
      </c>
      <c r="D1261" s="296" t="s">
        <v>119</v>
      </c>
      <c r="E1261" s="326" t="s">
        <v>76</v>
      </c>
      <c r="F1261" s="327">
        <v>275800</v>
      </c>
      <c r="J1261" s="325"/>
    </row>
    <row r="1262" spans="2:10" s="20" customFormat="1" ht="18" customHeight="1" x14ac:dyDescent="0.25">
      <c r="B1262" s="297" t="s">
        <v>7635</v>
      </c>
      <c r="C1262" s="296" t="s">
        <v>1492</v>
      </c>
      <c r="D1262" s="296" t="s">
        <v>119</v>
      </c>
      <c r="E1262" s="326" t="s">
        <v>76</v>
      </c>
      <c r="F1262" s="327">
        <v>658000</v>
      </c>
      <c r="J1262" s="325"/>
    </row>
    <row r="1263" spans="2:10" s="20" customFormat="1" ht="18" customHeight="1" x14ac:dyDescent="0.25">
      <c r="B1263" s="297" t="s">
        <v>7635</v>
      </c>
      <c r="C1263" s="296" t="s">
        <v>1493</v>
      </c>
      <c r="D1263" s="296" t="s">
        <v>33</v>
      </c>
      <c r="E1263" s="326" t="s">
        <v>32</v>
      </c>
      <c r="F1263" s="327">
        <v>5448000</v>
      </c>
      <c r="J1263" s="325"/>
    </row>
    <row r="1264" spans="2:10" s="20" customFormat="1" ht="18" customHeight="1" x14ac:dyDescent="0.25">
      <c r="B1264" s="297" t="s">
        <v>7635</v>
      </c>
      <c r="C1264" s="296" t="s">
        <v>1494</v>
      </c>
      <c r="D1264" s="296" t="s">
        <v>40</v>
      </c>
      <c r="E1264" s="326" t="s">
        <v>41</v>
      </c>
      <c r="F1264" s="327">
        <v>1125000</v>
      </c>
      <c r="J1264" s="325"/>
    </row>
    <row r="1265" spans="2:10" s="20" customFormat="1" ht="18" customHeight="1" x14ac:dyDescent="0.25">
      <c r="B1265" s="297" t="s">
        <v>7635</v>
      </c>
      <c r="C1265" s="296" t="s">
        <v>1495</v>
      </c>
      <c r="D1265" s="296" t="s">
        <v>33</v>
      </c>
      <c r="E1265" s="326" t="s">
        <v>32</v>
      </c>
      <c r="F1265" s="327">
        <v>9193500</v>
      </c>
      <c r="J1265" s="325"/>
    </row>
    <row r="1266" spans="2:10" s="20" customFormat="1" ht="18" customHeight="1" x14ac:dyDescent="0.25">
      <c r="B1266" s="297" t="s">
        <v>7635</v>
      </c>
      <c r="C1266" s="296" t="s">
        <v>1496</v>
      </c>
      <c r="D1266" s="296" t="s">
        <v>222</v>
      </c>
      <c r="E1266" s="326" t="s">
        <v>67</v>
      </c>
      <c r="F1266" s="327">
        <v>1128</v>
      </c>
      <c r="J1266" s="325"/>
    </row>
    <row r="1267" spans="2:10" s="20" customFormat="1" ht="18" customHeight="1" x14ac:dyDescent="0.25">
      <c r="B1267" s="297" t="s">
        <v>7635</v>
      </c>
      <c r="C1267" s="296" t="s">
        <v>1497</v>
      </c>
      <c r="D1267" s="296" t="s">
        <v>222</v>
      </c>
      <c r="E1267" s="326" t="s">
        <v>67</v>
      </c>
      <c r="F1267" s="327">
        <v>18200</v>
      </c>
      <c r="J1267" s="325"/>
    </row>
    <row r="1268" spans="2:10" s="20" customFormat="1" ht="18" customHeight="1" x14ac:dyDescent="0.25">
      <c r="B1268" s="297" t="s">
        <v>7635</v>
      </c>
      <c r="C1268" s="296" t="s">
        <v>1498</v>
      </c>
      <c r="D1268" s="296" t="s">
        <v>222</v>
      </c>
      <c r="E1268" s="326" t="s">
        <v>67</v>
      </c>
      <c r="F1268" s="327">
        <v>26653</v>
      </c>
      <c r="J1268" s="325"/>
    </row>
    <row r="1269" spans="2:10" s="20" customFormat="1" ht="18" customHeight="1" x14ac:dyDescent="0.25">
      <c r="B1269" s="297" t="s">
        <v>7635</v>
      </c>
      <c r="C1269" s="296" t="s">
        <v>1499</v>
      </c>
      <c r="D1269" s="296" t="s">
        <v>222</v>
      </c>
      <c r="E1269" s="326" t="s">
        <v>67</v>
      </c>
      <c r="F1269" s="327">
        <v>18200</v>
      </c>
      <c r="J1269" s="325"/>
    </row>
    <row r="1270" spans="2:10" s="20" customFormat="1" ht="18" customHeight="1" x14ac:dyDescent="0.25">
      <c r="B1270" s="297" t="s">
        <v>7635</v>
      </c>
      <c r="C1270" s="296" t="s">
        <v>1500</v>
      </c>
      <c r="D1270" s="296" t="s">
        <v>223</v>
      </c>
      <c r="E1270" s="326" t="s">
        <v>83</v>
      </c>
      <c r="F1270" s="327">
        <v>58229.67</v>
      </c>
      <c r="J1270" s="325"/>
    </row>
    <row r="1271" spans="2:10" s="20" customFormat="1" ht="18" customHeight="1" x14ac:dyDescent="0.25">
      <c r="B1271" s="297" t="s">
        <v>7635</v>
      </c>
      <c r="C1271" s="296" t="s">
        <v>1501</v>
      </c>
      <c r="D1271" s="296" t="s">
        <v>223</v>
      </c>
      <c r="E1271" s="326" t="s">
        <v>83</v>
      </c>
      <c r="F1271" s="327">
        <v>58229.67</v>
      </c>
      <c r="J1271" s="325"/>
    </row>
    <row r="1272" spans="2:10" s="20" customFormat="1" ht="18" customHeight="1" x14ac:dyDescent="0.25">
      <c r="B1272" s="297" t="s">
        <v>7635</v>
      </c>
      <c r="C1272" s="296" t="s">
        <v>1502</v>
      </c>
      <c r="D1272" s="296" t="s">
        <v>223</v>
      </c>
      <c r="E1272" s="326" t="s">
        <v>83</v>
      </c>
      <c r="F1272" s="327">
        <v>58229.67</v>
      </c>
      <c r="J1272" s="325"/>
    </row>
    <row r="1273" spans="2:10" s="20" customFormat="1" ht="18" customHeight="1" x14ac:dyDescent="0.25">
      <c r="B1273" s="297" t="s">
        <v>7635</v>
      </c>
      <c r="C1273" s="296" t="s">
        <v>1503</v>
      </c>
      <c r="D1273" s="296" t="s">
        <v>223</v>
      </c>
      <c r="E1273" s="326" t="s">
        <v>83</v>
      </c>
      <c r="F1273" s="327">
        <v>58229.67</v>
      </c>
      <c r="J1273" s="325"/>
    </row>
    <row r="1274" spans="2:10" s="20" customFormat="1" ht="18" customHeight="1" x14ac:dyDescent="0.25">
      <c r="B1274" s="297" t="s">
        <v>7635</v>
      </c>
      <c r="C1274" s="296" t="s">
        <v>1504</v>
      </c>
      <c r="D1274" s="296" t="s">
        <v>223</v>
      </c>
      <c r="E1274" s="326" t="s">
        <v>83</v>
      </c>
      <c r="F1274" s="327">
        <v>58229.67</v>
      </c>
      <c r="J1274" s="325"/>
    </row>
    <row r="1275" spans="2:10" s="20" customFormat="1" ht="18" customHeight="1" x14ac:dyDescent="0.25">
      <c r="B1275" s="297" t="s">
        <v>7635</v>
      </c>
      <c r="C1275" s="296" t="s">
        <v>1505</v>
      </c>
      <c r="D1275" s="296" t="s">
        <v>223</v>
      </c>
      <c r="E1275" s="326" t="s">
        <v>83</v>
      </c>
      <c r="F1275" s="327">
        <v>58229.67</v>
      </c>
      <c r="J1275" s="325"/>
    </row>
    <row r="1276" spans="2:10" s="20" customFormat="1" ht="18" customHeight="1" x14ac:dyDescent="0.25">
      <c r="B1276" s="297" t="s">
        <v>7635</v>
      </c>
      <c r="C1276" s="296" t="s">
        <v>1506</v>
      </c>
      <c r="D1276" s="296" t="s">
        <v>223</v>
      </c>
      <c r="E1276" s="326" t="s">
        <v>83</v>
      </c>
      <c r="F1276" s="327">
        <v>58229.67</v>
      </c>
      <c r="J1276" s="325"/>
    </row>
    <row r="1277" spans="2:10" s="20" customFormat="1" ht="18" customHeight="1" x14ac:dyDescent="0.25">
      <c r="B1277" s="297" t="s">
        <v>7635</v>
      </c>
      <c r="C1277" s="296" t="s">
        <v>1507</v>
      </c>
      <c r="D1277" s="296" t="s">
        <v>223</v>
      </c>
      <c r="E1277" s="326" t="s">
        <v>83</v>
      </c>
      <c r="F1277" s="327">
        <v>58229.67</v>
      </c>
      <c r="J1277" s="325"/>
    </row>
    <row r="1278" spans="2:10" s="20" customFormat="1" ht="18" customHeight="1" x14ac:dyDescent="0.25">
      <c r="B1278" s="297" t="s">
        <v>7635</v>
      </c>
      <c r="C1278" s="296" t="s">
        <v>1508</v>
      </c>
      <c r="D1278" s="296" t="s">
        <v>223</v>
      </c>
      <c r="E1278" s="326" t="s">
        <v>83</v>
      </c>
      <c r="F1278" s="327">
        <v>58229.67</v>
      </c>
      <c r="J1278" s="325"/>
    </row>
    <row r="1279" spans="2:10" s="20" customFormat="1" ht="18" customHeight="1" x14ac:dyDescent="0.25">
      <c r="B1279" s="297" t="s">
        <v>7635</v>
      </c>
      <c r="C1279" s="296" t="s">
        <v>1509</v>
      </c>
      <c r="D1279" s="296" t="s">
        <v>223</v>
      </c>
      <c r="E1279" s="326" t="s">
        <v>83</v>
      </c>
      <c r="F1279" s="327">
        <v>58229.67</v>
      </c>
      <c r="J1279" s="325"/>
    </row>
    <row r="1280" spans="2:10" s="20" customFormat="1" ht="18" customHeight="1" x14ac:dyDescent="0.25">
      <c r="B1280" s="297" t="s">
        <v>7635</v>
      </c>
      <c r="C1280" s="296" t="s">
        <v>1510</v>
      </c>
      <c r="D1280" s="296" t="s">
        <v>223</v>
      </c>
      <c r="E1280" s="326" t="s">
        <v>83</v>
      </c>
      <c r="F1280" s="327">
        <v>58229.67</v>
      </c>
      <c r="J1280" s="325"/>
    </row>
    <row r="1281" spans="2:10" s="20" customFormat="1" ht="18" customHeight="1" x14ac:dyDescent="0.25">
      <c r="B1281" s="297" t="s">
        <v>7635</v>
      </c>
      <c r="C1281" s="296" t="s">
        <v>1511</v>
      </c>
      <c r="D1281" s="296" t="s">
        <v>223</v>
      </c>
      <c r="E1281" s="326" t="s">
        <v>83</v>
      </c>
      <c r="F1281" s="327">
        <v>58229.63</v>
      </c>
      <c r="J1281" s="325"/>
    </row>
    <row r="1282" spans="2:10" s="20" customFormat="1" ht="18" customHeight="1" x14ac:dyDescent="0.25">
      <c r="B1282" s="297" t="s">
        <v>7635</v>
      </c>
      <c r="C1282" s="296" t="s">
        <v>1512</v>
      </c>
      <c r="D1282" s="296" t="s">
        <v>223</v>
      </c>
      <c r="E1282" s="326" t="s">
        <v>84</v>
      </c>
      <c r="F1282" s="327">
        <v>97535.83</v>
      </c>
      <c r="J1282" s="325"/>
    </row>
    <row r="1283" spans="2:10" s="20" customFormat="1" ht="18" customHeight="1" x14ac:dyDescent="0.25">
      <c r="B1283" s="297" t="s">
        <v>7635</v>
      </c>
      <c r="C1283" s="296" t="s">
        <v>1513</v>
      </c>
      <c r="D1283" s="296" t="s">
        <v>223</v>
      </c>
      <c r="E1283" s="326" t="s">
        <v>84</v>
      </c>
      <c r="F1283" s="327">
        <v>97535.83</v>
      </c>
      <c r="J1283" s="325"/>
    </row>
    <row r="1284" spans="2:10" s="20" customFormat="1" ht="18" customHeight="1" x14ac:dyDescent="0.25">
      <c r="B1284" s="297" t="s">
        <v>7635</v>
      </c>
      <c r="C1284" s="296" t="s">
        <v>1514</v>
      </c>
      <c r="D1284" s="296" t="s">
        <v>223</v>
      </c>
      <c r="E1284" s="326" t="s">
        <v>84</v>
      </c>
      <c r="F1284" s="327">
        <v>97535.83</v>
      </c>
      <c r="J1284" s="325"/>
    </row>
    <row r="1285" spans="2:10" s="20" customFormat="1" ht="18" customHeight="1" x14ac:dyDescent="0.25">
      <c r="B1285" s="297" t="s">
        <v>7635</v>
      </c>
      <c r="C1285" s="296" t="s">
        <v>1515</v>
      </c>
      <c r="D1285" s="296" t="s">
        <v>223</v>
      </c>
      <c r="E1285" s="326" t="s">
        <v>84</v>
      </c>
      <c r="F1285" s="327">
        <v>97535.83</v>
      </c>
      <c r="J1285" s="325"/>
    </row>
    <row r="1286" spans="2:10" s="20" customFormat="1" ht="18" customHeight="1" x14ac:dyDescent="0.25">
      <c r="B1286" s="297" t="s">
        <v>7635</v>
      </c>
      <c r="C1286" s="296" t="s">
        <v>1516</v>
      </c>
      <c r="D1286" s="296" t="s">
        <v>223</v>
      </c>
      <c r="E1286" s="326" t="s">
        <v>84</v>
      </c>
      <c r="F1286" s="327">
        <v>97535.83</v>
      </c>
      <c r="J1286" s="325"/>
    </row>
    <row r="1287" spans="2:10" s="20" customFormat="1" ht="18" customHeight="1" x14ac:dyDescent="0.25">
      <c r="B1287" s="297" t="s">
        <v>7635</v>
      </c>
      <c r="C1287" s="296" t="s">
        <v>1517</v>
      </c>
      <c r="D1287" s="296" t="s">
        <v>223</v>
      </c>
      <c r="E1287" s="326" t="s">
        <v>84</v>
      </c>
      <c r="F1287" s="327">
        <v>97535.83</v>
      </c>
      <c r="J1287" s="325"/>
    </row>
    <row r="1288" spans="2:10" s="20" customFormat="1" ht="18" customHeight="1" x14ac:dyDescent="0.25">
      <c r="B1288" s="297" t="s">
        <v>7635</v>
      </c>
      <c r="C1288" s="296" t="s">
        <v>1518</v>
      </c>
      <c r="D1288" s="296" t="s">
        <v>223</v>
      </c>
      <c r="E1288" s="326" t="s">
        <v>84</v>
      </c>
      <c r="F1288" s="327">
        <v>97535.83</v>
      </c>
      <c r="J1288" s="325"/>
    </row>
    <row r="1289" spans="2:10" s="20" customFormat="1" ht="18" customHeight="1" x14ac:dyDescent="0.25">
      <c r="B1289" s="297" t="s">
        <v>7635</v>
      </c>
      <c r="C1289" s="296" t="s">
        <v>1519</v>
      </c>
      <c r="D1289" s="296" t="s">
        <v>223</v>
      </c>
      <c r="E1289" s="326" t="s">
        <v>84</v>
      </c>
      <c r="F1289" s="327">
        <v>97535.83</v>
      </c>
      <c r="J1289" s="325"/>
    </row>
    <row r="1290" spans="2:10" s="20" customFormat="1" ht="18" customHeight="1" x14ac:dyDescent="0.25">
      <c r="B1290" s="297" t="s">
        <v>7635</v>
      </c>
      <c r="C1290" s="296" t="s">
        <v>1520</v>
      </c>
      <c r="D1290" s="296" t="s">
        <v>223</v>
      </c>
      <c r="E1290" s="326" t="s">
        <v>84</v>
      </c>
      <c r="F1290" s="327">
        <v>97535.83</v>
      </c>
      <c r="J1290" s="325"/>
    </row>
    <row r="1291" spans="2:10" s="20" customFormat="1" ht="18" customHeight="1" x14ac:dyDescent="0.25">
      <c r="B1291" s="297" t="s">
        <v>7635</v>
      </c>
      <c r="C1291" s="296" t="s">
        <v>1521</v>
      </c>
      <c r="D1291" s="296" t="s">
        <v>223</v>
      </c>
      <c r="E1291" s="326" t="s">
        <v>84</v>
      </c>
      <c r="F1291" s="327">
        <v>97535.83</v>
      </c>
      <c r="J1291" s="325"/>
    </row>
    <row r="1292" spans="2:10" s="20" customFormat="1" ht="18" customHeight="1" x14ac:dyDescent="0.25">
      <c r="B1292" s="297" t="s">
        <v>7635</v>
      </c>
      <c r="C1292" s="296" t="s">
        <v>1522</v>
      </c>
      <c r="D1292" s="296" t="s">
        <v>223</v>
      </c>
      <c r="E1292" s="326" t="s">
        <v>84</v>
      </c>
      <c r="F1292" s="327">
        <v>97535.83</v>
      </c>
      <c r="J1292" s="325"/>
    </row>
    <row r="1293" spans="2:10" s="20" customFormat="1" ht="18" customHeight="1" x14ac:dyDescent="0.25">
      <c r="B1293" s="297" t="s">
        <v>7635</v>
      </c>
      <c r="C1293" s="296" t="s">
        <v>1523</v>
      </c>
      <c r="D1293" s="296" t="s">
        <v>223</v>
      </c>
      <c r="E1293" s="326" t="s">
        <v>84</v>
      </c>
      <c r="F1293" s="327">
        <v>97535.87</v>
      </c>
      <c r="J1293" s="325"/>
    </row>
    <row r="1294" spans="2:10" s="20" customFormat="1" ht="18" customHeight="1" x14ac:dyDescent="0.25">
      <c r="B1294" s="297" t="s">
        <v>7635</v>
      </c>
      <c r="C1294" s="296" t="s">
        <v>1524</v>
      </c>
      <c r="D1294" s="296" t="s">
        <v>223</v>
      </c>
      <c r="E1294" s="326" t="s">
        <v>84</v>
      </c>
      <c r="F1294" s="327">
        <v>32790.75</v>
      </c>
      <c r="J1294" s="325"/>
    </row>
    <row r="1295" spans="2:10" s="20" customFormat="1" ht="18" customHeight="1" x14ac:dyDescent="0.25">
      <c r="B1295" s="297" t="s">
        <v>7635</v>
      </c>
      <c r="C1295" s="296" t="s">
        <v>1525</v>
      </c>
      <c r="D1295" s="296" t="s">
        <v>223</v>
      </c>
      <c r="E1295" s="326" t="s">
        <v>84</v>
      </c>
      <c r="F1295" s="327">
        <v>32790.75</v>
      </c>
      <c r="J1295" s="325"/>
    </row>
    <row r="1296" spans="2:10" s="20" customFormat="1" ht="18" customHeight="1" x14ac:dyDescent="0.25">
      <c r="B1296" s="297" t="s">
        <v>7635</v>
      </c>
      <c r="C1296" s="296" t="s">
        <v>1526</v>
      </c>
      <c r="D1296" s="296" t="s">
        <v>223</v>
      </c>
      <c r="E1296" s="326" t="s">
        <v>84</v>
      </c>
      <c r="F1296" s="327">
        <v>32790.75</v>
      </c>
      <c r="J1296" s="325"/>
    </row>
    <row r="1297" spans="2:10" s="20" customFormat="1" ht="18" customHeight="1" x14ac:dyDescent="0.25">
      <c r="B1297" s="297" t="s">
        <v>7635</v>
      </c>
      <c r="C1297" s="296" t="s">
        <v>1527</v>
      </c>
      <c r="D1297" s="296" t="s">
        <v>223</v>
      </c>
      <c r="E1297" s="326" t="s">
        <v>84</v>
      </c>
      <c r="F1297" s="327">
        <v>32790.75</v>
      </c>
      <c r="J1297" s="325"/>
    </row>
    <row r="1298" spans="2:10" s="20" customFormat="1" ht="18" customHeight="1" x14ac:dyDescent="0.25">
      <c r="B1298" s="297" t="s">
        <v>7635</v>
      </c>
      <c r="C1298" s="296" t="s">
        <v>1528</v>
      </c>
      <c r="D1298" s="296" t="s">
        <v>223</v>
      </c>
      <c r="E1298" s="326" t="s">
        <v>84</v>
      </c>
      <c r="F1298" s="327">
        <v>32790.75</v>
      </c>
      <c r="J1298" s="325"/>
    </row>
    <row r="1299" spans="2:10" s="20" customFormat="1" ht="18" customHeight="1" x14ac:dyDescent="0.25">
      <c r="B1299" s="297" t="s">
        <v>7635</v>
      </c>
      <c r="C1299" s="296" t="s">
        <v>1529</v>
      </c>
      <c r="D1299" s="296" t="s">
        <v>223</v>
      </c>
      <c r="E1299" s="326" t="s">
        <v>84</v>
      </c>
      <c r="F1299" s="327">
        <v>32790.75</v>
      </c>
      <c r="J1299" s="325"/>
    </row>
    <row r="1300" spans="2:10" s="20" customFormat="1" ht="18" customHeight="1" x14ac:dyDescent="0.25">
      <c r="B1300" s="297" t="s">
        <v>7635</v>
      </c>
      <c r="C1300" s="296" t="s">
        <v>1530</v>
      </c>
      <c r="D1300" s="296" t="s">
        <v>223</v>
      </c>
      <c r="E1300" s="326" t="s">
        <v>84</v>
      </c>
      <c r="F1300" s="327">
        <v>32790.75</v>
      </c>
      <c r="J1300" s="325"/>
    </row>
    <row r="1301" spans="2:10" s="20" customFormat="1" ht="18" customHeight="1" x14ac:dyDescent="0.25">
      <c r="B1301" s="297" t="s">
        <v>7635</v>
      </c>
      <c r="C1301" s="296" t="s">
        <v>1531</v>
      </c>
      <c r="D1301" s="296" t="s">
        <v>223</v>
      </c>
      <c r="E1301" s="326" t="s">
        <v>84</v>
      </c>
      <c r="F1301" s="327">
        <v>32790.75</v>
      </c>
      <c r="J1301" s="325"/>
    </row>
    <row r="1302" spans="2:10" s="20" customFormat="1" ht="18" customHeight="1" x14ac:dyDescent="0.25">
      <c r="B1302" s="297" t="s">
        <v>7635</v>
      </c>
      <c r="C1302" s="296" t="s">
        <v>1532</v>
      </c>
      <c r="D1302" s="296" t="s">
        <v>223</v>
      </c>
      <c r="E1302" s="326" t="s">
        <v>84</v>
      </c>
      <c r="F1302" s="327">
        <v>32790.75</v>
      </c>
      <c r="J1302" s="325"/>
    </row>
    <row r="1303" spans="2:10" s="20" customFormat="1" ht="18" customHeight="1" x14ac:dyDescent="0.25">
      <c r="B1303" s="297" t="s">
        <v>7635</v>
      </c>
      <c r="C1303" s="296" t="s">
        <v>1533</v>
      </c>
      <c r="D1303" s="296" t="s">
        <v>223</v>
      </c>
      <c r="E1303" s="326" t="s">
        <v>84</v>
      </c>
      <c r="F1303" s="327">
        <v>32790.75</v>
      </c>
      <c r="J1303" s="325"/>
    </row>
    <row r="1304" spans="2:10" s="20" customFormat="1" ht="18" customHeight="1" x14ac:dyDescent="0.25">
      <c r="B1304" s="297" t="s">
        <v>7635</v>
      </c>
      <c r="C1304" s="296" t="s">
        <v>1534</v>
      </c>
      <c r="D1304" s="296" t="s">
        <v>223</v>
      </c>
      <c r="E1304" s="326" t="s">
        <v>84</v>
      </c>
      <c r="F1304" s="327">
        <v>32790.75</v>
      </c>
      <c r="J1304" s="325"/>
    </row>
    <row r="1305" spans="2:10" s="20" customFormat="1" ht="18" customHeight="1" x14ac:dyDescent="0.25">
      <c r="B1305" s="297" t="s">
        <v>7635</v>
      </c>
      <c r="C1305" s="296" t="s">
        <v>1535</v>
      </c>
      <c r="D1305" s="296" t="s">
        <v>223</v>
      </c>
      <c r="E1305" s="326" t="s">
        <v>84</v>
      </c>
      <c r="F1305" s="327">
        <v>32790.75</v>
      </c>
      <c r="J1305" s="325"/>
    </row>
    <row r="1306" spans="2:10" s="20" customFormat="1" ht="18" customHeight="1" x14ac:dyDescent="0.25">
      <c r="B1306" s="297" t="s">
        <v>7635</v>
      </c>
      <c r="C1306" s="296" t="s">
        <v>1536</v>
      </c>
      <c r="D1306" s="296" t="s">
        <v>223</v>
      </c>
      <c r="E1306" s="326" t="s">
        <v>58</v>
      </c>
      <c r="F1306" s="327">
        <v>823986.17</v>
      </c>
      <c r="J1306" s="325"/>
    </row>
    <row r="1307" spans="2:10" s="20" customFormat="1" ht="18" customHeight="1" x14ac:dyDescent="0.25">
      <c r="B1307" s="297" t="s">
        <v>7635</v>
      </c>
      <c r="C1307" s="296" t="s">
        <v>1537</v>
      </c>
      <c r="D1307" s="296" t="s">
        <v>223</v>
      </c>
      <c r="E1307" s="326" t="s">
        <v>58</v>
      </c>
      <c r="F1307" s="327">
        <v>823986.17</v>
      </c>
      <c r="J1307" s="325"/>
    </row>
    <row r="1308" spans="2:10" s="20" customFormat="1" ht="18" customHeight="1" x14ac:dyDescent="0.25">
      <c r="B1308" s="297" t="s">
        <v>7635</v>
      </c>
      <c r="C1308" s="296" t="s">
        <v>1538</v>
      </c>
      <c r="D1308" s="296" t="s">
        <v>223</v>
      </c>
      <c r="E1308" s="326" t="s">
        <v>58</v>
      </c>
      <c r="F1308" s="327">
        <v>823986.17</v>
      </c>
      <c r="J1308" s="325"/>
    </row>
    <row r="1309" spans="2:10" s="20" customFormat="1" ht="18" customHeight="1" x14ac:dyDescent="0.25">
      <c r="B1309" s="297" t="s">
        <v>7635</v>
      </c>
      <c r="C1309" s="296" t="s">
        <v>1539</v>
      </c>
      <c r="D1309" s="296" t="s">
        <v>223</v>
      </c>
      <c r="E1309" s="326" t="s">
        <v>58</v>
      </c>
      <c r="F1309" s="327">
        <v>823986.17</v>
      </c>
      <c r="J1309" s="325"/>
    </row>
    <row r="1310" spans="2:10" s="20" customFormat="1" ht="18" customHeight="1" x14ac:dyDescent="0.25">
      <c r="B1310" s="297" t="s">
        <v>7635</v>
      </c>
      <c r="C1310" s="296" t="s">
        <v>1540</v>
      </c>
      <c r="D1310" s="296" t="s">
        <v>223</v>
      </c>
      <c r="E1310" s="326" t="s">
        <v>58</v>
      </c>
      <c r="F1310" s="327">
        <v>823986.17</v>
      </c>
      <c r="J1310" s="325"/>
    </row>
    <row r="1311" spans="2:10" s="20" customFormat="1" ht="18" customHeight="1" x14ac:dyDescent="0.25">
      <c r="B1311" s="297" t="s">
        <v>7635</v>
      </c>
      <c r="C1311" s="296" t="s">
        <v>1541</v>
      </c>
      <c r="D1311" s="296" t="s">
        <v>223</v>
      </c>
      <c r="E1311" s="326" t="s">
        <v>58</v>
      </c>
      <c r="F1311" s="327">
        <v>823986.17</v>
      </c>
      <c r="J1311" s="325"/>
    </row>
    <row r="1312" spans="2:10" s="20" customFormat="1" ht="18" customHeight="1" x14ac:dyDescent="0.25">
      <c r="B1312" s="297" t="s">
        <v>7635</v>
      </c>
      <c r="C1312" s="296" t="s">
        <v>1542</v>
      </c>
      <c r="D1312" s="296" t="s">
        <v>223</v>
      </c>
      <c r="E1312" s="326" t="s">
        <v>58</v>
      </c>
      <c r="F1312" s="327">
        <v>823986.17</v>
      </c>
      <c r="J1312" s="325"/>
    </row>
    <row r="1313" spans="2:10" s="20" customFormat="1" ht="18" customHeight="1" x14ac:dyDescent="0.25">
      <c r="B1313" s="297" t="s">
        <v>7635</v>
      </c>
      <c r="C1313" s="296" t="s">
        <v>1543</v>
      </c>
      <c r="D1313" s="296" t="s">
        <v>223</v>
      </c>
      <c r="E1313" s="326" t="s">
        <v>58</v>
      </c>
      <c r="F1313" s="327">
        <v>823986.17</v>
      </c>
      <c r="J1313" s="325"/>
    </row>
    <row r="1314" spans="2:10" s="20" customFormat="1" ht="18" customHeight="1" x14ac:dyDescent="0.25">
      <c r="B1314" s="297" t="s">
        <v>7635</v>
      </c>
      <c r="C1314" s="296" t="s">
        <v>1544</v>
      </c>
      <c r="D1314" s="296" t="s">
        <v>223</v>
      </c>
      <c r="E1314" s="326" t="s">
        <v>58</v>
      </c>
      <c r="F1314" s="327">
        <v>823986.17</v>
      </c>
      <c r="J1314" s="325"/>
    </row>
    <row r="1315" spans="2:10" s="20" customFormat="1" ht="18" customHeight="1" x14ac:dyDescent="0.25">
      <c r="B1315" s="297" t="s">
        <v>7635</v>
      </c>
      <c r="C1315" s="296" t="s">
        <v>1545</v>
      </c>
      <c r="D1315" s="296" t="s">
        <v>223</v>
      </c>
      <c r="E1315" s="326" t="s">
        <v>58</v>
      </c>
      <c r="F1315" s="327">
        <v>823986.17</v>
      </c>
      <c r="J1315" s="325"/>
    </row>
    <row r="1316" spans="2:10" s="20" customFormat="1" ht="18" customHeight="1" x14ac:dyDescent="0.25">
      <c r="B1316" s="297" t="s">
        <v>7635</v>
      </c>
      <c r="C1316" s="296" t="s">
        <v>1546</v>
      </c>
      <c r="D1316" s="296" t="s">
        <v>223</v>
      </c>
      <c r="E1316" s="326" t="s">
        <v>58</v>
      </c>
      <c r="F1316" s="327">
        <v>823986.17</v>
      </c>
      <c r="J1316" s="325"/>
    </row>
    <row r="1317" spans="2:10" s="20" customFormat="1" ht="18" customHeight="1" x14ac:dyDescent="0.25">
      <c r="B1317" s="297" t="s">
        <v>7635</v>
      </c>
      <c r="C1317" s="296" t="s">
        <v>1547</v>
      </c>
      <c r="D1317" s="296" t="s">
        <v>223</v>
      </c>
      <c r="E1317" s="326" t="s">
        <v>58</v>
      </c>
      <c r="F1317" s="327">
        <v>823986.13</v>
      </c>
      <c r="J1317" s="325"/>
    </row>
    <row r="1318" spans="2:10" s="20" customFormat="1" ht="18" customHeight="1" x14ac:dyDescent="0.25">
      <c r="B1318" s="297" t="s">
        <v>7635</v>
      </c>
      <c r="C1318" s="296" t="s">
        <v>1548</v>
      </c>
      <c r="D1318" s="296" t="s">
        <v>223</v>
      </c>
      <c r="E1318" s="326" t="s">
        <v>85</v>
      </c>
      <c r="F1318" s="327">
        <v>116502.42</v>
      </c>
      <c r="J1318" s="325"/>
    </row>
    <row r="1319" spans="2:10" s="20" customFormat="1" ht="18" customHeight="1" x14ac:dyDescent="0.25">
      <c r="B1319" s="297" t="s">
        <v>7635</v>
      </c>
      <c r="C1319" s="296" t="s">
        <v>1549</v>
      </c>
      <c r="D1319" s="296" t="s">
        <v>223</v>
      </c>
      <c r="E1319" s="326" t="s">
        <v>85</v>
      </c>
      <c r="F1319" s="327">
        <v>116502.42</v>
      </c>
      <c r="J1319" s="325"/>
    </row>
    <row r="1320" spans="2:10" s="20" customFormat="1" ht="18" customHeight="1" x14ac:dyDescent="0.25">
      <c r="B1320" s="297" t="s">
        <v>7635</v>
      </c>
      <c r="C1320" s="296" t="s">
        <v>1550</v>
      </c>
      <c r="D1320" s="296" t="s">
        <v>223</v>
      </c>
      <c r="E1320" s="326" t="s">
        <v>85</v>
      </c>
      <c r="F1320" s="327">
        <v>116502.42</v>
      </c>
      <c r="J1320" s="325"/>
    </row>
    <row r="1321" spans="2:10" s="20" customFormat="1" ht="18" customHeight="1" x14ac:dyDescent="0.25">
      <c r="B1321" s="297" t="s">
        <v>7635</v>
      </c>
      <c r="C1321" s="296" t="s">
        <v>1551</v>
      </c>
      <c r="D1321" s="296" t="s">
        <v>223</v>
      </c>
      <c r="E1321" s="326" t="s">
        <v>85</v>
      </c>
      <c r="F1321" s="327">
        <v>116502.42</v>
      </c>
      <c r="J1321" s="325"/>
    </row>
    <row r="1322" spans="2:10" s="20" customFormat="1" ht="18" customHeight="1" x14ac:dyDescent="0.25">
      <c r="B1322" s="297" t="s">
        <v>7635</v>
      </c>
      <c r="C1322" s="296" t="s">
        <v>1552</v>
      </c>
      <c r="D1322" s="296" t="s">
        <v>223</v>
      </c>
      <c r="E1322" s="326" t="s">
        <v>85</v>
      </c>
      <c r="F1322" s="327">
        <v>116502.42</v>
      </c>
      <c r="J1322" s="325"/>
    </row>
    <row r="1323" spans="2:10" s="20" customFormat="1" ht="18" customHeight="1" x14ac:dyDescent="0.25">
      <c r="B1323" s="297" t="s">
        <v>7635</v>
      </c>
      <c r="C1323" s="296" t="s">
        <v>1553</v>
      </c>
      <c r="D1323" s="296" t="s">
        <v>223</v>
      </c>
      <c r="E1323" s="326" t="s">
        <v>85</v>
      </c>
      <c r="F1323" s="327">
        <v>116502.42</v>
      </c>
      <c r="J1323" s="325"/>
    </row>
    <row r="1324" spans="2:10" s="20" customFormat="1" ht="18" customHeight="1" x14ac:dyDescent="0.25">
      <c r="B1324" s="297" t="s">
        <v>7635</v>
      </c>
      <c r="C1324" s="296" t="s">
        <v>1554</v>
      </c>
      <c r="D1324" s="296" t="s">
        <v>223</v>
      </c>
      <c r="E1324" s="326" t="s">
        <v>85</v>
      </c>
      <c r="F1324" s="327">
        <v>116502.42</v>
      </c>
      <c r="J1324" s="325"/>
    </row>
    <row r="1325" spans="2:10" s="20" customFormat="1" ht="18" customHeight="1" x14ac:dyDescent="0.25">
      <c r="B1325" s="297" t="s">
        <v>7635</v>
      </c>
      <c r="C1325" s="296" t="s">
        <v>1555</v>
      </c>
      <c r="D1325" s="296" t="s">
        <v>223</v>
      </c>
      <c r="E1325" s="326" t="s">
        <v>85</v>
      </c>
      <c r="F1325" s="327">
        <v>116502.42</v>
      </c>
      <c r="J1325" s="325"/>
    </row>
    <row r="1326" spans="2:10" s="20" customFormat="1" ht="18" customHeight="1" x14ac:dyDescent="0.25">
      <c r="B1326" s="297" t="s">
        <v>7635</v>
      </c>
      <c r="C1326" s="296" t="s">
        <v>1556</v>
      </c>
      <c r="D1326" s="296" t="s">
        <v>223</v>
      </c>
      <c r="E1326" s="326" t="s">
        <v>85</v>
      </c>
      <c r="F1326" s="327">
        <v>116502.42</v>
      </c>
      <c r="J1326" s="325"/>
    </row>
    <row r="1327" spans="2:10" s="20" customFormat="1" ht="18" customHeight="1" x14ac:dyDescent="0.25">
      <c r="B1327" s="297" t="s">
        <v>7635</v>
      </c>
      <c r="C1327" s="296" t="s">
        <v>1557</v>
      </c>
      <c r="D1327" s="296" t="s">
        <v>223</v>
      </c>
      <c r="E1327" s="326" t="s">
        <v>85</v>
      </c>
      <c r="F1327" s="327">
        <v>116502.42</v>
      </c>
      <c r="J1327" s="325"/>
    </row>
    <row r="1328" spans="2:10" s="20" customFormat="1" ht="18" customHeight="1" x14ac:dyDescent="0.25">
      <c r="B1328" s="297" t="s">
        <v>7635</v>
      </c>
      <c r="C1328" s="296" t="s">
        <v>1558</v>
      </c>
      <c r="D1328" s="296" t="s">
        <v>223</v>
      </c>
      <c r="E1328" s="326" t="s">
        <v>85</v>
      </c>
      <c r="F1328" s="327">
        <v>116502.42</v>
      </c>
      <c r="J1328" s="325"/>
    </row>
    <row r="1329" spans="2:10" s="20" customFormat="1" ht="18" customHeight="1" x14ac:dyDescent="0.25">
      <c r="B1329" s="297" t="s">
        <v>7635</v>
      </c>
      <c r="C1329" s="296" t="s">
        <v>1559</v>
      </c>
      <c r="D1329" s="296" t="s">
        <v>223</v>
      </c>
      <c r="E1329" s="326" t="s">
        <v>85</v>
      </c>
      <c r="F1329" s="327">
        <v>116502.38</v>
      </c>
      <c r="J1329" s="325"/>
    </row>
    <row r="1330" spans="2:10" s="20" customFormat="1" ht="18" customHeight="1" x14ac:dyDescent="0.25">
      <c r="B1330" s="297" t="s">
        <v>7635</v>
      </c>
      <c r="C1330" s="296" t="s">
        <v>1560</v>
      </c>
      <c r="D1330" s="296" t="s">
        <v>224</v>
      </c>
      <c r="E1330" s="326" t="s">
        <v>86</v>
      </c>
      <c r="F1330" s="327">
        <v>1565076.25</v>
      </c>
      <c r="J1330" s="325"/>
    </row>
    <row r="1331" spans="2:10" s="20" customFormat="1" ht="18" customHeight="1" x14ac:dyDescent="0.25">
      <c r="B1331" s="297" t="s">
        <v>7635</v>
      </c>
      <c r="C1331" s="296" t="s">
        <v>1561</v>
      </c>
      <c r="D1331" s="296" t="s">
        <v>224</v>
      </c>
      <c r="E1331" s="326" t="s">
        <v>86</v>
      </c>
      <c r="F1331" s="327">
        <v>1565076.25</v>
      </c>
      <c r="J1331" s="325"/>
    </row>
    <row r="1332" spans="2:10" s="20" customFormat="1" ht="18" customHeight="1" x14ac:dyDescent="0.25">
      <c r="B1332" s="297" t="s">
        <v>7635</v>
      </c>
      <c r="C1332" s="296" t="s">
        <v>1562</v>
      </c>
      <c r="D1332" s="296" t="s">
        <v>224</v>
      </c>
      <c r="E1332" s="326" t="s">
        <v>86</v>
      </c>
      <c r="F1332" s="327">
        <v>1565076.25</v>
      </c>
      <c r="J1332" s="325"/>
    </row>
    <row r="1333" spans="2:10" s="20" customFormat="1" ht="18" customHeight="1" x14ac:dyDescent="0.25">
      <c r="B1333" s="297" t="s">
        <v>7635</v>
      </c>
      <c r="C1333" s="296" t="s">
        <v>1563</v>
      </c>
      <c r="D1333" s="296" t="s">
        <v>224</v>
      </c>
      <c r="E1333" s="326" t="s">
        <v>86</v>
      </c>
      <c r="F1333" s="327">
        <v>1565076.25</v>
      </c>
      <c r="J1333" s="325"/>
    </row>
    <row r="1334" spans="2:10" s="20" customFormat="1" ht="18" customHeight="1" x14ac:dyDescent="0.25">
      <c r="B1334" s="297" t="s">
        <v>7635</v>
      </c>
      <c r="C1334" s="296" t="s">
        <v>1564</v>
      </c>
      <c r="D1334" s="296" t="s">
        <v>224</v>
      </c>
      <c r="E1334" s="326" t="s">
        <v>86</v>
      </c>
      <c r="F1334" s="327">
        <v>1565076.25</v>
      </c>
      <c r="J1334" s="325"/>
    </row>
    <row r="1335" spans="2:10" s="20" customFormat="1" ht="18" customHeight="1" x14ac:dyDescent="0.25">
      <c r="B1335" s="297" t="s">
        <v>7635</v>
      </c>
      <c r="C1335" s="296" t="s">
        <v>1565</v>
      </c>
      <c r="D1335" s="296" t="s">
        <v>224</v>
      </c>
      <c r="E1335" s="326" t="s">
        <v>86</v>
      </c>
      <c r="F1335" s="327">
        <v>1565076.25</v>
      </c>
      <c r="J1335" s="325"/>
    </row>
    <row r="1336" spans="2:10" s="20" customFormat="1" ht="18" customHeight="1" x14ac:dyDescent="0.25">
      <c r="B1336" s="297" t="s">
        <v>7635</v>
      </c>
      <c r="C1336" s="296" t="s">
        <v>1566</v>
      </c>
      <c r="D1336" s="296" t="s">
        <v>224</v>
      </c>
      <c r="E1336" s="326" t="s">
        <v>86</v>
      </c>
      <c r="F1336" s="327">
        <v>1565076.25</v>
      </c>
      <c r="J1336" s="325"/>
    </row>
    <row r="1337" spans="2:10" s="20" customFormat="1" ht="18" customHeight="1" x14ac:dyDescent="0.25">
      <c r="B1337" s="297" t="s">
        <v>7635</v>
      </c>
      <c r="C1337" s="296" t="s">
        <v>1567</v>
      </c>
      <c r="D1337" s="296" t="s">
        <v>224</v>
      </c>
      <c r="E1337" s="326" t="s">
        <v>86</v>
      </c>
      <c r="F1337" s="327">
        <v>1565076.25</v>
      </c>
      <c r="J1337" s="325"/>
    </row>
    <row r="1338" spans="2:10" s="20" customFormat="1" ht="18" customHeight="1" x14ac:dyDescent="0.25">
      <c r="B1338" s="297" t="s">
        <v>7635</v>
      </c>
      <c r="C1338" s="296" t="s">
        <v>1568</v>
      </c>
      <c r="D1338" s="296" t="s">
        <v>224</v>
      </c>
      <c r="E1338" s="326" t="s">
        <v>86</v>
      </c>
      <c r="F1338" s="327">
        <v>1565076.25</v>
      </c>
      <c r="J1338" s="325"/>
    </row>
    <row r="1339" spans="2:10" s="20" customFormat="1" ht="18" customHeight="1" x14ac:dyDescent="0.25">
      <c r="B1339" s="297" t="s">
        <v>7635</v>
      </c>
      <c r="C1339" s="296" t="s">
        <v>1569</v>
      </c>
      <c r="D1339" s="296" t="s">
        <v>224</v>
      </c>
      <c r="E1339" s="326" t="s">
        <v>86</v>
      </c>
      <c r="F1339" s="327">
        <v>1565076.25</v>
      </c>
      <c r="J1339" s="325"/>
    </row>
    <row r="1340" spans="2:10" s="20" customFormat="1" ht="18" customHeight="1" x14ac:dyDescent="0.25">
      <c r="B1340" s="297" t="s">
        <v>7635</v>
      </c>
      <c r="C1340" s="296" t="s">
        <v>1570</v>
      </c>
      <c r="D1340" s="296" t="s">
        <v>224</v>
      </c>
      <c r="E1340" s="326" t="s">
        <v>86</v>
      </c>
      <c r="F1340" s="327">
        <v>1565076.25</v>
      </c>
      <c r="J1340" s="325"/>
    </row>
    <row r="1341" spans="2:10" s="20" customFormat="1" ht="18" customHeight="1" x14ac:dyDescent="0.25">
      <c r="B1341" s="297" t="s">
        <v>7635</v>
      </c>
      <c r="C1341" s="296" t="s">
        <v>1571</v>
      </c>
      <c r="D1341" s="296" t="s">
        <v>224</v>
      </c>
      <c r="E1341" s="326" t="s">
        <v>86</v>
      </c>
      <c r="F1341" s="327">
        <v>1565076.25</v>
      </c>
      <c r="J1341" s="325"/>
    </row>
    <row r="1342" spans="2:10" s="20" customFormat="1" ht="18" customHeight="1" x14ac:dyDescent="0.25">
      <c r="B1342" s="297" t="s">
        <v>7635</v>
      </c>
      <c r="C1342" s="296" t="s">
        <v>1572</v>
      </c>
      <c r="D1342" s="296" t="s">
        <v>225</v>
      </c>
      <c r="E1342" s="326" t="s">
        <v>87</v>
      </c>
      <c r="F1342" s="327">
        <v>155904</v>
      </c>
      <c r="J1342" s="325"/>
    </row>
    <row r="1343" spans="2:10" s="20" customFormat="1" ht="18" customHeight="1" x14ac:dyDescent="0.25">
      <c r="B1343" s="297" t="s">
        <v>7635</v>
      </c>
      <c r="C1343" s="296" t="s">
        <v>1573</v>
      </c>
      <c r="D1343" s="296" t="s">
        <v>225</v>
      </c>
      <c r="E1343" s="326" t="s">
        <v>87</v>
      </c>
      <c r="F1343" s="327">
        <v>112596</v>
      </c>
      <c r="J1343" s="325"/>
    </row>
    <row r="1344" spans="2:10" s="20" customFormat="1" ht="18" customHeight="1" x14ac:dyDescent="0.25">
      <c r="B1344" s="297" t="s">
        <v>7635</v>
      </c>
      <c r="C1344" s="296" t="s">
        <v>1574</v>
      </c>
      <c r="D1344" s="296" t="s">
        <v>225</v>
      </c>
      <c r="E1344" s="326" t="s">
        <v>87</v>
      </c>
      <c r="F1344" s="327">
        <v>136499</v>
      </c>
      <c r="J1344" s="325"/>
    </row>
    <row r="1345" spans="2:10" s="20" customFormat="1" ht="18" customHeight="1" x14ac:dyDescent="0.25">
      <c r="B1345" s="297" t="s">
        <v>7635</v>
      </c>
      <c r="C1345" s="296" t="s">
        <v>1575</v>
      </c>
      <c r="D1345" s="296" t="s">
        <v>225</v>
      </c>
      <c r="E1345" s="326" t="s">
        <v>87</v>
      </c>
      <c r="F1345" s="327">
        <v>99033</v>
      </c>
      <c r="J1345" s="325"/>
    </row>
    <row r="1346" spans="2:10" s="20" customFormat="1" ht="18" customHeight="1" x14ac:dyDescent="0.25">
      <c r="B1346" s="297" t="s">
        <v>7635</v>
      </c>
      <c r="C1346" s="296" t="s">
        <v>1576</v>
      </c>
      <c r="D1346" s="296" t="s">
        <v>225</v>
      </c>
      <c r="E1346" s="326" t="s">
        <v>87</v>
      </c>
      <c r="F1346" s="327">
        <v>422459</v>
      </c>
      <c r="J1346" s="325"/>
    </row>
    <row r="1347" spans="2:10" s="20" customFormat="1" ht="18" customHeight="1" x14ac:dyDescent="0.25">
      <c r="B1347" s="297" t="s">
        <v>7635</v>
      </c>
      <c r="C1347" s="296" t="s">
        <v>1577</v>
      </c>
      <c r="D1347" s="296" t="s">
        <v>225</v>
      </c>
      <c r="E1347" s="326" t="s">
        <v>87</v>
      </c>
      <c r="F1347" s="327">
        <v>90374</v>
      </c>
      <c r="J1347" s="325"/>
    </row>
    <row r="1348" spans="2:10" s="20" customFormat="1" ht="18" customHeight="1" x14ac:dyDescent="0.25">
      <c r="B1348" s="297" t="s">
        <v>7635</v>
      </c>
      <c r="C1348" s="296" t="s">
        <v>1578</v>
      </c>
      <c r="D1348" s="296" t="s">
        <v>225</v>
      </c>
      <c r="E1348" s="326" t="s">
        <v>87</v>
      </c>
      <c r="F1348" s="327">
        <v>102067</v>
      </c>
      <c r="J1348" s="325"/>
    </row>
    <row r="1349" spans="2:10" s="20" customFormat="1" ht="18" customHeight="1" x14ac:dyDescent="0.25">
      <c r="B1349" s="297" t="s">
        <v>7635</v>
      </c>
      <c r="C1349" s="296" t="s">
        <v>1579</v>
      </c>
      <c r="D1349" s="296" t="s">
        <v>225</v>
      </c>
      <c r="E1349" s="326" t="s">
        <v>88</v>
      </c>
      <c r="F1349" s="327">
        <v>27152.75</v>
      </c>
      <c r="J1349" s="325"/>
    </row>
    <row r="1350" spans="2:10" s="20" customFormat="1" ht="18" customHeight="1" x14ac:dyDescent="0.25">
      <c r="B1350" s="297" t="s">
        <v>7635</v>
      </c>
      <c r="C1350" s="296" t="s">
        <v>1580</v>
      </c>
      <c r="D1350" s="296" t="s">
        <v>225</v>
      </c>
      <c r="E1350" s="326" t="s">
        <v>88</v>
      </c>
      <c r="F1350" s="327">
        <v>27152.75</v>
      </c>
      <c r="J1350" s="325"/>
    </row>
    <row r="1351" spans="2:10" s="20" customFormat="1" ht="18" customHeight="1" x14ac:dyDescent="0.25">
      <c r="B1351" s="297" t="s">
        <v>7635</v>
      </c>
      <c r="C1351" s="296" t="s">
        <v>1581</v>
      </c>
      <c r="D1351" s="296" t="s">
        <v>225</v>
      </c>
      <c r="E1351" s="326" t="s">
        <v>88</v>
      </c>
      <c r="F1351" s="327">
        <v>27152.75</v>
      </c>
      <c r="J1351" s="325"/>
    </row>
    <row r="1352" spans="2:10" s="20" customFormat="1" ht="18" customHeight="1" x14ac:dyDescent="0.25">
      <c r="B1352" s="297" t="s">
        <v>7635</v>
      </c>
      <c r="C1352" s="296" t="s">
        <v>1582</v>
      </c>
      <c r="D1352" s="296" t="s">
        <v>225</v>
      </c>
      <c r="E1352" s="326" t="s">
        <v>88</v>
      </c>
      <c r="F1352" s="327">
        <v>27152.75</v>
      </c>
      <c r="J1352" s="325"/>
    </row>
    <row r="1353" spans="2:10" s="20" customFormat="1" ht="18" customHeight="1" x14ac:dyDescent="0.25">
      <c r="B1353" s="297" t="s">
        <v>7635</v>
      </c>
      <c r="C1353" s="296" t="s">
        <v>1583</v>
      </c>
      <c r="D1353" s="296" t="s">
        <v>225</v>
      </c>
      <c r="E1353" s="326" t="s">
        <v>88</v>
      </c>
      <c r="F1353" s="327">
        <v>27152.75</v>
      </c>
      <c r="J1353" s="325"/>
    </row>
    <row r="1354" spans="2:10" s="20" customFormat="1" ht="18" customHeight="1" x14ac:dyDescent="0.25">
      <c r="B1354" s="297" t="s">
        <v>7635</v>
      </c>
      <c r="C1354" s="296" t="s">
        <v>1584</v>
      </c>
      <c r="D1354" s="296" t="s">
        <v>225</v>
      </c>
      <c r="E1354" s="326" t="s">
        <v>88</v>
      </c>
      <c r="F1354" s="327">
        <v>27152.75</v>
      </c>
      <c r="J1354" s="325"/>
    </row>
    <row r="1355" spans="2:10" s="20" customFormat="1" ht="18" customHeight="1" x14ac:dyDescent="0.25">
      <c r="B1355" s="297" t="s">
        <v>7635</v>
      </c>
      <c r="C1355" s="296" t="s">
        <v>1585</v>
      </c>
      <c r="D1355" s="296" t="s">
        <v>225</v>
      </c>
      <c r="E1355" s="326" t="s">
        <v>88</v>
      </c>
      <c r="F1355" s="327">
        <v>27152.75</v>
      </c>
      <c r="J1355" s="325"/>
    </row>
    <row r="1356" spans="2:10" s="20" customFormat="1" ht="18" customHeight="1" x14ac:dyDescent="0.25">
      <c r="B1356" s="297" t="s">
        <v>7635</v>
      </c>
      <c r="C1356" s="296" t="s">
        <v>1586</v>
      </c>
      <c r="D1356" s="296" t="s">
        <v>225</v>
      </c>
      <c r="E1356" s="326" t="s">
        <v>88</v>
      </c>
      <c r="F1356" s="327">
        <v>27152.75</v>
      </c>
      <c r="J1356" s="325"/>
    </row>
    <row r="1357" spans="2:10" s="20" customFormat="1" ht="18" customHeight="1" x14ac:dyDescent="0.25">
      <c r="B1357" s="297" t="s">
        <v>7635</v>
      </c>
      <c r="C1357" s="296" t="s">
        <v>1587</v>
      </c>
      <c r="D1357" s="296" t="s">
        <v>225</v>
      </c>
      <c r="E1357" s="326" t="s">
        <v>88</v>
      </c>
      <c r="F1357" s="327">
        <v>27152.75</v>
      </c>
      <c r="J1357" s="325"/>
    </row>
    <row r="1358" spans="2:10" s="20" customFormat="1" ht="18" customHeight="1" x14ac:dyDescent="0.25">
      <c r="B1358" s="297" t="s">
        <v>7635</v>
      </c>
      <c r="C1358" s="296" t="s">
        <v>1588</v>
      </c>
      <c r="D1358" s="296" t="s">
        <v>225</v>
      </c>
      <c r="E1358" s="326" t="s">
        <v>88</v>
      </c>
      <c r="F1358" s="327">
        <v>27152.75</v>
      </c>
      <c r="J1358" s="325"/>
    </row>
    <row r="1359" spans="2:10" s="20" customFormat="1" ht="18" customHeight="1" x14ac:dyDescent="0.25">
      <c r="B1359" s="297" t="s">
        <v>7635</v>
      </c>
      <c r="C1359" s="296" t="s">
        <v>1589</v>
      </c>
      <c r="D1359" s="296" t="s">
        <v>225</v>
      </c>
      <c r="E1359" s="326" t="s">
        <v>88</v>
      </c>
      <c r="F1359" s="327">
        <v>27152.75</v>
      </c>
      <c r="J1359" s="325"/>
    </row>
    <row r="1360" spans="2:10" s="20" customFormat="1" ht="18" customHeight="1" x14ac:dyDescent="0.25">
      <c r="B1360" s="297" t="s">
        <v>7635</v>
      </c>
      <c r="C1360" s="296" t="s">
        <v>1590</v>
      </c>
      <c r="D1360" s="296" t="s">
        <v>225</v>
      </c>
      <c r="E1360" s="326" t="s">
        <v>88</v>
      </c>
      <c r="F1360" s="327">
        <v>27152.75</v>
      </c>
      <c r="J1360" s="325"/>
    </row>
    <row r="1361" spans="2:10" s="20" customFormat="1" ht="18" customHeight="1" x14ac:dyDescent="0.25">
      <c r="B1361" s="297" t="s">
        <v>7635</v>
      </c>
      <c r="C1361" s="296" t="s">
        <v>1591</v>
      </c>
      <c r="D1361" s="296" t="s">
        <v>34</v>
      </c>
      <c r="E1361" s="326" t="s">
        <v>96</v>
      </c>
      <c r="F1361" s="327">
        <v>7127810</v>
      </c>
      <c r="J1361" s="325"/>
    </row>
    <row r="1362" spans="2:10" s="20" customFormat="1" ht="18" customHeight="1" x14ac:dyDescent="0.25">
      <c r="B1362" s="297" t="s">
        <v>7635</v>
      </c>
      <c r="C1362" s="296" t="s">
        <v>1592</v>
      </c>
      <c r="D1362" s="296" t="s">
        <v>34</v>
      </c>
      <c r="E1362" s="326" t="s">
        <v>96</v>
      </c>
      <c r="F1362" s="327">
        <v>1069172</v>
      </c>
      <c r="J1362" s="325"/>
    </row>
    <row r="1363" spans="2:10" s="20" customFormat="1" ht="18" customHeight="1" x14ac:dyDescent="0.25">
      <c r="B1363" s="297" t="s">
        <v>7635</v>
      </c>
      <c r="C1363" s="296" t="s">
        <v>1593</v>
      </c>
      <c r="D1363" s="296" t="s">
        <v>222</v>
      </c>
      <c r="E1363" s="326" t="s">
        <v>67</v>
      </c>
      <c r="F1363" s="327">
        <v>14872</v>
      </c>
      <c r="J1363" s="325"/>
    </row>
    <row r="1364" spans="2:10" s="20" customFormat="1" ht="18" customHeight="1" x14ac:dyDescent="0.25">
      <c r="B1364" s="297" t="s">
        <v>7635</v>
      </c>
      <c r="C1364" s="296" t="s">
        <v>1594</v>
      </c>
      <c r="D1364" s="296" t="s">
        <v>34</v>
      </c>
      <c r="E1364" s="326" t="s">
        <v>89</v>
      </c>
      <c r="F1364" s="327">
        <v>70.78</v>
      </c>
      <c r="J1364" s="325"/>
    </row>
    <row r="1365" spans="2:10" s="20" customFormat="1" ht="18" customHeight="1" x14ac:dyDescent="0.25">
      <c r="B1365" s="297" t="s">
        <v>7635</v>
      </c>
      <c r="C1365" s="296" t="s">
        <v>1595</v>
      </c>
      <c r="D1365" s="296" t="s">
        <v>33</v>
      </c>
      <c r="E1365" s="326" t="s">
        <v>81</v>
      </c>
      <c r="F1365" s="327">
        <v>597462</v>
      </c>
      <c r="J1365" s="325"/>
    </row>
    <row r="1366" spans="2:10" s="20" customFormat="1" ht="18" customHeight="1" x14ac:dyDescent="0.25">
      <c r="B1366" s="297" t="s">
        <v>7635</v>
      </c>
      <c r="C1366" s="296" t="s">
        <v>1596</v>
      </c>
      <c r="D1366" s="296" t="s">
        <v>33</v>
      </c>
      <c r="E1366" s="326" t="s">
        <v>81</v>
      </c>
      <c r="F1366" s="327">
        <v>1060000</v>
      </c>
      <c r="J1366" s="325"/>
    </row>
    <row r="1367" spans="2:10" s="20" customFormat="1" ht="18" customHeight="1" x14ac:dyDescent="0.25">
      <c r="B1367" s="297" t="s">
        <v>7635</v>
      </c>
      <c r="C1367" s="296" t="s">
        <v>1597</v>
      </c>
      <c r="D1367" s="296" t="s">
        <v>33</v>
      </c>
      <c r="E1367" s="326" t="s">
        <v>81</v>
      </c>
      <c r="F1367" s="327">
        <v>2998000</v>
      </c>
      <c r="J1367" s="325"/>
    </row>
    <row r="1368" spans="2:10" s="20" customFormat="1" ht="18" customHeight="1" x14ac:dyDescent="0.25">
      <c r="B1368" s="297" t="s">
        <v>7635</v>
      </c>
      <c r="C1368" s="296" t="s">
        <v>1598</v>
      </c>
      <c r="D1368" s="296" t="s">
        <v>33</v>
      </c>
      <c r="E1368" s="326" t="s">
        <v>81</v>
      </c>
      <c r="F1368" s="327">
        <v>1446200</v>
      </c>
      <c r="J1368" s="325"/>
    </row>
    <row r="1369" spans="2:10" s="20" customFormat="1" ht="18" customHeight="1" x14ac:dyDescent="0.25">
      <c r="B1369" s="297" t="s">
        <v>7635</v>
      </c>
      <c r="C1369" s="296" t="s">
        <v>1599</v>
      </c>
      <c r="D1369" s="296" t="s">
        <v>33</v>
      </c>
      <c r="E1369" s="326" t="s">
        <v>81</v>
      </c>
      <c r="F1369" s="327">
        <v>1346000</v>
      </c>
      <c r="J1369" s="325"/>
    </row>
    <row r="1370" spans="2:10" s="20" customFormat="1" ht="18" customHeight="1" x14ac:dyDescent="0.25">
      <c r="B1370" s="297" t="s">
        <v>7635</v>
      </c>
      <c r="C1370" s="296" t="s">
        <v>1600</v>
      </c>
      <c r="D1370" s="296" t="s">
        <v>33</v>
      </c>
      <c r="E1370" s="326" t="s">
        <v>81</v>
      </c>
      <c r="F1370" s="327">
        <v>1652000</v>
      </c>
      <c r="J1370" s="325"/>
    </row>
    <row r="1371" spans="2:10" s="20" customFormat="1" ht="18" customHeight="1" x14ac:dyDescent="0.25">
      <c r="B1371" s="297" t="s">
        <v>7635</v>
      </c>
      <c r="C1371" s="296" t="s">
        <v>1601</v>
      </c>
      <c r="D1371" s="296" t="s">
        <v>33</v>
      </c>
      <c r="E1371" s="326" t="s">
        <v>81</v>
      </c>
      <c r="F1371" s="327">
        <v>2408000</v>
      </c>
      <c r="J1371" s="325"/>
    </row>
    <row r="1372" spans="2:10" s="20" customFormat="1" ht="18" customHeight="1" x14ac:dyDescent="0.25">
      <c r="B1372" s="297" t="s">
        <v>7635</v>
      </c>
      <c r="C1372" s="296" t="s">
        <v>1602</v>
      </c>
      <c r="D1372" s="296" t="s">
        <v>33</v>
      </c>
      <c r="E1372" s="326" t="s">
        <v>81</v>
      </c>
      <c r="F1372" s="327">
        <v>928200</v>
      </c>
      <c r="J1372" s="325"/>
    </row>
    <row r="1373" spans="2:10" s="20" customFormat="1" ht="18" customHeight="1" x14ac:dyDescent="0.25">
      <c r="B1373" s="297" t="s">
        <v>7635</v>
      </c>
      <c r="C1373" s="296" t="s">
        <v>1603</v>
      </c>
      <c r="D1373" s="296" t="s">
        <v>33</v>
      </c>
      <c r="E1373" s="326" t="s">
        <v>81</v>
      </c>
      <c r="F1373" s="327">
        <v>1364000</v>
      </c>
      <c r="J1373" s="325"/>
    </row>
    <row r="1374" spans="2:10" s="20" customFormat="1" ht="18" customHeight="1" x14ac:dyDescent="0.25">
      <c r="B1374" s="297" t="s">
        <v>7605</v>
      </c>
      <c r="C1374" s="296" t="s">
        <v>1604</v>
      </c>
      <c r="D1374" s="296" t="s">
        <v>59</v>
      </c>
      <c r="E1374" s="326" t="s">
        <v>62</v>
      </c>
      <c r="F1374" s="327">
        <v>1873440</v>
      </c>
      <c r="J1374" s="325"/>
    </row>
    <row r="1375" spans="2:10" s="20" customFormat="1" ht="18" customHeight="1" x14ac:dyDescent="0.25">
      <c r="B1375" s="297" t="s">
        <v>7605</v>
      </c>
      <c r="C1375" s="296" t="s">
        <v>1605</v>
      </c>
      <c r="D1375" s="296" t="s">
        <v>44</v>
      </c>
      <c r="E1375" s="326" t="s">
        <v>71</v>
      </c>
      <c r="F1375" s="327">
        <v>149848</v>
      </c>
      <c r="J1375" s="325"/>
    </row>
    <row r="1376" spans="2:10" s="20" customFormat="1" ht="18" customHeight="1" x14ac:dyDescent="0.25">
      <c r="B1376" s="297" t="s">
        <v>7605</v>
      </c>
      <c r="C1376" s="296" t="s">
        <v>1606</v>
      </c>
      <c r="D1376" s="296" t="s">
        <v>222</v>
      </c>
      <c r="E1376" s="326" t="s">
        <v>67</v>
      </c>
      <c r="F1376" s="327">
        <v>77624</v>
      </c>
      <c r="J1376" s="325"/>
    </row>
    <row r="1377" spans="2:10" s="20" customFormat="1" ht="18" customHeight="1" x14ac:dyDescent="0.25">
      <c r="B1377" s="297" t="s">
        <v>7605</v>
      </c>
      <c r="C1377" s="296" t="s">
        <v>1607</v>
      </c>
      <c r="D1377" s="296" t="s">
        <v>222</v>
      </c>
      <c r="E1377" s="326" t="s">
        <v>67</v>
      </c>
      <c r="F1377" s="327">
        <v>198772</v>
      </c>
      <c r="J1377" s="325"/>
    </row>
    <row r="1378" spans="2:10" s="20" customFormat="1" ht="18" customHeight="1" x14ac:dyDescent="0.25">
      <c r="B1378" s="297" t="s">
        <v>7605</v>
      </c>
      <c r="C1378" s="296" t="s">
        <v>1608</v>
      </c>
      <c r="D1378" s="296" t="s">
        <v>222</v>
      </c>
      <c r="E1378" s="326" t="s">
        <v>67</v>
      </c>
      <c r="F1378" s="327">
        <v>94475</v>
      </c>
      <c r="J1378" s="325"/>
    </row>
    <row r="1379" spans="2:10" s="20" customFormat="1" ht="18" customHeight="1" x14ac:dyDescent="0.25">
      <c r="B1379" s="297" t="s">
        <v>7605</v>
      </c>
      <c r="C1379" s="296" t="s">
        <v>1609</v>
      </c>
      <c r="D1379" s="296" t="s">
        <v>222</v>
      </c>
      <c r="E1379" s="326" t="s">
        <v>67</v>
      </c>
      <c r="F1379" s="327">
        <v>64254</v>
      </c>
      <c r="J1379" s="325"/>
    </row>
    <row r="1380" spans="2:10" s="20" customFormat="1" ht="18" customHeight="1" x14ac:dyDescent="0.25">
      <c r="B1380" s="297" t="s">
        <v>7605</v>
      </c>
      <c r="C1380" s="296" t="s">
        <v>1610</v>
      </c>
      <c r="D1380" s="296" t="s">
        <v>222</v>
      </c>
      <c r="E1380" s="326" t="s">
        <v>67</v>
      </c>
      <c r="F1380" s="327">
        <v>4980</v>
      </c>
      <c r="J1380" s="325"/>
    </row>
    <row r="1381" spans="2:10" s="20" customFormat="1" ht="18" customHeight="1" x14ac:dyDescent="0.25">
      <c r="B1381" s="297" t="s">
        <v>7605</v>
      </c>
      <c r="C1381" s="296" t="s">
        <v>1611</v>
      </c>
      <c r="D1381" s="296" t="s">
        <v>222</v>
      </c>
      <c r="E1381" s="326" t="s">
        <v>67</v>
      </c>
      <c r="F1381" s="327">
        <v>30092</v>
      </c>
      <c r="J1381" s="325"/>
    </row>
    <row r="1382" spans="2:10" s="20" customFormat="1" ht="18" customHeight="1" x14ac:dyDescent="0.25">
      <c r="B1382" s="297" t="s">
        <v>7605</v>
      </c>
      <c r="C1382" s="296" t="s">
        <v>1612</v>
      </c>
      <c r="D1382" s="296" t="s">
        <v>222</v>
      </c>
      <c r="E1382" s="326" t="s">
        <v>67</v>
      </c>
      <c r="F1382" s="327">
        <v>104427</v>
      </c>
      <c r="J1382" s="325"/>
    </row>
    <row r="1383" spans="2:10" s="20" customFormat="1" ht="18" customHeight="1" x14ac:dyDescent="0.25">
      <c r="B1383" s="297" t="s">
        <v>7605</v>
      </c>
      <c r="C1383" s="296" t="s">
        <v>1613</v>
      </c>
      <c r="D1383" s="296" t="s">
        <v>222</v>
      </c>
      <c r="E1383" s="326" t="s">
        <v>67</v>
      </c>
      <c r="F1383" s="327">
        <v>169892</v>
      </c>
      <c r="J1383" s="325"/>
    </row>
    <row r="1384" spans="2:10" s="20" customFormat="1" ht="18" customHeight="1" x14ac:dyDescent="0.25">
      <c r="B1384" s="297" t="s">
        <v>7605</v>
      </c>
      <c r="C1384" s="296" t="s">
        <v>1614</v>
      </c>
      <c r="D1384" s="296" t="s">
        <v>222</v>
      </c>
      <c r="E1384" s="326" t="s">
        <v>67</v>
      </c>
      <c r="F1384" s="327">
        <v>675</v>
      </c>
      <c r="J1384" s="325"/>
    </row>
    <row r="1385" spans="2:10" s="20" customFormat="1" ht="18" customHeight="1" x14ac:dyDescent="0.25">
      <c r="B1385" s="297" t="s">
        <v>7605</v>
      </c>
      <c r="C1385" s="296" t="s">
        <v>1615</v>
      </c>
      <c r="D1385" s="296" t="s">
        <v>222</v>
      </c>
      <c r="E1385" s="326" t="s">
        <v>67</v>
      </c>
      <c r="F1385" s="327">
        <v>42661</v>
      </c>
      <c r="J1385" s="325"/>
    </row>
    <row r="1386" spans="2:10" s="20" customFormat="1" ht="18" customHeight="1" x14ac:dyDescent="0.25">
      <c r="B1386" s="297" t="s">
        <v>7605</v>
      </c>
      <c r="C1386" s="296" t="s">
        <v>1616</v>
      </c>
      <c r="D1386" s="296" t="s">
        <v>222</v>
      </c>
      <c r="E1386" s="326" t="s">
        <v>67</v>
      </c>
      <c r="F1386" s="327">
        <v>937</v>
      </c>
      <c r="J1386" s="325"/>
    </row>
    <row r="1387" spans="2:10" s="20" customFormat="1" ht="18" customHeight="1" x14ac:dyDescent="0.25">
      <c r="B1387" s="297" t="s">
        <v>7605</v>
      </c>
      <c r="C1387" s="296" t="s">
        <v>1617</v>
      </c>
      <c r="D1387" s="296" t="s">
        <v>222</v>
      </c>
      <c r="E1387" s="326" t="s">
        <v>67</v>
      </c>
      <c r="F1387" s="327">
        <v>301</v>
      </c>
      <c r="J1387" s="325"/>
    </row>
    <row r="1388" spans="2:10" s="20" customFormat="1" ht="18" customHeight="1" x14ac:dyDescent="0.25">
      <c r="B1388" s="297" t="s">
        <v>7605</v>
      </c>
      <c r="C1388" s="296" t="s">
        <v>1618</v>
      </c>
      <c r="D1388" s="296" t="s">
        <v>222</v>
      </c>
      <c r="E1388" s="326" t="s">
        <v>67</v>
      </c>
      <c r="F1388" s="327">
        <v>25172</v>
      </c>
      <c r="J1388" s="325"/>
    </row>
    <row r="1389" spans="2:10" s="20" customFormat="1" ht="18" customHeight="1" x14ac:dyDescent="0.25">
      <c r="B1389" s="297" t="s">
        <v>7605</v>
      </c>
      <c r="C1389" s="296" t="s">
        <v>1619</v>
      </c>
      <c r="D1389" s="296" t="s">
        <v>222</v>
      </c>
      <c r="E1389" s="326" t="s">
        <v>82</v>
      </c>
      <c r="F1389" s="327">
        <v>138253</v>
      </c>
      <c r="J1389" s="325"/>
    </row>
    <row r="1390" spans="2:10" s="20" customFormat="1" ht="18" customHeight="1" x14ac:dyDescent="0.25">
      <c r="B1390" s="297" t="s">
        <v>7605</v>
      </c>
      <c r="C1390" s="296" t="s">
        <v>1620</v>
      </c>
      <c r="D1390" s="296" t="s">
        <v>226</v>
      </c>
      <c r="E1390" s="326" t="s">
        <v>97</v>
      </c>
      <c r="F1390" s="327">
        <v>-28101668.199999999</v>
      </c>
      <c r="J1390" s="325"/>
    </row>
    <row r="1391" spans="2:10" s="20" customFormat="1" ht="18" customHeight="1" x14ac:dyDescent="0.25">
      <c r="B1391" s="297" t="s">
        <v>7605</v>
      </c>
      <c r="C1391" s="296" t="s">
        <v>1621</v>
      </c>
      <c r="D1391" s="296" t="s">
        <v>34</v>
      </c>
      <c r="E1391" s="326" t="s">
        <v>35</v>
      </c>
      <c r="F1391" s="327">
        <v>28101668.199999999</v>
      </c>
      <c r="J1391" s="325"/>
    </row>
    <row r="1392" spans="2:10" s="20" customFormat="1" ht="18" customHeight="1" x14ac:dyDescent="0.25">
      <c r="B1392" s="297" t="s">
        <v>7605</v>
      </c>
      <c r="C1392" s="296" t="s">
        <v>1622</v>
      </c>
      <c r="D1392" s="296" t="s">
        <v>222</v>
      </c>
      <c r="E1392" s="326" t="s">
        <v>67</v>
      </c>
      <c r="F1392" s="327">
        <v>583397</v>
      </c>
      <c r="J1392" s="325"/>
    </row>
    <row r="1393" spans="2:10" s="20" customFormat="1" ht="18" customHeight="1" x14ac:dyDescent="0.25">
      <c r="B1393" s="297" t="s">
        <v>7605</v>
      </c>
      <c r="C1393" s="296" t="s">
        <v>1623</v>
      </c>
      <c r="D1393" s="296" t="s">
        <v>222</v>
      </c>
      <c r="E1393" s="326" t="s">
        <v>82</v>
      </c>
      <c r="F1393" s="327">
        <v>258880.48</v>
      </c>
      <c r="J1393" s="325"/>
    </row>
    <row r="1394" spans="2:10" s="20" customFormat="1" ht="18" customHeight="1" x14ac:dyDescent="0.25">
      <c r="B1394" s="297" t="s">
        <v>7605</v>
      </c>
      <c r="C1394" s="296" t="s">
        <v>1624</v>
      </c>
      <c r="D1394" s="296" t="s">
        <v>34</v>
      </c>
      <c r="E1394" s="326" t="s">
        <v>89</v>
      </c>
      <c r="F1394" s="327">
        <v>4409486</v>
      </c>
      <c r="J1394" s="325"/>
    </row>
    <row r="1395" spans="2:10" s="20" customFormat="1" ht="18" customHeight="1" x14ac:dyDescent="0.25">
      <c r="B1395" s="297" t="s">
        <v>7605</v>
      </c>
      <c r="C1395" s="296" t="s">
        <v>1625</v>
      </c>
      <c r="D1395" s="296" t="s">
        <v>222</v>
      </c>
      <c r="E1395" s="326" t="s">
        <v>67</v>
      </c>
      <c r="F1395" s="327">
        <v>14543.17</v>
      </c>
      <c r="J1395" s="325"/>
    </row>
    <row r="1396" spans="2:10" s="20" customFormat="1" ht="18" customHeight="1" x14ac:dyDescent="0.25">
      <c r="B1396" s="297" t="s">
        <v>7605</v>
      </c>
      <c r="C1396" s="296" t="s">
        <v>1626</v>
      </c>
      <c r="D1396" s="296" t="s">
        <v>222</v>
      </c>
      <c r="E1396" s="326" t="s">
        <v>67</v>
      </c>
      <c r="F1396" s="327">
        <v>14543.17</v>
      </c>
      <c r="J1396" s="325"/>
    </row>
    <row r="1397" spans="2:10" s="20" customFormat="1" ht="18" customHeight="1" x14ac:dyDescent="0.25">
      <c r="B1397" s="297" t="s">
        <v>7605</v>
      </c>
      <c r="C1397" s="296" t="s">
        <v>1627</v>
      </c>
      <c r="D1397" s="296" t="s">
        <v>222</v>
      </c>
      <c r="E1397" s="326" t="s">
        <v>67</v>
      </c>
      <c r="F1397" s="327">
        <v>14543.17</v>
      </c>
      <c r="J1397" s="325"/>
    </row>
    <row r="1398" spans="2:10" s="20" customFormat="1" ht="18" customHeight="1" x14ac:dyDescent="0.25">
      <c r="B1398" s="297" t="s">
        <v>7605</v>
      </c>
      <c r="C1398" s="296" t="s">
        <v>1628</v>
      </c>
      <c r="D1398" s="296" t="s">
        <v>222</v>
      </c>
      <c r="E1398" s="326" t="s">
        <v>67</v>
      </c>
      <c r="F1398" s="327">
        <v>14543.17</v>
      </c>
      <c r="J1398" s="325"/>
    </row>
    <row r="1399" spans="2:10" s="20" customFormat="1" ht="18" customHeight="1" x14ac:dyDescent="0.25">
      <c r="B1399" s="297" t="s">
        <v>7605</v>
      </c>
      <c r="C1399" s="296" t="s">
        <v>1629</v>
      </c>
      <c r="D1399" s="296" t="s">
        <v>222</v>
      </c>
      <c r="E1399" s="326" t="s">
        <v>67</v>
      </c>
      <c r="F1399" s="327">
        <v>14543.17</v>
      </c>
      <c r="J1399" s="325"/>
    </row>
    <row r="1400" spans="2:10" s="20" customFormat="1" ht="18" customHeight="1" x14ac:dyDescent="0.25">
      <c r="B1400" s="297" t="s">
        <v>7605</v>
      </c>
      <c r="C1400" s="296" t="s">
        <v>1630</v>
      </c>
      <c r="D1400" s="296" t="s">
        <v>222</v>
      </c>
      <c r="E1400" s="326" t="s">
        <v>67</v>
      </c>
      <c r="F1400" s="327">
        <v>14543.17</v>
      </c>
      <c r="J1400" s="325"/>
    </row>
    <row r="1401" spans="2:10" s="20" customFormat="1" ht="18" customHeight="1" x14ac:dyDescent="0.25">
      <c r="B1401" s="297" t="s">
        <v>7605</v>
      </c>
      <c r="C1401" s="296" t="s">
        <v>1631</v>
      </c>
      <c r="D1401" s="296" t="s">
        <v>222</v>
      </c>
      <c r="E1401" s="326" t="s">
        <v>67</v>
      </c>
      <c r="F1401" s="327">
        <v>14543.17</v>
      </c>
      <c r="J1401" s="325"/>
    </row>
    <row r="1402" spans="2:10" s="20" customFormat="1" ht="18" customHeight="1" x14ac:dyDescent="0.25">
      <c r="B1402" s="297" t="s">
        <v>7605</v>
      </c>
      <c r="C1402" s="296" t="s">
        <v>1632</v>
      </c>
      <c r="D1402" s="296" t="s">
        <v>222</v>
      </c>
      <c r="E1402" s="326" t="s">
        <v>67</v>
      </c>
      <c r="F1402" s="327">
        <v>14543.17</v>
      </c>
      <c r="J1402" s="325"/>
    </row>
    <row r="1403" spans="2:10" s="20" customFormat="1" ht="18" customHeight="1" x14ac:dyDescent="0.25">
      <c r="B1403" s="297" t="s">
        <v>7605</v>
      </c>
      <c r="C1403" s="296" t="s">
        <v>1633</v>
      </c>
      <c r="D1403" s="296" t="s">
        <v>222</v>
      </c>
      <c r="E1403" s="326" t="s">
        <v>67</v>
      </c>
      <c r="F1403" s="327">
        <v>14543.17</v>
      </c>
      <c r="J1403" s="325"/>
    </row>
    <row r="1404" spans="2:10" s="20" customFormat="1" ht="18" customHeight="1" x14ac:dyDescent="0.25">
      <c r="B1404" s="297" t="s">
        <v>7605</v>
      </c>
      <c r="C1404" s="296" t="s">
        <v>1634</v>
      </c>
      <c r="D1404" s="296" t="s">
        <v>222</v>
      </c>
      <c r="E1404" s="326" t="s">
        <v>67</v>
      </c>
      <c r="F1404" s="327">
        <v>14543.17</v>
      </c>
      <c r="J1404" s="325"/>
    </row>
    <row r="1405" spans="2:10" s="20" customFormat="1" ht="18" customHeight="1" x14ac:dyDescent="0.25">
      <c r="B1405" s="297" t="s">
        <v>7605</v>
      </c>
      <c r="C1405" s="296" t="s">
        <v>1635</v>
      </c>
      <c r="D1405" s="296" t="s">
        <v>222</v>
      </c>
      <c r="E1405" s="326" t="s">
        <v>67</v>
      </c>
      <c r="F1405" s="327">
        <v>14543.17</v>
      </c>
      <c r="J1405" s="325"/>
    </row>
    <row r="1406" spans="2:10" s="20" customFormat="1" ht="18" customHeight="1" x14ac:dyDescent="0.25">
      <c r="B1406" s="297" t="s">
        <v>7605</v>
      </c>
      <c r="C1406" s="296" t="s">
        <v>1636</v>
      </c>
      <c r="D1406" s="296" t="s">
        <v>222</v>
      </c>
      <c r="E1406" s="326" t="s">
        <v>67</v>
      </c>
      <c r="F1406" s="327">
        <v>14543.13</v>
      </c>
      <c r="J1406" s="325"/>
    </row>
    <row r="1407" spans="2:10" s="20" customFormat="1" ht="18" customHeight="1" x14ac:dyDescent="0.25">
      <c r="B1407" s="297" t="s">
        <v>7605</v>
      </c>
      <c r="C1407" s="296" t="s">
        <v>1637</v>
      </c>
      <c r="D1407" s="296" t="s">
        <v>222</v>
      </c>
      <c r="E1407" s="326" t="s">
        <v>67</v>
      </c>
      <c r="F1407" s="327">
        <v>13710.08</v>
      </c>
      <c r="J1407" s="325"/>
    </row>
    <row r="1408" spans="2:10" s="20" customFormat="1" ht="18" customHeight="1" x14ac:dyDescent="0.25">
      <c r="B1408" s="297" t="s">
        <v>7605</v>
      </c>
      <c r="C1408" s="296" t="s">
        <v>1638</v>
      </c>
      <c r="D1408" s="296" t="s">
        <v>222</v>
      </c>
      <c r="E1408" s="326" t="s">
        <v>67</v>
      </c>
      <c r="F1408" s="327">
        <v>13710.08</v>
      </c>
      <c r="J1408" s="325"/>
    </row>
    <row r="1409" spans="2:10" s="20" customFormat="1" ht="18" customHeight="1" x14ac:dyDescent="0.25">
      <c r="B1409" s="297" t="s">
        <v>7605</v>
      </c>
      <c r="C1409" s="296" t="s">
        <v>1639</v>
      </c>
      <c r="D1409" s="296" t="s">
        <v>222</v>
      </c>
      <c r="E1409" s="326" t="s">
        <v>67</v>
      </c>
      <c r="F1409" s="327">
        <v>13710.08</v>
      </c>
      <c r="J1409" s="325"/>
    </row>
    <row r="1410" spans="2:10" s="20" customFormat="1" ht="18" customHeight="1" x14ac:dyDescent="0.25">
      <c r="B1410" s="297" t="s">
        <v>7605</v>
      </c>
      <c r="C1410" s="296" t="s">
        <v>1640</v>
      </c>
      <c r="D1410" s="296" t="s">
        <v>222</v>
      </c>
      <c r="E1410" s="326" t="s">
        <v>67</v>
      </c>
      <c r="F1410" s="327">
        <v>13710.08</v>
      </c>
      <c r="J1410" s="325"/>
    </row>
    <row r="1411" spans="2:10" s="20" customFormat="1" ht="18" customHeight="1" x14ac:dyDescent="0.25">
      <c r="B1411" s="297" t="s">
        <v>7605</v>
      </c>
      <c r="C1411" s="296" t="s">
        <v>1641</v>
      </c>
      <c r="D1411" s="296" t="s">
        <v>222</v>
      </c>
      <c r="E1411" s="326" t="s">
        <v>67</v>
      </c>
      <c r="F1411" s="327">
        <v>13710.08</v>
      </c>
      <c r="J1411" s="325"/>
    </row>
    <row r="1412" spans="2:10" s="20" customFormat="1" ht="18" customHeight="1" x14ac:dyDescent="0.25">
      <c r="B1412" s="297" t="s">
        <v>7605</v>
      </c>
      <c r="C1412" s="296" t="s">
        <v>1642</v>
      </c>
      <c r="D1412" s="296" t="s">
        <v>222</v>
      </c>
      <c r="E1412" s="326" t="s">
        <v>67</v>
      </c>
      <c r="F1412" s="327">
        <v>13710.08</v>
      </c>
      <c r="J1412" s="325"/>
    </row>
    <row r="1413" spans="2:10" s="20" customFormat="1" ht="18" customHeight="1" x14ac:dyDescent="0.25">
      <c r="B1413" s="297" t="s">
        <v>7605</v>
      </c>
      <c r="C1413" s="296" t="s">
        <v>1643</v>
      </c>
      <c r="D1413" s="296" t="s">
        <v>222</v>
      </c>
      <c r="E1413" s="326" t="s">
        <v>67</v>
      </c>
      <c r="F1413" s="327">
        <v>13710.08</v>
      </c>
      <c r="J1413" s="325"/>
    </row>
    <row r="1414" spans="2:10" s="20" customFormat="1" ht="18" customHeight="1" x14ac:dyDescent="0.25">
      <c r="B1414" s="297" t="s">
        <v>7605</v>
      </c>
      <c r="C1414" s="296" t="s">
        <v>1644</v>
      </c>
      <c r="D1414" s="296" t="s">
        <v>222</v>
      </c>
      <c r="E1414" s="326" t="s">
        <v>67</v>
      </c>
      <c r="F1414" s="327">
        <v>13710.08</v>
      </c>
      <c r="J1414" s="325"/>
    </row>
    <row r="1415" spans="2:10" s="20" customFormat="1" ht="18" customHeight="1" x14ac:dyDescent="0.25">
      <c r="B1415" s="297" t="s">
        <v>7605</v>
      </c>
      <c r="C1415" s="296" t="s">
        <v>1645</v>
      </c>
      <c r="D1415" s="296" t="s">
        <v>222</v>
      </c>
      <c r="E1415" s="326" t="s">
        <v>67</v>
      </c>
      <c r="F1415" s="327">
        <v>13710.08</v>
      </c>
      <c r="J1415" s="325"/>
    </row>
    <row r="1416" spans="2:10" s="20" customFormat="1" ht="18" customHeight="1" x14ac:dyDescent="0.25">
      <c r="B1416" s="297" t="s">
        <v>7605</v>
      </c>
      <c r="C1416" s="296" t="s">
        <v>1646</v>
      </c>
      <c r="D1416" s="296" t="s">
        <v>222</v>
      </c>
      <c r="E1416" s="326" t="s">
        <v>67</v>
      </c>
      <c r="F1416" s="327">
        <v>13710.08</v>
      </c>
      <c r="J1416" s="325"/>
    </row>
    <row r="1417" spans="2:10" s="20" customFormat="1" ht="18" customHeight="1" x14ac:dyDescent="0.25">
      <c r="B1417" s="297" t="s">
        <v>7605</v>
      </c>
      <c r="C1417" s="296" t="s">
        <v>1647</v>
      </c>
      <c r="D1417" s="296" t="s">
        <v>222</v>
      </c>
      <c r="E1417" s="326" t="s">
        <v>67</v>
      </c>
      <c r="F1417" s="327">
        <v>13710.08</v>
      </c>
      <c r="J1417" s="325"/>
    </row>
    <row r="1418" spans="2:10" s="20" customFormat="1" ht="18" customHeight="1" x14ac:dyDescent="0.25">
      <c r="B1418" s="297" t="s">
        <v>7605</v>
      </c>
      <c r="C1418" s="296" t="s">
        <v>1648</v>
      </c>
      <c r="D1418" s="296" t="s">
        <v>222</v>
      </c>
      <c r="E1418" s="326" t="s">
        <v>67</v>
      </c>
      <c r="F1418" s="327">
        <v>13710.12</v>
      </c>
      <c r="J1418" s="325"/>
    </row>
    <row r="1419" spans="2:10" s="20" customFormat="1" ht="18" customHeight="1" x14ac:dyDescent="0.25">
      <c r="B1419" s="297" t="s">
        <v>7605</v>
      </c>
      <c r="C1419" s="296" t="s">
        <v>1649</v>
      </c>
      <c r="D1419" s="296" t="s">
        <v>56</v>
      </c>
      <c r="E1419" s="326" t="s">
        <v>57</v>
      </c>
      <c r="F1419" s="327">
        <v>19561000</v>
      </c>
      <c r="J1419" s="325"/>
    </row>
    <row r="1420" spans="2:10" s="20" customFormat="1" ht="18" customHeight="1" x14ac:dyDescent="0.25">
      <c r="B1420" s="297" t="s">
        <v>7605</v>
      </c>
      <c r="C1420" s="296" t="s">
        <v>1650</v>
      </c>
      <c r="D1420" s="296" t="s">
        <v>61</v>
      </c>
      <c r="E1420" s="326" t="s">
        <v>107</v>
      </c>
      <c r="F1420" s="327">
        <v>417880</v>
      </c>
      <c r="J1420" s="325"/>
    </row>
    <row r="1421" spans="2:10" s="20" customFormat="1" ht="18" customHeight="1" x14ac:dyDescent="0.25">
      <c r="B1421" s="297" t="s">
        <v>7605</v>
      </c>
      <c r="C1421" s="296" t="s">
        <v>1651</v>
      </c>
      <c r="D1421" s="296" t="s">
        <v>61</v>
      </c>
      <c r="E1421" s="326" t="s">
        <v>93</v>
      </c>
      <c r="F1421" s="327">
        <v>1830020</v>
      </c>
      <c r="J1421" s="325"/>
    </row>
    <row r="1422" spans="2:10" s="20" customFormat="1" ht="18" customHeight="1" x14ac:dyDescent="0.25">
      <c r="B1422" s="297" t="s">
        <v>7605</v>
      </c>
      <c r="C1422" s="296" t="s">
        <v>1652</v>
      </c>
      <c r="D1422" s="296" t="s">
        <v>61</v>
      </c>
      <c r="E1422" s="326" t="s">
        <v>107</v>
      </c>
      <c r="F1422" s="327">
        <v>403000</v>
      </c>
      <c r="J1422" s="325"/>
    </row>
    <row r="1423" spans="2:10" s="20" customFormat="1" ht="18" customHeight="1" x14ac:dyDescent="0.25">
      <c r="B1423" s="297" t="s">
        <v>7605</v>
      </c>
      <c r="C1423" s="296" t="s">
        <v>1653</v>
      </c>
      <c r="D1423" s="296" t="s">
        <v>119</v>
      </c>
      <c r="E1423" s="326" t="s">
        <v>72</v>
      </c>
      <c r="F1423" s="327">
        <v>170050</v>
      </c>
      <c r="J1423" s="325"/>
    </row>
    <row r="1424" spans="2:10" s="20" customFormat="1" ht="18" customHeight="1" x14ac:dyDescent="0.25">
      <c r="B1424" s="297" t="s">
        <v>7605</v>
      </c>
      <c r="C1424" s="296" t="s">
        <v>1654</v>
      </c>
      <c r="D1424" s="296" t="s">
        <v>222</v>
      </c>
      <c r="E1424" s="326" t="s">
        <v>82</v>
      </c>
      <c r="F1424" s="327">
        <v>38545.96</v>
      </c>
      <c r="J1424" s="325"/>
    </row>
    <row r="1425" spans="2:10" s="20" customFormat="1" ht="18" customHeight="1" x14ac:dyDescent="0.25">
      <c r="B1425" s="297" t="s">
        <v>7605</v>
      </c>
      <c r="C1425" s="296" t="s">
        <v>1655</v>
      </c>
      <c r="D1425" s="296" t="s">
        <v>34</v>
      </c>
      <c r="E1425" s="326" t="s">
        <v>35</v>
      </c>
      <c r="F1425" s="327">
        <v>75270611.810000002</v>
      </c>
      <c r="J1425" s="325"/>
    </row>
    <row r="1426" spans="2:10" s="20" customFormat="1" ht="18" customHeight="1" x14ac:dyDescent="0.25">
      <c r="B1426" s="297" t="s">
        <v>7721</v>
      </c>
      <c r="C1426" s="296" t="s">
        <v>1656</v>
      </c>
      <c r="D1426" s="296" t="s">
        <v>39</v>
      </c>
      <c r="E1426" s="326" t="s">
        <v>37</v>
      </c>
      <c r="F1426" s="327">
        <v>1236000</v>
      </c>
      <c r="J1426" s="325"/>
    </row>
    <row r="1427" spans="2:10" s="20" customFormat="1" ht="18" customHeight="1" x14ac:dyDescent="0.25">
      <c r="B1427" s="297" t="s">
        <v>7721</v>
      </c>
      <c r="C1427" s="296" t="s">
        <v>1657</v>
      </c>
      <c r="D1427" s="296" t="s">
        <v>31</v>
      </c>
      <c r="E1427" s="326" t="s">
        <v>32</v>
      </c>
      <c r="F1427" s="327">
        <v>1722400</v>
      </c>
      <c r="J1427" s="325"/>
    </row>
    <row r="1428" spans="2:10" s="20" customFormat="1" ht="18" customHeight="1" x14ac:dyDescent="0.25">
      <c r="B1428" s="297" t="s">
        <v>7721</v>
      </c>
      <c r="C1428" s="296" t="s">
        <v>1658</v>
      </c>
      <c r="D1428" s="296" t="s">
        <v>39</v>
      </c>
      <c r="E1428" s="326" t="s">
        <v>37</v>
      </c>
      <c r="F1428" s="327">
        <v>1991000</v>
      </c>
      <c r="J1428" s="325"/>
    </row>
    <row r="1429" spans="2:10" s="20" customFormat="1" ht="18" customHeight="1" x14ac:dyDescent="0.25">
      <c r="B1429" s="297" t="s">
        <v>7721</v>
      </c>
      <c r="C1429" s="296" t="s">
        <v>1659</v>
      </c>
      <c r="D1429" s="296" t="s">
        <v>44</v>
      </c>
      <c r="E1429" s="326" t="s">
        <v>51</v>
      </c>
      <c r="F1429" s="327">
        <v>192180</v>
      </c>
      <c r="J1429" s="325"/>
    </row>
    <row r="1430" spans="2:10" s="20" customFormat="1" ht="18" customHeight="1" x14ac:dyDescent="0.25">
      <c r="B1430" s="297" t="s">
        <v>7721</v>
      </c>
      <c r="C1430" s="296" t="s">
        <v>1660</v>
      </c>
      <c r="D1430" s="296" t="s">
        <v>44</v>
      </c>
      <c r="E1430" s="326" t="s">
        <v>51</v>
      </c>
      <c r="F1430" s="327">
        <v>204191</v>
      </c>
      <c r="J1430" s="325"/>
    </row>
    <row r="1431" spans="2:10" s="20" customFormat="1" ht="18" customHeight="1" x14ac:dyDescent="0.25">
      <c r="B1431" s="297" t="s">
        <v>7721</v>
      </c>
      <c r="C1431" s="296" t="s">
        <v>1661</v>
      </c>
      <c r="D1431" s="296" t="s">
        <v>44</v>
      </c>
      <c r="E1431" s="326" t="s">
        <v>51</v>
      </c>
      <c r="F1431" s="327">
        <v>190831</v>
      </c>
      <c r="J1431" s="325"/>
    </row>
    <row r="1432" spans="2:10" s="20" customFormat="1" ht="18" customHeight="1" x14ac:dyDescent="0.25">
      <c r="B1432" s="297" t="s">
        <v>7721</v>
      </c>
      <c r="C1432" s="296" t="s">
        <v>1662</v>
      </c>
      <c r="D1432" s="296" t="s">
        <v>44</v>
      </c>
      <c r="E1432" s="326" t="s">
        <v>51</v>
      </c>
      <c r="F1432" s="327">
        <v>196446</v>
      </c>
      <c r="J1432" s="325"/>
    </row>
    <row r="1433" spans="2:10" s="20" customFormat="1" ht="18" customHeight="1" x14ac:dyDescent="0.25">
      <c r="B1433" s="297" t="s">
        <v>7721</v>
      </c>
      <c r="C1433" s="296" t="s">
        <v>1663</v>
      </c>
      <c r="D1433" s="296" t="s">
        <v>44</v>
      </c>
      <c r="E1433" s="326" t="s">
        <v>51</v>
      </c>
      <c r="F1433" s="327">
        <v>212000</v>
      </c>
      <c r="J1433" s="325"/>
    </row>
    <row r="1434" spans="2:10" s="20" customFormat="1" ht="18" customHeight="1" x14ac:dyDescent="0.25">
      <c r="B1434" s="297" t="s">
        <v>7721</v>
      </c>
      <c r="C1434" s="296" t="s">
        <v>1664</v>
      </c>
      <c r="D1434" s="296" t="s">
        <v>44</v>
      </c>
      <c r="E1434" s="326" t="s">
        <v>51</v>
      </c>
      <c r="F1434" s="327">
        <v>169600</v>
      </c>
      <c r="J1434" s="325"/>
    </row>
    <row r="1435" spans="2:10" s="20" customFormat="1" ht="18" customHeight="1" x14ac:dyDescent="0.25">
      <c r="B1435" s="297" t="s">
        <v>7721</v>
      </c>
      <c r="C1435" s="296" t="s">
        <v>1665</v>
      </c>
      <c r="D1435" s="296" t="s">
        <v>44</v>
      </c>
      <c r="E1435" s="326" t="s">
        <v>51</v>
      </c>
      <c r="F1435" s="327">
        <v>116600</v>
      </c>
      <c r="J1435" s="325"/>
    </row>
    <row r="1436" spans="2:10" s="20" customFormat="1" ht="18" customHeight="1" x14ac:dyDescent="0.25">
      <c r="B1436" s="297" t="s">
        <v>7721</v>
      </c>
      <c r="C1436" s="296" t="s">
        <v>1666</v>
      </c>
      <c r="D1436" s="296" t="s">
        <v>44</v>
      </c>
      <c r="E1436" s="326" t="s">
        <v>71</v>
      </c>
      <c r="F1436" s="327">
        <v>172889</v>
      </c>
      <c r="J1436" s="325"/>
    </row>
    <row r="1437" spans="2:10" s="20" customFormat="1" ht="18" customHeight="1" x14ac:dyDescent="0.25">
      <c r="B1437" s="297" t="s">
        <v>7721</v>
      </c>
      <c r="C1437" s="296" t="s">
        <v>1667</v>
      </c>
      <c r="D1437" s="296" t="s">
        <v>44</v>
      </c>
      <c r="E1437" s="326" t="s">
        <v>71</v>
      </c>
      <c r="F1437" s="327">
        <v>309087</v>
      </c>
      <c r="J1437" s="325"/>
    </row>
    <row r="1438" spans="2:10" s="20" customFormat="1" ht="18" customHeight="1" x14ac:dyDescent="0.25">
      <c r="B1438" s="297" t="s">
        <v>7721</v>
      </c>
      <c r="C1438" s="296" t="s">
        <v>1668</v>
      </c>
      <c r="D1438" s="296" t="s">
        <v>44</v>
      </c>
      <c r="E1438" s="326" t="s">
        <v>71</v>
      </c>
      <c r="F1438" s="327">
        <v>191855</v>
      </c>
      <c r="J1438" s="325"/>
    </row>
    <row r="1439" spans="2:10" s="20" customFormat="1" ht="18" customHeight="1" x14ac:dyDescent="0.25">
      <c r="B1439" s="297" t="s">
        <v>7721</v>
      </c>
      <c r="C1439" s="296" t="s">
        <v>1669</v>
      </c>
      <c r="D1439" s="296" t="s">
        <v>44</v>
      </c>
      <c r="E1439" s="326" t="s">
        <v>71</v>
      </c>
      <c r="F1439" s="327">
        <v>209358</v>
      </c>
      <c r="J1439" s="325"/>
    </row>
    <row r="1440" spans="2:10" s="20" customFormat="1" ht="18" customHeight="1" x14ac:dyDescent="0.25">
      <c r="B1440" s="297" t="s">
        <v>7721</v>
      </c>
      <c r="C1440" s="296" t="s">
        <v>1670</v>
      </c>
      <c r="D1440" s="296" t="s">
        <v>36</v>
      </c>
      <c r="E1440" s="326" t="s">
        <v>37</v>
      </c>
      <c r="F1440" s="327">
        <v>1783173</v>
      </c>
      <c r="J1440" s="325"/>
    </row>
    <row r="1441" spans="2:10" s="20" customFormat="1" ht="18" customHeight="1" x14ac:dyDescent="0.25">
      <c r="B1441" s="297" t="s">
        <v>7553</v>
      </c>
      <c r="C1441" s="296" t="s">
        <v>1671</v>
      </c>
      <c r="D1441" s="296" t="s">
        <v>40</v>
      </c>
      <c r="E1441" s="326" t="s">
        <v>41</v>
      </c>
      <c r="F1441" s="327">
        <v>1097550</v>
      </c>
      <c r="J1441" s="325"/>
    </row>
    <row r="1442" spans="2:10" s="20" customFormat="1" ht="18" customHeight="1" x14ac:dyDescent="0.25">
      <c r="B1442" s="297" t="s">
        <v>7553</v>
      </c>
      <c r="C1442" s="296" t="s">
        <v>1672</v>
      </c>
      <c r="D1442" s="296" t="s">
        <v>40</v>
      </c>
      <c r="E1442" s="326" t="s">
        <v>41</v>
      </c>
      <c r="F1442" s="327">
        <v>1004598</v>
      </c>
      <c r="J1442" s="325"/>
    </row>
    <row r="1443" spans="2:10" s="20" customFormat="1" ht="18" customHeight="1" x14ac:dyDescent="0.25">
      <c r="B1443" s="297" t="s">
        <v>7553</v>
      </c>
      <c r="C1443" s="296" t="s">
        <v>1673</v>
      </c>
      <c r="D1443" s="296" t="s">
        <v>40</v>
      </c>
      <c r="E1443" s="326" t="s">
        <v>41</v>
      </c>
      <c r="F1443" s="327">
        <v>1004598</v>
      </c>
      <c r="J1443" s="325"/>
    </row>
    <row r="1444" spans="2:10" s="20" customFormat="1" ht="18" customHeight="1" x14ac:dyDescent="0.25">
      <c r="B1444" s="297" t="s">
        <v>7553</v>
      </c>
      <c r="C1444" s="296" t="s">
        <v>1674</v>
      </c>
      <c r="D1444" s="296" t="s">
        <v>40</v>
      </c>
      <c r="E1444" s="326" t="s">
        <v>41</v>
      </c>
      <c r="F1444" s="327">
        <v>1004598</v>
      </c>
      <c r="J1444" s="325"/>
    </row>
    <row r="1445" spans="2:10" s="20" customFormat="1" ht="18" customHeight="1" x14ac:dyDescent="0.25">
      <c r="B1445" s="297" t="s">
        <v>7553</v>
      </c>
      <c r="C1445" s="296" t="s">
        <v>1675</v>
      </c>
      <c r="D1445" s="296" t="s">
        <v>40</v>
      </c>
      <c r="E1445" s="326" t="s">
        <v>41</v>
      </c>
      <c r="F1445" s="327">
        <v>1004598</v>
      </c>
      <c r="J1445" s="325"/>
    </row>
    <row r="1446" spans="2:10" s="20" customFormat="1" ht="18" customHeight="1" x14ac:dyDescent="0.25">
      <c r="B1446" s="297" t="s">
        <v>7553</v>
      </c>
      <c r="C1446" s="296" t="s">
        <v>1676</v>
      </c>
      <c r="D1446" s="296" t="s">
        <v>40</v>
      </c>
      <c r="E1446" s="326" t="s">
        <v>41</v>
      </c>
      <c r="F1446" s="327">
        <v>1004598</v>
      </c>
      <c r="J1446" s="325"/>
    </row>
    <row r="1447" spans="2:10" s="20" customFormat="1" ht="18" customHeight="1" x14ac:dyDescent="0.25">
      <c r="B1447" s="297" t="s">
        <v>7553</v>
      </c>
      <c r="C1447" s="296" t="s">
        <v>1677</v>
      </c>
      <c r="D1447" s="296" t="s">
        <v>44</v>
      </c>
      <c r="E1447" s="326" t="s">
        <v>51</v>
      </c>
      <c r="F1447" s="327">
        <v>3715097</v>
      </c>
      <c r="J1447" s="325"/>
    </row>
    <row r="1448" spans="2:10" s="20" customFormat="1" ht="18" customHeight="1" x14ac:dyDescent="0.25">
      <c r="B1448" s="297" t="s">
        <v>7553</v>
      </c>
      <c r="C1448" s="296" t="s">
        <v>1678</v>
      </c>
      <c r="D1448" s="296" t="s">
        <v>222</v>
      </c>
      <c r="E1448" s="326" t="s">
        <v>67</v>
      </c>
      <c r="F1448" s="327">
        <v>66465</v>
      </c>
      <c r="J1448" s="325"/>
    </row>
    <row r="1449" spans="2:10" s="20" customFormat="1" ht="18" customHeight="1" x14ac:dyDescent="0.25">
      <c r="B1449" s="297" t="s">
        <v>7553</v>
      </c>
      <c r="C1449" s="296" t="s">
        <v>1679</v>
      </c>
      <c r="D1449" s="296" t="s">
        <v>222</v>
      </c>
      <c r="E1449" s="326" t="s">
        <v>67</v>
      </c>
      <c r="F1449" s="327">
        <v>22522</v>
      </c>
      <c r="J1449" s="325"/>
    </row>
    <row r="1450" spans="2:10" s="20" customFormat="1" ht="18" customHeight="1" x14ac:dyDescent="0.25">
      <c r="B1450" s="297" t="s">
        <v>7553</v>
      </c>
      <c r="C1450" s="296" t="s">
        <v>1680</v>
      </c>
      <c r="D1450" s="296" t="s">
        <v>222</v>
      </c>
      <c r="E1450" s="326" t="s">
        <v>67</v>
      </c>
      <c r="F1450" s="327">
        <v>107880</v>
      </c>
      <c r="J1450" s="325"/>
    </row>
    <row r="1451" spans="2:10" s="20" customFormat="1" ht="18" customHeight="1" x14ac:dyDescent="0.25">
      <c r="B1451" s="297" t="s">
        <v>7553</v>
      </c>
      <c r="C1451" s="296" t="s">
        <v>1681</v>
      </c>
      <c r="D1451" s="296" t="s">
        <v>222</v>
      </c>
      <c r="E1451" s="326" t="s">
        <v>67</v>
      </c>
      <c r="F1451" s="327">
        <v>161644</v>
      </c>
      <c r="J1451" s="325"/>
    </row>
    <row r="1452" spans="2:10" s="20" customFormat="1" ht="18" customHeight="1" x14ac:dyDescent="0.25">
      <c r="B1452" s="297" t="s">
        <v>7553</v>
      </c>
      <c r="C1452" s="296" t="s">
        <v>1682</v>
      </c>
      <c r="D1452" s="296" t="s">
        <v>61</v>
      </c>
      <c r="E1452" s="326" t="s">
        <v>62</v>
      </c>
      <c r="F1452" s="327">
        <v>371800</v>
      </c>
      <c r="J1452" s="325"/>
    </row>
    <row r="1453" spans="2:10" s="20" customFormat="1" ht="18" customHeight="1" x14ac:dyDescent="0.25">
      <c r="B1453" s="297" t="s">
        <v>7553</v>
      </c>
      <c r="C1453" s="296" t="s">
        <v>1683</v>
      </c>
      <c r="D1453" s="296" t="s">
        <v>61</v>
      </c>
      <c r="E1453" s="326" t="s">
        <v>62</v>
      </c>
      <c r="F1453" s="327">
        <v>371800</v>
      </c>
      <c r="J1453" s="325"/>
    </row>
    <row r="1454" spans="2:10" s="20" customFormat="1" ht="18" customHeight="1" x14ac:dyDescent="0.25">
      <c r="B1454" s="297" t="s">
        <v>7555</v>
      </c>
      <c r="C1454" s="296" t="s">
        <v>1684</v>
      </c>
      <c r="D1454" s="296" t="s">
        <v>33</v>
      </c>
      <c r="E1454" s="326" t="s">
        <v>99</v>
      </c>
      <c r="F1454" s="327">
        <v>2500000</v>
      </c>
      <c r="J1454" s="325"/>
    </row>
    <row r="1455" spans="2:10" s="20" customFormat="1" ht="18" customHeight="1" x14ac:dyDescent="0.25">
      <c r="B1455" s="297" t="s">
        <v>7555</v>
      </c>
      <c r="C1455" s="296" t="s">
        <v>1685</v>
      </c>
      <c r="D1455" s="296" t="s">
        <v>33</v>
      </c>
      <c r="E1455" s="326" t="s">
        <v>99</v>
      </c>
      <c r="F1455" s="327">
        <v>2500000</v>
      </c>
      <c r="J1455" s="325"/>
    </row>
    <row r="1456" spans="2:10" s="20" customFormat="1" ht="18" customHeight="1" x14ac:dyDescent="0.25">
      <c r="B1456" s="297" t="s">
        <v>7555</v>
      </c>
      <c r="C1456" s="296" t="s">
        <v>1686</v>
      </c>
      <c r="D1456" s="296" t="s">
        <v>39</v>
      </c>
      <c r="E1456" s="326" t="s">
        <v>37</v>
      </c>
      <c r="F1456" s="327">
        <v>3500000</v>
      </c>
      <c r="J1456" s="325"/>
    </row>
    <row r="1457" spans="2:10" s="20" customFormat="1" ht="18" customHeight="1" x14ac:dyDescent="0.25">
      <c r="B1457" s="297" t="s">
        <v>7555</v>
      </c>
      <c r="C1457" s="296" t="s">
        <v>1687</v>
      </c>
      <c r="D1457" s="296" t="s">
        <v>36</v>
      </c>
      <c r="E1457" s="326" t="s">
        <v>37</v>
      </c>
      <c r="F1457" s="327">
        <v>13731257</v>
      </c>
      <c r="J1457" s="325"/>
    </row>
    <row r="1458" spans="2:10" s="20" customFormat="1" ht="18" customHeight="1" x14ac:dyDescent="0.25">
      <c r="B1458" s="297" t="s">
        <v>7555</v>
      </c>
      <c r="C1458" s="296" t="s">
        <v>1688</v>
      </c>
      <c r="D1458" s="296" t="s">
        <v>39</v>
      </c>
      <c r="E1458" s="326" t="s">
        <v>37</v>
      </c>
      <c r="F1458" s="327">
        <v>989184</v>
      </c>
      <c r="J1458" s="325"/>
    </row>
    <row r="1459" spans="2:10" s="20" customFormat="1" ht="18" customHeight="1" x14ac:dyDescent="0.25">
      <c r="B1459" s="297" t="s">
        <v>7555</v>
      </c>
      <c r="C1459" s="296" t="s">
        <v>1689</v>
      </c>
      <c r="D1459" s="296" t="s">
        <v>39</v>
      </c>
      <c r="E1459" s="326" t="s">
        <v>37</v>
      </c>
      <c r="F1459" s="327">
        <v>7361397</v>
      </c>
      <c r="J1459" s="325"/>
    </row>
    <row r="1460" spans="2:10" s="20" customFormat="1" ht="18" customHeight="1" x14ac:dyDescent="0.25">
      <c r="B1460" s="297" t="s">
        <v>7555</v>
      </c>
      <c r="C1460" s="296" t="s">
        <v>1690</v>
      </c>
      <c r="D1460" s="296" t="s">
        <v>39</v>
      </c>
      <c r="E1460" s="326" t="s">
        <v>37</v>
      </c>
      <c r="F1460" s="327">
        <v>707206</v>
      </c>
      <c r="J1460" s="325"/>
    </row>
    <row r="1461" spans="2:10" s="20" customFormat="1" ht="18" customHeight="1" x14ac:dyDescent="0.25">
      <c r="B1461" s="297" t="s">
        <v>7555</v>
      </c>
      <c r="C1461" s="296" t="s">
        <v>1691</v>
      </c>
      <c r="D1461" s="296" t="s">
        <v>36</v>
      </c>
      <c r="E1461" s="326" t="s">
        <v>37</v>
      </c>
      <c r="F1461" s="327">
        <v>12901111</v>
      </c>
      <c r="J1461" s="325"/>
    </row>
    <row r="1462" spans="2:10" s="20" customFormat="1" ht="18" customHeight="1" x14ac:dyDescent="0.25">
      <c r="B1462" s="297" t="s">
        <v>7555</v>
      </c>
      <c r="C1462" s="296" t="s">
        <v>1692</v>
      </c>
      <c r="D1462" s="296" t="s">
        <v>120</v>
      </c>
      <c r="E1462" s="326" t="s">
        <v>77</v>
      </c>
      <c r="F1462" s="327">
        <v>495802</v>
      </c>
      <c r="J1462" s="325"/>
    </row>
    <row r="1463" spans="2:10" s="20" customFormat="1" ht="18" customHeight="1" x14ac:dyDescent="0.25">
      <c r="B1463" s="297" t="s">
        <v>7555</v>
      </c>
      <c r="C1463" s="296" t="s">
        <v>1693</v>
      </c>
      <c r="D1463" s="296" t="s">
        <v>31</v>
      </c>
      <c r="E1463" s="326" t="s">
        <v>74</v>
      </c>
      <c r="F1463" s="327">
        <v>4510803</v>
      </c>
      <c r="J1463" s="325"/>
    </row>
    <row r="1464" spans="2:10" s="20" customFormat="1" ht="18" customHeight="1" x14ac:dyDescent="0.25">
      <c r="B1464" s="297" t="s">
        <v>7555</v>
      </c>
      <c r="C1464" s="296" t="s">
        <v>1694</v>
      </c>
      <c r="D1464" s="296" t="s">
        <v>40</v>
      </c>
      <c r="E1464" s="326" t="s">
        <v>71</v>
      </c>
      <c r="F1464" s="327">
        <v>290898</v>
      </c>
      <c r="J1464" s="325"/>
    </row>
    <row r="1465" spans="2:10" s="20" customFormat="1" ht="18" customHeight="1" x14ac:dyDescent="0.25">
      <c r="B1465" s="297" t="s">
        <v>7555</v>
      </c>
      <c r="C1465" s="296" t="s">
        <v>1695</v>
      </c>
      <c r="D1465" s="296" t="s">
        <v>59</v>
      </c>
      <c r="E1465" s="326" t="s">
        <v>80</v>
      </c>
      <c r="F1465" s="327">
        <v>35435</v>
      </c>
      <c r="J1465" s="325"/>
    </row>
    <row r="1466" spans="2:10" s="20" customFormat="1" ht="18" customHeight="1" x14ac:dyDescent="0.25">
      <c r="B1466" s="297" t="s">
        <v>7555</v>
      </c>
      <c r="C1466" s="296" t="s">
        <v>1696</v>
      </c>
      <c r="D1466" s="296" t="s">
        <v>222</v>
      </c>
      <c r="E1466" s="326" t="s">
        <v>67</v>
      </c>
      <c r="F1466" s="327">
        <v>170643</v>
      </c>
      <c r="J1466" s="325"/>
    </row>
    <row r="1467" spans="2:10" s="20" customFormat="1" ht="18" customHeight="1" x14ac:dyDescent="0.25">
      <c r="B1467" s="297" t="s">
        <v>7555</v>
      </c>
      <c r="C1467" s="296" t="s">
        <v>1697</v>
      </c>
      <c r="D1467" s="296" t="s">
        <v>222</v>
      </c>
      <c r="E1467" s="326" t="s">
        <v>67</v>
      </c>
      <c r="F1467" s="327">
        <v>125513</v>
      </c>
      <c r="J1467" s="325"/>
    </row>
    <row r="1468" spans="2:10" s="20" customFormat="1" ht="18" customHeight="1" x14ac:dyDescent="0.25">
      <c r="B1468" s="297" t="s">
        <v>7558</v>
      </c>
      <c r="C1468" s="296" t="s">
        <v>1698</v>
      </c>
      <c r="D1468" s="296" t="s">
        <v>61</v>
      </c>
      <c r="E1468" s="326" t="s">
        <v>63</v>
      </c>
      <c r="F1468" s="327">
        <v>75961</v>
      </c>
      <c r="J1468" s="325"/>
    </row>
    <row r="1469" spans="2:10" s="20" customFormat="1" ht="18" customHeight="1" x14ac:dyDescent="0.25">
      <c r="B1469" s="297" t="s">
        <v>7558</v>
      </c>
      <c r="C1469" s="296" t="s">
        <v>1699</v>
      </c>
      <c r="D1469" s="296" t="s">
        <v>61</v>
      </c>
      <c r="E1469" s="326" t="s">
        <v>63</v>
      </c>
      <c r="F1469" s="327">
        <v>75961</v>
      </c>
      <c r="J1469" s="325"/>
    </row>
    <row r="1470" spans="2:10" s="20" customFormat="1" ht="18" customHeight="1" x14ac:dyDescent="0.25">
      <c r="B1470" s="297" t="s">
        <v>7558</v>
      </c>
      <c r="C1470" s="296" t="s">
        <v>1700</v>
      </c>
      <c r="D1470" s="296" t="s">
        <v>61</v>
      </c>
      <c r="E1470" s="326" t="s">
        <v>63</v>
      </c>
      <c r="F1470" s="327">
        <v>19244</v>
      </c>
      <c r="J1470" s="325"/>
    </row>
    <row r="1471" spans="2:10" s="20" customFormat="1" ht="18" customHeight="1" x14ac:dyDescent="0.25">
      <c r="B1471" s="297" t="s">
        <v>7558</v>
      </c>
      <c r="C1471" s="296" t="s">
        <v>1701</v>
      </c>
      <c r="D1471" s="296" t="s">
        <v>61</v>
      </c>
      <c r="E1471" s="326" t="s">
        <v>63</v>
      </c>
      <c r="F1471" s="327">
        <v>35500</v>
      </c>
      <c r="J1471" s="325"/>
    </row>
    <row r="1472" spans="2:10" s="20" customFormat="1" ht="18" customHeight="1" x14ac:dyDescent="0.25">
      <c r="B1472" s="297" t="s">
        <v>7558</v>
      </c>
      <c r="C1472" s="296" t="s">
        <v>1702</v>
      </c>
      <c r="D1472" s="296" t="s">
        <v>61</v>
      </c>
      <c r="E1472" s="326" t="s">
        <v>63</v>
      </c>
      <c r="F1472" s="327">
        <v>15400</v>
      </c>
      <c r="J1472" s="325"/>
    </row>
    <row r="1473" spans="2:10" s="20" customFormat="1" ht="18" customHeight="1" x14ac:dyDescent="0.25">
      <c r="B1473" s="297" t="s">
        <v>7558</v>
      </c>
      <c r="C1473" s="296" t="s">
        <v>1703</v>
      </c>
      <c r="D1473" s="296" t="s">
        <v>61</v>
      </c>
      <c r="E1473" s="326" t="s">
        <v>63</v>
      </c>
      <c r="F1473" s="327">
        <v>1100</v>
      </c>
      <c r="J1473" s="325"/>
    </row>
    <row r="1474" spans="2:10" s="20" customFormat="1" ht="18" customHeight="1" x14ac:dyDescent="0.25">
      <c r="B1474" s="297" t="s">
        <v>7558</v>
      </c>
      <c r="C1474" s="296" t="s">
        <v>1704</v>
      </c>
      <c r="D1474" s="296" t="s">
        <v>61</v>
      </c>
      <c r="E1474" s="326" t="s">
        <v>63</v>
      </c>
      <c r="F1474" s="327">
        <v>19900</v>
      </c>
      <c r="J1474" s="325"/>
    </row>
    <row r="1475" spans="2:10" s="20" customFormat="1" ht="18" customHeight="1" x14ac:dyDescent="0.25">
      <c r="B1475" s="297" t="s">
        <v>7558</v>
      </c>
      <c r="C1475" s="296" t="s">
        <v>1705</v>
      </c>
      <c r="D1475" s="296" t="s">
        <v>61</v>
      </c>
      <c r="E1475" s="326" t="s">
        <v>63</v>
      </c>
      <c r="F1475" s="327">
        <v>23100</v>
      </c>
      <c r="J1475" s="325"/>
    </row>
    <row r="1476" spans="2:10" s="20" customFormat="1" ht="18" customHeight="1" x14ac:dyDescent="0.25">
      <c r="B1476" s="297" t="s">
        <v>7558</v>
      </c>
      <c r="C1476" s="296" t="s">
        <v>1706</v>
      </c>
      <c r="D1476" s="296" t="s">
        <v>61</v>
      </c>
      <c r="E1476" s="326" t="s">
        <v>63</v>
      </c>
      <c r="F1476" s="327">
        <v>22800</v>
      </c>
      <c r="J1476" s="325"/>
    </row>
    <row r="1477" spans="2:10" s="20" customFormat="1" ht="18" customHeight="1" x14ac:dyDescent="0.25">
      <c r="B1477" s="297" t="s">
        <v>7558</v>
      </c>
      <c r="C1477" s="296" t="s">
        <v>1707</v>
      </c>
      <c r="D1477" s="296" t="s">
        <v>61</v>
      </c>
      <c r="E1477" s="326" t="s">
        <v>63</v>
      </c>
      <c r="F1477" s="327">
        <v>13900</v>
      </c>
      <c r="J1477" s="325"/>
    </row>
    <row r="1478" spans="2:10" s="20" customFormat="1" ht="18" customHeight="1" x14ac:dyDescent="0.25">
      <c r="B1478" s="297" t="s">
        <v>7558</v>
      </c>
      <c r="C1478" s="296" t="s">
        <v>1708</v>
      </c>
      <c r="D1478" s="296" t="s">
        <v>61</v>
      </c>
      <c r="E1478" s="326" t="s">
        <v>63</v>
      </c>
      <c r="F1478" s="327">
        <v>133100</v>
      </c>
      <c r="J1478" s="325"/>
    </row>
    <row r="1479" spans="2:10" s="20" customFormat="1" ht="18" customHeight="1" x14ac:dyDescent="0.25">
      <c r="B1479" s="297" t="s">
        <v>7558</v>
      </c>
      <c r="C1479" s="296" t="s">
        <v>1709</v>
      </c>
      <c r="D1479" s="296" t="s">
        <v>61</v>
      </c>
      <c r="E1479" s="326" t="s">
        <v>63</v>
      </c>
      <c r="F1479" s="327">
        <v>18000</v>
      </c>
      <c r="J1479" s="325"/>
    </row>
    <row r="1480" spans="2:10" s="20" customFormat="1" ht="18" customHeight="1" x14ac:dyDescent="0.25">
      <c r="B1480" s="297" t="s">
        <v>7558</v>
      </c>
      <c r="C1480" s="296" t="s">
        <v>1710</v>
      </c>
      <c r="D1480" s="296" t="s">
        <v>61</v>
      </c>
      <c r="E1480" s="326" t="s">
        <v>63</v>
      </c>
      <c r="F1480" s="327">
        <v>23100</v>
      </c>
      <c r="J1480" s="325"/>
    </row>
    <row r="1481" spans="2:10" s="20" customFormat="1" ht="18" customHeight="1" x14ac:dyDescent="0.25">
      <c r="B1481" s="297" t="s">
        <v>7558</v>
      </c>
      <c r="C1481" s="296" t="s">
        <v>1711</v>
      </c>
      <c r="D1481" s="296" t="s">
        <v>61</v>
      </c>
      <c r="E1481" s="326" t="s">
        <v>63</v>
      </c>
      <c r="F1481" s="327">
        <v>24037</v>
      </c>
      <c r="J1481" s="325"/>
    </row>
    <row r="1482" spans="2:10" s="20" customFormat="1" ht="18" customHeight="1" x14ac:dyDescent="0.25">
      <c r="B1482" s="297" t="s">
        <v>7558</v>
      </c>
      <c r="C1482" s="296" t="s">
        <v>1712</v>
      </c>
      <c r="D1482" s="296" t="s">
        <v>61</v>
      </c>
      <c r="E1482" s="326" t="s">
        <v>63</v>
      </c>
      <c r="F1482" s="327">
        <v>15900</v>
      </c>
      <c r="J1482" s="325"/>
    </row>
    <row r="1483" spans="2:10" s="20" customFormat="1" ht="18" customHeight="1" x14ac:dyDescent="0.25">
      <c r="B1483" s="297" t="s">
        <v>7558</v>
      </c>
      <c r="C1483" s="296" t="s">
        <v>1713</v>
      </c>
      <c r="D1483" s="296" t="s">
        <v>61</v>
      </c>
      <c r="E1483" s="326" t="s">
        <v>63</v>
      </c>
      <c r="F1483" s="327">
        <v>15900</v>
      </c>
      <c r="J1483" s="325"/>
    </row>
    <row r="1484" spans="2:10" s="20" customFormat="1" ht="18" customHeight="1" x14ac:dyDescent="0.25">
      <c r="B1484" s="297" t="s">
        <v>7558</v>
      </c>
      <c r="C1484" s="296" t="s">
        <v>1714</v>
      </c>
      <c r="D1484" s="296" t="s">
        <v>61</v>
      </c>
      <c r="E1484" s="326" t="s">
        <v>63</v>
      </c>
      <c r="F1484" s="327">
        <v>30100</v>
      </c>
      <c r="J1484" s="325"/>
    </row>
    <row r="1485" spans="2:10" s="20" customFormat="1" ht="18" customHeight="1" x14ac:dyDescent="0.25">
      <c r="B1485" s="297" t="s">
        <v>7558</v>
      </c>
      <c r="C1485" s="296" t="s">
        <v>1715</v>
      </c>
      <c r="D1485" s="296" t="s">
        <v>61</v>
      </c>
      <c r="E1485" s="326" t="s">
        <v>63</v>
      </c>
      <c r="F1485" s="327">
        <v>42000</v>
      </c>
      <c r="J1485" s="325"/>
    </row>
    <row r="1486" spans="2:10" s="20" customFormat="1" ht="18" customHeight="1" x14ac:dyDescent="0.25">
      <c r="B1486" s="297" t="s">
        <v>7558</v>
      </c>
      <c r="C1486" s="296" t="s">
        <v>1716</v>
      </c>
      <c r="D1486" s="296" t="s">
        <v>61</v>
      </c>
      <c r="E1486" s="326" t="s">
        <v>63</v>
      </c>
      <c r="F1486" s="327">
        <v>170400</v>
      </c>
      <c r="J1486" s="325"/>
    </row>
    <row r="1487" spans="2:10" s="20" customFormat="1" ht="18" customHeight="1" x14ac:dyDescent="0.25">
      <c r="B1487" s="297" t="s">
        <v>7558</v>
      </c>
      <c r="C1487" s="296" t="s">
        <v>1717</v>
      </c>
      <c r="D1487" s="296" t="s">
        <v>61</v>
      </c>
      <c r="E1487" s="326" t="s">
        <v>63</v>
      </c>
      <c r="F1487" s="327">
        <v>12400</v>
      </c>
      <c r="J1487" s="325"/>
    </row>
    <row r="1488" spans="2:10" s="20" customFormat="1" ht="18" customHeight="1" x14ac:dyDescent="0.25">
      <c r="B1488" s="297" t="s">
        <v>7558</v>
      </c>
      <c r="C1488" s="296" t="s">
        <v>1718</v>
      </c>
      <c r="D1488" s="296" t="s">
        <v>61</v>
      </c>
      <c r="E1488" s="326" t="s">
        <v>63</v>
      </c>
      <c r="F1488" s="327">
        <v>13900</v>
      </c>
      <c r="J1488" s="325"/>
    </row>
    <row r="1489" spans="2:10" s="20" customFormat="1" ht="18" customHeight="1" x14ac:dyDescent="0.25">
      <c r="B1489" s="297" t="s">
        <v>7558</v>
      </c>
      <c r="C1489" s="296" t="s">
        <v>1719</v>
      </c>
      <c r="D1489" s="296" t="s">
        <v>61</v>
      </c>
      <c r="E1489" s="326" t="s">
        <v>63</v>
      </c>
      <c r="F1489" s="327">
        <v>10400</v>
      </c>
      <c r="J1489" s="325"/>
    </row>
    <row r="1490" spans="2:10" s="20" customFormat="1" ht="18" customHeight="1" x14ac:dyDescent="0.25">
      <c r="B1490" s="297" t="s">
        <v>7558</v>
      </c>
      <c r="C1490" s="296" t="s">
        <v>1720</v>
      </c>
      <c r="D1490" s="296" t="s">
        <v>61</v>
      </c>
      <c r="E1490" s="326" t="s">
        <v>63</v>
      </c>
      <c r="F1490" s="327">
        <v>21900</v>
      </c>
      <c r="J1490" s="325"/>
    </row>
    <row r="1491" spans="2:10" s="20" customFormat="1" ht="18" customHeight="1" x14ac:dyDescent="0.25">
      <c r="B1491" s="297" t="s">
        <v>7558</v>
      </c>
      <c r="C1491" s="296" t="s">
        <v>1721</v>
      </c>
      <c r="D1491" s="296" t="s">
        <v>61</v>
      </c>
      <c r="E1491" s="326" t="s">
        <v>63</v>
      </c>
      <c r="F1491" s="327">
        <v>4900</v>
      </c>
      <c r="J1491" s="325"/>
    </row>
    <row r="1492" spans="2:10" s="20" customFormat="1" ht="18" customHeight="1" x14ac:dyDescent="0.25">
      <c r="B1492" s="297" t="s">
        <v>7558</v>
      </c>
      <c r="C1492" s="296" t="s">
        <v>1722</v>
      </c>
      <c r="D1492" s="296" t="s">
        <v>61</v>
      </c>
      <c r="E1492" s="326" t="s">
        <v>63</v>
      </c>
      <c r="F1492" s="327">
        <v>23100</v>
      </c>
      <c r="J1492" s="325"/>
    </row>
    <row r="1493" spans="2:10" s="20" customFormat="1" ht="18" customHeight="1" x14ac:dyDescent="0.25">
      <c r="B1493" s="297" t="s">
        <v>7558</v>
      </c>
      <c r="C1493" s="296" t="s">
        <v>1723</v>
      </c>
      <c r="D1493" s="296" t="s">
        <v>61</v>
      </c>
      <c r="E1493" s="326" t="s">
        <v>63</v>
      </c>
      <c r="F1493" s="327">
        <v>22800</v>
      </c>
      <c r="J1493" s="325"/>
    </row>
    <row r="1494" spans="2:10" s="20" customFormat="1" ht="18" customHeight="1" x14ac:dyDescent="0.25">
      <c r="B1494" s="297" t="s">
        <v>7558</v>
      </c>
      <c r="C1494" s="296" t="s">
        <v>1724</v>
      </c>
      <c r="D1494" s="296" t="s">
        <v>61</v>
      </c>
      <c r="E1494" s="326" t="s">
        <v>63</v>
      </c>
      <c r="F1494" s="327">
        <v>42000</v>
      </c>
      <c r="J1494" s="325"/>
    </row>
    <row r="1495" spans="2:10" s="20" customFormat="1" ht="18" customHeight="1" x14ac:dyDescent="0.25">
      <c r="B1495" s="297" t="s">
        <v>7558</v>
      </c>
      <c r="C1495" s="296" t="s">
        <v>1725</v>
      </c>
      <c r="D1495" s="296" t="s">
        <v>61</v>
      </c>
      <c r="E1495" s="326" t="s">
        <v>63</v>
      </c>
      <c r="F1495" s="327">
        <v>38600</v>
      </c>
      <c r="J1495" s="325"/>
    </row>
    <row r="1496" spans="2:10" s="20" customFormat="1" ht="18" customHeight="1" x14ac:dyDescent="0.25">
      <c r="B1496" s="297" t="s">
        <v>7558</v>
      </c>
      <c r="C1496" s="296" t="s">
        <v>1726</v>
      </c>
      <c r="D1496" s="296" t="s">
        <v>61</v>
      </c>
      <c r="E1496" s="326" t="s">
        <v>63</v>
      </c>
      <c r="F1496" s="327">
        <v>25100</v>
      </c>
      <c r="J1496" s="325"/>
    </row>
    <row r="1497" spans="2:10" s="20" customFormat="1" ht="18" customHeight="1" x14ac:dyDescent="0.25">
      <c r="B1497" s="297" t="s">
        <v>7558</v>
      </c>
      <c r="C1497" s="296" t="s">
        <v>1727</v>
      </c>
      <c r="D1497" s="296" t="s">
        <v>61</v>
      </c>
      <c r="E1497" s="326" t="s">
        <v>63</v>
      </c>
      <c r="F1497" s="327">
        <v>16850</v>
      </c>
      <c r="J1497" s="325"/>
    </row>
    <row r="1498" spans="2:10" s="20" customFormat="1" ht="18" customHeight="1" x14ac:dyDescent="0.25">
      <c r="B1498" s="297" t="s">
        <v>7558</v>
      </c>
      <c r="C1498" s="296" t="s">
        <v>1728</v>
      </c>
      <c r="D1498" s="296" t="s">
        <v>61</v>
      </c>
      <c r="E1498" s="326" t="s">
        <v>63</v>
      </c>
      <c r="F1498" s="327">
        <v>18000</v>
      </c>
      <c r="J1498" s="325"/>
    </row>
    <row r="1499" spans="2:10" s="20" customFormat="1" ht="18" customHeight="1" x14ac:dyDescent="0.25">
      <c r="B1499" s="297" t="s">
        <v>7558</v>
      </c>
      <c r="C1499" s="296" t="s">
        <v>1729</v>
      </c>
      <c r="D1499" s="296" t="s">
        <v>61</v>
      </c>
      <c r="E1499" s="326" t="s">
        <v>63</v>
      </c>
      <c r="F1499" s="327">
        <v>21666</v>
      </c>
      <c r="J1499" s="325"/>
    </row>
    <row r="1500" spans="2:10" s="20" customFormat="1" ht="18" customHeight="1" x14ac:dyDescent="0.25">
      <c r="B1500" s="297" t="s">
        <v>7558</v>
      </c>
      <c r="C1500" s="296" t="s">
        <v>1730</v>
      </c>
      <c r="D1500" s="296" t="s">
        <v>61</v>
      </c>
      <c r="E1500" s="326" t="s">
        <v>63</v>
      </c>
      <c r="F1500" s="327">
        <v>31700</v>
      </c>
      <c r="J1500" s="325"/>
    </row>
    <row r="1501" spans="2:10" s="20" customFormat="1" ht="18" customHeight="1" x14ac:dyDescent="0.25">
      <c r="B1501" s="297" t="s">
        <v>7558</v>
      </c>
      <c r="C1501" s="296" t="s">
        <v>1731</v>
      </c>
      <c r="D1501" s="296" t="s">
        <v>61</v>
      </c>
      <c r="E1501" s="326" t="s">
        <v>63</v>
      </c>
      <c r="F1501" s="327">
        <v>14350</v>
      </c>
      <c r="J1501" s="325"/>
    </row>
    <row r="1502" spans="2:10" s="20" customFormat="1" ht="18" customHeight="1" x14ac:dyDescent="0.25">
      <c r="B1502" s="297" t="s">
        <v>7558</v>
      </c>
      <c r="C1502" s="296" t="s">
        <v>1732</v>
      </c>
      <c r="D1502" s="296" t="s">
        <v>61</v>
      </c>
      <c r="E1502" s="326" t="s">
        <v>63</v>
      </c>
      <c r="F1502" s="327">
        <v>24256</v>
      </c>
      <c r="J1502" s="325"/>
    </row>
    <row r="1503" spans="2:10" s="20" customFormat="1" ht="18" customHeight="1" x14ac:dyDescent="0.25">
      <c r="B1503" s="297" t="s">
        <v>7558</v>
      </c>
      <c r="C1503" s="296" t="s">
        <v>1733</v>
      </c>
      <c r="D1503" s="296" t="s">
        <v>61</v>
      </c>
      <c r="E1503" s="326" t="s">
        <v>63</v>
      </c>
      <c r="F1503" s="327">
        <v>27678</v>
      </c>
      <c r="J1503" s="325"/>
    </row>
    <row r="1504" spans="2:10" s="20" customFormat="1" ht="18" customHeight="1" x14ac:dyDescent="0.25">
      <c r="B1504" s="297" t="s">
        <v>7558</v>
      </c>
      <c r="C1504" s="296" t="s">
        <v>1734</v>
      </c>
      <c r="D1504" s="296" t="s">
        <v>61</v>
      </c>
      <c r="E1504" s="326" t="s">
        <v>63</v>
      </c>
      <c r="F1504" s="327">
        <v>231200</v>
      </c>
      <c r="J1504" s="325"/>
    </row>
    <row r="1505" spans="2:10" s="20" customFormat="1" ht="18" customHeight="1" x14ac:dyDescent="0.25">
      <c r="B1505" s="297" t="s">
        <v>7558</v>
      </c>
      <c r="C1505" s="296" t="s">
        <v>1735</v>
      </c>
      <c r="D1505" s="296" t="s">
        <v>61</v>
      </c>
      <c r="E1505" s="326" t="s">
        <v>63</v>
      </c>
      <c r="F1505" s="327">
        <v>14600</v>
      </c>
      <c r="J1505" s="325"/>
    </row>
    <row r="1506" spans="2:10" s="20" customFormat="1" ht="18" customHeight="1" x14ac:dyDescent="0.25">
      <c r="B1506" s="297" t="s">
        <v>7558</v>
      </c>
      <c r="C1506" s="296" t="s">
        <v>1736</v>
      </c>
      <c r="D1506" s="296" t="s">
        <v>61</v>
      </c>
      <c r="E1506" s="326" t="s">
        <v>63</v>
      </c>
      <c r="F1506" s="327">
        <v>12800</v>
      </c>
      <c r="J1506" s="325"/>
    </row>
    <row r="1507" spans="2:10" s="20" customFormat="1" ht="18" customHeight="1" x14ac:dyDescent="0.25">
      <c r="B1507" s="297" t="s">
        <v>7558</v>
      </c>
      <c r="C1507" s="296" t="s">
        <v>1737</v>
      </c>
      <c r="D1507" s="296" t="s">
        <v>61</v>
      </c>
      <c r="E1507" s="326" t="s">
        <v>63</v>
      </c>
      <c r="F1507" s="327">
        <v>10000</v>
      </c>
      <c r="J1507" s="325"/>
    </row>
    <row r="1508" spans="2:10" s="20" customFormat="1" ht="18" customHeight="1" x14ac:dyDescent="0.25">
      <c r="B1508" s="297" t="s">
        <v>7558</v>
      </c>
      <c r="C1508" s="296" t="s">
        <v>1738</v>
      </c>
      <c r="D1508" s="296" t="s">
        <v>61</v>
      </c>
      <c r="E1508" s="326" t="s">
        <v>63</v>
      </c>
      <c r="F1508" s="327">
        <v>28000</v>
      </c>
      <c r="J1508" s="325"/>
    </row>
    <row r="1509" spans="2:10" s="20" customFormat="1" ht="18" customHeight="1" x14ac:dyDescent="0.25">
      <c r="B1509" s="297" t="s">
        <v>7558</v>
      </c>
      <c r="C1509" s="296" t="s">
        <v>1739</v>
      </c>
      <c r="D1509" s="296" t="s">
        <v>61</v>
      </c>
      <c r="E1509" s="326" t="s">
        <v>63</v>
      </c>
      <c r="F1509" s="327">
        <v>19900</v>
      </c>
      <c r="J1509" s="325"/>
    </row>
    <row r="1510" spans="2:10" s="20" customFormat="1" ht="18" customHeight="1" x14ac:dyDescent="0.25">
      <c r="B1510" s="297" t="s">
        <v>7558</v>
      </c>
      <c r="C1510" s="296" t="s">
        <v>1740</v>
      </c>
      <c r="D1510" s="296" t="s">
        <v>61</v>
      </c>
      <c r="E1510" s="326" t="s">
        <v>63</v>
      </c>
      <c r="F1510" s="327">
        <v>22800</v>
      </c>
      <c r="J1510" s="325"/>
    </row>
    <row r="1511" spans="2:10" s="20" customFormat="1" ht="18" customHeight="1" x14ac:dyDescent="0.25">
      <c r="B1511" s="297" t="s">
        <v>7558</v>
      </c>
      <c r="C1511" s="296" t="s">
        <v>1741</v>
      </c>
      <c r="D1511" s="296" t="s">
        <v>61</v>
      </c>
      <c r="E1511" s="326" t="s">
        <v>63</v>
      </c>
      <c r="F1511" s="327">
        <v>30200</v>
      </c>
      <c r="J1511" s="325"/>
    </row>
    <row r="1512" spans="2:10" s="20" customFormat="1" ht="18" customHeight="1" x14ac:dyDescent="0.25">
      <c r="B1512" s="297" t="s">
        <v>7558</v>
      </c>
      <c r="C1512" s="296" t="s">
        <v>1742</v>
      </c>
      <c r="D1512" s="296" t="s">
        <v>61</v>
      </c>
      <c r="E1512" s="326" t="s">
        <v>63</v>
      </c>
      <c r="F1512" s="327">
        <v>9150</v>
      </c>
      <c r="J1512" s="325"/>
    </row>
    <row r="1513" spans="2:10" s="20" customFormat="1" ht="18" customHeight="1" x14ac:dyDescent="0.25">
      <c r="B1513" s="297" t="s">
        <v>7558</v>
      </c>
      <c r="C1513" s="296" t="s">
        <v>1743</v>
      </c>
      <c r="D1513" s="296" t="s">
        <v>61</v>
      </c>
      <c r="E1513" s="326" t="s">
        <v>63</v>
      </c>
      <c r="F1513" s="327">
        <v>23100</v>
      </c>
      <c r="J1513" s="325"/>
    </row>
    <row r="1514" spans="2:10" s="20" customFormat="1" ht="18" customHeight="1" x14ac:dyDescent="0.25">
      <c r="B1514" s="297" t="s">
        <v>7558</v>
      </c>
      <c r="C1514" s="296" t="s">
        <v>1744</v>
      </c>
      <c r="D1514" s="296" t="s">
        <v>61</v>
      </c>
      <c r="E1514" s="326" t="s">
        <v>63</v>
      </c>
      <c r="F1514" s="327">
        <v>9160</v>
      </c>
      <c r="J1514" s="325"/>
    </row>
    <row r="1515" spans="2:10" s="20" customFormat="1" ht="18" customHeight="1" x14ac:dyDescent="0.25">
      <c r="B1515" s="297" t="s">
        <v>7558</v>
      </c>
      <c r="C1515" s="296" t="s">
        <v>1745</v>
      </c>
      <c r="D1515" s="296" t="s">
        <v>61</v>
      </c>
      <c r="E1515" s="326" t="s">
        <v>63</v>
      </c>
      <c r="F1515" s="327">
        <v>25100</v>
      </c>
      <c r="J1515" s="325"/>
    </row>
    <row r="1516" spans="2:10" s="20" customFormat="1" ht="18" customHeight="1" x14ac:dyDescent="0.25">
      <c r="B1516" s="297" t="s">
        <v>7558</v>
      </c>
      <c r="C1516" s="296" t="s">
        <v>1746</v>
      </c>
      <c r="D1516" s="296" t="s">
        <v>61</v>
      </c>
      <c r="E1516" s="326" t="s">
        <v>63</v>
      </c>
      <c r="F1516" s="327">
        <v>34417</v>
      </c>
      <c r="J1516" s="325"/>
    </row>
    <row r="1517" spans="2:10" s="20" customFormat="1" ht="18" customHeight="1" x14ac:dyDescent="0.25">
      <c r="B1517" s="297" t="s">
        <v>7558</v>
      </c>
      <c r="C1517" s="296" t="s">
        <v>1747</v>
      </c>
      <c r="D1517" s="296" t="s">
        <v>61</v>
      </c>
      <c r="E1517" s="326" t="s">
        <v>63</v>
      </c>
      <c r="F1517" s="327">
        <v>22850</v>
      </c>
      <c r="J1517" s="325"/>
    </row>
    <row r="1518" spans="2:10" s="20" customFormat="1" ht="18" customHeight="1" x14ac:dyDescent="0.25">
      <c r="B1518" s="297" t="s">
        <v>7558</v>
      </c>
      <c r="C1518" s="296" t="s">
        <v>1748</v>
      </c>
      <c r="D1518" s="296" t="s">
        <v>61</v>
      </c>
      <c r="E1518" s="326" t="s">
        <v>63</v>
      </c>
      <c r="F1518" s="327">
        <v>15900</v>
      </c>
      <c r="J1518" s="325"/>
    </row>
    <row r="1519" spans="2:10" s="20" customFormat="1" ht="18" customHeight="1" x14ac:dyDescent="0.25">
      <c r="B1519" s="297" t="s">
        <v>7558</v>
      </c>
      <c r="C1519" s="296" t="s">
        <v>1749</v>
      </c>
      <c r="D1519" s="296" t="s">
        <v>61</v>
      </c>
      <c r="E1519" s="326" t="s">
        <v>63</v>
      </c>
      <c r="F1519" s="327">
        <v>30823</v>
      </c>
      <c r="J1519" s="325"/>
    </row>
    <row r="1520" spans="2:10" s="20" customFormat="1" ht="18" customHeight="1" x14ac:dyDescent="0.25">
      <c r="B1520" s="297" t="s">
        <v>7722</v>
      </c>
      <c r="C1520" s="296" t="s">
        <v>1750</v>
      </c>
      <c r="D1520" s="296" t="s">
        <v>56</v>
      </c>
      <c r="E1520" s="326" t="s">
        <v>84</v>
      </c>
      <c r="F1520" s="327">
        <v>260417.3</v>
      </c>
      <c r="J1520" s="325"/>
    </row>
    <row r="1521" spans="2:10" s="20" customFormat="1" ht="18" customHeight="1" x14ac:dyDescent="0.25">
      <c r="B1521" s="297" t="s">
        <v>7722</v>
      </c>
      <c r="C1521" s="296" t="s">
        <v>1751</v>
      </c>
      <c r="D1521" s="296" t="s">
        <v>222</v>
      </c>
      <c r="E1521" s="326" t="s">
        <v>67</v>
      </c>
      <c r="F1521" s="327">
        <v>1932.1</v>
      </c>
      <c r="J1521" s="325"/>
    </row>
    <row r="1522" spans="2:10" s="20" customFormat="1" ht="18" customHeight="1" x14ac:dyDescent="0.25">
      <c r="B1522" s="297" t="s">
        <v>7722</v>
      </c>
      <c r="C1522" s="296" t="s">
        <v>1752</v>
      </c>
      <c r="D1522" s="296" t="s">
        <v>222</v>
      </c>
      <c r="E1522" s="326" t="s">
        <v>67</v>
      </c>
      <c r="F1522" s="327">
        <v>129000</v>
      </c>
      <c r="J1522" s="325"/>
    </row>
    <row r="1523" spans="2:10" s="20" customFormat="1" ht="18" customHeight="1" x14ac:dyDescent="0.25">
      <c r="B1523" s="297" t="s">
        <v>7723</v>
      </c>
      <c r="C1523" s="296" t="s">
        <v>1753</v>
      </c>
      <c r="D1523" s="296" t="s">
        <v>44</v>
      </c>
      <c r="E1523" s="326" t="s">
        <v>69</v>
      </c>
      <c r="F1523" s="327">
        <v>11340</v>
      </c>
      <c r="J1523" s="325"/>
    </row>
    <row r="1524" spans="2:10" s="20" customFormat="1" ht="18" customHeight="1" x14ac:dyDescent="0.25">
      <c r="B1524" s="297" t="s">
        <v>7723</v>
      </c>
      <c r="C1524" s="296" t="s">
        <v>1754</v>
      </c>
      <c r="D1524" s="296" t="s">
        <v>56</v>
      </c>
      <c r="E1524" s="326" t="s">
        <v>37</v>
      </c>
      <c r="F1524" s="327">
        <v>150000</v>
      </c>
      <c r="J1524" s="325"/>
    </row>
    <row r="1525" spans="2:10" s="20" customFormat="1" ht="18" customHeight="1" x14ac:dyDescent="0.25">
      <c r="B1525" s="297" t="s">
        <v>7723</v>
      </c>
      <c r="C1525" s="296" t="s">
        <v>1755</v>
      </c>
      <c r="D1525" s="296" t="s">
        <v>222</v>
      </c>
      <c r="E1525" s="326" t="s">
        <v>67</v>
      </c>
      <c r="F1525" s="327">
        <v>6931</v>
      </c>
      <c r="J1525" s="325"/>
    </row>
    <row r="1526" spans="2:10" s="20" customFormat="1" ht="18" customHeight="1" x14ac:dyDescent="0.25">
      <c r="B1526" s="297" t="s">
        <v>7564</v>
      </c>
      <c r="C1526" s="296" t="s">
        <v>1756</v>
      </c>
      <c r="D1526" s="296" t="s">
        <v>59</v>
      </c>
      <c r="E1526" s="326" t="s">
        <v>80</v>
      </c>
      <c r="F1526" s="327">
        <v>195000</v>
      </c>
      <c r="J1526" s="325"/>
    </row>
    <row r="1527" spans="2:10" s="20" customFormat="1" ht="18" customHeight="1" x14ac:dyDescent="0.25">
      <c r="B1527" s="297" t="s">
        <v>7564</v>
      </c>
      <c r="C1527" s="296" t="s">
        <v>1757</v>
      </c>
      <c r="D1527" s="296" t="s">
        <v>40</v>
      </c>
      <c r="E1527" s="326" t="s">
        <v>41</v>
      </c>
      <c r="F1527" s="327">
        <v>44000</v>
      </c>
      <c r="J1527" s="325"/>
    </row>
    <row r="1528" spans="2:10" s="20" customFormat="1" ht="18" customHeight="1" x14ac:dyDescent="0.25">
      <c r="B1528" s="297" t="s">
        <v>7564</v>
      </c>
      <c r="C1528" s="296" t="s">
        <v>1758</v>
      </c>
      <c r="D1528" s="296" t="s">
        <v>40</v>
      </c>
      <c r="E1528" s="326" t="s">
        <v>41</v>
      </c>
      <c r="F1528" s="327">
        <v>44000</v>
      </c>
      <c r="J1528" s="325"/>
    </row>
    <row r="1529" spans="2:10" s="20" customFormat="1" ht="18" customHeight="1" x14ac:dyDescent="0.25">
      <c r="B1529" s="297" t="s">
        <v>7564</v>
      </c>
      <c r="C1529" s="296" t="s">
        <v>1759</v>
      </c>
      <c r="D1529" s="296" t="s">
        <v>40</v>
      </c>
      <c r="E1529" s="326" t="s">
        <v>41</v>
      </c>
      <c r="F1529" s="327">
        <v>44000</v>
      </c>
      <c r="J1529" s="325"/>
    </row>
    <row r="1530" spans="2:10" s="20" customFormat="1" ht="18" customHeight="1" x14ac:dyDescent="0.25">
      <c r="B1530" s="297" t="s">
        <v>7564</v>
      </c>
      <c r="C1530" s="296" t="s">
        <v>1760</v>
      </c>
      <c r="D1530" s="296" t="s">
        <v>40</v>
      </c>
      <c r="E1530" s="326" t="s">
        <v>41</v>
      </c>
      <c r="F1530" s="327">
        <v>44000</v>
      </c>
      <c r="J1530" s="325"/>
    </row>
    <row r="1531" spans="2:10" s="20" customFormat="1" ht="18" customHeight="1" x14ac:dyDescent="0.25">
      <c r="B1531" s="297" t="s">
        <v>7564</v>
      </c>
      <c r="C1531" s="296" t="s">
        <v>1761</v>
      </c>
      <c r="D1531" s="296" t="s">
        <v>40</v>
      </c>
      <c r="E1531" s="326" t="s">
        <v>41</v>
      </c>
      <c r="F1531" s="327">
        <v>44000</v>
      </c>
      <c r="J1531" s="325"/>
    </row>
    <row r="1532" spans="2:10" s="20" customFormat="1" ht="18" customHeight="1" x14ac:dyDescent="0.25">
      <c r="B1532" s="297" t="s">
        <v>7564</v>
      </c>
      <c r="C1532" s="296" t="s">
        <v>1762</v>
      </c>
      <c r="D1532" s="296" t="s">
        <v>31</v>
      </c>
      <c r="E1532" s="326" t="s">
        <v>32</v>
      </c>
      <c r="F1532" s="327">
        <v>1200000</v>
      </c>
      <c r="J1532" s="325"/>
    </row>
    <row r="1533" spans="2:10" s="20" customFormat="1" ht="18" customHeight="1" x14ac:dyDescent="0.25">
      <c r="B1533" s="297" t="s">
        <v>7564</v>
      </c>
      <c r="C1533" s="296" t="s">
        <v>1763</v>
      </c>
      <c r="D1533" s="296" t="s">
        <v>40</v>
      </c>
      <c r="E1533" s="326" t="s">
        <v>73</v>
      </c>
      <c r="F1533" s="327">
        <v>360030</v>
      </c>
      <c r="J1533" s="325"/>
    </row>
    <row r="1534" spans="2:10" s="20" customFormat="1" ht="18" customHeight="1" x14ac:dyDescent="0.25">
      <c r="B1534" s="297" t="s">
        <v>7564</v>
      </c>
      <c r="C1534" s="296" t="s">
        <v>1764</v>
      </c>
      <c r="D1534" s="296" t="s">
        <v>222</v>
      </c>
      <c r="E1534" s="326" t="s">
        <v>67</v>
      </c>
      <c r="F1534" s="327">
        <v>10416</v>
      </c>
      <c r="J1534" s="325"/>
    </row>
    <row r="1535" spans="2:10" s="20" customFormat="1" ht="18" customHeight="1" x14ac:dyDescent="0.25">
      <c r="B1535" s="297" t="s">
        <v>7564</v>
      </c>
      <c r="C1535" s="296" t="s">
        <v>1765</v>
      </c>
      <c r="D1535" s="296" t="s">
        <v>222</v>
      </c>
      <c r="E1535" s="326" t="s">
        <v>67</v>
      </c>
      <c r="F1535" s="327">
        <v>27300</v>
      </c>
      <c r="J1535" s="325"/>
    </row>
    <row r="1536" spans="2:10" s="20" customFormat="1" ht="18" customHeight="1" x14ac:dyDescent="0.25">
      <c r="B1536" s="297" t="s">
        <v>7564</v>
      </c>
      <c r="C1536" s="296" t="s">
        <v>1766</v>
      </c>
      <c r="D1536" s="296" t="s">
        <v>222</v>
      </c>
      <c r="E1536" s="326" t="s">
        <v>82</v>
      </c>
      <c r="F1536" s="327">
        <v>56922</v>
      </c>
      <c r="J1536" s="325"/>
    </row>
    <row r="1537" spans="2:10" s="20" customFormat="1" ht="18" customHeight="1" x14ac:dyDescent="0.25">
      <c r="B1537" s="297" t="s">
        <v>7564</v>
      </c>
      <c r="C1537" s="296" t="s">
        <v>1767</v>
      </c>
      <c r="D1537" s="296" t="s">
        <v>222</v>
      </c>
      <c r="E1537" s="326" t="s">
        <v>82</v>
      </c>
      <c r="F1537" s="327">
        <v>32810</v>
      </c>
      <c r="J1537" s="325"/>
    </row>
    <row r="1538" spans="2:10" s="20" customFormat="1" ht="18" customHeight="1" x14ac:dyDescent="0.25">
      <c r="B1538" s="297" t="s">
        <v>7564</v>
      </c>
      <c r="C1538" s="296" t="s">
        <v>1768</v>
      </c>
      <c r="D1538" s="296" t="s">
        <v>222</v>
      </c>
      <c r="E1538" s="326" t="s">
        <v>82</v>
      </c>
      <c r="F1538" s="327">
        <v>56922</v>
      </c>
      <c r="J1538" s="325"/>
    </row>
    <row r="1539" spans="2:10" s="20" customFormat="1" ht="18" customHeight="1" x14ac:dyDescent="0.25">
      <c r="B1539" s="297" t="s">
        <v>7566</v>
      </c>
      <c r="C1539" s="296" t="s">
        <v>1769</v>
      </c>
      <c r="D1539" s="296" t="s">
        <v>59</v>
      </c>
      <c r="E1539" s="326" t="s">
        <v>80</v>
      </c>
      <c r="F1539" s="327">
        <v>165000</v>
      </c>
      <c r="J1539" s="325"/>
    </row>
    <row r="1540" spans="2:10" s="20" customFormat="1" ht="18" customHeight="1" x14ac:dyDescent="0.25">
      <c r="B1540" s="297" t="s">
        <v>7566</v>
      </c>
      <c r="C1540" s="296" t="s">
        <v>1770</v>
      </c>
      <c r="D1540" s="296" t="s">
        <v>40</v>
      </c>
      <c r="E1540" s="326" t="s">
        <v>73</v>
      </c>
      <c r="F1540" s="327">
        <v>289030</v>
      </c>
      <c r="J1540" s="325"/>
    </row>
    <row r="1541" spans="2:10" s="20" customFormat="1" ht="18" customHeight="1" x14ac:dyDescent="0.25">
      <c r="B1541" s="297" t="s">
        <v>7566</v>
      </c>
      <c r="C1541" s="296" t="s">
        <v>1771</v>
      </c>
      <c r="D1541" s="296" t="s">
        <v>44</v>
      </c>
      <c r="E1541" s="326" t="s">
        <v>71</v>
      </c>
      <c r="F1541" s="327">
        <v>57899</v>
      </c>
      <c r="J1541" s="325"/>
    </row>
    <row r="1542" spans="2:10" s="20" customFormat="1" ht="18" customHeight="1" x14ac:dyDescent="0.25">
      <c r="B1542" s="297" t="s">
        <v>7566</v>
      </c>
      <c r="C1542" s="296" t="s">
        <v>1772</v>
      </c>
      <c r="D1542" s="296" t="s">
        <v>222</v>
      </c>
      <c r="E1542" s="326" t="s">
        <v>67</v>
      </c>
      <c r="F1542" s="327">
        <v>12948</v>
      </c>
      <c r="J1542" s="325"/>
    </row>
    <row r="1543" spans="2:10" s="20" customFormat="1" ht="18" customHeight="1" x14ac:dyDescent="0.25">
      <c r="B1543" s="297" t="s">
        <v>7636</v>
      </c>
      <c r="C1543" s="296" t="s">
        <v>1773</v>
      </c>
      <c r="D1543" s="296" t="s">
        <v>44</v>
      </c>
      <c r="E1543" s="326" t="s">
        <v>71</v>
      </c>
      <c r="F1543" s="327">
        <v>149848</v>
      </c>
      <c r="J1543" s="325"/>
    </row>
    <row r="1544" spans="2:10" s="20" customFormat="1" ht="18" customHeight="1" x14ac:dyDescent="0.25">
      <c r="B1544" s="297" t="s">
        <v>7636</v>
      </c>
      <c r="C1544" s="296" t="s">
        <v>1774</v>
      </c>
      <c r="D1544" s="296" t="s">
        <v>120</v>
      </c>
      <c r="E1544" s="326" t="s">
        <v>72</v>
      </c>
      <c r="F1544" s="327">
        <v>46100</v>
      </c>
      <c r="J1544" s="325"/>
    </row>
    <row r="1545" spans="2:10" s="20" customFormat="1" ht="18" customHeight="1" x14ac:dyDescent="0.25">
      <c r="B1545" s="297" t="s">
        <v>7636</v>
      </c>
      <c r="C1545" s="296" t="s">
        <v>1775</v>
      </c>
      <c r="D1545" s="296" t="s">
        <v>120</v>
      </c>
      <c r="E1545" s="326" t="s">
        <v>77</v>
      </c>
      <c r="F1545" s="327">
        <v>92986</v>
      </c>
      <c r="J1545" s="325"/>
    </row>
    <row r="1546" spans="2:10" s="20" customFormat="1" ht="18" customHeight="1" x14ac:dyDescent="0.25">
      <c r="B1546" s="297" t="s">
        <v>7636</v>
      </c>
      <c r="C1546" s="296" t="s">
        <v>1776</v>
      </c>
      <c r="D1546" s="296" t="s">
        <v>120</v>
      </c>
      <c r="E1546" s="326" t="s">
        <v>77</v>
      </c>
      <c r="F1546" s="327">
        <v>30900</v>
      </c>
      <c r="J1546" s="325"/>
    </row>
    <row r="1547" spans="2:10" s="20" customFormat="1" ht="18" customHeight="1" x14ac:dyDescent="0.25">
      <c r="B1547" s="297" t="s">
        <v>7636</v>
      </c>
      <c r="C1547" s="296" t="s">
        <v>1777</v>
      </c>
      <c r="D1547" s="296" t="s">
        <v>120</v>
      </c>
      <c r="E1547" s="326" t="s">
        <v>77</v>
      </c>
      <c r="F1547" s="327">
        <v>41700</v>
      </c>
      <c r="J1547" s="325"/>
    </row>
    <row r="1548" spans="2:10" s="20" customFormat="1" ht="18" customHeight="1" x14ac:dyDescent="0.25">
      <c r="B1548" s="297" t="s">
        <v>7636</v>
      </c>
      <c r="C1548" s="296" t="s">
        <v>1778</v>
      </c>
      <c r="D1548" s="296" t="s">
        <v>222</v>
      </c>
      <c r="E1548" s="326" t="s">
        <v>67</v>
      </c>
      <c r="F1548" s="327">
        <v>47002</v>
      </c>
      <c r="J1548" s="325"/>
    </row>
    <row r="1549" spans="2:10" s="20" customFormat="1" ht="18" customHeight="1" x14ac:dyDescent="0.25">
      <c r="B1549" s="297" t="s">
        <v>7636</v>
      </c>
      <c r="C1549" s="296" t="s">
        <v>1779</v>
      </c>
      <c r="D1549" s="296" t="s">
        <v>222</v>
      </c>
      <c r="E1549" s="326" t="s">
        <v>67</v>
      </c>
      <c r="F1549" s="327">
        <v>66709</v>
      </c>
      <c r="J1549" s="325"/>
    </row>
    <row r="1550" spans="2:10" s="20" customFormat="1" ht="18" customHeight="1" x14ac:dyDescent="0.25">
      <c r="B1550" s="297" t="s">
        <v>7636</v>
      </c>
      <c r="C1550" s="296" t="s">
        <v>1780</v>
      </c>
      <c r="D1550" s="296" t="s">
        <v>222</v>
      </c>
      <c r="E1550" s="326" t="s">
        <v>67</v>
      </c>
      <c r="F1550" s="327">
        <v>77475</v>
      </c>
      <c r="J1550" s="325"/>
    </row>
    <row r="1551" spans="2:10" s="20" customFormat="1" ht="18" customHeight="1" x14ac:dyDescent="0.25">
      <c r="B1551" s="297" t="s">
        <v>7636</v>
      </c>
      <c r="C1551" s="296" t="s">
        <v>1781</v>
      </c>
      <c r="D1551" s="296" t="s">
        <v>222</v>
      </c>
      <c r="E1551" s="326" t="s">
        <v>67</v>
      </c>
      <c r="F1551" s="327">
        <v>57104</v>
      </c>
      <c r="J1551" s="325"/>
    </row>
    <row r="1552" spans="2:10" s="20" customFormat="1" ht="18" customHeight="1" x14ac:dyDescent="0.25">
      <c r="B1552" s="297" t="s">
        <v>7637</v>
      </c>
      <c r="C1552" s="296" t="s">
        <v>1782</v>
      </c>
      <c r="D1552" s="296" t="s">
        <v>39</v>
      </c>
      <c r="E1552" s="326" t="s">
        <v>37</v>
      </c>
      <c r="F1552" s="327">
        <v>5468135</v>
      </c>
      <c r="J1552" s="325"/>
    </row>
    <row r="1553" spans="2:10" s="20" customFormat="1" ht="18" customHeight="1" x14ac:dyDescent="0.25">
      <c r="B1553" s="297" t="s">
        <v>7637</v>
      </c>
      <c r="C1553" s="296" t="s">
        <v>1783</v>
      </c>
      <c r="D1553" s="296" t="s">
        <v>39</v>
      </c>
      <c r="E1553" s="326" t="s">
        <v>37</v>
      </c>
      <c r="F1553" s="327">
        <v>673000</v>
      </c>
      <c r="J1553" s="325"/>
    </row>
    <row r="1554" spans="2:10" s="20" customFormat="1" ht="18" customHeight="1" x14ac:dyDescent="0.25">
      <c r="B1554" s="297" t="s">
        <v>7637</v>
      </c>
      <c r="C1554" s="296" t="s">
        <v>1784</v>
      </c>
      <c r="D1554" s="296" t="s">
        <v>119</v>
      </c>
      <c r="E1554" s="326" t="s">
        <v>72</v>
      </c>
      <c r="F1554" s="327">
        <v>187400</v>
      </c>
      <c r="J1554" s="325"/>
    </row>
    <row r="1555" spans="2:10" s="20" customFormat="1" ht="18" customHeight="1" x14ac:dyDescent="0.25">
      <c r="B1555" s="297" t="s">
        <v>7637</v>
      </c>
      <c r="C1555" s="296" t="s">
        <v>1785</v>
      </c>
      <c r="D1555" s="296" t="s">
        <v>222</v>
      </c>
      <c r="E1555" s="326" t="s">
        <v>67</v>
      </c>
      <c r="F1555" s="327">
        <v>42403</v>
      </c>
      <c r="J1555" s="325"/>
    </row>
    <row r="1556" spans="2:10" s="20" customFormat="1" ht="18" customHeight="1" x14ac:dyDescent="0.25">
      <c r="B1556" s="297" t="s">
        <v>7638</v>
      </c>
      <c r="C1556" s="296" t="s">
        <v>1786</v>
      </c>
      <c r="D1556" s="296" t="s">
        <v>33</v>
      </c>
      <c r="E1556" s="326" t="s">
        <v>32</v>
      </c>
      <c r="F1556" s="327">
        <v>10879742</v>
      </c>
      <c r="J1556" s="325"/>
    </row>
    <row r="1557" spans="2:10" s="20" customFormat="1" ht="18" customHeight="1" x14ac:dyDescent="0.25">
      <c r="B1557" s="297" t="s">
        <v>7638</v>
      </c>
      <c r="C1557" s="296" t="s">
        <v>1787</v>
      </c>
      <c r="D1557" s="296" t="s">
        <v>40</v>
      </c>
      <c r="E1557" s="326" t="s">
        <v>68</v>
      </c>
      <c r="F1557" s="327">
        <v>1168020</v>
      </c>
      <c r="J1557" s="325"/>
    </row>
    <row r="1558" spans="2:10" s="20" customFormat="1" ht="18" customHeight="1" x14ac:dyDescent="0.25">
      <c r="B1558" s="297" t="s">
        <v>7638</v>
      </c>
      <c r="C1558" s="296" t="s">
        <v>1788</v>
      </c>
      <c r="D1558" s="296" t="s">
        <v>44</v>
      </c>
      <c r="E1558" s="326" t="s">
        <v>71</v>
      </c>
      <c r="F1558" s="327">
        <v>667520</v>
      </c>
      <c r="J1558" s="325"/>
    </row>
    <row r="1559" spans="2:10" s="20" customFormat="1" ht="18" customHeight="1" x14ac:dyDescent="0.25">
      <c r="B1559" s="297" t="s">
        <v>7638</v>
      </c>
      <c r="C1559" s="296" t="s">
        <v>1789</v>
      </c>
      <c r="D1559" s="296" t="s">
        <v>222</v>
      </c>
      <c r="E1559" s="326" t="s">
        <v>67</v>
      </c>
      <c r="F1559" s="327">
        <v>70889</v>
      </c>
      <c r="J1559" s="325"/>
    </row>
    <row r="1560" spans="2:10" s="20" customFormat="1" ht="18" customHeight="1" x14ac:dyDescent="0.25">
      <c r="B1560" s="297" t="s">
        <v>7638</v>
      </c>
      <c r="C1560" s="296" t="s">
        <v>1790</v>
      </c>
      <c r="D1560" s="296" t="s">
        <v>222</v>
      </c>
      <c r="E1560" s="326" t="s">
        <v>67</v>
      </c>
      <c r="F1560" s="327">
        <v>661</v>
      </c>
      <c r="J1560" s="325"/>
    </row>
    <row r="1561" spans="2:10" s="20" customFormat="1" ht="18" customHeight="1" x14ac:dyDescent="0.25">
      <c r="B1561" s="297" t="s">
        <v>7638</v>
      </c>
      <c r="C1561" s="296" t="s">
        <v>1791</v>
      </c>
      <c r="D1561" s="296" t="s">
        <v>222</v>
      </c>
      <c r="E1561" s="326" t="s">
        <v>67</v>
      </c>
      <c r="F1561" s="327">
        <v>162</v>
      </c>
      <c r="J1561" s="325"/>
    </row>
    <row r="1562" spans="2:10" s="20" customFormat="1" ht="18" customHeight="1" x14ac:dyDescent="0.25">
      <c r="B1562" s="297" t="s">
        <v>7638</v>
      </c>
      <c r="C1562" s="296" t="s">
        <v>1792</v>
      </c>
      <c r="D1562" s="296" t="s">
        <v>222</v>
      </c>
      <c r="E1562" s="326" t="s">
        <v>67</v>
      </c>
      <c r="F1562" s="327">
        <v>819</v>
      </c>
      <c r="J1562" s="325"/>
    </row>
    <row r="1563" spans="2:10" s="20" customFormat="1" ht="18" customHeight="1" x14ac:dyDescent="0.25">
      <c r="B1563" s="297" t="s">
        <v>7638</v>
      </c>
      <c r="C1563" s="296" t="s">
        <v>1793</v>
      </c>
      <c r="D1563" s="296" t="s">
        <v>119</v>
      </c>
      <c r="E1563" s="326" t="s">
        <v>79</v>
      </c>
      <c r="F1563" s="327">
        <v>23403</v>
      </c>
      <c r="J1563" s="325"/>
    </row>
    <row r="1564" spans="2:10" s="20" customFormat="1" ht="18" customHeight="1" x14ac:dyDescent="0.25">
      <c r="B1564" s="297" t="s">
        <v>7638</v>
      </c>
      <c r="C1564" s="296" t="s">
        <v>1794</v>
      </c>
      <c r="D1564" s="296" t="s">
        <v>56</v>
      </c>
      <c r="E1564" s="326" t="s">
        <v>84</v>
      </c>
      <c r="F1564" s="327">
        <v>42017</v>
      </c>
      <c r="J1564" s="325"/>
    </row>
    <row r="1565" spans="2:10" s="20" customFormat="1" ht="18" customHeight="1" x14ac:dyDescent="0.25">
      <c r="B1565" s="297" t="s">
        <v>7638</v>
      </c>
      <c r="C1565" s="296" t="s">
        <v>1795</v>
      </c>
      <c r="D1565" s="296" t="s">
        <v>119</v>
      </c>
      <c r="E1565" s="326" t="s">
        <v>79</v>
      </c>
      <c r="F1565" s="327">
        <v>10209</v>
      </c>
      <c r="J1565" s="325"/>
    </row>
    <row r="1566" spans="2:10" s="20" customFormat="1" ht="18" customHeight="1" x14ac:dyDescent="0.25">
      <c r="B1566" s="297" t="s">
        <v>7638</v>
      </c>
      <c r="C1566" s="296" t="s">
        <v>1796</v>
      </c>
      <c r="D1566" s="296" t="s">
        <v>119</v>
      </c>
      <c r="E1566" s="326" t="s">
        <v>72</v>
      </c>
      <c r="F1566" s="327">
        <v>214000</v>
      </c>
      <c r="J1566" s="325"/>
    </row>
    <row r="1567" spans="2:10" s="20" customFormat="1" ht="18" customHeight="1" x14ac:dyDescent="0.25">
      <c r="B1567" s="297" t="s">
        <v>7574</v>
      </c>
      <c r="C1567" s="296" t="s">
        <v>1797</v>
      </c>
      <c r="D1567" s="296" t="s">
        <v>222</v>
      </c>
      <c r="E1567" s="326" t="s">
        <v>67</v>
      </c>
      <c r="F1567" s="327">
        <v>16380</v>
      </c>
      <c r="J1567" s="325"/>
    </row>
    <row r="1568" spans="2:10" s="20" customFormat="1" ht="18" customHeight="1" x14ac:dyDescent="0.25">
      <c r="B1568" s="297" t="s">
        <v>7574</v>
      </c>
      <c r="C1568" s="296" t="s">
        <v>1798</v>
      </c>
      <c r="D1568" s="296" t="s">
        <v>222</v>
      </c>
      <c r="E1568" s="326" t="s">
        <v>67</v>
      </c>
      <c r="F1568" s="327">
        <v>24800</v>
      </c>
      <c r="J1568" s="325"/>
    </row>
    <row r="1569" spans="2:10" s="20" customFormat="1" ht="18" customHeight="1" x14ac:dyDescent="0.25">
      <c r="B1569" s="297" t="s">
        <v>7574</v>
      </c>
      <c r="C1569" s="296" t="s">
        <v>1799</v>
      </c>
      <c r="D1569" s="296" t="s">
        <v>120</v>
      </c>
      <c r="E1569" s="326" t="s">
        <v>72</v>
      </c>
      <c r="F1569" s="327">
        <v>380000</v>
      </c>
      <c r="J1569" s="325"/>
    </row>
    <row r="1570" spans="2:10" s="20" customFormat="1" ht="18" customHeight="1" x14ac:dyDescent="0.25">
      <c r="B1570" s="297" t="s">
        <v>7574</v>
      </c>
      <c r="C1570" s="296" t="s">
        <v>1800</v>
      </c>
      <c r="D1570" s="296" t="s">
        <v>61</v>
      </c>
      <c r="E1570" s="326" t="s">
        <v>63</v>
      </c>
      <c r="F1570" s="327">
        <v>46000</v>
      </c>
      <c r="J1570" s="325"/>
    </row>
    <row r="1571" spans="2:10" s="20" customFormat="1" ht="18" customHeight="1" x14ac:dyDescent="0.25">
      <c r="B1571" s="297" t="s">
        <v>7574</v>
      </c>
      <c r="C1571" s="296" t="s">
        <v>1801</v>
      </c>
      <c r="D1571" s="296" t="s">
        <v>61</v>
      </c>
      <c r="E1571" s="326" t="s">
        <v>63</v>
      </c>
      <c r="F1571" s="327">
        <v>12500</v>
      </c>
      <c r="J1571" s="325"/>
    </row>
    <row r="1572" spans="2:10" s="20" customFormat="1" ht="18" customHeight="1" x14ac:dyDescent="0.25">
      <c r="B1572" s="297" t="s">
        <v>7574</v>
      </c>
      <c r="C1572" s="296" t="s">
        <v>1802</v>
      </c>
      <c r="D1572" s="296" t="s">
        <v>61</v>
      </c>
      <c r="E1572" s="326" t="s">
        <v>63</v>
      </c>
      <c r="F1572" s="327">
        <v>20900</v>
      </c>
      <c r="J1572" s="325"/>
    </row>
    <row r="1573" spans="2:10" s="20" customFormat="1" ht="18" customHeight="1" x14ac:dyDescent="0.25">
      <c r="B1573" s="297" t="s">
        <v>7574</v>
      </c>
      <c r="C1573" s="296" t="s">
        <v>1803</v>
      </c>
      <c r="D1573" s="296" t="s">
        <v>61</v>
      </c>
      <c r="E1573" s="326" t="s">
        <v>63</v>
      </c>
      <c r="F1573" s="327">
        <v>94600</v>
      </c>
      <c r="J1573" s="325"/>
    </row>
    <row r="1574" spans="2:10" s="20" customFormat="1" ht="18" customHeight="1" x14ac:dyDescent="0.25">
      <c r="B1574" s="297" t="s">
        <v>7724</v>
      </c>
      <c r="C1574" s="296" t="s">
        <v>1804</v>
      </c>
      <c r="D1574" s="296" t="s">
        <v>31</v>
      </c>
      <c r="E1574" s="326" t="s">
        <v>98</v>
      </c>
      <c r="F1574" s="327">
        <v>2800000</v>
      </c>
      <c r="J1574" s="325"/>
    </row>
    <row r="1575" spans="2:10" s="20" customFormat="1" ht="18" customHeight="1" x14ac:dyDescent="0.25">
      <c r="B1575" s="297" t="s">
        <v>7724</v>
      </c>
      <c r="C1575" s="296" t="s">
        <v>1805</v>
      </c>
      <c r="D1575" s="296" t="s">
        <v>40</v>
      </c>
      <c r="E1575" s="326" t="s">
        <v>73</v>
      </c>
      <c r="F1575" s="327">
        <v>23190</v>
      </c>
      <c r="J1575" s="325"/>
    </row>
    <row r="1576" spans="2:10" s="20" customFormat="1" ht="18" customHeight="1" x14ac:dyDescent="0.25">
      <c r="B1576" s="297" t="s">
        <v>7724</v>
      </c>
      <c r="C1576" s="296" t="s">
        <v>1806</v>
      </c>
      <c r="D1576" s="296" t="s">
        <v>40</v>
      </c>
      <c r="E1576" s="326" t="s">
        <v>73</v>
      </c>
      <c r="F1576" s="327">
        <v>398100</v>
      </c>
      <c r="J1576" s="325"/>
    </row>
    <row r="1577" spans="2:10" s="20" customFormat="1" ht="18" customHeight="1" x14ac:dyDescent="0.25">
      <c r="B1577" s="297" t="s">
        <v>7724</v>
      </c>
      <c r="C1577" s="296" t="s">
        <v>1807</v>
      </c>
      <c r="D1577" s="296" t="s">
        <v>40</v>
      </c>
      <c r="E1577" s="326" t="s">
        <v>73</v>
      </c>
      <c r="F1577" s="327">
        <v>237970</v>
      </c>
      <c r="J1577" s="325"/>
    </row>
    <row r="1578" spans="2:10" s="20" customFormat="1" ht="18" customHeight="1" x14ac:dyDescent="0.25">
      <c r="B1578" s="297" t="s">
        <v>7724</v>
      </c>
      <c r="C1578" s="296" t="s">
        <v>1808</v>
      </c>
      <c r="D1578" s="296" t="s">
        <v>40</v>
      </c>
      <c r="E1578" s="326" t="s">
        <v>73</v>
      </c>
      <c r="F1578" s="327">
        <v>123640</v>
      </c>
      <c r="J1578" s="325"/>
    </row>
    <row r="1579" spans="2:10" s="20" customFormat="1" ht="18" customHeight="1" x14ac:dyDescent="0.25">
      <c r="B1579" s="297" t="s">
        <v>7724</v>
      </c>
      <c r="C1579" s="296" t="s">
        <v>1809</v>
      </c>
      <c r="D1579" s="296" t="s">
        <v>40</v>
      </c>
      <c r="E1579" s="326" t="s">
        <v>73</v>
      </c>
      <c r="F1579" s="327">
        <v>385040</v>
      </c>
      <c r="J1579" s="325"/>
    </row>
    <row r="1580" spans="2:10" s="20" customFormat="1" ht="18" customHeight="1" x14ac:dyDescent="0.25">
      <c r="B1580" s="297" t="s">
        <v>7724</v>
      </c>
      <c r="C1580" s="296" t="s">
        <v>1810</v>
      </c>
      <c r="D1580" s="296" t="s">
        <v>40</v>
      </c>
      <c r="E1580" s="326" t="s">
        <v>68</v>
      </c>
      <c r="F1580" s="327">
        <v>164130</v>
      </c>
      <c r="J1580" s="325"/>
    </row>
    <row r="1581" spans="2:10" s="20" customFormat="1" ht="18" customHeight="1" x14ac:dyDescent="0.25">
      <c r="B1581" s="297" t="s">
        <v>7724</v>
      </c>
      <c r="C1581" s="296" t="s">
        <v>1811</v>
      </c>
      <c r="D1581" s="296" t="s">
        <v>40</v>
      </c>
      <c r="E1581" s="326" t="s">
        <v>68</v>
      </c>
      <c r="F1581" s="327">
        <v>278370</v>
      </c>
      <c r="J1581" s="325"/>
    </row>
    <row r="1582" spans="2:10" s="20" customFormat="1" ht="18" customHeight="1" x14ac:dyDescent="0.25">
      <c r="B1582" s="297" t="s">
        <v>7724</v>
      </c>
      <c r="C1582" s="296" t="s">
        <v>1812</v>
      </c>
      <c r="D1582" s="296" t="s">
        <v>222</v>
      </c>
      <c r="E1582" s="326" t="s">
        <v>67</v>
      </c>
      <c r="F1582" s="327">
        <v>77439</v>
      </c>
      <c r="J1582" s="325"/>
    </row>
    <row r="1583" spans="2:10" s="20" customFormat="1" ht="18" customHeight="1" x14ac:dyDescent="0.25">
      <c r="B1583" s="297" t="s">
        <v>7724</v>
      </c>
      <c r="C1583" s="296" t="s">
        <v>1813</v>
      </c>
      <c r="D1583" s="296" t="s">
        <v>52</v>
      </c>
      <c r="E1583" s="326" t="s">
        <v>54</v>
      </c>
      <c r="F1583" s="327">
        <v>193700</v>
      </c>
      <c r="J1583" s="325"/>
    </row>
    <row r="1584" spans="2:10" s="20" customFormat="1" ht="18" customHeight="1" x14ac:dyDescent="0.25">
      <c r="B1584" s="297" t="s">
        <v>7724</v>
      </c>
      <c r="C1584" s="296" t="s">
        <v>1814</v>
      </c>
      <c r="D1584" s="296" t="s">
        <v>52</v>
      </c>
      <c r="E1584" s="326" t="s">
        <v>54</v>
      </c>
      <c r="F1584" s="327">
        <v>193700</v>
      </c>
      <c r="J1584" s="325"/>
    </row>
    <row r="1585" spans="2:10" s="20" customFormat="1" ht="18" customHeight="1" x14ac:dyDescent="0.25">
      <c r="B1585" s="297" t="s">
        <v>7725</v>
      </c>
      <c r="C1585" s="296" t="s">
        <v>1815</v>
      </c>
      <c r="D1585" s="296" t="s">
        <v>31</v>
      </c>
      <c r="E1585" s="326" t="s">
        <v>32</v>
      </c>
      <c r="F1585" s="327">
        <v>3950000</v>
      </c>
      <c r="J1585" s="325"/>
    </row>
    <row r="1586" spans="2:10" s="20" customFormat="1" ht="18" customHeight="1" x14ac:dyDescent="0.25">
      <c r="B1586" s="297" t="s">
        <v>7725</v>
      </c>
      <c r="C1586" s="296" t="s">
        <v>1816</v>
      </c>
      <c r="D1586" s="296" t="s">
        <v>44</v>
      </c>
      <c r="E1586" s="326" t="s">
        <v>71</v>
      </c>
      <c r="F1586" s="327">
        <v>387053</v>
      </c>
      <c r="J1586" s="325"/>
    </row>
    <row r="1587" spans="2:10" s="20" customFormat="1" ht="18" customHeight="1" x14ac:dyDescent="0.25">
      <c r="B1587" s="297" t="s">
        <v>7725</v>
      </c>
      <c r="C1587" s="296" t="s">
        <v>1817</v>
      </c>
      <c r="D1587" s="296" t="s">
        <v>40</v>
      </c>
      <c r="E1587" s="326" t="s">
        <v>71</v>
      </c>
      <c r="F1587" s="327">
        <v>180624</v>
      </c>
      <c r="J1587" s="325"/>
    </row>
    <row r="1588" spans="2:10" s="20" customFormat="1" ht="18" customHeight="1" x14ac:dyDescent="0.25">
      <c r="B1588" s="297" t="s">
        <v>7725</v>
      </c>
      <c r="C1588" s="296" t="s">
        <v>1818</v>
      </c>
      <c r="D1588" s="296" t="s">
        <v>40</v>
      </c>
      <c r="E1588" s="326" t="s">
        <v>71</v>
      </c>
      <c r="F1588" s="327">
        <v>180624</v>
      </c>
      <c r="J1588" s="325"/>
    </row>
    <row r="1589" spans="2:10" s="20" customFormat="1" ht="18" customHeight="1" x14ac:dyDescent="0.25">
      <c r="B1589" s="297" t="s">
        <v>7725</v>
      </c>
      <c r="C1589" s="296" t="s">
        <v>1819</v>
      </c>
      <c r="D1589" s="296" t="s">
        <v>40</v>
      </c>
      <c r="E1589" s="326" t="s">
        <v>71</v>
      </c>
      <c r="F1589" s="327">
        <v>180624</v>
      </c>
      <c r="J1589" s="325"/>
    </row>
    <row r="1590" spans="2:10" s="20" customFormat="1" ht="18" customHeight="1" x14ac:dyDescent="0.25">
      <c r="B1590" s="297" t="s">
        <v>7725</v>
      </c>
      <c r="C1590" s="296" t="s">
        <v>1820</v>
      </c>
      <c r="D1590" s="296" t="s">
        <v>40</v>
      </c>
      <c r="E1590" s="326" t="s">
        <v>71</v>
      </c>
      <c r="F1590" s="327">
        <v>180624</v>
      </c>
      <c r="J1590" s="325"/>
    </row>
    <row r="1591" spans="2:10" s="20" customFormat="1" ht="18" customHeight="1" x14ac:dyDescent="0.25">
      <c r="B1591" s="297" t="s">
        <v>7725</v>
      </c>
      <c r="C1591" s="296" t="s">
        <v>1821</v>
      </c>
      <c r="D1591" s="296" t="s">
        <v>40</v>
      </c>
      <c r="E1591" s="326" t="s">
        <v>71</v>
      </c>
      <c r="F1591" s="327">
        <v>180625.82</v>
      </c>
      <c r="J1591" s="325"/>
    </row>
    <row r="1592" spans="2:10" s="20" customFormat="1" ht="18" customHeight="1" x14ac:dyDescent="0.25">
      <c r="B1592" s="297" t="s">
        <v>7725</v>
      </c>
      <c r="C1592" s="296" t="s">
        <v>1822</v>
      </c>
      <c r="D1592" s="296" t="s">
        <v>222</v>
      </c>
      <c r="E1592" s="326" t="s">
        <v>67</v>
      </c>
      <c r="F1592" s="327">
        <v>15495</v>
      </c>
      <c r="J1592" s="325"/>
    </row>
    <row r="1593" spans="2:10" s="20" customFormat="1" ht="18" customHeight="1" x14ac:dyDescent="0.25">
      <c r="B1593" s="297" t="s">
        <v>7725</v>
      </c>
      <c r="C1593" s="296" t="s">
        <v>1823</v>
      </c>
      <c r="D1593" s="296" t="s">
        <v>222</v>
      </c>
      <c r="E1593" s="326" t="s">
        <v>67</v>
      </c>
      <c r="F1593" s="327">
        <v>50106</v>
      </c>
      <c r="J1593" s="325"/>
    </row>
    <row r="1594" spans="2:10" s="20" customFormat="1" ht="18" customHeight="1" x14ac:dyDescent="0.25">
      <c r="B1594" s="297" t="s">
        <v>7725</v>
      </c>
      <c r="C1594" s="296" t="s">
        <v>1824</v>
      </c>
      <c r="D1594" s="296" t="s">
        <v>222</v>
      </c>
      <c r="E1594" s="326" t="s">
        <v>67</v>
      </c>
      <c r="F1594" s="327">
        <v>88493</v>
      </c>
      <c r="J1594" s="325"/>
    </row>
    <row r="1595" spans="2:10" s="20" customFormat="1" ht="18" customHeight="1" x14ac:dyDescent="0.25">
      <c r="B1595" s="297" t="s">
        <v>7725</v>
      </c>
      <c r="C1595" s="296" t="s">
        <v>1825</v>
      </c>
      <c r="D1595" s="296" t="s">
        <v>222</v>
      </c>
      <c r="E1595" s="326" t="s">
        <v>67</v>
      </c>
      <c r="F1595" s="327">
        <v>55488</v>
      </c>
      <c r="J1595" s="325"/>
    </row>
    <row r="1596" spans="2:10" s="20" customFormat="1" ht="18" customHeight="1" x14ac:dyDescent="0.25">
      <c r="B1596" s="297" t="s">
        <v>7583</v>
      </c>
      <c r="C1596" s="296" t="s">
        <v>1826</v>
      </c>
      <c r="D1596" s="296" t="s">
        <v>120</v>
      </c>
      <c r="E1596" s="326" t="s">
        <v>75</v>
      </c>
      <c r="F1596" s="327">
        <v>96498</v>
      </c>
      <c r="J1596" s="325"/>
    </row>
    <row r="1597" spans="2:10" s="20" customFormat="1" ht="18" customHeight="1" x14ac:dyDescent="0.25">
      <c r="B1597" s="297" t="s">
        <v>7583</v>
      </c>
      <c r="C1597" s="296" t="s">
        <v>1827</v>
      </c>
      <c r="D1597" s="296" t="s">
        <v>61</v>
      </c>
      <c r="E1597" s="326" t="s">
        <v>63</v>
      </c>
      <c r="F1597" s="327">
        <v>77006</v>
      </c>
      <c r="J1597" s="325"/>
    </row>
    <row r="1598" spans="2:10" s="20" customFormat="1" ht="18" customHeight="1" x14ac:dyDescent="0.25">
      <c r="B1598" s="297" t="s">
        <v>7583</v>
      </c>
      <c r="C1598" s="296" t="s">
        <v>1828</v>
      </c>
      <c r="D1598" s="296" t="s">
        <v>61</v>
      </c>
      <c r="E1598" s="326" t="s">
        <v>63</v>
      </c>
      <c r="F1598" s="327">
        <v>77006</v>
      </c>
      <c r="J1598" s="325"/>
    </row>
    <row r="1599" spans="2:10" s="20" customFormat="1" ht="18" customHeight="1" x14ac:dyDescent="0.25">
      <c r="B1599" s="297" t="s">
        <v>7583</v>
      </c>
      <c r="C1599" s="296" t="s">
        <v>1829</v>
      </c>
      <c r="D1599" s="296" t="s">
        <v>120</v>
      </c>
      <c r="E1599" s="326" t="s">
        <v>75</v>
      </c>
      <c r="F1599" s="327">
        <v>263618</v>
      </c>
      <c r="J1599" s="325"/>
    </row>
    <row r="1600" spans="2:10" s="20" customFormat="1" ht="18" customHeight="1" x14ac:dyDescent="0.25">
      <c r="B1600" s="297" t="s">
        <v>7583</v>
      </c>
      <c r="C1600" s="296" t="s">
        <v>1830</v>
      </c>
      <c r="D1600" s="296" t="s">
        <v>120</v>
      </c>
      <c r="E1600" s="326" t="s">
        <v>75</v>
      </c>
      <c r="F1600" s="327">
        <v>69920</v>
      </c>
      <c r="J1600" s="325"/>
    </row>
    <row r="1601" spans="2:10" s="20" customFormat="1" ht="18" customHeight="1" x14ac:dyDescent="0.25">
      <c r="B1601" s="297" t="s">
        <v>7583</v>
      </c>
      <c r="C1601" s="296" t="s">
        <v>1831</v>
      </c>
      <c r="D1601" s="296" t="s">
        <v>120</v>
      </c>
      <c r="E1601" s="326" t="s">
        <v>75</v>
      </c>
      <c r="F1601" s="327">
        <v>97072</v>
      </c>
      <c r="J1601" s="325"/>
    </row>
    <row r="1602" spans="2:10" s="20" customFormat="1" ht="18" customHeight="1" x14ac:dyDescent="0.25">
      <c r="B1602" s="297" t="s">
        <v>7583</v>
      </c>
      <c r="C1602" s="296" t="s">
        <v>1832</v>
      </c>
      <c r="D1602" s="296" t="s">
        <v>120</v>
      </c>
      <c r="E1602" s="326" t="s">
        <v>75</v>
      </c>
      <c r="F1602" s="327">
        <v>97072</v>
      </c>
      <c r="J1602" s="325"/>
    </row>
    <row r="1603" spans="2:10" s="20" customFormat="1" ht="18" customHeight="1" x14ac:dyDescent="0.25">
      <c r="B1603" s="297" t="s">
        <v>7583</v>
      </c>
      <c r="C1603" s="296" t="s">
        <v>1833</v>
      </c>
      <c r="D1603" s="296" t="s">
        <v>120</v>
      </c>
      <c r="E1603" s="326" t="s">
        <v>75</v>
      </c>
      <c r="F1603" s="327">
        <v>97072</v>
      </c>
      <c r="J1603" s="325"/>
    </row>
    <row r="1604" spans="2:10" s="20" customFormat="1" ht="18" customHeight="1" x14ac:dyDescent="0.25">
      <c r="B1604" s="297" t="s">
        <v>7583</v>
      </c>
      <c r="C1604" s="296" t="s">
        <v>1834</v>
      </c>
      <c r="D1604" s="296" t="s">
        <v>120</v>
      </c>
      <c r="E1604" s="326" t="s">
        <v>75</v>
      </c>
      <c r="F1604" s="327">
        <v>14489.33</v>
      </c>
      <c r="J1604" s="325"/>
    </row>
    <row r="1605" spans="2:10" s="20" customFormat="1" ht="18" customHeight="1" x14ac:dyDescent="0.25">
      <c r="B1605" s="297" t="s">
        <v>7583</v>
      </c>
      <c r="C1605" s="296" t="s">
        <v>1835</v>
      </c>
      <c r="D1605" s="296" t="s">
        <v>120</v>
      </c>
      <c r="E1605" s="326" t="s">
        <v>75</v>
      </c>
      <c r="F1605" s="327">
        <v>14489.33</v>
      </c>
      <c r="J1605" s="325"/>
    </row>
    <row r="1606" spans="2:10" s="20" customFormat="1" ht="18" customHeight="1" x14ac:dyDescent="0.25">
      <c r="B1606" s="297" t="s">
        <v>7583</v>
      </c>
      <c r="C1606" s="296" t="s">
        <v>1836</v>
      </c>
      <c r="D1606" s="296" t="s">
        <v>120</v>
      </c>
      <c r="E1606" s="326" t="s">
        <v>75</v>
      </c>
      <c r="F1606" s="327">
        <v>14489.33</v>
      </c>
      <c r="J1606" s="325"/>
    </row>
    <row r="1607" spans="2:10" s="20" customFormat="1" ht="18" customHeight="1" x14ac:dyDescent="0.25">
      <c r="B1607" s="297" t="s">
        <v>7583</v>
      </c>
      <c r="C1607" s="296" t="s">
        <v>1837</v>
      </c>
      <c r="D1607" s="296" t="s">
        <v>120</v>
      </c>
      <c r="E1607" s="326" t="s">
        <v>75</v>
      </c>
      <c r="F1607" s="327">
        <v>14489.33</v>
      </c>
      <c r="J1607" s="325"/>
    </row>
    <row r="1608" spans="2:10" s="20" customFormat="1" ht="18" customHeight="1" x14ac:dyDescent="0.25">
      <c r="B1608" s="297" t="s">
        <v>7583</v>
      </c>
      <c r="C1608" s="296" t="s">
        <v>1838</v>
      </c>
      <c r="D1608" s="296" t="s">
        <v>120</v>
      </c>
      <c r="E1608" s="326" t="s">
        <v>75</v>
      </c>
      <c r="F1608" s="327">
        <v>14489.33</v>
      </c>
      <c r="J1608" s="325"/>
    </row>
    <row r="1609" spans="2:10" s="20" customFormat="1" ht="18" customHeight="1" x14ac:dyDescent="0.25">
      <c r="B1609" s="297" t="s">
        <v>7583</v>
      </c>
      <c r="C1609" s="296" t="s">
        <v>1839</v>
      </c>
      <c r="D1609" s="296" t="s">
        <v>120</v>
      </c>
      <c r="E1609" s="326" t="s">
        <v>75</v>
      </c>
      <c r="F1609" s="327">
        <v>14489.33</v>
      </c>
      <c r="J1609" s="325"/>
    </row>
    <row r="1610" spans="2:10" s="20" customFormat="1" ht="18" customHeight="1" x14ac:dyDescent="0.25">
      <c r="B1610" s="297" t="s">
        <v>7583</v>
      </c>
      <c r="C1610" s="296" t="s">
        <v>1840</v>
      </c>
      <c r="D1610" s="296" t="s">
        <v>120</v>
      </c>
      <c r="E1610" s="326" t="s">
        <v>75</v>
      </c>
      <c r="F1610" s="327">
        <v>14489.33</v>
      </c>
      <c r="J1610" s="325"/>
    </row>
    <row r="1611" spans="2:10" s="20" customFormat="1" ht="18" customHeight="1" x14ac:dyDescent="0.25">
      <c r="B1611" s="297" t="s">
        <v>7583</v>
      </c>
      <c r="C1611" s="296" t="s">
        <v>1841</v>
      </c>
      <c r="D1611" s="296" t="s">
        <v>120</v>
      </c>
      <c r="E1611" s="326" t="s">
        <v>75</v>
      </c>
      <c r="F1611" s="327">
        <v>14489.33</v>
      </c>
      <c r="J1611" s="325"/>
    </row>
    <row r="1612" spans="2:10" s="20" customFormat="1" ht="18" customHeight="1" x14ac:dyDescent="0.25">
      <c r="B1612" s="297" t="s">
        <v>7583</v>
      </c>
      <c r="C1612" s="296" t="s">
        <v>1842</v>
      </c>
      <c r="D1612" s="296" t="s">
        <v>120</v>
      </c>
      <c r="E1612" s="326" t="s">
        <v>75</v>
      </c>
      <c r="F1612" s="327">
        <v>14489.33</v>
      </c>
      <c r="J1612" s="325"/>
    </row>
    <row r="1613" spans="2:10" s="20" customFormat="1" ht="18" customHeight="1" x14ac:dyDescent="0.25">
      <c r="B1613" s="297" t="s">
        <v>7583</v>
      </c>
      <c r="C1613" s="296" t="s">
        <v>1843</v>
      </c>
      <c r="D1613" s="296" t="s">
        <v>120</v>
      </c>
      <c r="E1613" s="326" t="s">
        <v>75</v>
      </c>
      <c r="F1613" s="327">
        <v>14489.33</v>
      </c>
      <c r="J1613" s="325"/>
    </row>
    <row r="1614" spans="2:10" s="20" customFormat="1" ht="18" customHeight="1" x14ac:dyDescent="0.25">
      <c r="B1614" s="297" t="s">
        <v>7583</v>
      </c>
      <c r="C1614" s="296" t="s">
        <v>1844</v>
      </c>
      <c r="D1614" s="296" t="s">
        <v>120</v>
      </c>
      <c r="E1614" s="326" t="s">
        <v>75</v>
      </c>
      <c r="F1614" s="327">
        <v>14489.33</v>
      </c>
      <c r="J1614" s="325"/>
    </row>
    <row r="1615" spans="2:10" s="20" customFormat="1" ht="18" customHeight="1" x14ac:dyDescent="0.25">
      <c r="B1615" s="297" t="s">
        <v>7583</v>
      </c>
      <c r="C1615" s="296" t="s">
        <v>1845</v>
      </c>
      <c r="D1615" s="296" t="s">
        <v>120</v>
      </c>
      <c r="E1615" s="326" t="s">
        <v>75</v>
      </c>
      <c r="F1615" s="327">
        <v>14489.37</v>
      </c>
      <c r="J1615" s="325"/>
    </row>
    <row r="1616" spans="2:10" s="20" customFormat="1" ht="18" customHeight="1" x14ac:dyDescent="0.25">
      <c r="B1616" s="297" t="s">
        <v>7583</v>
      </c>
      <c r="C1616" s="296" t="s">
        <v>1846</v>
      </c>
      <c r="D1616" s="296" t="s">
        <v>40</v>
      </c>
      <c r="E1616" s="326" t="s">
        <v>41</v>
      </c>
      <c r="F1616" s="327">
        <v>2553044</v>
      </c>
      <c r="J1616" s="325"/>
    </row>
    <row r="1617" spans="2:10" s="20" customFormat="1" ht="18" customHeight="1" x14ac:dyDescent="0.25">
      <c r="B1617" s="297" t="s">
        <v>7583</v>
      </c>
      <c r="C1617" s="296" t="s">
        <v>1847</v>
      </c>
      <c r="D1617" s="296" t="s">
        <v>40</v>
      </c>
      <c r="E1617" s="326" t="s">
        <v>78</v>
      </c>
      <c r="F1617" s="327">
        <v>631250</v>
      </c>
      <c r="J1617" s="325"/>
    </row>
    <row r="1618" spans="2:10" s="20" customFormat="1" ht="18" customHeight="1" x14ac:dyDescent="0.25">
      <c r="B1618" s="297" t="s">
        <v>7583</v>
      </c>
      <c r="C1618" s="296" t="s">
        <v>1848</v>
      </c>
      <c r="D1618" s="296" t="s">
        <v>222</v>
      </c>
      <c r="E1618" s="326" t="s">
        <v>67</v>
      </c>
      <c r="F1618" s="327">
        <v>56402</v>
      </c>
      <c r="J1618" s="325"/>
    </row>
    <row r="1619" spans="2:10" s="20" customFormat="1" ht="18" customHeight="1" x14ac:dyDescent="0.25">
      <c r="B1619" s="297" t="s">
        <v>7583</v>
      </c>
      <c r="C1619" s="296" t="s">
        <v>1849</v>
      </c>
      <c r="D1619" s="296" t="s">
        <v>222</v>
      </c>
      <c r="E1619" s="326" t="s">
        <v>67</v>
      </c>
      <c r="F1619" s="327">
        <v>16600</v>
      </c>
      <c r="J1619" s="325"/>
    </row>
    <row r="1620" spans="2:10" s="20" customFormat="1" ht="18" customHeight="1" x14ac:dyDescent="0.25">
      <c r="B1620" s="297" t="s">
        <v>7583</v>
      </c>
      <c r="C1620" s="296" t="s">
        <v>1850</v>
      </c>
      <c r="D1620" s="296" t="s">
        <v>222</v>
      </c>
      <c r="E1620" s="326" t="s">
        <v>67</v>
      </c>
      <c r="F1620" s="327">
        <v>52689</v>
      </c>
      <c r="J1620" s="325"/>
    </row>
    <row r="1621" spans="2:10" s="20" customFormat="1" ht="18" customHeight="1" x14ac:dyDescent="0.25">
      <c r="B1621" s="297" t="s">
        <v>7583</v>
      </c>
      <c r="C1621" s="296" t="s">
        <v>1851</v>
      </c>
      <c r="D1621" s="296" t="s">
        <v>222</v>
      </c>
      <c r="E1621" s="326" t="s">
        <v>67</v>
      </c>
      <c r="F1621" s="327">
        <v>43400</v>
      </c>
      <c r="J1621" s="325"/>
    </row>
    <row r="1622" spans="2:10" s="20" customFormat="1" ht="18" customHeight="1" x14ac:dyDescent="0.25">
      <c r="B1622" s="297" t="s">
        <v>7726</v>
      </c>
      <c r="C1622" s="296" t="s">
        <v>1852</v>
      </c>
      <c r="D1622" s="296" t="s">
        <v>40</v>
      </c>
      <c r="E1622" s="326" t="s">
        <v>41</v>
      </c>
      <c r="F1622" s="327">
        <v>53578560</v>
      </c>
      <c r="J1622" s="325"/>
    </row>
    <row r="1623" spans="2:10" s="20" customFormat="1" ht="18" customHeight="1" x14ac:dyDescent="0.25">
      <c r="B1623" s="297" t="s">
        <v>7726</v>
      </c>
      <c r="C1623" s="296" t="s">
        <v>1853</v>
      </c>
      <c r="D1623" s="296" t="s">
        <v>222</v>
      </c>
      <c r="E1623" s="326" t="s">
        <v>67</v>
      </c>
      <c r="F1623" s="327">
        <v>1708</v>
      </c>
      <c r="J1623" s="325"/>
    </row>
    <row r="1624" spans="2:10" s="20" customFormat="1" ht="18" customHeight="1" x14ac:dyDescent="0.25">
      <c r="B1624" s="297" t="s">
        <v>7727</v>
      </c>
      <c r="C1624" s="296" t="s">
        <v>1854</v>
      </c>
      <c r="D1624" s="296" t="s">
        <v>52</v>
      </c>
      <c r="E1624" s="326" t="s">
        <v>54</v>
      </c>
      <c r="F1624" s="327">
        <v>5800</v>
      </c>
      <c r="J1624" s="325"/>
    </row>
    <row r="1625" spans="2:10" s="20" customFormat="1" ht="18" customHeight="1" x14ac:dyDescent="0.25">
      <c r="B1625" s="297" t="s">
        <v>7728</v>
      </c>
      <c r="C1625" s="296" t="s">
        <v>1855</v>
      </c>
      <c r="D1625" s="296" t="s">
        <v>40</v>
      </c>
      <c r="E1625" s="326" t="s">
        <v>41</v>
      </c>
      <c r="F1625" s="327">
        <v>12635502</v>
      </c>
      <c r="J1625" s="325"/>
    </row>
    <row r="1626" spans="2:10" s="20" customFormat="1" ht="18" customHeight="1" x14ac:dyDescent="0.25">
      <c r="B1626" s="297" t="s">
        <v>7728</v>
      </c>
      <c r="C1626" s="296" t="s">
        <v>1856</v>
      </c>
      <c r="D1626" s="296" t="s">
        <v>40</v>
      </c>
      <c r="E1626" s="326" t="s">
        <v>78</v>
      </c>
      <c r="F1626" s="327">
        <v>648000</v>
      </c>
      <c r="J1626" s="325"/>
    </row>
    <row r="1627" spans="2:10" s="20" customFormat="1" ht="18" customHeight="1" x14ac:dyDescent="0.25">
      <c r="B1627" s="297" t="s">
        <v>7728</v>
      </c>
      <c r="C1627" s="296" t="s">
        <v>1857</v>
      </c>
      <c r="D1627" s="296" t="s">
        <v>222</v>
      </c>
      <c r="E1627" s="326" t="s">
        <v>67</v>
      </c>
      <c r="F1627" s="327">
        <v>62608</v>
      </c>
      <c r="J1627" s="325"/>
    </row>
    <row r="1628" spans="2:10" s="20" customFormat="1" ht="18" customHeight="1" x14ac:dyDescent="0.25">
      <c r="B1628" s="297" t="s">
        <v>7728</v>
      </c>
      <c r="C1628" s="296" t="s">
        <v>1858</v>
      </c>
      <c r="D1628" s="296" t="s">
        <v>222</v>
      </c>
      <c r="E1628" s="326" t="s">
        <v>67</v>
      </c>
      <c r="F1628" s="327">
        <v>51600</v>
      </c>
      <c r="J1628" s="325"/>
    </row>
    <row r="1629" spans="2:10" s="20" customFormat="1" ht="18" customHeight="1" x14ac:dyDescent="0.25">
      <c r="B1629" s="297" t="s">
        <v>7728</v>
      </c>
      <c r="C1629" s="296" t="s">
        <v>1859</v>
      </c>
      <c r="D1629" s="296" t="s">
        <v>222</v>
      </c>
      <c r="E1629" s="326" t="s">
        <v>67</v>
      </c>
      <c r="F1629" s="327">
        <v>85656</v>
      </c>
      <c r="J1629" s="325"/>
    </row>
    <row r="1630" spans="2:10" s="20" customFormat="1" ht="18" customHeight="1" x14ac:dyDescent="0.25">
      <c r="B1630" s="297" t="s">
        <v>7728</v>
      </c>
      <c r="C1630" s="296" t="s">
        <v>1860</v>
      </c>
      <c r="D1630" s="296" t="s">
        <v>222</v>
      </c>
      <c r="E1630" s="326" t="s">
        <v>67</v>
      </c>
      <c r="F1630" s="327">
        <v>1240</v>
      </c>
      <c r="J1630" s="325"/>
    </row>
    <row r="1631" spans="2:10" s="20" customFormat="1" ht="18" customHeight="1" x14ac:dyDescent="0.25">
      <c r="B1631" s="297" t="s">
        <v>7728</v>
      </c>
      <c r="C1631" s="296" t="s">
        <v>1861</v>
      </c>
      <c r="D1631" s="296" t="s">
        <v>222</v>
      </c>
      <c r="E1631" s="326" t="s">
        <v>67</v>
      </c>
      <c r="F1631" s="327">
        <v>72963</v>
      </c>
      <c r="J1631" s="325"/>
    </row>
    <row r="1632" spans="2:10" s="20" customFormat="1" ht="18" customHeight="1" x14ac:dyDescent="0.25">
      <c r="B1632" s="297" t="s">
        <v>7728</v>
      </c>
      <c r="C1632" s="296" t="s">
        <v>1862</v>
      </c>
      <c r="D1632" s="296" t="s">
        <v>222</v>
      </c>
      <c r="E1632" s="326" t="s">
        <v>67</v>
      </c>
      <c r="F1632" s="327">
        <v>60300</v>
      </c>
      <c r="J1632" s="325"/>
    </row>
    <row r="1633" spans="2:10" s="20" customFormat="1" ht="18" customHeight="1" x14ac:dyDescent="0.25">
      <c r="B1633" s="297" t="s">
        <v>7639</v>
      </c>
      <c r="C1633" s="296" t="s">
        <v>1863</v>
      </c>
      <c r="D1633" s="296" t="s">
        <v>44</v>
      </c>
      <c r="E1633" s="326" t="s">
        <v>73</v>
      </c>
      <c r="F1633" s="327">
        <v>127400</v>
      </c>
      <c r="J1633" s="325"/>
    </row>
    <row r="1634" spans="2:10" s="20" customFormat="1" ht="18" customHeight="1" x14ac:dyDescent="0.25">
      <c r="B1634" s="297" t="s">
        <v>7639</v>
      </c>
      <c r="C1634" s="296" t="s">
        <v>1864</v>
      </c>
      <c r="D1634" s="296" t="s">
        <v>222</v>
      </c>
      <c r="E1634" s="326" t="s">
        <v>67</v>
      </c>
      <c r="F1634" s="327">
        <v>49500</v>
      </c>
      <c r="J1634" s="325"/>
    </row>
    <row r="1635" spans="2:10" s="20" customFormat="1" ht="18" customHeight="1" x14ac:dyDescent="0.25">
      <c r="B1635" s="297" t="s">
        <v>7639</v>
      </c>
      <c r="C1635" s="296" t="s">
        <v>1865</v>
      </c>
      <c r="D1635" s="296" t="s">
        <v>120</v>
      </c>
      <c r="E1635" s="326" t="s">
        <v>77</v>
      </c>
      <c r="F1635" s="327">
        <v>40000</v>
      </c>
      <c r="J1635" s="325"/>
    </row>
    <row r="1636" spans="2:10" s="20" customFormat="1" ht="18" customHeight="1" x14ac:dyDescent="0.25">
      <c r="B1636" s="297" t="s">
        <v>7639</v>
      </c>
      <c r="C1636" s="296" t="s">
        <v>1866</v>
      </c>
      <c r="D1636" s="296" t="s">
        <v>120</v>
      </c>
      <c r="E1636" s="326" t="s">
        <v>77</v>
      </c>
      <c r="F1636" s="327">
        <v>44000</v>
      </c>
      <c r="J1636" s="325"/>
    </row>
    <row r="1637" spans="2:10" s="20" customFormat="1" ht="18" customHeight="1" x14ac:dyDescent="0.25">
      <c r="B1637" s="297" t="s">
        <v>7639</v>
      </c>
      <c r="C1637" s="296" t="s">
        <v>1867</v>
      </c>
      <c r="D1637" s="296" t="s">
        <v>120</v>
      </c>
      <c r="E1637" s="326" t="s">
        <v>77</v>
      </c>
      <c r="F1637" s="327">
        <v>44000</v>
      </c>
      <c r="J1637" s="325"/>
    </row>
    <row r="1638" spans="2:10" s="20" customFormat="1" ht="18" customHeight="1" x14ac:dyDescent="0.25">
      <c r="B1638" s="297" t="s">
        <v>7639</v>
      </c>
      <c r="C1638" s="296" t="s">
        <v>1868</v>
      </c>
      <c r="D1638" s="296" t="s">
        <v>120</v>
      </c>
      <c r="E1638" s="326" t="s">
        <v>77</v>
      </c>
      <c r="F1638" s="327">
        <v>44000</v>
      </c>
      <c r="J1638" s="325"/>
    </row>
    <row r="1639" spans="2:10" s="20" customFormat="1" ht="18" customHeight="1" x14ac:dyDescent="0.25">
      <c r="B1639" s="297" t="s">
        <v>7639</v>
      </c>
      <c r="C1639" s="296" t="s">
        <v>1869</v>
      </c>
      <c r="D1639" s="296" t="s">
        <v>120</v>
      </c>
      <c r="E1639" s="326" t="s">
        <v>77</v>
      </c>
      <c r="F1639" s="327">
        <v>73700</v>
      </c>
      <c r="J1639" s="325"/>
    </row>
    <row r="1640" spans="2:10" s="20" customFormat="1" ht="18" customHeight="1" x14ac:dyDescent="0.25">
      <c r="B1640" s="297" t="s">
        <v>7639</v>
      </c>
      <c r="C1640" s="296" t="s">
        <v>1870</v>
      </c>
      <c r="D1640" s="296" t="s">
        <v>120</v>
      </c>
      <c r="E1640" s="326" t="s">
        <v>101</v>
      </c>
      <c r="F1640" s="327">
        <v>152988</v>
      </c>
      <c r="J1640" s="325"/>
    </row>
    <row r="1641" spans="2:10" s="20" customFormat="1" ht="18" customHeight="1" x14ac:dyDescent="0.25">
      <c r="B1641" s="297" t="s">
        <v>7639</v>
      </c>
      <c r="C1641" s="296" t="s">
        <v>1871</v>
      </c>
      <c r="D1641" s="296" t="s">
        <v>120</v>
      </c>
      <c r="E1641" s="326" t="s">
        <v>77</v>
      </c>
      <c r="F1641" s="327">
        <v>44000</v>
      </c>
      <c r="J1641" s="325"/>
    </row>
    <row r="1642" spans="2:10" s="20" customFormat="1" ht="18" customHeight="1" x14ac:dyDescent="0.25">
      <c r="B1642" s="297" t="s">
        <v>7639</v>
      </c>
      <c r="C1642" s="296" t="s">
        <v>1872</v>
      </c>
      <c r="D1642" s="296" t="s">
        <v>120</v>
      </c>
      <c r="E1642" s="326" t="s">
        <v>77</v>
      </c>
      <c r="F1642" s="327">
        <v>519308</v>
      </c>
      <c r="J1642" s="325"/>
    </row>
    <row r="1643" spans="2:10" s="20" customFormat="1" ht="18" customHeight="1" x14ac:dyDescent="0.25">
      <c r="B1643" s="297" t="s">
        <v>7729</v>
      </c>
      <c r="C1643" s="296" t="s">
        <v>1873</v>
      </c>
      <c r="D1643" s="296" t="s">
        <v>56</v>
      </c>
      <c r="E1643" s="326" t="s">
        <v>37</v>
      </c>
      <c r="F1643" s="327">
        <v>4178336</v>
      </c>
      <c r="J1643" s="325"/>
    </row>
    <row r="1644" spans="2:10" s="20" customFormat="1" ht="18" customHeight="1" x14ac:dyDescent="0.25">
      <c r="B1644" s="297" t="s">
        <v>7729</v>
      </c>
      <c r="C1644" s="296" t="s">
        <v>1874</v>
      </c>
      <c r="D1644" s="296" t="s">
        <v>222</v>
      </c>
      <c r="E1644" s="326" t="s">
        <v>67</v>
      </c>
      <c r="F1644" s="327">
        <v>74534</v>
      </c>
      <c r="J1644" s="325"/>
    </row>
    <row r="1645" spans="2:10" s="20" customFormat="1" ht="18" customHeight="1" x14ac:dyDescent="0.25">
      <c r="B1645" s="297" t="s">
        <v>7729</v>
      </c>
      <c r="C1645" s="296" t="s">
        <v>1875</v>
      </c>
      <c r="D1645" s="296" t="s">
        <v>222</v>
      </c>
      <c r="E1645" s="326" t="s">
        <v>67</v>
      </c>
      <c r="F1645" s="327">
        <v>77475</v>
      </c>
      <c r="J1645" s="325"/>
    </row>
    <row r="1646" spans="2:10" s="20" customFormat="1" ht="18" customHeight="1" x14ac:dyDescent="0.25">
      <c r="B1646" s="297" t="s">
        <v>7729</v>
      </c>
      <c r="C1646" s="296" t="s">
        <v>1876</v>
      </c>
      <c r="D1646" s="296" t="s">
        <v>31</v>
      </c>
      <c r="E1646" s="326" t="s">
        <v>32</v>
      </c>
      <c r="F1646" s="327">
        <v>3052718.63</v>
      </c>
      <c r="J1646" s="325"/>
    </row>
    <row r="1647" spans="2:10" s="20" customFormat="1" ht="18" customHeight="1" x14ac:dyDescent="0.25">
      <c r="B1647" s="297" t="s">
        <v>7592</v>
      </c>
      <c r="C1647" s="296" t="s">
        <v>1877</v>
      </c>
      <c r="D1647" s="296" t="s">
        <v>33</v>
      </c>
      <c r="E1647" s="326" t="s">
        <v>32</v>
      </c>
      <c r="F1647" s="327">
        <v>2012100</v>
      </c>
      <c r="J1647" s="325"/>
    </row>
    <row r="1648" spans="2:10" s="20" customFormat="1" ht="18" customHeight="1" x14ac:dyDescent="0.25">
      <c r="B1648" s="297" t="s">
        <v>7592</v>
      </c>
      <c r="C1648" s="296" t="s">
        <v>1878</v>
      </c>
      <c r="D1648" s="296" t="s">
        <v>33</v>
      </c>
      <c r="E1648" s="326" t="s">
        <v>32</v>
      </c>
      <c r="F1648" s="327">
        <v>2012100</v>
      </c>
      <c r="J1648" s="325"/>
    </row>
    <row r="1649" spans="2:10" s="20" customFormat="1" ht="18" customHeight="1" x14ac:dyDescent="0.25">
      <c r="B1649" s="297" t="s">
        <v>7592</v>
      </c>
      <c r="C1649" s="296" t="s">
        <v>1879</v>
      </c>
      <c r="D1649" s="296" t="s">
        <v>33</v>
      </c>
      <c r="E1649" s="326" t="s">
        <v>32</v>
      </c>
      <c r="F1649" s="327">
        <v>2012100</v>
      </c>
      <c r="J1649" s="325"/>
    </row>
    <row r="1650" spans="2:10" s="20" customFormat="1" ht="18" customHeight="1" x14ac:dyDescent="0.25">
      <c r="B1650" s="297" t="s">
        <v>7592</v>
      </c>
      <c r="C1650" s="296" t="s">
        <v>1880</v>
      </c>
      <c r="D1650" s="296" t="s">
        <v>33</v>
      </c>
      <c r="E1650" s="326" t="s">
        <v>32</v>
      </c>
      <c r="F1650" s="327">
        <v>2012100</v>
      </c>
      <c r="J1650" s="325"/>
    </row>
    <row r="1651" spans="2:10" s="20" customFormat="1" ht="18" customHeight="1" x14ac:dyDescent="0.25">
      <c r="B1651" s="297" t="s">
        <v>7592</v>
      </c>
      <c r="C1651" s="296" t="s">
        <v>1881</v>
      </c>
      <c r="D1651" s="296" t="s">
        <v>33</v>
      </c>
      <c r="E1651" s="326" t="s">
        <v>32</v>
      </c>
      <c r="F1651" s="327">
        <v>2012100</v>
      </c>
      <c r="J1651" s="325"/>
    </row>
    <row r="1652" spans="2:10" s="20" customFormat="1" ht="18" customHeight="1" x14ac:dyDescent="0.25">
      <c r="B1652" s="297" t="s">
        <v>7592</v>
      </c>
      <c r="C1652" s="296" t="s">
        <v>1882</v>
      </c>
      <c r="D1652" s="296" t="s">
        <v>33</v>
      </c>
      <c r="E1652" s="326" t="s">
        <v>32</v>
      </c>
      <c r="F1652" s="327">
        <v>2012100</v>
      </c>
      <c r="J1652" s="325"/>
    </row>
    <row r="1653" spans="2:10" s="20" customFormat="1" ht="18" customHeight="1" x14ac:dyDescent="0.25">
      <c r="B1653" s="297" t="s">
        <v>7592</v>
      </c>
      <c r="C1653" s="296" t="s">
        <v>1883</v>
      </c>
      <c r="D1653" s="296" t="s">
        <v>33</v>
      </c>
      <c r="E1653" s="326" t="s">
        <v>32</v>
      </c>
      <c r="F1653" s="327">
        <v>2012100</v>
      </c>
      <c r="J1653" s="325"/>
    </row>
    <row r="1654" spans="2:10" s="20" customFormat="1" ht="18" customHeight="1" x14ac:dyDescent="0.25">
      <c r="B1654" s="297" t="s">
        <v>7592</v>
      </c>
      <c r="C1654" s="296" t="s">
        <v>1884</v>
      </c>
      <c r="D1654" s="296" t="s">
        <v>33</v>
      </c>
      <c r="E1654" s="326" t="s">
        <v>32</v>
      </c>
      <c r="F1654" s="327">
        <v>2012100</v>
      </c>
      <c r="J1654" s="325"/>
    </row>
    <row r="1655" spans="2:10" s="20" customFormat="1" ht="18" customHeight="1" x14ac:dyDescent="0.25">
      <c r="B1655" s="297" t="s">
        <v>7592</v>
      </c>
      <c r="C1655" s="296" t="s">
        <v>1885</v>
      </c>
      <c r="D1655" s="296" t="s">
        <v>59</v>
      </c>
      <c r="E1655" s="326" t="s">
        <v>80</v>
      </c>
      <c r="F1655" s="327">
        <v>159355</v>
      </c>
      <c r="J1655" s="325"/>
    </row>
    <row r="1656" spans="2:10" s="20" customFormat="1" ht="18" customHeight="1" x14ac:dyDescent="0.25">
      <c r="B1656" s="297" t="s">
        <v>7592</v>
      </c>
      <c r="C1656" s="296" t="s">
        <v>1886</v>
      </c>
      <c r="D1656" s="296" t="s">
        <v>222</v>
      </c>
      <c r="E1656" s="326" t="s">
        <v>67</v>
      </c>
      <c r="F1656" s="327">
        <v>338</v>
      </c>
      <c r="J1656" s="325"/>
    </row>
    <row r="1657" spans="2:10" s="20" customFormat="1" ht="18" customHeight="1" x14ac:dyDescent="0.25">
      <c r="B1657" s="297" t="s">
        <v>7592</v>
      </c>
      <c r="C1657" s="296" t="s">
        <v>1887</v>
      </c>
      <c r="D1657" s="296" t="s">
        <v>222</v>
      </c>
      <c r="E1657" s="326" t="s">
        <v>67</v>
      </c>
      <c r="F1657" s="327">
        <v>6872</v>
      </c>
      <c r="J1657" s="325"/>
    </row>
    <row r="1658" spans="2:10" s="20" customFormat="1" ht="18" customHeight="1" x14ac:dyDescent="0.25">
      <c r="B1658" s="297" t="s">
        <v>7730</v>
      </c>
      <c r="C1658" s="296" t="s">
        <v>1888</v>
      </c>
      <c r="D1658" s="296" t="s">
        <v>222</v>
      </c>
      <c r="E1658" s="326" t="s">
        <v>67</v>
      </c>
      <c r="F1658" s="327">
        <v>34279</v>
      </c>
      <c r="J1658" s="325"/>
    </row>
    <row r="1659" spans="2:10" s="20" customFormat="1" ht="18" customHeight="1" x14ac:dyDescent="0.25">
      <c r="B1659" s="297" t="s">
        <v>7731</v>
      </c>
      <c r="C1659" s="296" t="s">
        <v>1889</v>
      </c>
      <c r="D1659" s="296" t="s">
        <v>222</v>
      </c>
      <c r="E1659" s="326" t="s">
        <v>67</v>
      </c>
      <c r="F1659" s="327">
        <v>49950</v>
      </c>
      <c r="J1659" s="325"/>
    </row>
    <row r="1660" spans="2:10" s="20" customFormat="1" ht="18" customHeight="1" x14ac:dyDescent="0.25">
      <c r="B1660" s="297" t="s">
        <v>7731</v>
      </c>
      <c r="C1660" s="296" t="s">
        <v>1890</v>
      </c>
      <c r="D1660" s="296" t="s">
        <v>222</v>
      </c>
      <c r="E1660" s="326" t="s">
        <v>67</v>
      </c>
      <c r="F1660" s="327">
        <v>11098</v>
      </c>
      <c r="J1660" s="325"/>
    </row>
    <row r="1661" spans="2:10" s="20" customFormat="1" ht="18" customHeight="1" x14ac:dyDescent="0.25">
      <c r="B1661" s="297" t="s">
        <v>7731</v>
      </c>
      <c r="C1661" s="296" t="s">
        <v>1891</v>
      </c>
      <c r="D1661" s="296" t="s">
        <v>222</v>
      </c>
      <c r="E1661" s="326" t="s">
        <v>67</v>
      </c>
      <c r="F1661" s="327">
        <v>19890</v>
      </c>
      <c r="J1661" s="325"/>
    </row>
    <row r="1662" spans="2:10" s="20" customFormat="1" ht="18" customHeight="1" x14ac:dyDescent="0.25">
      <c r="B1662" s="297" t="s">
        <v>7732</v>
      </c>
      <c r="C1662" s="296" t="s">
        <v>1892</v>
      </c>
      <c r="D1662" s="296" t="s">
        <v>222</v>
      </c>
      <c r="E1662" s="326" t="s">
        <v>67</v>
      </c>
      <c r="F1662" s="327">
        <v>2232</v>
      </c>
      <c r="J1662" s="325"/>
    </row>
    <row r="1663" spans="2:10" s="20" customFormat="1" ht="18" customHeight="1" x14ac:dyDescent="0.25">
      <c r="B1663" s="297" t="s">
        <v>7640</v>
      </c>
      <c r="C1663" s="296" t="s">
        <v>1893</v>
      </c>
      <c r="D1663" s="296" t="s">
        <v>33</v>
      </c>
      <c r="E1663" s="326" t="s">
        <v>32</v>
      </c>
      <c r="F1663" s="327">
        <v>1314600</v>
      </c>
      <c r="J1663" s="325"/>
    </row>
    <row r="1664" spans="2:10" s="20" customFormat="1" ht="18" customHeight="1" x14ac:dyDescent="0.25">
      <c r="B1664" s="297" t="s">
        <v>7640</v>
      </c>
      <c r="C1664" s="296" t="s">
        <v>1894</v>
      </c>
      <c r="D1664" s="296" t="s">
        <v>33</v>
      </c>
      <c r="E1664" s="326" t="s">
        <v>32</v>
      </c>
      <c r="F1664" s="327">
        <v>1314600</v>
      </c>
      <c r="J1664" s="325"/>
    </row>
    <row r="1665" spans="2:10" s="20" customFormat="1" ht="18" customHeight="1" x14ac:dyDescent="0.25">
      <c r="B1665" s="297" t="s">
        <v>7640</v>
      </c>
      <c r="C1665" s="296" t="s">
        <v>1895</v>
      </c>
      <c r="D1665" s="296" t="s">
        <v>33</v>
      </c>
      <c r="E1665" s="326" t="s">
        <v>32</v>
      </c>
      <c r="F1665" s="327">
        <v>1314600</v>
      </c>
      <c r="J1665" s="325"/>
    </row>
    <row r="1666" spans="2:10" s="20" customFormat="1" ht="18" customHeight="1" x14ac:dyDescent="0.25">
      <c r="B1666" s="297" t="s">
        <v>7640</v>
      </c>
      <c r="C1666" s="296" t="s">
        <v>1896</v>
      </c>
      <c r="D1666" s="296" t="s">
        <v>33</v>
      </c>
      <c r="E1666" s="326" t="s">
        <v>32</v>
      </c>
      <c r="F1666" s="327">
        <v>1314600</v>
      </c>
      <c r="J1666" s="325"/>
    </row>
    <row r="1667" spans="2:10" s="20" customFormat="1" ht="18" customHeight="1" x14ac:dyDescent="0.25">
      <c r="B1667" s="297" t="s">
        <v>7640</v>
      </c>
      <c r="C1667" s="296" t="s">
        <v>1897</v>
      </c>
      <c r="D1667" s="296" t="s">
        <v>33</v>
      </c>
      <c r="E1667" s="326" t="s">
        <v>32</v>
      </c>
      <c r="F1667" s="327">
        <v>1314600</v>
      </c>
      <c r="J1667" s="325"/>
    </row>
    <row r="1668" spans="2:10" s="20" customFormat="1" ht="18" customHeight="1" x14ac:dyDescent="0.25">
      <c r="B1668" s="297" t="s">
        <v>7640</v>
      </c>
      <c r="C1668" s="296" t="s">
        <v>1898</v>
      </c>
      <c r="D1668" s="296" t="s">
        <v>33</v>
      </c>
      <c r="E1668" s="326" t="s">
        <v>32</v>
      </c>
      <c r="F1668" s="327">
        <v>1838700</v>
      </c>
      <c r="J1668" s="325"/>
    </row>
    <row r="1669" spans="2:10" s="20" customFormat="1" ht="18" customHeight="1" x14ac:dyDescent="0.25">
      <c r="B1669" s="297" t="s">
        <v>7640</v>
      </c>
      <c r="C1669" s="296" t="s">
        <v>1899</v>
      </c>
      <c r="D1669" s="296" t="s">
        <v>33</v>
      </c>
      <c r="E1669" s="326" t="s">
        <v>32</v>
      </c>
      <c r="F1669" s="327">
        <v>1838700</v>
      </c>
      <c r="J1669" s="325"/>
    </row>
    <row r="1670" spans="2:10" s="20" customFormat="1" ht="18" customHeight="1" x14ac:dyDescent="0.25">
      <c r="B1670" s="297" t="s">
        <v>7640</v>
      </c>
      <c r="C1670" s="296" t="s">
        <v>1900</v>
      </c>
      <c r="D1670" s="296" t="s">
        <v>33</v>
      </c>
      <c r="E1670" s="326" t="s">
        <v>32</v>
      </c>
      <c r="F1670" s="327">
        <v>1838700</v>
      </c>
      <c r="J1670" s="325"/>
    </row>
    <row r="1671" spans="2:10" s="20" customFormat="1" ht="18" customHeight="1" x14ac:dyDescent="0.25">
      <c r="B1671" s="297" t="s">
        <v>7640</v>
      </c>
      <c r="C1671" s="296" t="s">
        <v>1901</v>
      </c>
      <c r="D1671" s="296" t="s">
        <v>33</v>
      </c>
      <c r="E1671" s="326" t="s">
        <v>32</v>
      </c>
      <c r="F1671" s="327">
        <v>1838700</v>
      </c>
      <c r="J1671" s="325"/>
    </row>
    <row r="1672" spans="2:10" s="20" customFormat="1" ht="18" customHeight="1" x14ac:dyDescent="0.25">
      <c r="B1672" s="297" t="s">
        <v>7640</v>
      </c>
      <c r="C1672" s="296" t="s">
        <v>1902</v>
      </c>
      <c r="D1672" s="296" t="s">
        <v>33</v>
      </c>
      <c r="E1672" s="326" t="s">
        <v>32</v>
      </c>
      <c r="F1672" s="327">
        <v>1838700</v>
      </c>
      <c r="J1672" s="325"/>
    </row>
    <row r="1673" spans="2:10" s="20" customFormat="1" ht="18" customHeight="1" x14ac:dyDescent="0.25">
      <c r="B1673" s="297" t="s">
        <v>7640</v>
      </c>
      <c r="C1673" s="296" t="s">
        <v>1903</v>
      </c>
      <c r="D1673" s="296" t="s">
        <v>40</v>
      </c>
      <c r="E1673" s="326" t="s">
        <v>68</v>
      </c>
      <c r="F1673" s="327">
        <v>127831</v>
      </c>
      <c r="J1673" s="325"/>
    </row>
    <row r="1674" spans="2:10" s="20" customFormat="1" ht="18" customHeight="1" x14ac:dyDescent="0.25">
      <c r="B1674" s="297" t="s">
        <v>7640</v>
      </c>
      <c r="C1674" s="296" t="s">
        <v>1904</v>
      </c>
      <c r="D1674" s="296" t="s">
        <v>222</v>
      </c>
      <c r="E1674" s="326" t="s">
        <v>67</v>
      </c>
      <c r="F1674" s="327">
        <v>451</v>
      </c>
      <c r="J1674" s="325"/>
    </row>
    <row r="1675" spans="2:10" s="20" customFormat="1" ht="18" customHeight="1" x14ac:dyDescent="0.25">
      <c r="B1675" s="297" t="s">
        <v>7640</v>
      </c>
      <c r="C1675" s="296" t="s">
        <v>1905</v>
      </c>
      <c r="D1675" s="296" t="s">
        <v>222</v>
      </c>
      <c r="E1675" s="326" t="s">
        <v>67</v>
      </c>
      <c r="F1675" s="327">
        <v>40940</v>
      </c>
      <c r="J1675" s="325"/>
    </row>
    <row r="1676" spans="2:10" s="20" customFormat="1" ht="18" customHeight="1" x14ac:dyDescent="0.25">
      <c r="B1676" s="297" t="s">
        <v>7640</v>
      </c>
      <c r="C1676" s="296" t="s">
        <v>1906</v>
      </c>
      <c r="D1676" s="296" t="s">
        <v>119</v>
      </c>
      <c r="E1676" s="326" t="s">
        <v>72</v>
      </c>
      <c r="F1676" s="327">
        <v>175400</v>
      </c>
      <c r="J1676" s="325"/>
    </row>
    <row r="1677" spans="2:10" s="20" customFormat="1" ht="18" customHeight="1" x14ac:dyDescent="0.25">
      <c r="B1677" s="297" t="s">
        <v>7603</v>
      </c>
      <c r="C1677" s="296" t="s">
        <v>1907</v>
      </c>
      <c r="D1677" s="296" t="s">
        <v>61</v>
      </c>
      <c r="E1677" s="326" t="s">
        <v>60</v>
      </c>
      <c r="F1677" s="327">
        <v>1944200</v>
      </c>
      <c r="J1677" s="325"/>
    </row>
    <row r="1678" spans="2:10" s="20" customFormat="1" ht="18" customHeight="1" x14ac:dyDescent="0.25">
      <c r="B1678" s="297" t="s">
        <v>7603</v>
      </c>
      <c r="C1678" s="296" t="s">
        <v>1908</v>
      </c>
      <c r="D1678" s="296" t="s">
        <v>61</v>
      </c>
      <c r="E1678" s="326" t="s">
        <v>63</v>
      </c>
      <c r="F1678" s="327">
        <v>1197000</v>
      </c>
      <c r="J1678" s="325"/>
    </row>
    <row r="1679" spans="2:10" s="20" customFormat="1" ht="18" customHeight="1" x14ac:dyDescent="0.25">
      <c r="B1679" s="297" t="s">
        <v>7603</v>
      </c>
      <c r="C1679" s="296" t="s">
        <v>1909</v>
      </c>
      <c r="D1679" s="296" t="s">
        <v>222</v>
      </c>
      <c r="E1679" s="326" t="s">
        <v>67</v>
      </c>
      <c r="F1679" s="327">
        <v>120666</v>
      </c>
      <c r="J1679" s="325"/>
    </row>
    <row r="1680" spans="2:10" s="20" customFormat="1" ht="18" customHeight="1" x14ac:dyDescent="0.25">
      <c r="B1680" s="297" t="s">
        <v>7603</v>
      </c>
      <c r="C1680" s="296" t="s">
        <v>1910</v>
      </c>
      <c r="D1680" s="296" t="s">
        <v>222</v>
      </c>
      <c r="E1680" s="326" t="s">
        <v>67</v>
      </c>
      <c r="F1680" s="327">
        <v>14196</v>
      </c>
      <c r="J1680" s="325"/>
    </row>
    <row r="1681" spans="2:10" s="20" customFormat="1" ht="18" customHeight="1" x14ac:dyDescent="0.25">
      <c r="B1681" s="297" t="s">
        <v>7641</v>
      </c>
      <c r="C1681" s="296" t="s">
        <v>1911</v>
      </c>
      <c r="D1681" s="296" t="s">
        <v>119</v>
      </c>
      <c r="E1681" s="326" t="s">
        <v>79</v>
      </c>
      <c r="F1681" s="327">
        <v>11429</v>
      </c>
      <c r="J1681" s="325"/>
    </row>
    <row r="1682" spans="2:10" s="20" customFormat="1" ht="18" customHeight="1" x14ac:dyDescent="0.25">
      <c r="B1682" s="297" t="s">
        <v>7641</v>
      </c>
      <c r="C1682" s="296" t="s">
        <v>1912</v>
      </c>
      <c r="D1682" s="296" t="s">
        <v>119</v>
      </c>
      <c r="E1682" s="326" t="s">
        <v>79</v>
      </c>
      <c r="F1682" s="327">
        <v>21008</v>
      </c>
      <c r="J1682" s="325"/>
    </row>
    <row r="1683" spans="2:10" s="20" customFormat="1" ht="18" customHeight="1" x14ac:dyDescent="0.25">
      <c r="B1683" s="297" t="s">
        <v>7641</v>
      </c>
      <c r="C1683" s="296" t="s">
        <v>1913</v>
      </c>
      <c r="D1683" s="296" t="s">
        <v>119</v>
      </c>
      <c r="E1683" s="326" t="s">
        <v>79</v>
      </c>
      <c r="F1683" s="327">
        <v>21008</v>
      </c>
      <c r="J1683" s="325"/>
    </row>
    <row r="1684" spans="2:10" s="20" customFormat="1" ht="18" customHeight="1" x14ac:dyDescent="0.25">
      <c r="B1684" s="297" t="s">
        <v>7641</v>
      </c>
      <c r="C1684" s="296" t="s">
        <v>1914</v>
      </c>
      <c r="D1684" s="296" t="s">
        <v>56</v>
      </c>
      <c r="E1684" s="326" t="s">
        <v>84</v>
      </c>
      <c r="F1684" s="327">
        <v>117478</v>
      </c>
      <c r="J1684" s="325"/>
    </row>
    <row r="1685" spans="2:10" s="20" customFormat="1" ht="18" customHeight="1" x14ac:dyDescent="0.25">
      <c r="B1685" s="297" t="s">
        <v>7641</v>
      </c>
      <c r="C1685" s="296" t="s">
        <v>1915</v>
      </c>
      <c r="D1685" s="296" t="s">
        <v>56</v>
      </c>
      <c r="E1685" s="326" t="s">
        <v>84</v>
      </c>
      <c r="F1685" s="327">
        <v>224635</v>
      </c>
      <c r="J1685" s="325"/>
    </row>
    <row r="1686" spans="2:10" s="20" customFormat="1" ht="18" customHeight="1" x14ac:dyDescent="0.25">
      <c r="B1686" s="297" t="s">
        <v>7641</v>
      </c>
      <c r="C1686" s="296" t="s">
        <v>1916</v>
      </c>
      <c r="D1686" s="296" t="s">
        <v>56</v>
      </c>
      <c r="E1686" s="326" t="s">
        <v>84</v>
      </c>
      <c r="F1686" s="327">
        <v>224635</v>
      </c>
      <c r="J1686" s="325"/>
    </row>
    <row r="1687" spans="2:10" s="20" customFormat="1" ht="18" customHeight="1" x14ac:dyDescent="0.25">
      <c r="B1687" s="297" t="s">
        <v>7641</v>
      </c>
      <c r="C1687" s="296" t="s">
        <v>1917</v>
      </c>
      <c r="D1687" s="296" t="s">
        <v>56</v>
      </c>
      <c r="E1687" s="326" t="s">
        <v>84</v>
      </c>
      <c r="F1687" s="327">
        <v>224635</v>
      </c>
      <c r="J1687" s="325"/>
    </row>
    <row r="1688" spans="2:10" s="20" customFormat="1" ht="18" customHeight="1" x14ac:dyDescent="0.25">
      <c r="B1688" s="297" t="s">
        <v>7641</v>
      </c>
      <c r="C1688" s="296" t="s">
        <v>1918</v>
      </c>
      <c r="D1688" s="296" t="s">
        <v>56</v>
      </c>
      <c r="E1688" s="326" t="s">
        <v>84</v>
      </c>
      <c r="F1688" s="327">
        <v>224635</v>
      </c>
      <c r="J1688" s="325"/>
    </row>
    <row r="1689" spans="2:10" s="20" customFormat="1" ht="18" customHeight="1" x14ac:dyDescent="0.25">
      <c r="B1689" s="297" t="s">
        <v>7641</v>
      </c>
      <c r="C1689" s="296" t="s">
        <v>1919</v>
      </c>
      <c r="D1689" s="296" t="s">
        <v>120</v>
      </c>
      <c r="E1689" s="326" t="s">
        <v>76</v>
      </c>
      <c r="F1689" s="327">
        <v>35014</v>
      </c>
      <c r="J1689" s="325"/>
    </row>
    <row r="1690" spans="2:10" s="20" customFormat="1" ht="18" customHeight="1" x14ac:dyDescent="0.25">
      <c r="B1690" s="297" t="s">
        <v>7641</v>
      </c>
      <c r="C1690" s="296" t="s">
        <v>1920</v>
      </c>
      <c r="D1690" s="296" t="s">
        <v>120</v>
      </c>
      <c r="E1690" s="326" t="s">
        <v>76</v>
      </c>
      <c r="F1690" s="327">
        <v>35014</v>
      </c>
      <c r="J1690" s="325"/>
    </row>
    <row r="1691" spans="2:10" s="20" customFormat="1" ht="18" customHeight="1" x14ac:dyDescent="0.25">
      <c r="B1691" s="297" t="s">
        <v>7641</v>
      </c>
      <c r="C1691" s="296" t="s">
        <v>1921</v>
      </c>
      <c r="D1691" s="296" t="s">
        <v>120</v>
      </c>
      <c r="E1691" s="326" t="s">
        <v>76</v>
      </c>
      <c r="F1691" s="327">
        <v>35014</v>
      </c>
      <c r="J1691" s="325"/>
    </row>
    <row r="1692" spans="2:10" s="20" customFormat="1" ht="18" customHeight="1" x14ac:dyDescent="0.25">
      <c r="B1692" s="297" t="s">
        <v>7641</v>
      </c>
      <c r="C1692" s="296" t="s">
        <v>1922</v>
      </c>
      <c r="D1692" s="296" t="s">
        <v>56</v>
      </c>
      <c r="E1692" s="326" t="s">
        <v>84</v>
      </c>
      <c r="F1692" s="327">
        <v>53798</v>
      </c>
      <c r="J1692" s="325"/>
    </row>
    <row r="1693" spans="2:10" s="20" customFormat="1" ht="18" customHeight="1" x14ac:dyDescent="0.25">
      <c r="B1693" s="297" t="s">
        <v>7641</v>
      </c>
      <c r="C1693" s="296" t="s">
        <v>1923</v>
      </c>
      <c r="D1693" s="296" t="s">
        <v>56</v>
      </c>
      <c r="E1693" s="326" t="s">
        <v>84</v>
      </c>
      <c r="F1693" s="327">
        <v>53798</v>
      </c>
      <c r="J1693" s="325"/>
    </row>
    <row r="1694" spans="2:10" s="20" customFormat="1" ht="18" customHeight="1" x14ac:dyDescent="0.25">
      <c r="B1694" s="297" t="s">
        <v>7641</v>
      </c>
      <c r="C1694" s="296" t="s">
        <v>1924</v>
      </c>
      <c r="D1694" s="296" t="s">
        <v>56</v>
      </c>
      <c r="E1694" s="326" t="s">
        <v>84</v>
      </c>
      <c r="F1694" s="327">
        <v>53798</v>
      </c>
      <c r="J1694" s="325"/>
    </row>
    <row r="1695" spans="2:10" s="20" customFormat="1" ht="18" customHeight="1" x14ac:dyDescent="0.25">
      <c r="B1695" s="297" t="s">
        <v>7641</v>
      </c>
      <c r="C1695" s="296" t="s">
        <v>1925</v>
      </c>
      <c r="D1695" s="296" t="s">
        <v>56</v>
      </c>
      <c r="E1695" s="326" t="s">
        <v>84</v>
      </c>
      <c r="F1695" s="327">
        <v>53798</v>
      </c>
      <c r="J1695" s="325"/>
    </row>
    <row r="1696" spans="2:10" s="20" customFormat="1" ht="18" customHeight="1" x14ac:dyDescent="0.25">
      <c r="B1696" s="297" t="s">
        <v>7641</v>
      </c>
      <c r="C1696" s="296" t="s">
        <v>1926</v>
      </c>
      <c r="D1696" s="296" t="s">
        <v>56</v>
      </c>
      <c r="E1696" s="326" t="s">
        <v>84</v>
      </c>
      <c r="F1696" s="327">
        <v>53798</v>
      </c>
      <c r="J1696" s="325"/>
    </row>
    <row r="1697" spans="2:10" s="20" customFormat="1" ht="18" customHeight="1" x14ac:dyDescent="0.25">
      <c r="B1697" s="297" t="s">
        <v>7641</v>
      </c>
      <c r="C1697" s="296" t="s">
        <v>1927</v>
      </c>
      <c r="D1697" s="296" t="s">
        <v>56</v>
      </c>
      <c r="E1697" s="326" t="s">
        <v>84</v>
      </c>
      <c r="F1697" s="327">
        <v>26890</v>
      </c>
      <c r="J1697" s="325"/>
    </row>
    <row r="1698" spans="2:10" s="20" customFormat="1" ht="18" customHeight="1" x14ac:dyDescent="0.25">
      <c r="B1698" s="297" t="s">
        <v>7641</v>
      </c>
      <c r="C1698" s="296" t="s">
        <v>1928</v>
      </c>
      <c r="D1698" s="296" t="s">
        <v>56</v>
      </c>
      <c r="E1698" s="326" t="s">
        <v>84</v>
      </c>
      <c r="F1698" s="327">
        <v>26890</v>
      </c>
      <c r="J1698" s="325"/>
    </row>
    <row r="1699" spans="2:10" s="20" customFormat="1" ht="18" customHeight="1" x14ac:dyDescent="0.25">
      <c r="B1699" s="297" t="s">
        <v>7641</v>
      </c>
      <c r="C1699" s="296" t="s">
        <v>1929</v>
      </c>
      <c r="D1699" s="296" t="s">
        <v>56</v>
      </c>
      <c r="E1699" s="326" t="s">
        <v>84</v>
      </c>
      <c r="F1699" s="327">
        <v>26890</v>
      </c>
      <c r="J1699" s="325"/>
    </row>
    <row r="1700" spans="2:10" s="20" customFormat="1" ht="18" customHeight="1" x14ac:dyDescent="0.25">
      <c r="B1700" s="297" t="s">
        <v>7641</v>
      </c>
      <c r="C1700" s="296" t="s">
        <v>1930</v>
      </c>
      <c r="D1700" s="296" t="s">
        <v>56</v>
      </c>
      <c r="E1700" s="326" t="s">
        <v>84</v>
      </c>
      <c r="F1700" s="327">
        <v>26890</v>
      </c>
      <c r="J1700" s="325"/>
    </row>
    <row r="1701" spans="2:10" s="20" customFormat="1" ht="18" customHeight="1" x14ac:dyDescent="0.25">
      <c r="B1701" s="297" t="s">
        <v>7641</v>
      </c>
      <c r="C1701" s="296" t="s">
        <v>1931</v>
      </c>
      <c r="D1701" s="296" t="s">
        <v>56</v>
      </c>
      <c r="E1701" s="326" t="s">
        <v>84</v>
      </c>
      <c r="F1701" s="327">
        <v>26890</v>
      </c>
      <c r="J1701" s="325"/>
    </row>
    <row r="1702" spans="2:10" s="20" customFormat="1" ht="18" customHeight="1" x14ac:dyDescent="0.25">
      <c r="B1702" s="297" t="s">
        <v>7641</v>
      </c>
      <c r="C1702" s="296" t="s">
        <v>1932</v>
      </c>
      <c r="D1702" s="296" t="s">
        <v>119</v>
      </c>
      <c r="E1702" s="326" t="s">
        <v>72</v>
      </c>
      <c r="F1702" s="327">
        <v>125304</v>
      </c>
      <c r="J1702" s="325"/>
    </row>
    <row r="1703" spans="2:10" s="20" customFormat="1" ht="18" customHeight="1" x14ac:dyDescent="0.25">
      <c r="B1703" s="297" t="s">
        <v>7641</v>
      </c>
      <c r="C1703" s="296" t="s">
        <v>1933</v>
      </c>
      <c r="D1703" s="296" t="s">
        <v>31</v>
      </c>
      <c r="E1703" s="326" t="s">
        <v>32</v>
      </c>
      <c r="F1703" s="327">
        <v>1200000</v>
      </c>
      <c r="J1703" s="325"/>
    </row>
    <row r="1704" spans="2:10" s="20" customFormat="1" ht="18" customHeight="1" x14ac:dyDescent="0.25">
      <c r="B1704" s="297" t="s">
        <v>7641</v>
      </c>
      <c r="C1704" s="296" t="s">
        <v>1934</v>
      </c>
      <c r="D1704" s="296" t="s">
        <v>222</v>
      </c>
      <c r="E1704" s="326" t="s">
        <v>67</v>
      </c>
      <c r="F1704" s="327">
        <v>17727</v>
      </c>
      <c r="J1704" s="325"/>
    </row>
    <row r="1705" spans="2:10" s="20" customFormat="1" ht="18" customHeight="1" x14ac:dyDescent="0.25">
      <c r="B1705" s="297" t="s">
        <v>7641</v>
      </c>
      <c r="C1705" s="296" t="s">
        <v>1935</v>
      </c>
      <c r="D1705" s="296" t="s">
        <v>222</v>
      </c>
      <c r="E1705" s="326" t="s">
        <v>67</v>
      </c>
      <c r="F1705" s="327">
        <v>502</v>
      </c>
      <c r="J1705" s="325"/>
    </row>
    <row r="1706" spans="2:10" s="20" customFormat="1" ht="18" customHeight="1" x14ac:dyDescent="0.25">
      <c r="B1706" s="297" t="s">
        <v>7641</v>
      </c>
      <c r="C1706" s="296" t="s">
        <v>1936</v>
      </c>
      <c r="D1706" s="296" t="s">
        <v>222</v>
      </c>
      <c r="E1706" s="326" t="s">
        <v>67</v>
      </c>
      <c r="F1706" s="327">
        <v>27490</v>
      </c>
      <c r="J1706" s="325"/>
    </row>
    <row r="1707" spans="2:10" s="20" customFormat="1" ht="18" customHeight="1" x14ac:dyDescent="0.25">
      <c r="B1707" s="297" t="s">
        <v>7641</v>
      </c>
      <c r="C1707" s="296" t="s">
        <v>1937</v>
      </c>
      <c r="D1707" s="296" t="s">
        <v>222</v>
      </c>
      <c r="E1707" s="326" t="s">
        <v>67</v>
      </c>
      <c r="F1707" s="327">
        <v>105417</v>
      </c>
      <c r="J1707" s="325"/>
    </row>
    <row r="1708" spans="2:10" s="20" customFormat="1" ht="18" customHeight="1" x14ac:dyDescent="0.25">
      <c r="B1708" s="297" t="s">
        <v>7641</v>
      </c>
      <c r="C1708" s="296" t="s">
        <v>1938</v>
      </c>
      <c r="D1708" s="296" t="s">
        <v>222</v>
      </c>
      <c r="E1708" s="326" t="s">
        <v>67</v>
      </c>
      <c r="F1708" s="327">
        <v>36952</v>
      </c>
      <c r="J1708" s="325"/>
    </row>
    <row r="1709" spans="2:10" s="20" customFormat="1" ht="18" customHeight="1" x14ac:dyDescent="0.25">
      <c r="B1709" s="297" t="s">
        <v>7606</v>
      </c>
      <c r="C1709" s="296" t="s">
        <v>1939</v>
      </c>
      <c r="D1709" s="296" t="s">
        <v>119</v>
      </c>
      <c r="E1709" s="326" t="s">
        <v>76</v>
      </c>
      <c r="F1709" s="327">
        <v>523900</v>
      </c>
      <c r="J1709" s="325"/>
    </row>
    <row r="1710" spans="2:10" s="20" customFormat="1" ht="18" customHeight="1" x14ac:dyDescent="0.25">
      <c r="B1710" s="297" t="s">
        <v>7606</v>
      </c>
      <c r="C1710" s="296" t="s">
        <v>1940</v>
      </c>
      <c r="D1710" s="296" t="s">
        <v>44</v>
      </c>
      <c r="E1710" s="326" t="s">
        <v>68</v>
      </c>
      <c r="F1710" s="327">
        <v>162110</v>
      </c>
      <c r="J1710" s="325"/>
    </row>
    <row r="1711" spans="2:10" s="20" customFormat="1" ht="18" customHeight="1" x14ac:dyDescent="0.25">
      <c r="B1711" s="297" t="s">
        <v>7606</v>
      </c>
      <c r="C1711" s="296" t="s">
        <v>1941</v>
      </c>
      <c r="D1711" s="296" t="s">
        <v>222</v>
      </c>
      <c r="E1711" s="326" t="s">
        <v>82</v>
      </c>
      <c r="F1711" s="327">
        <v>70000</v>
      </c>
      <c r="J1711" s="325"/>
    </row>
    <row r="1712" spans="2:10" s="20" customFormat="1" ht="18" customHeight="1" x14ac:dyDescent="0.25">
      <c r="B1712" s="297" t="s">
        <v>7606</v>
      </c>
      <c r="C1712" s="296" t="s">
        <v>1942</v>
      </c>
      <c r="D1712" s="296" t="s">
        <v>34</v>
      </c>
      <c r="E1712" s="326" t="s">
        <v>89</v>
      </c>
      <c r="F1712" s="327">
        <v>46205</v>
      </c>
      <c r="J1712" s="325"/>
    </row>
    <row r="1713" spans="2:10" s="20" customFormat="1" ht="18" customHeight="1" x14ac:dyDescent="0.25">
      <c r="B1713" s="297" t="s">
        <v>7606</v>
      </c>
      <c r="C1713" s="296" t="s">
        <v>1943</v>
      </c>
      <c r="D1713" s="296" t="s">
        <v>119</v>
      </c>
      <c r="E1713" s="326" t="s">
        <v>77</v>
      </c>
      <c r="F1713" s="327">
        <v>244780</v>
      </c>
      <c r="J1713" s="325"/>
    </row>
    <row r="1714" spans="2:10" s="20" customFormat="1" ht="18" customHeight="1" x14ac:dyDescent="0.25">
      <c r="B1714" s="297" t="s">
        <v>7606</v>
      </c>
      <c r="C1714" s="296" t="s">
        <v>1944</v>
      </c>
      <c r="D1714" s="296" t="s">
        <v>61</v>
      </c>
      <c r="E1714" s="326" t="s">
        <v>62</v>
      </c>
      <c r="F1714" s="327">
        <v>223586.52</v>
      </c>
      <c r="J1714" s="325"/>
    </row>
    <row r="1715" spans="2:10" s="20" customFormat="1" ht="18" customHeight="1" x14ac:dyDescent="0.25">
      <c r="B1715" s="297" t="s">
        <v>7606</v>
      </c>
      <c r="C1715" s="296" t="s">
        <v>1945</v>
      </c>
      <c r="D1715" s="296" t="s">
        <v>61</v>
      </c>
      <c r="E1715" s="326" t="s">
        <v>62</v>
      </c>
      <c r="F1715" s="327">
        <v>275230</v>
      </c>
      <c r="J1715" s="325"/>
    </row>
    <row r="1716" spans="2:10" s="20" customFormat="1" ht="18" customHeight="1" x14ac:dyDescent="0.25">
      <c r="B1716" s="297" t="s">
        <v>7606</v>
      </c>
      <c r="C1716" s="296" t="s">
        <v>1946</v>
      </c>
      <c r="D1716" s="296" t="s">
        <v>61</v>
      </c>
      <c r="E1716" s="326" t="s">
        <v>62</v>
      </c>
      <c r="F1716" s="327">
        <v>275230</v>
      </c>
      <c r="J1716" s="325"/>
    </row>
    <row r="1717" spans="2:10" s="20" customFormat="1" ht="18" customHeight="1" x14ac:dyDescent="0.25">
      <c r="B1717" s="297" t="s">
        <v>7606</v>
      </c>
      <c r="C1717" s="296" t="s">
        <v>1947</v>
      </c>
      <c r="D1717" s="296" t="s">
        <v>61</v>
      </c>
      <c r="E1717" s="326" t="s">
        <v>62</v>
      </c>
      <c r="F1717" s="327">
        <v>231549.14</v>
      </c>
      <c r="J1717" s="325"/>
    </row>
    <row r="1718" spans="2:10" s="20" customFormat="1" ht="18" customHeight="1" x14ac:dyDescent="0.25">
      <c r="B1718" s="297" t="s">
        <v>7606</v>
      </c>
      <c r="C1718" s="296" t="s">
        <v>1948</v>
      </c>
      <c r="D1718" s="296" t="s">
        <v>61</v>
      </c>
      <c r="E1718" s="326" t="s">
        <v>60</v>
      </c>
      <c r="F1718" s="327">
        <v>4752180</v>
      </c>
      <c r="J1718" s="325"/>
    </row>
    <row r="1719" spans="2:10" s="20" customFormat="1" ht="18" customHeight="1" x14ac:dyDescent="0.25">
      <c r="B1719" s="297" t="s">
        <v>7606</v>
      </c>
      <c r="C1719" s="296" t="s">
        <v>1949</v>
      </c>
      <c r="D1719" s="296" t="s">
        <v>61</v>
      </c>
      <c r="E1719" s="326" t="s">
        <v>63</v>
      </c>
      <c r="F1719" s="327">
        <v>-2424987.83</v>
      </c>
      <c r="J1719" s="325"/>
    </row>
    <row r="1720" spans="2:10" s="20" customFormat="1" ht="18" customHeight="1" x14ac:dyDescent="0.25">
      <c r="B1720" s="297" t="s">
        <v>7606</v>
      </c>
      <c r="C1720" s="296" t="s">
        <v>1950</v>
      </c>
      <c r="D1720" s="296" t="s">
        <v>222</v>
      </c>
      <c r="E1720" s="326" t="s">
        <v>67</v>
      </c>
      <c r="F1720" s="327">
        <v>26846</v>
      </c>
      <c r="J1720" s="325"/>
    </row>
    <row r="1721" spans="2:10" s="20" customFormat="1" ht="18" customHeight="1" x14ac:dyDescent="0.25">
      <c r="B1721" s="297" t="s">
        <v>7606</v>
      </c>
      <c r="C1721" s="296" t="s">
        <v>1951</v>
      </c>
      <c r="D1721" s="296" t="s">
        <v>222</v>
      </c>
      <c r="E1721" s="326" t="s">
        <v>67</v>
      </c>
      <c r="F1721" s="327">
        <v>84601</v>
      </c>
      <c r="J1721" s="325"/>
    </row>
    <row r="1722" spans="2:10" s="20" customFormat="1" ht="18" customHeight="1" x14ac:dyDescent="0.25">
      <c r="B1722" s="297" t="s">
        <v>7606</v>
      </c>
      <c r="C1722" s="296" t="s">
        <v>1952</v>
      </c>
      <c r="D1722" s="296" t="s">
        <v>222</v>
      </c>
      <c r="E1722" s="326" t="s">
        <v>67</v>
      </c>
      <c r="F1722" s="327">
        <v>106761</v>
      </c>
      <c r="J1722" s="325"/>
    </row>
    <row r="1723" spans="2:10" s="20" customFormat="1" ht="18" customHeight="1" x14ac:dyDescent="0.25">
      <c r="B1723" s="297" t="s">
        <v>7606</v>
      </c>
      <c r="C1723" s="296" t="s">
        <v>1953</v>
      </c>
      <c r="D1723" s="296" t="s">
        <v>222</v>
      </c>
      <c r="E1723" s="326" t="s">
        <v>67</v>
      </c>
      <c r="F1723" s="327">
        <v>77475</v>
      </c>
      <c r="J1723" s="325"/>
    </row>
    <row r="1724" spans="2:10" s="20" customFormat="1" ht="18" customHeight="1" x14ac:dyDescent="0.25">
      <c r="B1724" s="297" t="s">
        <v>7606</v>
      </c>
      <c r="C1724" s="296" t="s">
        <v>1954</v>
      </c>
      <c r="D1724" s="296" t="s">
        <v>222</v>
      </c>
      <c r="E1724" s="326" t="s">
        <v>67</v>
      </c>
      <c r="F1724" s="327">
        <v>18801</v>
      </c>
      <c r="J1724" s="325"/>
    </row>
    <row r="1725" spans="2:10" s="20" customFormat="1" ht="18" customHeight="1" x14ac:dyDescent="0.25">
      <c r="B1725" s="297" t="s">
        <v>7606</v>
      </c>
      <c r="C1725" s="296" t="s">
        <v>1955</v>
      </c>
      <c r="D1725" s="296" t="s">
        <v>222</v>
      </c>
      <c r="E1725" s="326" t="s">
        <v>67</v>
      </c>
      <c r="F1725" s="327">
        <v>101109</v>
      </c>
      <c r="J1725" s="325"/>
    </row>
    <row r="1726" spans="2:10" s="20" customFormat="1" ht="18" customHeight="1" x14ac:dyDescent="0.25">
      <c r="B1726" s="297" t="s">
        <v>7606</v>
      </c>
      <c r="C1726" s="296" t="s">
        <v>1956</v>
      </c>
      <c r="D1726" s="296" t="s">
        <v>61</v>
      </c>
      <c r="E1726" s="326" t="s">
        <v>62</v>
      </c>
      <c r="F1726" s="327">
        <v>357400</v>
      </c>
      <c r="J1726" s="325"/>
    </row>
    <row r="1727" spans="2:10" s="20" customFormat="1" ht="18" customHeight="1" x14ac:dyDescent="0.25">
      <c r="B1727" s="297" t="s">
        <v>7606</v>
      </c>
      <c r="C1727" s="296" t="s">
        <v>1957</v>
      </c>
      <c r="D1727" s="296" t="s">
        <v>61</v>
      </c>
      <c r="E1727" s="326" t="s">
        <v>62</v>
      </c>
      <c r="F1727" s="327">
        <v>357400</v>
      </c>
      <c r="J1727" s="325"/>
    </row>
    <row r="1728" spans="2:10" s="20" customFormat="1" ht="18" customHeight="1" x14ac:dyDescent="0.25">
      <c r="B1728" s="297" t="s">
        <v>7606</v>
      </c>
      <c r="C1728" s="296" t="s">
        <v>1958</v>
      </c>
      <c r="D1728" s="296" t="s">
        <v>59</v>
      </c>
      <c r="E1728" s="326" t="s">
        <v>107</v>
      </c>
      <c r="F1728" s="327">
        <v>2376090</v>
      </c>
      <c r="J1728" s="325"/>
    </row>
    <row r="1729" spans="2:10" s="20" customFormat="1" ht="18" customHeight="1" x14ac:dyDescent="0.25">
      <c r="B1729" s="297" t="s">
        <v>7606</v>
      </c>
      <c r="C1729" s="296" t="s">
        <v>1959</v>
      </c>
      <c r="D1729" s="296" t="s">
        <v>223</v>
      </c>
      <c r="E1729" s="326" t="s">
        <v>83</v>
      </c>
      <c r="F1729" s="327">
        <v>58229.67</v>
      </c>
      <c r="J1729" s="325"/>
    </row>
    <row r="1730" spans="2:10" s="20" customFormat="1" ht="18" customHeight="1" x14ac:dyDescent="0.25">
      <c r="B1730" s="297" t="s">
        <v>7606</v>
      </c>
      <c r="C1730" s="296" t="s">
        <v>1960</v>
      </c>
      <c r="D1730" s="296" t="s">
        <v>223</v>
      </c>
      <c r="E1730" s="326" t="s">
        <v>83</v>
      </c>
      <c r="F1730" s="327">
        <v>58229.67</v>
      </c>
      <c r="J1730" s="325"/>
    </row>
    <row r="1731" spans="2:10" s="20" customFormat="1" ht="18" customHeight="1" x14ac:dyDescent="0.25">
      <c r="B1731" s="297" t="s">
        <v>7606</v>
      </c>
      <c r="C1731" s="296" t="s">
        <v>1961</v>
      </c>
      <c r="D1731" s="296" t="s">
        <v>223</v>
      </c>
      <c r="E1731" s="326" t="s">
        <v>83</v>
      </c>
      <c r="F1731" s="327">
        <v>58229.67</v>
      </c>
      <c r="J1731" s="325"/>
    </row>
    <row r="1732" spans="2:10" s="20" customFormat="1" ht="18" customHeight="1" x14ac:dyDescent="0.25">
      <c r="B1732" s="297" t="s">
        <v>7606</v>
      </c>
      <c r="C1732" s="296" t="s">
        <v>1962</v>
      </c>
      <c r="D1732" s="296" t="s">
        <v>223</v>
      </c>
      <c r="E1732" s="326" t="s">
        <v>83</v>
      </c>
      <c r="F1732" s="327">
        <v>58229.67</v>
      </c>
      <c r="J1732" s="325"/>
    </row>
    <row r="1733" spans="2:10" s="20" customFormat="1" ht="18" customHeight="1" x14ac:dyDescent="0.25">
      <c r="B1733" s="297" t="s">
        <v>7606</v>
      </c>
      <c r="C1733" s="296" t="s">
        <v>1963</v>
      </c>
      <c r="D1733" s="296" t="s">
        <v>223</v>
      </c>
      <c r="E1733" s="326" t="s">
        <v>83</v>
      </c>
      <c r="F1733" s="327">
        <v>58229.67</v>
      </c>
      <c r="J1733" s="325"/>
    </row>
    <row r="1734" spans="2:10" s="20" customFormat="1" ht="18" customHeight="1" x14ac:dyDescent="0.25">
      <c r="B1734" s="297" t="s">
        <v>7606</v>
      </c>
      <c r="C1734" s="296" t="s">
        <v>1964</v>
      </c>
      <c r="D1734" s="296" t="s">
        <v>223</v>
      </c>
      <c r="E1734" s="326" t="s">
        <v>83</v>
      </c>
      <c r="F1734" s="327">
        <v>58229.67</v>
      </c>
      <c r="J1734" s="325"/>
    </row>
    <row r="1735" spans="2:10" s="20" customFormat="1" ht="18" customHeight="1" x14ac:dyDescent="0.25">
      <c r="B1735" s="297" t="s">
        <v>7606</v>
      </c>
      <c r="C1735" s="296" t="s">
        <v>1965</v>
      </c>
      <c r="D1735" s="296" t="s">
        <v>223</v>
      </c>
      <c r="E1735" s="326" t="s">
        <v>83</v>
      </c>
      <c r="F1735" s="327">
        <v>58229.67</v>
      </c>
      <c r="J1735" s="325"/>
    </row>
    <row r="1736" spans="2:10" s="20" customFormat="1" ht="18" customHeight="1" x14ac:dyDescent="0.25">
      <c r="B1736" s="297" t="s">
        <v>7606</v>
      </c>
      <c r="C1736" s="296" t="s">
        <v>1966</v>
      </c>
      <c r="D1736" s="296" t="s">
        <v>223</v>
      </c>
      <c r="E1736" s="326" t="s">
        <v>83</v>
      </c>
      <c r="F1736" s="327">
        <v>58229.67</v>
      </c>
      <c r="J1736" s="325"/>
    </row>
    <row r="1737" spans="2:10" s="20" customFormat="1" ht="18" customHeight="1" x14ac:dyDescent="0.25">
      <c r="B1737" s="297" t="s">
        <v>7606</v>
      </c>
      <c r="C1737" s="296" t="s">
        <v>1967</v>
      </c>
      <c r="D1737" s="296" t="s">
        <v>223</v>
      </c>
      <c r="E1737" s="326" t="s">
        <v>83</v>
      </c>
      <c r="F1737" s="327">
        <v>58229.67</v>
      </c>
      <c r="J1737" s="325"/>
    </row>
    <row r="1738" spans="2:10" s="20" customFormat="1" ht="18" customHeight="1" x14ac:dyDescent="0.25">
      <c r="B1738" s="297" t="s">
        <v>7606</v>
      </c>
      <c r="C1738" s="296" t="s">
        <v>1968</v>
      </c>
      <c r="D1738" s="296" t="s">
        <v>223</v>
      </c>
      <c r="E1738" s="326" t="s">
        <v>83</v>
      </c>
      <c r="F1738" s="327">
        <v>58229.67</v>
      </c>
      <c r="J1738" s="325"/>
    </row>
    <row r="1739" spans="2:10" s="20" customFormat="1" ht="18" customHeight="1" x14ac:dyDescent="0.25">
      <c r="B1739" s="297" t="s">
        <v>7606</v>
      </c>
      <c r="C1739" s="296" t="s">
        <v>1969</v>
      </c>
      <c r="D1739" s="296" t="s">
        <v>223</v>
      </c>
      <c r="E1739" s="326" t="s">
        <v>83</v>
      </c>
      <c r="F1739" s="327">
        <v>58229.67</v>
      </c>
      <c r="J1739" s="325"/>
    </row>
    <row r="1740" spans="2:10" s="20" customFormat="1" ht="18" customHeight="1" x14ac:dyDescent="0.25">
      <c r="B1740" s="297" t="s">
        <v>7606</v>
      </c>
      <c r="C1740" s="296" t="s">
        <v>1970</v>
      </c>
      <c r="D1740" s="296" t="s">
        <v>223</v>
      </c>
      <c r="E1740" s="326" t="s">
        <v>83</v>
      </c>
      <c r="F1740" s="327">
        <v>58229.63</v>
      </c>
      <c r="J1740" s="325"/>
    </row>
    <row r="1741" spans="2:10" s="20" customFormat="1" ht="18" customHeight="1" x14ac:dyDescent="0.25">
      <c r="B1741" s="297" t="s">
        <v>7606</v>
      </c>
      <c r="C1741" s="296" t="s">
        <v>1971</v>
      </c>
      <c r="D1741" s="296" t="s">
        <v>223</v>
      </c>
      <c r="E1741" s="326" t="s">
        <v>84</v>
      </c>
      <c r="F1741" s="327">
        <v>97535.83</v>
      </c>
      <c r="J1741" s="325"/>
    </row>
    <row r="1742" spans="2:10" s="20" customFormat="1" ht="18" customHeight="1" x14ac:dyDescent="0.25">
      <c r="B1742" s="297" t="s">
        <v>7606</v>
      </c>
      <c r="C1742" s="296" t="s">
        <v>1972</v>
      </c>
      <c r="D1742" s="296" t="s">
        <v>223</v>
      </c>
      <c r="E1742" s="326" t="s">
        <v>84</v>
      </c>
      <c r="F1742" s="327">
        <v>97535.83</v>
      </c>
      <c r="J1742" s="325"/>
    </row>
    <row r="1743" spans="2:10" s="20" customFormat="1" ht="18" customHeight="1" x14ac:dyDescent="0.25">
      <c r="B1743" s="297" t="s">
        <v>7606</v>
      </c>
      <c r="C1743" s="296" t="s">
        <v>1973</v>
      </c>
      <c r="D1743" s="296" t="s">
        <v>223</v>
      </c>
      <c r="E1743" s="326" t="s">
        <v>84</v>
      </c>
      <c r="F1743" s="327">
        <v>97535.83</v>
      </c>
      <c r="J1743" s="325"/>
    </row>
    <row r="1744" spans="2:10" s="20" customFormat="1" ht="18" customHeight="1" x14ac:dyDescent="0.25">
      <c r="B1744" s="297" t="s">
        <v>7606</v>
      </c>
      <c r="C1744" s="296" t="s">
        <v>1974</v>
      </c>
      <c r="D1744" s="296" t="s">
        <v>223</v>
      </c>
      <c r="E1744" s="326" t="s">
        <v>84</v>
      </c>
      <c r="F1744" s="327">
        <v>97535.83</v>
      </c>
      <c r="J1744" s="325"/>
    </row>
    <row r="1745" spans="2:10" s="20" customFormat="1" ht="18" customHeight="1" x14ac:dyDescent="0.25">
      <c r="B1745" s="297" t="s">
        <v>7606</v>
      </c>
      <c r="C1745" s="296" t="s">
        <v>1975</v>
      </c>
      <c r="D1745" s="296" t="s">
        <v>223</v>
      </c>
      <c r="E1745" s="326" t="s">
        <v>84</v>
      </c>
      <c r="F1745" s="327">
        <v>97535.83</v>
      </c>
      <c r="J1745" s="325"/>
    </row>
    <row r="1746" spans="2:10" s="20" customFormat="1" ht="18" customHeight="1" x14ac:dyDescent="0.25">
      <c r="B1746" s="297" t="s">
        <v>7606</v>
      </c>
      <c r="C1746" s="296" t="s">
        <v>1976</v>
      </c>
      <c r="D1746" s="296" t="s">
        <v>223</v>
      </c>
      <c r="E1746" s="326" t="s">
        <v>84</v>
      </c>
      <c r="F1746" s="327">
        <v>97535.83</v>
      </c>
      <c r="J1746" s="325"/>
    </row>
    <row r="1747" spans="2:10" s="20" customFormat="1" ht="18" customHeight="1" x14ac:dyDescent="0.25">
      <c r="B1747" s="297" t="s">
        <v>7606</v>
      </c>
      <c r="C1747" s="296" t="s">
        <v>1977</v>
      </c>
      <c r="D1747" s="296" t="s">
        <v>223</v>
      </c>
      <c r="E1747" s="326" t="s">
        <v>84</v>
      </c>
      <c r="F1747" s="327">
        <v>97535.83</v>
      </c>
      <c r="J1747" s="325"/>
    </row>
    <row r="1748" spans="2:10" s="20" customFormat="1" ht="18" customHeight="1" x14ac:dyDescent="0.25">
      <c r="B1748" s="297" t="s">
        <v>7606</v>
      </c>
      <c r="C1748" s="296" t="s">
        <v>1978</v>
      </c>
      <c r="D1748" s="296" t="s">
        <v>223</v>
      </c>
      <c r="E1748" s="326" t="s">
        <v>84</v>
      </c>
      <c r="F1748" s="327">
        <v>97535.83</v>
      </c>
      <c r="J1748" s="325"/>
    </row>
    <row r="1749" spans="2:10" s="20" customFormat="1" ht="18" customHeight="1" x14ac:dyDescent="0.25">
      <c r="B1749" s="297" t="s">
        <v>7606</v>
      </c>
      <c r="C1749" s="296" t="s">
        <v>1979</v>
      </c>
      <c r="D1749" s="296" t="s">
        <v>223</v>
      </c>
      <c r="E1749" s="326" t="s">
        <v>84</v>
      </c>
      <c r="F1749" s="327">
        <v>97535.83</v>
      </c>
      <c r="J1749" s="325"/>
    </row>
    <row r="1750" spans="2:10" s="20" customFormat="1" ht="18" customHeight="1" x14ac:dyDescent="0.25">
      <c r="B1750" s="297" t="s">
        <v>7606</v>
      </c>
      <c r="C1750" s="296" t="s">
        <v>1980</v>
      </c>
      <c r="D1750" s="296" t="s">
        <v>223</v>
      </c>
      <c r="E1750" s="326" t="s">
        <v>84</v>
      </c>
      <c r="F1750" s="327">
        <v>97535.83</v>
      </c>
      <c r="J1750" s="325"/>
    </row>
    <row r="1751" spans="2:10" s="20" customFormat="1" ht="18" customHeight="1" x14ac:dyDescent="0.25">
      <c r="B1751" s="297" t="s">
        <v>7606</v>
      </c>
      <c r="C1751" s="296" t="s">
        <v>1981</v>
      </c>
      <c r="D1751" s="296" t="s">
        <v>223</v>
      </c>
      <c r="E1751" s="326" t="s">
        <v>84</v>
      </c>
      <c r="F1751" s="327">
        <v>97535.83</v>
      </c>
      <c r="J1751" s="325"/>
    </row>
    <row r="1752" spans="2:10" s="20" customFormat="1" ht="18" customHeight="1" x14ac:dyDescent="0.25">
      <c r="B1752" s="297" t="s">
        <v>7606</v>
      </c>
      <c r="C1752" s="296" t="s">
        <v>1982</v>
      </c>
      <c r="D1752" s="296" t="s">
        <v>223</v>
      </c>
      <c r="E1752" s="326" t="s">
        <v>84</v>
      </c>
      <c r="F1752" s="327">
        <v>97535.87</v>
      </c>
      <c r="J1752" s="325"/>
    </row>
    <row r="1753" spans="2:10" s="20" customFormat="1" ht="18" customHeight="1" x14ac:dyDescent="0.25">
      <c r="B1753" s="297" t="s">
        <v>7606</v>
      </c>
      <c r="C1753" s="296" t="s">
        <v>1983</v>
      </c>
      <c r="D1753" s="296" t="s">
        <v>223</v>
      </c>
      <c r="E1753" s="326" t="s">
        <v>84</v>
      </c>
      <c r="F1753" s="327">
        <v>32790.75</v>
      </c>
      <c r="J1753" s="325"/>
    </row>
    <row r="1754" spans="2:10" s="20" customFormat="1" ht="18" customHeight="1" x14ac:dyDescent="0.25">
      <c r="B1754" s="297" t="s">
        <v>7606</v>
      </c>
      <c r="C1754" s="296" t="s">
        <v>1984</v>
      </c>
      <c r="D1754" s="296" t="s">
        <v>223</v>
      </c>
      <c r="E1754" s="326" t="s">
        <v>84</v>
      </c>
      <c r="F1754" s="327">
        <v>32790.75</v>
      </c>
      <c r="J1754" s="325"/>
    </row>
    <row r="1755" spans="2:10" s="20" customFormat="1" ht="18" customHeight="1" x14ac:dyDescent="0.25">
      <c r="B1755" s="297" t="s">
        <v>7606</v>
      </c>
      <c r="C1755" s="296" t="s">
        <v>1985</v>
      </c>
      <c r="D1755" s="296" t="s">
        <v>223</v>
      </c>
      <c r="E1755" s="326" t="s">
        <v>84</v>
      </c>
      <c r="F1755" s="327">
        <v>32790.75</v>
      </c>
      <c r="J1755" s="325"/>
    </row>
    <row r="1756" spans="2:10" s="20" customFormat="1" ht="18" customHeight="1" x14ac:dyDescent="0.25">
      <c r="B1756" s="297" t="s">
        <v>7606</v>
      </c>
      <c r="C1756" s="296" t="s">
        <v>1986</v>
      </c>
      <c r="D1756" s="296" t="s">
        <v>223</v>
      </c>
      <c r="E1756" s="326" t="s">
        <v>84</v>
      </c>
      <c r="F1756" s="327">
        <v>32790.75</v>
      </c>
      <c r="J1756" s="325"/>
    </row>
    <row r="1757" spans="2:10" s="20" customFormat="1" ht="18" customHeight="1" x14ac:dyDescent="0.25">
      <c r="B1757" s="297" t="s">
        <v>7606</v>
      </c>
      <c r="C1757" s="296" t="s">
        <v>1987</v>
      </c>
      <c r="D1757" s="296" t="s">
        <v>223</v>
      </c>
      <c r="E1757" s="326" t="s">
        <v>84</v>
      </c>
      <c r="F1757" s="327">
        <v>32790.75</v>
      </c>
      <c r="J1757" s="325"/>
    </row>
    <row r="1758" spans="2:10" s="20" customFormat="1" ht="18" customHeight="1" x14ac:dyDescent="0.25">
      <c r="B1758" s="297" t="s">
        <v>7606</v>
      </c>
      <c r="C1758" s="296" t="s">
        <v>1988</v>
      </c>
      <c r="D1758" s="296" t="s">
        <v>223</v>
      </c>
      <c r="E1758" s="326" t="s">
        <v>84</v>
      </c>
      <c r="F1758" s="327">
        <v>32790.75</v>
      </c>
      <c r="J1758" s="325"/>
    </row>
    <row r="1759" spans="2:10" s="20" customFormat="1" ht="18" customHeight="1" x14ac:dyDescent="0.25">
      <c r="B1759" s="297" t="s">
        <v>7606</v>
      </c>
      <c r="C1759" s="296" t="s">
        <v>1989</v>
      </c>
      <c r="D1759" s="296" t="s">
        <v>223</v>
      </c>
      <c r="E1759" s="326" t="s">
        <v>84</v>
      </c>
      <c r="F1759" s="327">
        <v>32790.75</v>
      </c>
      <c r="J1759" s="325"/>
    </row>
    <row r="1760" spans="2:10" s="20" customFormat="1" ht="18" customHeight="1" x14ac:dyDescent="0.25">
      <c r="B1760" s="297" t="s">
        <v>7606</v>
      </c>
      <c r="C1760" s="296" t="s">
        <v>1990</v>
      </c>
      <c r="D1760" s="296" t="s">
        <v>223</v>
      </c>
      <c r="E1760" s="326" t="s">
        <v>84</v>
      </c>
      <c r="F1760" s="327">
        <v>32790.75</v>
      </c>
      <c r="J1760" s="325"/>
    </row>
    <row r="1761" spans="2:10" s="20" customFormat="1" ht="18" customHeight="1" x14ac:dyDescent="0.25">
      <c r="B1761" s="297" t="s">
        <v>7606</v>
      </c>
      <c r="C1761" s="296" t="s">
        <v>1991</v>
      </c>
      <c r="D1761" s="296" t="s">
        <v>223</v>
      </c>
      <c r="E1761" s="326" t="s">
        <v>84</v>
      </c>
      <c r="F1761" s="327">
        <v>32790.75</v>
      </c>
      <c r="J1761" s="325"/>
    </row>
    <row r="1762" spans="2:10" s="20" customFormat="1" ht="18" customHeight="1" x14ac:dyDescent="0.25">
      <c r="B1762" s="297" t="s">
        <v>7606</v>
      </c>
      <c r="C1762" s="296" t="s">
        <v>1992</v>
      </c>
      <c r="D1762" s="296" t="s">
        <v>223</v>
      </c>
      <c r="E1762" s="326" t="s">
        <v>84</v>
      </c>
      <c r="F1762" s="327">
        <v>32790.75</v>
      </c>
      <c r="J1762" s="325"/>
    </row>
    <row r="1763" spans="2:10" s="20" customFormat="1" ht="18" customHeight="1" x14ac:dyDescent="0.25">
      <c r="B1763" s="297" t="s">
        <v>7606</v>
      </c>
      <c r="C1763" s="296" t="s">
        <v>1993</v>
      </c>
      <c r="D1763" s="296" t="s">
        <v>223</v>
      </c>
      <c r="E1763" s="326" t="s">
        <v>84</v>
      </c>
      <c r="F1763" s="327">
        <v>32790.75</v>
      </c>
      <c r="J1763" s="325"/>
    </row>
    <row r="1764" spans="2:10" s="20" customFormat="1" ht="18" customHeight="1" x14ac:dyDescent="0.25">
      <c r="B1764" s="297" t="s">
        <v>7606</v>
      </c>
      <c r="C1764" s="296" t="s">
        <v>1994</v>
      </c>
      <c r="D1764" s="296" t="s">
        <v>223</v>
      </c>
      <c r="E1764" s="326" t="s">
        <v>84</v>
      </c>
      <c r="F1764" s="327">
        <v>32790.75</v>
      </c>
      <c r="J1764" s="325"/>
    </row>
    <row r="1765" spans="2:10" s="20" customFormat="1" ht="18" customHeight="1" x14ac:dyDescent="0.25">
      <c r="B1765" s="297" t="s">
        <v>7606</v>
      </c>
      <c r="C1765" s="296" t="s">
        <v>1995</v>
      </c>
      <c r="D1765" s="296" t="s">
        <v>223</v>
      </c>
      <c r="E1765" s="326" t="s">
        <v>58</v>
      </c>
      <c r="F1765" s="327">
        <v>823986.17</v>
      </c>
      <c r="J1765" s="325"/>
    </row>
    <row r="1766" spans="2:10" s="20" customFormat="1" ht="18" customHeight="1" x14ac:dyDescent="0.25">
      <c r="B1766" s="297" t="s">
        <v>7606</v>
      </c>
      <c r="C1766" s="296" t="s">
        <v>1996</v>
      </c>
      <c r="D1766" s="296" t="s">
        <v>223</v>
      </c>
      <c r="E1766" s="326" t="s">
        <v>58</v>
      </c>
      <c r="F1766" s="327">
        <v>823986.17</v>
      </c>
      <c r="J1766" s="325"/>
    </row>
    <row r="1767" spans="2:10" s="20" customFormat="1" ht="18" customHeight="1" x14ac:dyDescent="0.25">
      <c r="B1767" s="297" t="s">
        <v>7606</v>
      </c>
      <c r="C1767" s="296" t="s">
        <v>1997</v>
      </c>
      <c r="D1767" s="296" t="s">
        <v>223</v>
      </c>
      <c r="E1767" s="326" t="s">
        <v>58</v>
      </c>
      <c r="F1767" s="327">
        <v>823986.17</v>
      </c>
      <c r="J1767" s="325"/>
    </row>
    <row r="1768" spans="2:10" s="20" customFormat="1" ht="18" customHeight="1" x14ac:dyDescent="0.25">
      <c r="B1768" s="297" t="s">
        <v>7606</v>
      </c>
      <c r="C1768" s="296" t="s">
        <v>1998</v>
      </c>
      <c r="D1768" s="296" t="s">
        <v>223</v>
      </c>
      <c r="E1768" s="326" t="s">
        <v>58</v>
      </c>
      <c r="F1768" s="327">
        <v>823986.17</v>
      </c>
      <c r="J1768" s="325"/>
    </row>
    <row r="1769" spans="2:10" s="20" customFormat="1" ht="18" customHeight="1" x14ac:dyDescent="0.25">
      <c r="B1769" s="297" t="s">
        <v>7606</v>
      </c>
      <c r="C1769" s="296" t="s">
        <v>1999</v>
      </c>
      <c r="D1769" s="296" t="s">
        <v>223</v>
      </c>
      <c r="E1769" s="326" t="s">
        <v>58</v>
      </c>
      <c r="F1769" s="327">
        <v>823986.17</v>
      </c>
      <c r="J1769" s="325"/>
    </row>
    <row r="1770" spans="2:10" s="20" customFormat="1" ht="18" customHeight="1" x14ac:dyDescent="0.25">
      <c r="B1770" s="297" t="s">
        <v>7606</v>
      </c>
      <c r="C1770" s="296" t="s">
        <v>2000</v>
      </c>
      <c r="D1770" s="296" t="s">
        <v>223</v>
      </c>
      <c r="E1770" s="326" t="s">
        <v>58</v>
      </c>
      <c r="F1770" s="327">
        <v>823986.17</v>
      </c>
      <c r="J1770" s="325"/>
    </row>
    <row r="1771" spans="2:10" s="20" customFormat="1" ht="18" customHeight="1" x14ac:dyDescent="0.25">
      <c r="B1771" s="297" t="s">
        <v>7606</v>
      </c>
      <c r="C1771" s="296" t="s">
        <v>2001</v>
      </c>
      <c r="D1771" s="296" t="s">
        <v>223</v>
      </c>
      <c r="E1771" s="326" t="s">
        <v>58</v>
      </c>
      <c r="F1771" s="327">
        <v>823986.17</v>
      </c>
      <c r="J1771" s="325"/>
    </row>
    <row r="1772" spans="2:10" s="20" customFormat="1" ht="18" customHeight="1" x14ac:dyDescent="0.25">
      <c r="B1772" s="297" t="s">
        <v>7606</v>
      </c>
      <c r="C1772" s="296" t="s">
        <v>2002</v>
      </c>
      <c r="D1772" s="296" t="s">
        <v>223</v>
      </c>
      <c r="E1772" s="326" t="s">
        <v>58</v>
      </c>
      <c r="F1772" s="327">
        <v>823986.17</v>
      </c>
      <c r="J1772" s="325"/>
    </row>
    <row r="1773" spans="2:10" s="20" customFormat="1" ht="18" customHeight="1" x14ac:dyDescent="0.25">
      <c r="B1773" s="297" t="s">
        <v>7606</v>
      </c>
      <c r="C1773" s="296" t="s">
        <v>2003</v>
      </c>
      <c r="D1773" s="296" t="s">
        <v>223</v>
      </c>
      <c r="E1773" s="326" t="s">
        <v>58</v>
      </c>
      <c r="F1773" s="327">
        <v>823986.17</v>
      </c>
      <c r="J1773" s="325"/>
    </row>
    <row r="1774" spans="2:10" s="20" customFormat="1" ht="18" customHeight="1" x14ac:dyDescent="0.25">
      <c r="B1774" s="297" t="s">
        <v>7606</v>
      </c>
      <c r="C1774" s="296" t="s">
        <v>2004</v>
      </c>
      <c r="D1774" s="296" t="s">
        <v>223</v>
      </c>
      <c r="E1774" s="326" t="s">
        <v>58</v>
      </c>
      <c r="F1774" s="327">
        <v>823986.17</v>
      </c>
      <c r="J1774" s="325"/>
    </row>
    <row r="1775" spans="2:10" s="20" customFormat="1" ht="18" customHeight="1" x14ac:dyDescent="0.25">
      <c r="B1775" s="297" t="s">
        <v>7606</v>
      </c>
      <c r="C1775" s="296" t="s">
        <v>2005</v>
      </c>
      <c r="D1775" s="296" t="s">
        <v>223</v>
      </c>
      <c r="E1775" s="326" t="s">
        <v>58</v>
      </c>
      <c r="F1775" s="327">
        <v>823986.17</v>
      </c>
      <c r="J1775" s="325"/>
    </row>
    <row r="1776" spans="2:10" s="20" customFormat="1" ht="18" customHeight="1" x14ac:dyDescent="0.25">
      <c r="B1776" s="297" t="s">
        <v>7606</v>
      </c>
      <c r="C1776" s="296" t="s">
        <v>2006</v>
      </c>
      <c r="D1776" s="296" t="s">
        <v>223</v>
      </c>
      <c r="E1776" s="326" t="s">
        <v>58</v>
      </c>
      <c r="F1776" s="327">
        <v>823986.13</v>
      </c>
      <c r="J1776" s="325"/>
    </row>
    <row r="1777" spans="2:10" s="20" customFormat="1" ht="18" customHeight="1" x14ac:dyDescent="0.25">
      <c r="B1777" s="297" t="s">
        <v>7606</v>
      </c>
      <c r="C1777" s="296" t="s">
        <v>2007</v>
      </c>
      <c r="D1777" s="296" t="s">
        <v>223</v>
      </c>
      <c r="E1777" s="326" t="s">
        <v>85</v>
      </c>
      <c r="F1777" s="327">
        <v>116502.42</v>
      </c>
      <c r="J1777" s="325"/>
    </row>
    <row r="1778" spans="2:10" s="20" customFormat="1" ht="18" customHeight="1" x14ac:dyDescent="0.25">
      <c r="B1778" s="297" t="s">
        <v>7606</v>
      </c>
      <c r="C1778" s="296" t="s">
        <v>2008</v>
      </c>
      <c r="D1778" s="296" t="s">
        <v>223</v>
      </c>
      <c r="E1778" s="326" t="s">
        <v>85</v>
      </c>
      <c r="F1778" s="327">
        <v>116502.42</v>
      </c>
      <c r="J1778" s="325"/>
    </row>
    <row r="1779" spans="2:10" s="20" customFormat="1" ht="18" customHeight="1" x14ac:dyDescent="0.25">
      <c r="B1779" s="297" t="s">
        <v>7606</v>
      </c>
      <c r="C1779" s="296" t="s">
        <v>2009</v>
      </c>
      <c r="D1779" s="296" t="s">
        <v>223</v>
      </c>
      <c r="E1779" s="326" t="s">
        <v>85</v>
      </c>
      <c r="F1779" s="327">
        <v>116502.42</v>
      </c>
      <c r="J1779" s="325"/>
    </row>
    <row r="1780" spans="2:10" s="20" customFormat="1" ht="18" customHeight="1" x14ac:dyDescent="0.25">
      <c r="B1780" s="297" t="s">
        <v>7606</v>
      </c>
      <c r="C1780" s="296" t="s">
        <v>2010</v>
      </c>
      <c r="D1780" s="296" t="s">
        <v>223</v>
      </c>
      <c r="E1780" s="326" t="s">
        <v>85</v>
      </c>
      <c r="F1780" s="327">
        <v>116502.42</v>
      </c>
      <c r="J1780" s="325"/>
    </row>
    <row r="1781" spans="2:10" s="20" customFormat="1" ht="18" customHeight="1" x14ac:dyDescent="0.25">
      <c r="B1781" s="297" t="s">
        <v>7606</v>
      </c>
      <c r="C1781" s="296" t="s">
        <v>2011</v>
      </c>
      <c r="D1781" s="296" t="s">
        <v>223</v>
      </c>
      <c r="E1781" s="326" t="s">
        <v>85</v>
      </c>
      <c r="F1781" s="327">
        <v>116502.42</v>
      </c>
      <c r="J1781" s="325"/>
    </row>
    <row r="1782" spans="2:10" s="20" customFormat="1" ht="18" customHeight="1" x14ac:dyDescent="0.25">
      <c r="B1782" s="297" t="s">
        <v>7606</v>
      </c>
      <c r="C1782" s="296" t="s">
        <v>2012</v>
      </c>
      <c r="D1782" s="296" t="s">
        <v>223</v>
      </c>
      <c r="E1782" s="326" t="s">
        <v>85</v>
      </c>
      <c r="F1782" s="327">
        <v>116502.42</v>
      </c>
      <c r="J1782" s="325"/>
    </row>
    <row r="1783" spans="2:10" s="20" customFormat="1" ht="18" customHeight="1" x14ac:dyDescent="0.25">
      <c r="B1783" s="297" t="s">
        <v>7606</v>
      </c>
      <c r="C1783" s="296" t="s">
        <v>2013</v>
      </c>
      <c r="D1783" s="296" t="s">
        <v>223</v>
      </c>
      <c r="E1783" s="326" t="s">
        <v>85</v>
      </c>
      <c r="F1783" s="327">
        <v>116502.42</v>
      </c>
      <c r="J1783" s="325"/>
    </row>
    <row r="1784" spans="2:10" s="20" customFormat="1" ht="18" customHeight="1" x14ac:dyDescent="0.25">
      <c r="B1784" s="297" t="s">
        <v>7606</v>
      </c>
      <c r="C1784" s="296" t="s">
        <v>2014</v>
      </c>
      <c r="D1784" s="296" t="s">
        <v>223</v>
      </c>
      <c r="E1784" s="326" t="s">
        <v>85</v>
      </c>
      <c r="F1784" s="327">
        <v>116502.42</v>
      </c>
      <c r="J1784" s="325"/>
    </row>
    <row r="1785" spans="2:10" s="20" customFormat="1" ht="18" customHeight="1" x14ac:dyDescent="0.25">
      <c r="B1785" s="297" t="s">
        <v>7606</v>
      </c>
      <c r="C1785" s="296" t="s">
        <v>2015</v>
      </c>
      <c r="D1785" s="296" t="s">
        <v>223</v>
      </c>
      <c r="E1785" s="326" t="s">
        <v>85</v>
      </c>
      <c r="F1785" s="327">
        <v>116502.42</v>
      </c>
      <c r="J1785" s="325"/>
    </row>
    <row r="1786" spans="2:10" s="20" customFormat="1" ht="18" customHeight="1" x14ac:dyDescent="0.25">
      <c r="B1786" s="297" t="s">
        <v>7606</v>
      </c>
      <c r="C1786" s="296" t="s">
        <v>2016</v>
      </c>
      <c r="D1786" s="296" t="s">
        <v>223</v>
      </c>
      <c r="E1786" s="326" t="s">
        <v>85</v>
      </c>
      <c r="F1786" s="327">
        <v>116502.42</v>
      </c>
      <c r="J1786" s="325"/>
    </row>
    <row r="1787" spans="2:10" s="20" customFormat="1" ht="18" customHeight="1" x14ac:dyDescent="0.25">
      <c r="B1787" s="297" t="s">
        <v>7606</v>
      </c>
      <c r="C1787" s="296" t="s">
        <v>2017</v>
      </c>
      <c r="D1787" s="296" t="s">
        <v>223</v>
      </c>
      <c r="E1787" s="326" t="s">
        <v>85</v>
      </c>
      <c r="F1787" s="327">
        <v>116502.42</v>
      </c>
      <c r="J1787" s="325"/>
    </row>
    <row r="1788" spans="2:10" s="20" customFormat="1" ht="18" customHeight="1" x14ac:dyDescent="0.25">
      <c r="B1788" s="297" t="s">
        <v>7606</v>
      </c>
      <c r="C1788" s="296" t="s">
        <v>2018</v>
      </c>
      <c r="D1788" s="296" t="s">
        <v>223</v>
      </c>
      <c r="E1788" s="326" t="s">
        <v>85</v>
      </c>
      <c r="F1788" s="327">
        <v>116502.38</v>
      </c>
      <c r="J1788" s="325"/>
    </row>
    <row r="1789" spans="2:10" s="20" customFormat="1" ht="18" customHeight="1" x14ac:dyDescent="0.25">
      <c r="B1789" s="297" t="s">
        <v>7606</v>
      </c>
      <c r="C1789" s="296" t="s">
        <v>2019</v>
      </c>
      <c r="D1789" s="296" t="s">
        <v>224</v>
      </c>
      <c r="E1789" s="326" t="s">
        <v>86</v>
      </c>
      <c r="F1789" s="327">
        <v>1506568.31</v>
      </c>
      <c r="J1789" s="325"/>
    </row>
    <row r="1790" spans="2:10" s="20" customFormat="1" ht="18" customHeight="1" x14ac:dyDescent="0.25">
      <c r="B1790" s="297" t="s">
        <v>7606</v>
      </c>
      <c r="C1790" s="296" t="s">
        <v>2020</v>
      </c>
      <c r="D1790" s="296" t="s">
        <v>224</v>
      </c>
      <c r="E1790" s="326" t="s">
        <v>86</v>
      </c>
      <c r="F1790" s="327">
        <v>1506568.31</v>
      </c>
      <c r="J1790" s="325"/>
    </row>
    <row r="1791" spans="2:10" s="20" customFormat="1" ht="18" customHeight="1" x14ac:dyDescent="0.25">
      <c r="B1791" s="297" t="s">
        <v>7606</v>
      </c>
      <c r="C1791" s="296" t="s">
        <v>2021</v>
      </c>
      <c r="D1791" s="296" t="s">
        <v>224</v>
      </c>
      <c r="E1791" s="326" t="s">
        <v>86</v>
      </c>
      <c r="F1791" s="327">
        <v>1506568.31</v>
      </c>
      <c r="J1791" s="325"/>
    </row>
    <row r="1792" spans="2:10" s="20" customFormat="1" ht="18" customHeight="1" x14ac:dyDescent="0.25">
      <c r="B1792" s="297" t="s">
        <v>7606</v>
      </c>
      <c r="C1792" s="296" t="s">
        <v>2022</v>
      </c>
      <c r="D1792" s="296" t="s">
        <v>224</v>
      </c>
      <c r="E1792" s="326" t="s">
        <v>86</v>
      </c>
      <c r="F1792" s="327">
        <v>1506568.31</v>
      </c>
      <c r="J1792" s="325"/>
    </row>
    <row r="1793" spans="2:10" s="20" customFormat="1" ht="18" customHeight="1" x14ac:dyDescent="0.25">
      <c r="B1793" s="297" t="s">
        <v>7606</v>
      </c>
      <c r="C1793" s="296" t="s">
        <v>2023</v>
      </c>
      <c r="D1793" s="296" t="s">
        <v>224</v>
      </c>
      <c r="E1793" s="326" t="s">
        <v>86</v>
      </c>
      <c r="F1793" s="327">
        <v>1506568.31</v>
      </c>
      <c r="J1793" s="325"/>
    </row>
    <row r="1794" spans="2:10" s="20" customFormat="1" ht="18" customHeight="1" x14ac:dyDescent="0.25">
      <c r="B1794" s="297" t="s">
        <v>7606</v>
      </c>
      <c r="C1794" s="296" t="s">
        <v>2024</v>
      </c>
      <c r="D1794" s="296" t="s">
        <v>224</v>
      </c>
      <c r="E1794" s="326" t="s">
        <v>86</v>
      </c>
      <c r="F1794" s="327">
        <v>1506568.31</v>
      </c>
      <c r="J1794" s="325"/>
    </row>
    <row r="1795" spans="2:10" s="20" customFormat="1" ht="18" customHeight="1" x14ac:dyDescent="0.25">
      <c r="B1795" s="297" t="s">
        <v>7606</v>
      </c>
      <c r="C1795" s="296" t="s">
        <v>2025</v>
      </c>
      <c r="D1795" s="296" t="s">
        <v>224</v>
      </c>
      <c r="E1795" s="326" t="s">
        <v>86</v>
      </c>
      <c r="F1795" s="327">
        <v>1506568.31</v>
      </c>
      <c r="J1795" s="325"/>
    </row>
    <row r="1796" spans="2:10" s="20" customFormat="1" ht="18" customHeight="1" x14ac:dyDescent="0.25">
      <c r="B1796" s="297" t="s">
        <v>7606</v>
      </c>
      <c r="C1796" s="296" t="s">
        <v>2026</v>
      </c>
      <c r="D1796" s="296" t="s">
        <v>224</v>
      </c>
      <c r="E1796" s="326" t="s">
        <v>86</v>
      </c>
      <c r="F1796" s="327">
        <v>1506568.31</v>
      </c>
      <c r="J1796" s="325"/>
    </row>
    <row r="1797" spans="2:10" s="20" customFormat="1" ht="18" customHeight="1" x14ac:dyDescent="0.25">
      <c r="B1797" s="297" t="s">
        <v>7606</v>
      </c>
      <c r="C1797" s="296" t="s">
        <v>2027</v>
      </c>
      <c r="D1797" s="296" t="s">
        <v>224</v>
      </c>
      <c r="E1797" s="326" t="s">
        <v>86</v>
      </c>
      <c r="F1797" s="327">
        <v>1506568.31</v>
      </c>
      <c r="J1797" s="325"/>
    </row>
    <row r="1798" spans="2:10" s="20" customFormat="1" ht="18" customHeight="1" x14ac:dyDescent="0.25">
      <c r="B1798" s="297" t="s">
        <v>7606</v>
      </c>
      <c r="C1798" s="296" t="s">
        <v>2028</v>
      </c>
      <c r="D1798" s="296" t="s">
        <v>224</v>
      </c>
      <c r="E1798" s="326" t="s">
        <v>86</v>
      </c>
      <c r="F1798" s="327">
        <v>1506568.31</v>
      </c>
      <c r="J1798" s="325"/>
    </row>
    <row r="1799" spans="2:10" s="20" customFormat="1" ht="18" customHeight="1" x14ac:dyDescent="0.25">
      <c r="B1799" s="297" t="s">
        <v>7606</v>
      </c>
      <c r="C1799" s="296" t="s">
        <v>2029</v>
      </c>
      <c r="D1799" s="296" t="s">
        <v>224</v>
      </c>
      <c r="E1799" s="326" t="s">
        <v>86</v>
      </c>
      <c r="F1799" s="327">
        <v>1506568.31</v>
      </c>
      <c r="J1799" s="325"/>
    </row>
    <row r="1800" spans="2:10" s="20" customFormat="1" ht="18" customHeight="1" x14ac:dyDescent="0.25">
      <c r="B1800" s="297" t="s">
        <v>7606</v>
      </c>
      <c r="C1800" s="296" t="s">
        <v>2030</v>
      </c>
      <c r="D1800" s="296" t="s">
        <v>224</v>
      </c>
      <c r="E1800" s="326" t="s">
        <v>86</v>
      </c>
      <c r="F1800" s="327">
        <v>1506568.34</v>
      </c>
      <c r="J1800" s="325"/>
    </row>
    <row r="1801" spans="2:10" s="20" customFormat="1" ht="18" customHeight="1" x14ac:dyDescent="0.25">
      <c r="B1801" s="297" t="s">
        <v>7606</v>
      </c>
      <c r="C1801" s="296" t="s">
        <v>2031</v>
      </c>
      <c r="D1801" s="296" t="s">
        <v>225</v>
      </c>
      <c r="E1801" s="326" t="s">
        <v>87</v>
      </c>
      <c r="F1801" s="327">
        <v>155904</v>
      </c>
      <c r="J1801" s="325"/>
    </row>
    <row r="1802" spans="2:10" s="20" customFormat="1" ht="18" customHeight="1" x14ac:dyDescent="0.25">
      <c r="B1802" s="297" t="s">
        <v>7606</v>
      </c>
      <c r="C1802" s="296" t="s">
        <v>2032</v>
      </c>
      <c r="D1802" s="296" t="s">
        <v>225</v>
      </c>
      <c r="E1802" s="326" t="s">
        <v>87</v>
      </c>
      <c r="F1802" s="327">
        <v>112596</v>
      </c>
      <c r="J1802" s="325"/>
    </row>
    <row r="1803" spans="2:10" s="20" customFormat="1" ht="18" customHeight="1" x14ac:dyDescent="0.25">
      <c r="B1803" s="297" t="s">
        <v>7606</v>
      </c>
      <c r="C1803" s="296" t="s">
        <v>2033</v>
      </c>
      <c r="D1803" s="296" t="s">
        <v>225</v>
      </c>
      <c r="E1803" s="326" t="s">
        <v>87</v>
      </c>
      <c r="F1803" s="327">
        <v>136499</v>
      </c>
      <c r="J1803" s="325"/>
    </row>
    <row r="1804" spans="2:10" s="20" customFormat="1" ht="18" customHeight="1" x14ac:dyDescent="0.25">
      <c r="B1804" s="297" t="s">
        <v>7606</v>
      </c>
      <c r="C1804" s="296" t="s">
        <v>2034</v>
      </c>
      <c r="D1804" s="296" t="s">
        <v>225</v>
      </c>
      <c r="E1804" s="326" t="s">
        <v>87</v>
      </c>
      <c r="F1804" s="327">
        <v>99033</v>
      </c>
      <c r="J1804" s="325"/>
    </row>
    <row r="1805" spans="2:10" s="20" customFormat="1" ht="18" customHeight="1" x14ac:dyDescent="0.25">
      <c r="B1805" s="297" t="s">
        <v>7606</v>
      </c>
      <c r="C1805" s="296" t="s">
        <v>2035</v>
      </c>
      <c r="D1805" s="296" t="s">
        <v>225</v>
      </c>
      <c r="E1805" s="326" t="s">
        <v>87</v>
      </c>
      <c r="F1805" s="327">
        <v>422459</v>
      </c>
      <c r="J1805" s="325"/>
    </row>
    <row r="1806" spans="2:10" s="20" customFormat="1" ht="18" customHeight="1" x14ac:dyDescent="0.25">
      <c r="B1806" s="297" t="s">
        <v>7606</v>
      </c>
      <c r="C1806" s="296" t="s">
        <v>2036</v>
      </c>
      <c r="D1806" s="296" t="s">
        <v>225</v>
      </c>
      <c r="E1806" s="326" t="s">
        <v>87</v>
      </c>
      <c r="F1806" s="327">
        <v>90374</v>
      </c>
      <c r="J1806" s="325"/>
    </row>
    <row r="1807" spans="2:10" s="20" customFormat="1" ht="18" customHeight="1" x14ac:dyDescent="0.25">
      <c r="B1807" s="297" t="s">
        <v>7606</v>
      </c>
      <c r="C1807" s="296" t="s">
        <v>2037</v>
      </c>
      <c r="D1807" s="296" t="s">
        <v>225</v>
      </c>
      <c r="E1807" s="326" t="s">
        <v>87</v>
      </c>
      <c r="F1807" s="327">
        <v>102067</v>
      </c>
      <c r="J1807" s="325"/>
    </row>
    <row r="1808" spans="2:10" s="20" customFormat="1" ht="18" customHeight="1" x14ac:dyDescent="0.25">
      <c r="B1808" s="297" t="s">
        <v>7606</v>
      </c>
      <c r="C1808" s="296" t="s">
        <v>2038</v>
      </c>
      <c r="D1808" s="296" t="s">
        <v>225</v>
      </c>
      <c r="E1808" s="326" t="s">
        <v>88</v>
      </c>
      <c r="F1808" s="327">
        <v>27152.75</v>
      </c>
      <c r="J1808" s="325"/>
    </row>
    <row r="1809" spans="2:10" s="20" customFormat="1" ht="18" customHeight="1" x14ac:dyDescent="0.25">
      <c r="B1809" s="297" t="s">
        <v>7606</v>
      </c>
      <c r="C1809" s="296" t="s">
        <v>2039</v>
      </c>
      <c r="D1809" s="296" t="s">
        <v>225</v>
      </c>
      <c r="E1809" s="326" t="s">
        <v>88</v>
      </c>
      <c r="F1809" s="327">
        <v>27152.75</v>
      </c>
      <c r="J1809" s="325"/>
    </row>
    <row r="1810" spans="2:10" s="20" customFormat="1" ht="18" customHeight="1" x14ac:dyDescent="0.25">
      <c r="B1810" s="297" t="s">
        <v>7606</v>
      </c>
      <c r="C1810" s="296" t="s">
        <v>2040</v>
      </c>
      <c r="D1810" s="296" t="s">
        <v>225</v>
      </c>
      <c r="E1810" s="326" t="s">
        <v>88</v>
      </c>
      <c r="F1810" s="327">
        <v>27152.75</v>
      </c>
      <c r="J1810" s="325"/>
    </row>
    <row r="1811" spans="2:10" s="20" customFormat="1" ht="18" customHeight="1" x14ac:dyDescent="0.25">
      <c r="B1811" s="297" t="s">
        <v>7606</v>
      </c>
      <c r="C1811" s="296" t="s">
        <v>2041</v>
      </c>
      <c r="D1811" s="296" t="s">
        <v>225</v>
      </c>
      <c r="E1811" s="326" t="s">
        <v>88</v>
      </c>
      <c r="F1811" s="327">
        <v>27152.75</v>
      </c>
      <c r="J1811" s="325"/>
    </row>
    <row r="1812" spans="2:10" s="20" customFormat="1" ht="18" customHeight="1" x14ac:dyDescent="0.25">
      <c r="B1812" s="297" t="s">
        <v>7606</v>
      </c>
      <c r="C1812" s="296" t="s">
        <v>2042</v>
      </c>
      <c r="D1812" s="296" t="s">
        <v>225</v>
      </c>
      <c r="E1812" s="326" t="s">
        <v>88</v>
      </c>
      <c r="F1812" s="327">
        <v>27152.75</v>
      </c>
      <c r="J1812" s="325"/>
    </row>
    <row r="1813" spans="2:10" s="20" customFormat="1" ht="18" customHeight="1" x14ac:dyDescent="0.25">
      <c r="B1813" s="297" t="s">
        <v>7606</v>
      </c>
      <c r="C1813" s="296" t="s">
        <v>2043</v>
      </c>
      <c r="D1813" s="296" t="s">
        <v>225</v>
      </c>
      <c r="E1813" s="326" t="s">
        <v>88</v>
      </c>
      <c r="F1813" s="327">
        <v>27152.75</v>
      </c>
      <c r="J1813" s="325"/>
    </row>
    <row r="1814" spans="2:10" s="20" customFormat="1" ht="18" customHeight="1" x14ac:dyDescent="0.25">
      <c r="B1814" s="297" t="s">
        <v>7606</v>
      </c>
      <c r="C1814" s="296" t="s">
        <v>2044</v>
      </c>
      <c r="D1814" s="296" t="s">
        <v>225</v>
      </c>
      <c r="E1814" s="326" t="s">
        <v>88</v>
      </c>
      <c r="F1814" s="327">
        <v>27152.75</v>
      </c>
      <c r="J1814" s="325"/>
    </row>
    <row r="1815" spans="2:10" s="20" customFormat="1" ht="18" customHeight="1" x14ac:dyDescent="0.25">
      <c r="B1815" s="297" t="s">
        <v>7606</v>
      </c>
      <c r="C1815" s="296" t="s">
        <v>2045</v>
      </c>
      <c r="D1815" s="296" t="s">
        <v>225</v>
      </c>
      <c r="E1815" s="326" t="s">
        <v>88</v>
      </c>
      <c r="F1815" s="327">
        <v>27152.75</v>
      </c>
      <c r="J1815" s="325"/>
    </row>
    <row r="1816" spans="2:10" s="20" customFormat="1" ht="18" customHeight="1" x14ac:dyDescent="0.25">
      <c r="B1816" s="297" t="s">
        <v>7606</v>
      </c>
      <c r="C1816" s="296" t="s">
        <v>2046</v>
      </c>
      <c r="D1816" s="296" t="s">
        <v>225</v>
      </c>
      <c r="E1816" s="326" t="s">
        <v>88</v>
      </c>
      <c r="F1816" s="327">
        <v>27152.75</v>
      </c>
      <c r="J1816" s="325"/>
    </row>
    <row r="1817" spans="2:10" s="20" customFormat="1" ht="18" customHeight="1" x14ac:dyDescent="0.25">
      <c r="B1817" s="297" t="s">
        <v>7606</v>
      </c>
      <c r="C1817" s="296" t="s">
        <v>2047</v>
      </c>
      <c r="D1817" s="296" t="s">
        <v>225</v>
      </c>
      <c r="E1817" s="326" t="s">
        <v>88</v>
      </c>
      <c r="F1817" s="327">
        <v>27152.75</v>
      </c>
      <c r="J1817" s="325"/>
    </row>
    <row r="1818" spans="2:10" s="20" customFormat="1" ht="18" customHeight="1" x14ac:dyDescent="0.25">
      <c r="B1818" s="297" t="s">
        <v>7606</v>
      </c>
      <c r="C1818" s="296" t="s">
        <v>2048</v>
      </c>
      <c r="D1818" s="296" t="s">
        <v>225</v>
      </c>
      <c r="E1818" s="326" t="s">
        <v>88</v>
      </c>
      <c r="F1818" s="327">
        <v>27152.75</v>
      </c>
      <c r="J1818" s="325"/>
    </row>
    <row r="1819" spans="2:10" s="20" customFormat="1" ht="18" customHeight="1" x14ac:dyDescent="0.25">
      <c r="B1819" s="297" t="s">
        <v>7606</v>
      </c>
      <c r="C1819" s="296" t="s">
        <v>2049</v>
      </c>
      <c r="D1819" s="296" t="s">
        <v>225</v>
      </c>
      <c r="E1819" s="326" t="s">
        <v>88</v>
      </c>
      <c r="F1819" s="327">
        <v>27152.75</v>
      </c>
      <c r="J1819" s="325"/>
    </row>
    <row r="1820" spans="2:10" s="20" customFormat="1" ht="18" customHeight="1" x14ac:dyDescent="0.25">
      <c r="B1820" s="297" t="s">
        <v>7606</v>
      </c>
      <c r="C1820" s="296" t="s">
        <v>2050</v>
      </c>
      <c r="D1820" s="296" t="s">
        <v>33</v>
      </c>
      <c r="E1820" s="326" t="s">
        <v>81</v>
      </c>
      <c r="F1820" s="327">
        <v>1720000</v>
      </c>
      <c r="J1820" s="325"/>
    </row>
    <row r="1821" spans="2:10" s="20" customFormat="1" ht="18" customHeight="1" x14ac:dyDescent="0.25">
      <c r="B1821" s="297" t="s">
        <v>7606</v>
      </c>
      <c r="C1821" s="296" t="s">
        <v>2051</v>
      </c>
      <c r="D1821" s="296" t="s">
        <v>33</v>
      </c>
      <c r="E1821" s="326" t="s">
        <v>81</v>
      </c>
      <c r="F1821" s="327">
        <v>1755000</v>
      </c>
      <c r="J1821" s="325"/>
    </row>
    <row r="1822" spans="2:10" s="20" customFormat="1" ht="18" customHeight="1" x14ac:dyDescent="0.25">
      <c r="B1822" s="297" t="s">
        <v>7606</v>
      </c>
      <c r="C1822" s="296" t="s">
        <v>2052</v>
      </c>
      <c r="D1822" s="296" t="s">
        <v>33</v>
      </c>
      <c r="E1822" s="326" t="s">
        <v>81</v>
      </c>
      <c r="F1822" s="327">
        <v>516000</v>
      </c>
      <c r="J1822" s="325"/>
    </row>
    <row r="1823" spans="2:10" s="20" customFormat="1" ht="18" customHeight="1" x14ac:dyDescent="0.25">
      <c r="B1823" s="297" t="s">
        <v>7606</v>
      </c>
      <c r="C1823" s="296" t="s">
        <v>2053</v>
      </c>
      <c r="D1823" s="296" t="s">
        <v>33</v>
      </c>
      <c r="E1823" s="326" t="s">
        <v>81</v>
      </c>
      <c r="F1823" s="327">
        <v>1720000</v>
      </c>
      <c r="J1823" s="325"/>
    </row>
    <row r="1824" spans="2:10" s="20" customFormat="1" ht="18" customHeight="1" x14ac:dyDescent="0.25">
      <c r="B1824" s="297" t="s">
        <v>7606</v>
      </c>
      <c r="C1824" s="296" t="s">
        <v>2054</v>
      </c>
      <c r="D1824" s="296" t="s">
        <v>33</v>
      </c>
      <c r="E1824" s="326" t="s">
        <v>81</v>
      </c>
      <c r="F1824" s="327">
        <v>1033000</v>
      </c>
      <c r="J1824" s="325"/>
    </row>
    <row r="1825" spans="2:10" s="20" customFormat="1" ht="18" customHeight="1" x14ac:dyDescent="0.25">
      <c r="B1825" s="297" t="s">
        <v>7606</v>
      </c>
      <c r="C1825" s="296" t="s">
        <v>2055</v>
      </c>
      <c r="D1825" s="296" t="s">
        <v>33</v>
      </c>
      <c r="E1825" s="326" t="s">
        <v>81</v>
      </c>
      <c r="F1825" s="327">
        <v>1033000</v>
      </c>
      <c r="J1825" s="325"/>
    </row>
    <row r="1826" spans="2:10" s="20" customFormat="1" ht="18" customHeight="1" x14ac:dyDescent="0.25">
      <c r="B1826" s="297" t="s">
        <v>7606</v>
      </c>
      <c r="C1826" s="296" t="s">
        <v>2056</v>
      </c>
      <c r="D1826" s="296" t="s">
        <v>33</v>
      </c>
      <c r="E1826" s="326" t="s">
        <v>81</v>
      </c>
      <c r="F1826" s="327">
        <v>516500</v>
      </c>
      <c r="J1826" s="325"/>
    </row>
    <row r="1827" spans="2:10" s="20" customFormat="1" ht="18" customHeight="1" x14ac:dyDescent="0.25">
      <c r="B1827" s="297" t="s">
        <v>7606</v>
      </c>
      <c r="C1827" s="296" t="s">
        <v>2057</v>
      </c>
      <c r="D1827" s="296" t="s">
        <v>33</v>
      </c>
      <c r="E1827" s="326" t="s">
        <v>81</v>
      </c>
      <c r="F1827" s="327">
        <v>779000</v>
      </c>
      <c r="J1827" s="325"/>
    </row>
    <row r="1828" spans="2:10" s="20" customFormat="1" ht="18" customHeight="1" x14ac:dyDescent="0.25">
      <c r="B1828" s="297" t="s">
        <v>7606</v>
      </c>
      <c r="C1828" s="296" t="s">
        <v>2058</v>
      </c>
      <c r="D1828" s="296" t="s">
        <v>33</v>
      </c>
      <c r="E1828" s="326" t="s">
        <v>81</v>
      </c>
      <c r="F1828" s="327">
        <v>1326000</v>
      </c>
      <c r="J1828" s="325"/>
    </row>
    <row r="1829" spans="2:10" s="20" customFormat="1" ht="18" customHeight="1" x14ac:dyDescent="0.25">
      <c r="B1829" s="297" t="s">
        <v>7606</v>
      </c>
      <c r="C1829" s="296" t="s">
        <v>2059</v>
      </c>
      <c r="D1829" s="296" t="s">
        <v>33</v>
      </c>
      <c r="E1829" s="326" t="s">
        <v>81</v>
      </c>
      <c r="F1829" s="327">
        <v>779000</v>
      </c>
      <c r="J1829" s="325"/>
    </row>
    <row r="1830" spans="2:10" s="20" customFormat="1" ht="18" customHeight="1" x14ac:dyDescent="0.25">
      <c r="B1830" s="297" t="s">
        <v>7606</v>
      </c>
      <c r="C1830" s="296" t="s">
        <v>2060</v>
      </c>
      <c r="D1830" s="296" t="s">
        <v>33</v>
      </c>
      <c r="E1830" s="326" t="s">
        <v>81</v>
      </c>
      <c r="F1830" s="327">
        <v>2652000</v>
      </c>
      <c r="J1830" s="325"/>
    </row>
    <row r="1831" spans="2:10" s="20" customFormat="1" ht="18" customHeight="1" x14ac:dyDescent="0.25">
      <c r="B1831" s="297" t="s">
        <v>7606</v>
      </c>
      <c r="C1831" s="296" t="s">
        <v>2061</v>
      </c>
      <c r="D1831" s="296" t="s">
        <v>33</v>
      </c>
      <c r="E1831" s="326" t="s">
        <v>81</v>
      </c>
      <c r="F1831" s="327">
        <v>2400000</v>
      </c>
      <c r="J1831" s="325"/>
    </row>
    <row r="1832" spans="2:10" s="20" customFormat="1" ht="18" customHeight="1" x14ac:dyDescent="0.25">
      <c r="B1832" s="297" t="s">
        <v>7642</v>
      </c>
      <c r="C1832" s="296" t="s">
        <v>2062</v>
      </c>
      <c r="D1832" s="296" t="s">
        <v>119</v>
      </c>
      <c r="E1832" s="326" t="s">
        <v>75</v>
      </c>
      <c r="F1832" s="327">
        <v>18400</v>
      </c>
      <c r="J1832" s="325"/>
    </row>
    <row r="1833" spans="2:10" s="20" customFormat="1" ht="18" customHeight="1" x14ac:dyDescent="0.25">
      <c r="B1833" s="297" t="s">
        <v>7642</v>
      </c>
      <c r="C1833" s="296" t="s">
        <v>2063</v>
      </c>
      <c r="D1833" s="296" t="s">
        <v>44</v>
      </c>
      <c r="E1833" s="326" t="s">
        <v>68</v>
      </c>
      <c r="F1833" s="327">
        <v>3000</v>
      </c>
      <c r="J1833" s="325"/>
    </row>
    <row r="1834" spans="2:10" s="20" customFormat="1" ht="18" customHeight="1" x14ac:dyDescent="0.25">
      <c r="B1834" s="297" t="s">
        <v>7642</v>
      </c>
      <c r="C1834" s="296" t="s">
        <v>2064</v>
      </c>
      <c r="D1834" s="296" t="s">
        <v>44</v>
      </c>
      <c r="E1834" s="326" t="s">
        <v>73</v>
      </c>
      <c r="F1834" s="327">
        <v>273680</v>
      </c>
      <c r="J1834" s="325"/>
    </row>
    <row r="1835" spans="2:10" s="20" customFormat="1" ht="18" customHeight="1" x14ac:dyDescent="0.25">
      <c r="B1835" s="297" t="s">
        <v>7642</v>
      </c>
      <c r="C1835" s="296" t="s">
        <v>2065</v>
      </c>
      <c r="D1835" s="296" t="s">
        <v>44</v>
      </c>
      <c r="E1835" s="326" t="s">
        <v>73</v>
      </c>
      <c r="F1835" s="327">
        <v>7450</v>
      </c>
      <c r="J1835" s="325"/>
    </row>
    <row r="1836" spans="2:10" s="20" customFormat="1" ht="18" customHeight="1" x14ac:dyDescent="0.25">
      <c r="B1836" s="297" t="s">
        <v>7642</v>
      </c>
      <c r="C1836" s="296" t="s">
        <v>2066</v>
      </c>
      <c r="D1836" s="296" t="s">
        <v>119</v>
      </c>
      <c r="E1836" s="326" t="s">
        <v>77</v>
      </c>
      <c r="F1836" s="327">
        <v>24660</v>
      </c>
      <c r="J1836" s="325"/>
    </row>
    <row r="1837" spans="2:10" s="20" customFormat="1" ht="18" customHeight="1" x14ac:dyDescent="0.25">
      <c r="B1837" s="297" t="s">
        <v>7642</v>
      </c>
      <c r="C1837" s="296" t="s">
        <v>2067</v>
      </c>
      <c r="D1837" s="296" t="s">
        <v>119</v>
      </c>
      <c r="E1837" s="326" t="s">
        <v>72</v>
      </c>
      <c r="F1837" s="327">
        <v>20000</v>
      </c>
      <c r="J1837" s="325"/>
    </row>
    <row r="1838" spans="2:10" s="20" customFormat="1" ht="18" customHeight="1" x14ac:dyDescent="0.25">
      <c r="B1838" s="297" t="s">
        <v>7642</v>
      </c>
      <c r="C1838" s="296" t="s">
        <v>2068</v>
      </c>
      <c r="D1838" s="296" t="s">
        <v>119</v>
      </c>
      <c r="E1838" s="326" t="s">
        <v>75</v>
      </c>
      <c r="F1838" s="327">
        <v>5630</v>
      </c>
      <c r="J1838" s="325"/>
    </row>
    <row r="1839" spans="2:10" s="20" customFormat="1" ht="18" customHeight="1" x14ac:dyDescent="0.25">
      <c r="B1839" s="297" t="s">
        <v>7642</v>
      </c>
      <c r="C1839" s="296" t="s">
        <v>2069</v>
      </c>
      <c r="D1839" s="296" t="s">
        <v>119</v>
      </c>
      <c r="E1839" s="326" t="s">
        <v>75</v>
      </c>
      <c r="F1839" s="327">
        <v>31933</v>
      </c>
      <c r="J1839" s="325"/>
    </row>
    <row r="1840" spans="2:10" s="20" customFormat="1" ht="18" customHeight="1" x14ac:dyDescent="0.25">
      <c r="B1840" s="297" t="s">
        <v>7642</v>
      </c>
      <c r="C1840" s="296" t="s">
        <v>2070</v>
      </c>
      <c r="D1840" s="296" t="s">
        <v>119</v>
      </c>
      <c r="E1840" s="326" t="s">
        <v>75</v>
      </c>
      <c r="F1840" s="327">
        <v>2941</v>
      </c>
      <c r="J1840" s="325"/>
    </row>
    <row r="1841" spans="2:10" s="20" customFormat="1" ht="18" customHeight="1" x14ac:dyDescent="0.25">
      <c r="B1841" s="297" t="s">
        <v>7642</v>
      </c>
      <c r="C1841" s="296" t="s">
        <v>2071</v>
      </c>
      <c r="D1841" s="296" t="s">
        <v>119</v>
      </c>
      <c r="E1841" s="326" t="s">
        <v>76</v>
      </c>
      <c r="F1841" s="327">
        <v>16924</v>
      </c>
      <c r="J1841" s="325"/>
    </row>
    <row r="1842" spans="2:10" s="20" customFormat="1" ht="18" customHeight="1" x14ac:dyDescent="0.25">
      <c r="B1842" s="297" t="s">
        <v>7642</v>
      </c>
      <c r="C1842" s="296" t="s">
        <v>2072</v>
      </c>
      <c r="D1842" s="296" t="s">
        <v>119</v>
      </c>
      <c r="E1842" s="326" t="s">
        <v>75</v>
      </c>
      <c r="F1842" s="327">
        <v>50000</v>
      </c>
      <c r="J1842" s="325"/>
    </row>
    <row r="1843" spans="2:10" s="20" customFormat="1" ht="18" customHeight="1" x14ac:dyDescent="0.25">
      <c r="B1843" s="297" t="s">
        <v>7642</v>
      </c>
      <c r="C1843" s="296" t="s">
        <v>2073</v>
      </c>
      <c r="D1843" s="296" t="s">
        <v>119</v>
      </c>
      <c r="E1843" s="326" t="s">
        <v>76</v>
      </c>
      <c r="F1843" s="327">
        <v>11600</v>
      </c>
      <c r="J1843" s="325"/>
    </row>
    <row r="1844" spans="2:10" s="20" customFormat="1" ht="18" customHeight="1" x14ac:dyDescent="0.25">
      <c r="B1844" s="297" t="s">
        <v>7642</v>
      </c>
      <c r="C1844" s="296" t="s">
        <v>2074</v>
      </c>
      <c r="D1844" s="296" t="s">
        <v>44</v>
      </c>
      <c r="E1844" s="326" t="s">
        <v>91</v>
      </c>
      <c r="F1844" s="327">
        <v>24200</v>
      </c>
      <c r="J1844" s="325"/>
    </row>
    <row r="1845" spans="2:10" s="20" customFormat="1" ht="18" customHeight="1" x14ac:dyDescent="0.25">
      <c r="B1845" s="297" t="s">
        <v>7642</v>
      </c>
      <c r="C1845" s="296" t="s">
        <v>2075</v>
      </c>
      <c r="D1845" s="296" t="s">
        <v>44</v>
      </c>
      <c r="E1845" s="326" t="s">
        <v>91</v>
      </c>
      <c r="F1845" s="327">
        <v>17400</v>
      </c>
      <c r="J1845" s="325"/>
    </row>
    <row r="1846" spans="2:10" s="20" customFormat="1" ht="18" customHeight="1" x14ac:dyDescent="0.25">
      <c r="B1846" s="297" t="s">
        <v>7642</v>
      </c>
      <c r="C1846" s="296" t="s">
        <v>2076</v>
      </c>
      <c r="D1846" s="296" t="s">
        <v>44</v>
      </c>
      <c r="E1846" s="326" t="s">
        <v>91</v>
      </c>
      <c r="F1846" s="327">
        <v>5200</v>
      </c>
      <c r="J1846" s="325"/>
    </row>
    <row r="1847" spans="2:10" s="20" customFormat="1" ht="18" customHeight="1" x14ac:dyDescent="0.25">
      <c r="B1847" s="297" t="s">
        <v>7642</v>
      </c>
      <c r="C1847" s="296" t="s">
        <v>2077</v>
      </c>
      <c r="D1847" s="296" t="s">
        <v>119</v>
      </c>
      <c r="E1847" s="326" t="s">
        <v>75</v>
      </c>
      <c r="F1847" s="327">
        <v>9200</v>
      </c>
      <c r="J1847" s="325"/>
    </row>
    <row r="1848" spans="2:10" s="20" customFormat="1" ht="18" customHeight="1" x14ac:dyDescent="0.25">
      <c r="B1848" s="297" t="s">
        <v>7642</v>
      </c>
      <c r="C1848" s="296" t="s">
        <v>2078</v>
      </c>
      <c r="D1848" s="296" t="s">
        <v>44</v>
      </c>
      <c r="E1848" s="326" t="s">
        <v>91</v>
      </c>
      <c r="F1848" s="327">
        <v>16100</v>
      </c>
      <c r="J1848" s="325"/>
    </row>
    <row r="1849" spans="2:10" s="20" customFormat="1" ht="18" customHeight="1" x14ac:dyDescent="0.25">
      <c r="B1849" s="297" t="s">
        <v>7642</v>
      </c>
      <c r="C1849" s="296" t="s">
        <v>2079</v>
      </c>
      <c r="D1849" s="296" t="s">
        <v>119</v>
      </c>
      <c r="E1849" s="326" t="s">
        <v>75</v>
      </c>
      <c r="F1849" s="327">
        <v>25900</v>
      </c>
      <c r="J1849" s="325"/>
    </row>
    <row r="1850" spans="2:10" s="20" customFormat="1" ht="18" customHeight="1" x14ac:dyDescent="0.25">
      <c r="B1850" s="297" t="s">
        <v>7642</v>
      </c>
      <c r="C1850" s="296" t="s">
        <v>2080</v>
      </c>
      <c r="D1850" s="296" t="s">
        <v>119</v>
      </c>
      <c r="E1850" s="326" t="s">
        <v>76</v>
      </c>
      <c r="F1850" s="327">
        <v>2059</v>
      </c>
      <c r="J1850" s="325"/>
    </row>
    <row r="1851" spans="2:10" s="20" customFormat="1" ht="18" customHeight="1" x14ac:dyDescent="0.25">
      <c r="B1851" s="297" t="s">
        <v>7642</v>
      </c>
      <c r="C1851" s="296" t="s">
        <v>2081</v>
      </c>
      <c r="D1851" s="296" t="s">
        <v>44</v>
      </c>
      <c r="E1851" s="326" t="s">
        <v>91</v>
      </c>
      <c r="F1851" s="327">
        <v>16100</v>
      </c>
      <c r="J1851" s="325"/>
    </row>
    <row r="1852" spans="2:10" s="20" customFormat="1" ht="18" customHeight="1" x14ac:dyDescent="0.25">
      <c r="B1852" s="297" t="s">
        <v>7642</v>
      </c>
      <c r="C1852" s="296" t="s">
        <v>2082</v>
      </c>
      <c r="D1852" s="296" t="s">
        <v>119</v>
      </c>
      <c r="E1852" s="326" t="s">
        <v>72</v>
      </c>
      <c r="F1852" s="327">
        <v>7200</v>
      </c>
      <c r="J1852" s="325"/>
    </row>
    <row r="1853" spans="2:10" s="20" customFormat="1" ht="18" customHeight="1" x14ac:dyDescent="0.25">
      <c r="B1853" s="297" t="s">
        <v>7642</v>
      </c>
      <c r="C1853" s="296" t="s">
        <v>2083</v>
      </c>
      <c r="D1853" s="296" t="s">
        <v>44</v>
      </c>
      <c r="E1853" s="326" t="s">
        <v>91</v>
      </c>
      <c r="F1853" s="327">
        <v>24200</v>
      </c>
      <c r="J1853" s="325"/>
    </row>
    <row r="1854" spans="2:10" s="20" customFormat="1" ht="18" customHeight="1" x14ac:dyDescent="0.25">
      <c r="B1854" s="297" t="s">
        <v>7642</v>
      </c>
      <c r="C1854" s="296" t="s">
        <v>2084</v>
      </c>
      <c r="D1854" s="296" t="s">
        <v>119</v>
      </c>
      <c r="E1854" s="326" t="s">
        <v>76</v>
      </c>
      <c r="F1854" s="327">
        <v>9000</v>
      </c>
      <c r="J1854" s="325"/>
    </row>
    <row r="1855" spans="2:10" s="20" customFormat="1" ht="18" customHeight="1" x14ac:dyDescent="0.25">
      <c r="B1855" s="297" t="s">
        <v>7642</v>
      </c>
      <c r="C1855" s="296" t="s">
        <v>2085</v>
      </c>
      <c r="D1855" s="296" t="s">
        <v>119</v>
      </c>
      <c r="E1855" s="326" t="s">
        <v>76</v>
      </c>
      <c r="F1855" s="327">
        <v>40000</v>
      </c>
      <c r="J1855" s="325"/>
    </row>
    <row r="1856" spans="2:10" s="20" customFormat="1" ht="18" customHeight="1" x14ac:dyDescent="0.25">
      <c r="B1856" s="297" t="s">
        <v>7642</v>
      </c>
      <c r="C1856" s="296" t="s">
        <v>2086</v>
      </c>
      <c r="D1856" s="296" t="s">
        <v>52</v>
      </c>
      <c r="E1856" s="326" t="s">
        <v>53</v>
      </c>
      <c r="F1856" s="327">
        <v>11600</v>
      </c>
      <c r="J1856" s="325"/>
    </row>
    <row r="1857" spans="2:10" s="20" customFormat="1" ht="18" customHeight="1" x14ac:dyDescent="0.25">
      <c r="B1857" s="297" t="s">
        <v>7642</v>
      </c>
      <c r="C1857" s="296" t="s">
        <v>2087</v>
      </c>
      <c r="D1857" s="296" t="s">
        <v>119</v>
      </c>
      <c r="E1857" s="326" t="s">
        <v>76</v>
      </c>
      <c r="F1857" s="327">
        <v>2380</v>
      </c>
      <c r="J1857" s="325"/>
    </row>
    <row r="1858" spans="2:10" s="20" customFormat="1" ht="18" customHeight="1" x14ac:dyDescent="0.25">
      <c r="B1858" s="297" t="s">
        <v>7642</v>
      </c>
      <c r="C1858" s="296" t="s">
        <v>2088</v>
      </c>
      <c r="D1858" s="296" t="s">
        <v>44</v>
      </c>
      <c r="E1858" s="326" t="s">
        <v>91</v>
      </c>
      <c r="F1858" s="327">
        <v>16100</v>
      </c>
      <c r="J1858" s="325"/>
    </row>
    <row r="1859" spans="2:10" s="20" customFormat="1" ht="18" customHeight="1" x14ac:dyDescent="0.25">
      <c r="B1859" s="297" t="s">
        <v>7642</v>
      </c>
      <c r="C1859" s="296" t="s">
        <v>2089</v>
      </c>
      <c r="D1859" s="296" t="s">
        <v>44</v>
      </c>
      <c r="E1859" s="326" t="s">
        <v>68</v>
      </c>
      <c r="F1859" s="327">
        <v>150000</v>
      </c>
      <c r="J1859" s="325"/>
    </row>
    <row r="1860" spans="2:10" s="20" customFormat="1" ht="18" customHeight="1" x14ac:dyDescent="0.25">
      <c r="B1860" s="297" t="s">
        <v>7642</v>
      </c>
      <c r="C1860" s="296" t="s">
        <v>2090</v>
      </c>
      <c r="D1860" s="296" t="s">
        <v>222</v>
      </c>
      <c r="E1860" s="326" t="s">
        <v>67</v>
      </c>
      <c r="F1860" s="327">
        <v>14216</v>
      </c>
      <c r="J1860" s="325"/>
    </row>
    <row r="1861" spans="2:10" s="20" customFormat="1" ht="18" customHeight="1" x14ac:dyDescent="0.25">
      <c r="B1861" s="297" t="s">
        <v>7642</v>
      </c>
      <c r="C1861" s="296" t="s">
        <v>2091</v>
      </c>
      <c r="D1861" s="296" t="s">
        <v>222</v>
      </c>
      <c r="E1861" s="326" t="s">
        <v>67</v>
      </c>
      <c r="F1861" s="327">
        <v>225</v>
      </c>
      <c r="J1861" s="325"/>
    </row>
    <row r="1862" spans="2:10" s="20" customFormat="1" ht="18" customHeight="1" x14ac:dyDescent="0.25">
      <c r="B1862" s="297" t="s">
        <v>7642</v>
      </c>
      <c r="C1862" s="296" t="s">
        <v>2092</v>
      </c>
      <c r="D1862" s="296" t="s">
        <v>222</v>
      </c>
      <c r="E1862" s="326" t="s">
        <v>67</v>
      </c>
      <c r="F1862" s="327">
        <v>42557</v>
      </c>
      <c r="J1862" s="325"/>
    </row>
    <row r="1863" spans="2:10" s="20" customFormat="1" ht="18" customHeight="1" x14ac:dyDescent="0.25">
      <c r="B1863" s="297" t="s">
        <v>7642</v>
      </c>
      <c r="C1863" s="296" t="s">
        <v>2093</v>
      </c>
      <c r="D1863" s="296" t="s">
        <v>222</v>
      </c>
      <c r="E1863" s="326" t="s">
        <v>67</v>
      </c>
      <c r="F1863" s="327">
        <v>92435</v>
      </c>
      <c r="J1863" s="325"/>
    </row>
    <row r="1864" spans="2:10" s="20" customFormat="1" ht="18" customHeight="1" x14ac:dyDescent="0.25">
      <c r="B1864" s="297" t="s">
        <v>7642</v>
      </c>
      <c r="C1864" s="296" t="s">
        <v>2094</v>
      </c>
      <c r="D1864" s="296" t="s">
        <v>222</v>
      </c>
      <c r="E1864" s="326" t="s">
        <v>67</v>
      </c>
      <c r="F1864" s="327">
        <v>361</v>
      </c>
      <c r="J1864" s="325"/>
    </row>
    <row r="1865" spans="2:10" s="20" customFormat="1" ht="18" customHeight="1" x14ac:dyDescent="0.25">
      <c r="B1865" s="297" t="s">
        <v>7642</v>
      </c>
      <c r="C1865" s="296" t="s">
        <v>2095</v>
      </c>
      <c r="D1865" s="296" t="s">
        <v>222</v>
      </c>
      <c r="E1865" s="326" t="s">
        <v>67</v>
      </c>
      <c r="F1865" s="327">
        <v>410</v>
      </c>
      <c r="J1865" s="325"/>
    </row>
    <row r="1866" spans="2:10" s="20" customFormat="1" ht="18" customHeight="1" x14ac:dyDescent="0.25">
      <c r="B1866" s="297" t="s">
        <v>7642</v>
      </c>
      <c r="C1866" s="296" t="s">
        <v>2096</v>
      </c>
      <c r="D1866" s="296" t="s">
        <v>222</v>
      </c>
      <c r="E1866" s="326" t="s">
        <v>67</v>
      </c>
      <c r="F1866" s="327">
        <v>26130</v>
      </c>
      <c r="J1866" s="325"/>
    </row>
    <row r="1867" spans="2:10" s="20" customFormat="1" ht="18" customHeight="1" x14ac:dyDescent="0.25">
      <c r="B1867" s="297" t="s">
        <v>7642</v>
      </c>
      <c r="C1867" s="296" t="s">
        <v>2097</v>
      </c>
      <c r="D1867" s="296" t="s">
        <v>222</v>
      </c>
      <c r="E1867" s="326" t="s">
        <v>67</v>
      </c>
      <c r="F1867" s="327">
        <v>12400</v>
      </c>
      <c r="J1867" s="325"/>
    </row>
    <row r="1868" spans="2:10" s="20" customFormat="1" ht="18" customHeight="1" x14ac:dyDescent="0.25">
      <c r="B1868" s="297" t="s">
        <v>7642</v>
      </c>
      <c r="C1868" s="296" t="s">
        <v>2098</v>
      </c>
      <c r="D1868" s="296" t="s">
        <v>222</v>
      </c>
      <c r="E1868" s="326" t="s">
        <v>67</v>
      </c>
      <c r="F1868" s="327">
        <v>52000</v>
      </c>
      <c r="J1868" s="325"/>
    </row>
    <row r="1869" spans="2:10" s="20" customFormat="1" ht="18" customHeight="1" x14ac:dyDescent="0.25">
      <c r="B1869" s="297" t="s">
        <v>7642</v>
      </c>
      <c r="C1869" s="296" t="s">
        <v>2099</v>
      </c>
      <c r="D1869" s="296" t="s">
        <v>222</v>
      </c>
      <c r="E1869" s="326" t="s">
        <v>67</v>
      </c>
      <c r="F1869" s="327">
        <v>61980</v>
      </c>
      <c r="J1869" s="325"/>
    </row>
    <row r="1870" spans="2:10" s="20" customFormat="1" ht="18" customHeight="1" x14ac:dyDescent="0.25">
      <c r="B1870" s="297" t="s">
        <v>7642</v>
      </c>
      <c r="C1870" s="296" t="s">
        <v>2100</v>
      </c>
      <c r="D1870" s="296" t="s">
        <v>222</v>
      </c>
      <c r="E1870" s="326" t="s">
        <v>67</v>
      </c>
      <c r="F1870" s="327">
        <v>52780</v>
      </c>
      <c r="J1870" s="325"/>
    </row>
    <row r="1871" spans="2:10" s="20" customFormat="1" ht="18" customHeight="1" x14ac:dyDescent="0.25">
      <c r="B1871" s="297" t="s">
        <v>7642</v>
      </c>
      <c r="C1871" s="296" t="s">
        <v>2101</v>
      </c>
      <c r="D1871" s="296" t="s">
        <v>222</v>
      </c>
      <c r="E1871" s="326" t="s">
        <v>67</v>
      </c>
      <c r="F1871" s="327">
        <v>72937</v>
      </c>
      <c r="J1871" s="325"/>
    </row>
    <row r="1872" spans="2:10" s="20" customFormat="1" ht="18" customHeight="1" x14ac:dyDescent="0.25">
      <c r="B1872" s="297" t="s">
        <v>7642</v>
      </c>
      <c r="C1872" s="296" t="s">
        <v>2102</v>
      </c>
      <c r="D1872" s="296" t="s">
        <v>222</v>
      </c>
      <c r="E1872" s="326" t="s">
        <v>67</v>
      </c>
      <c r="F1872" s="327">
        <v>57398</v>
      </c>
      <c r="J1872" s="325"/>
    </row>
    <row r="1873" spans="2:10" s="20" customFormat="1" ht="18" customHeight="1" x14ac:dyDescent="0.25">
      <c r="B1873" s="297" t="s">
        <v>7642</v>
      </c>
      <c r="C1873" s="296" t="s">
        <v>2103</v>
      </c>
      <c r="D1873" s="296" t="s">
        <v>222</v>
      </c>
      <c r="E1873" s="326" t="s">
        <v>67</v>
      </c>
      <c r="F1873" s="327">
        <v>103200</v>
      </c>
      <c r="J1873" s="325"/>
    </row>
    <row r="1874" spans="2:10" s="20" customFormat="1" ht="18" customHeight="1" x14ac:dyDescent="0.25">
      <c r="B1874" s="297" t="s">
        <v>7642</v>
      </c>
      <c r="C1874" s="296" t="s">
        <v>2104</v>
      </c>
      <c r="D1874" s="296" t="s">
        <v>222</v>
      </c>
      <c r="E1874" s="326" t="s">
        <v>67</v>
      </c>
      <c r="F1874" s="327">
        <v>99399</v>
      </c>
      <c r="J1874" s="325"/>
    </row>
    <row r="1875" spans="2:10" s="20" customFormat="1" ht="18" customHeight="1" x14ac:dyDescent="0.25">
      <c r="B1875" s="297" t="s">
        <v>7642</v>
      </c>
      <c r="C1875" s="296" t="s">
        <v>2105</v>
      </c>
      <c r="D1875" s="296" t="s">
        <v>222</v>
      </c>
      <c r="E1875" s="326" t="s">
        <v>67</v>
      </c>
      <c r="F1875" s="327">
        <v>75480</v>
      </c>
      <c r="J1875" s="325"/>
    </row>
    <row r="1876" spans="2:10" s="20" customFormat="1" ht="18" customHeight="1" x14ac:dyDescent="0.25">
      <c r="B1876" s="297" t="s">
        <v>7642</v>
      </c>
      <c r="C1876" s="296" t="s">
        <v>2106</v>
      </c>
      <c r="D1876" s="296" t="s">
        <v>222</v>
      </c>
      <c r="E1876" s="326" t="s">
        <v>67</v>
      </c>
      <c r="F1876" s="327">
        <v>42406</v>
      </c>
      <c r="J1876" s="325"/>
    </row>
    <row r="1877" spans="2:10" s="20" customFormat="1" ht="18" customHeight="1" x14ac:dyDescent="0.25">
      <c r="B1877" s="297" t="s">
        <v>7642</v>
      </c>
      <c r="C1877" s="296" t="s">
        <v>2107</v>
      </c>
      <c r="D1877" s="296" t="s">
        <v>222</v>
      </c>
      <c r="E1877" s="326" t="s">
        <v>67</v>
      </c>
      <c r="F1877" s="327">
        <v>226425</v>
      </c>
      <c r="J1877" s="325"/>
    </row>
    <row r="1878" spans="2:10" s="20" customFormat="1" ht="18" customHeight="1" x14ac:dyDescent="0.25">
      <c r="B1878" s="297" t="s">
        <v>7642</v>
      </c>
      <c r="C1878" s="296" t="s">
        <v>2108</v>
      </c>
      <c r="D1878" s="296" t="s">
        <v>222</v>
      </c>
      <c r="E1878" s="326" t="s">
        <v>67</v>
      </c>
      <c r="F1878" s="327">
        <v>19665</v>
      </c>
      <c r="J1878" s="325"/>
    </row>
    <row r="1879" spans="2:10" s="20" customFormat="1" ht="18" customHeight="1" x14ac:dyDescent="0.25">
      <c r="B1879" s="297" t="s">
        <v>7642</v>
      </c>
      <c r="C1879" s="296" t="s">
        <v>2109</v>
      </c>
      <c r="D1879" s="296" t="s">
        <v>222</v>
      </c>
      <c r="E1879" s="326" t="s">
        <v>67</v>
      </c>
      <c r="F1879" s="327">
        <v>96252</v>
      </c>
      <c r="J1879" s="325"/>
    </row>
    <row r="1880" spans="2:10" s="20" customFormat="1" ht="18" customHeight="1" x14ac:dyDescent="0.25">
      <c r="B1880" s="297" t="s">
        <v>7642</v>
      </c>
      <c r="C1880" s="296" t="s">
        <v>2110</v>
      </c>
      <c r="D1880" s="296" t="s">
        <v>222</v>
      </c>
      <c r="E1880" s="326" t="s">
        <v>67</v>
      </c>
      <c r="F1880" s="327">
        <v>51889</v>
      </c>
      <c r="J1880" s="325"/>
    </row>
    <row r="1881" spans="2:10" s="20" customFormat="1" ht="18" customHeight="1" x14ac:dyDescent="0.25">
      <c r="B1881" s="297" t="s">
        <v>7642</v>
      </c>
      <c r="C1881" s="296" t="s">
        <v>2111</v>
      </c>
      <c r="D1881" s="296" t="s">
        <v>222</v>
      </c>
      <c r="E1881" s="326" t="s">
        <v>67</v>
      </c>
      <c r="F1881" s="327">
        <v>59917</v>
      </c>
      <c r="J1881" s="325"/>
    </row>
    <row r="1882" spans="2:10" s="20" customFormat="1" ht="18" customHeight="1" x14ac:dyDescent="0.25">
      <c r="B1882" s="297" t="s">
        <v>7642</v>
      </c>
      <c r="C1882" s="296" t="s">
        <v>2112</v>
      </c>
      <c r="D1882" s="296" t="s">
        <v>222</v>
      </c>
      <c r="E1882" s="326" t="s">
        <v>67</v>
      </c>
      <c r="F1882" s="327">
        <v>60300</v>
      </c>
      <c r="J1882" s="325"/>
    </row>
    <row r="1883" spans="2:10" s="20" customFormat="1" ht="18" customHeight="1" x14ac:dyDescent="0.25">
      <c r="B1883" s="297" t="s">
        <v>7642</v>
      </c>
      <c r="C1883" s="296" t="s">
        <v>2113</v>
      </c>
      <c r="D1883" s="296" t="s">
        <v>222</v>
      </c>
      <c r="E1883" s="326" t="s">
        <v>67</v>
      </c>
      <c r="F1883" s="327">
        <v>13050</v>
      </c>
      <c r="J1883" s="325"/>
    </row>
    <row r="1884" spans="2:10" s="20" customFormat="1" ht="18" customHeight="1" x14ac:dyDescent="0.25">
      <c r="B1884" s="297" t="s">
        <v>7642</v>
      </c>
      <c r="C1884" s="296" t="s">
        <v>2114</v>
      </c>
      <c r="D1884" s="296" t="s">
        <v>222</v>
      </c>
      <c r="E1884" s="326" t="s">
        <v>67</v>
      </c>
      <c r="F1884" s="327">
        <v>117078</v>
      </c>
      <c r="J1884" s="325"/>
    </row>
    <row r="1885" spans="2:10" s="20" customFormat="1" ht="18" customHeight="1" x14ac:dyDescent="0.25">
      <c r="B1885" s="297" t="s">
        <v>7642</v>
      </c>
      <c r="C1885" s="296" t="s">
        <v>2115</v>
      </c>
      <c r="D1885" s="296" t="s">
        <v>222</v>
      </c>
      <c r="E1885" s="326" t="s">
        <v>67</v>
      </c>
      <c r="F1885" s="327">
        <v>141340</v>
      </c>
      <c r="J1885" s="325"/>
    </row>
    <row r="1886" spans="2:10" s="20" customFormat="1" ht="18" customHeight="1" x14ac:dyDescent="0.25">
      <c r="B1886" s="297" t="s">
        <v>7642</v>
      </c>
      <c r="C1886" s="296" t="s">
        <v>2116</v>
      </c>
      <c r="D1886" s="296" t="s">
        <v>222</v>
      </c>
      <c r="E1886" s="326" t="s">
        <v>67</v>
      </c>
      <c r="F1886" s="327">
        <v>17181</v>
      </c>
      <c r="J1886" s="325"/>
    </row>
    <row r="1887" spans="2:10" s="20" customFormat="1" ht="18" customHeight="1" x14ac:dyDescent="0.25">
      <c r="B1887" s="297" t="s">
        <v>7642</v>
      </c>
      <c r="C1887" s="296" t="s">
        <v>2117</v>
      </c>
      <c r="D1887" s="296" t="s">
        <v>222</v>
      </c>
      <c r="E1887" s="326" t="s">
        <v>67</v>
      </c>
      <c r="F1887" s="327">
        <v>228725</v>
      </c>
      <c r="J1887" s="325"/>
    </row>
    <row r="1888" spans="2:10" s="20" customFormat="1" ht="18" customHeight="1" x14ac:dyDescent="0.25">
      <c r="B1888" s="297" t="s">
        <v>7642</v>
      </c>
      <c r="C1888" s="296" t="s">
        <v>2118</v>
      </c>
      <c r="D1888" s="296" t="s">
        <v>222</v>
      </c>
      <c r="E1888" s="326" t="s">
        <v>67</v>
      </c>
      <c r="F1888" s="327">
        <v>268</v>
      </c>
      <c r="J1888" s="325"/>
    </row>
    <row r="1889" spans="2:10" s="20" customFormat="1" ht="18" customHeight="1" x14ac:dyDescent="0.25">
      <c r="B1889" s="297" t="s">
        <v>7642</v>
      </c>
      <c r="C1889" s="296" t="s">
        <v>2119</v>
      </c>
      <c r="D1889" s="296" t="s">
        <v>222</v>
      </c>
      <c r="E1889" s="326" t="s">
        <v>67</v>
      </c>
      <c r="F1889" s="327">
        <v>121317</v>
      </c>
      <c r="J1889" s="325"/>
    </row>
    <row r="1890" spans="2:10" s="20" customFormat="1" ht="18" customHeight="1" x14ac:dyDescent="0.25">
      <c r="B1890" s="297" t="s">
        <v>7642</v>
      </c>
      <c r="C1890" s="296" t="s">
        <v>2120</v>
      </c>
      <c r="D1890" s="296" t="s">
        <v>229</v>
      </c>
      <c r="E1890" s="326" t="s">
        <v>108</v>
      </c>
      <c r="F1890" s="327">
        <v>37060752</v>
      </c>
      <c r="J1890" s="325"/>
    </row>
    <row r="1891" spans="2:10" s="20" customFormat="1" ht="18" customHeight="1" x14ac:dyDescent="0.25">
      <c r="B1891" s="297" t="s">
        <v>7642</v>
      </c>
      <c r="C1891" s="296" t="s">
        <v>2121</v>
      </c>
      <c r="D1891" s="296" t="s">
        <v>119</v>
      </c>
      <c r="E1891" s="326" t="s">
        <v>77</v>
      </c>
      <c r="F1891" s="327">
        <v>32500</v>
      </c>
      <c r="J1891" s="325"/>
    </row>
    <row r="1892" spans="2:10" s="20" customFormat="1" ht="18" customHeight="1" x14ac:dyDescent="0.25">
      <c r="B1892" s="297" t="s">
        <v>7642</v>
      </c>
      <c r="C1892" s="296" t="s">
        <v>2122</v>
      </c>
      <c r="D1892" s="296" t="s">
        <v>119</v>
      </c>
      <c r="E1892" s="326" t="s">
        <v>77</v>
      </c>
      <c r="F1892" s="327">
        <v>75607</v>
      </c>
      <c r="J1892" s="325"/>
    </row>
    <row r="1893" spans="2:10" s="20" customFormat="1" ht="18" customHeight="1" x14ac:dyDescent="0.25">
      <c r="B1893" s="297" t="s">
        <v>7642</v>
      </c>
      <c r="C1893" s="296" t="s">
        <v>2123</v>
      </c>
      <c r="D1893" s="296" t="s">
        <v>119</v>
      </c>
      <c r="E1893" s="326" t="s">
        <v>77</v>
      </c>
      <c r="F1893" s="327">
        <v>66000</v>
      </c>
      <c r="J1893" s="325"/>
    </row>
    <row r="1894" spans="2:10" s="20" customFormat="1" ht="18" customHeight="1" x14ac:dyDescent="0.25">
      <c r="B1894" s="297" t="s">
        <v>7642</v>
      </c>
      <c r="C1894" s="296" t="s">
        <v>2124</v>
      </c>
      <c r="D1894" s="296" t="s">
        <v>119</v>
      </c>
      <c r="E1894" s="326" t="s">
        <v>77</v>
      </c>
      <c r="F1894" s="327">
        <v>55500</v>
      </c>
      <c r="J1894" s="325"/>
    </row>
    <row r="1895" spans="2:10" s="20" customFormat="1" ht="18" customHeight="1" x14ac:dyDescent="0.25">
      <c r="B1895" s="297" t="s">
        <v>7642</v>
      </c>
      <c r="C1895" s="296" t="s">
        <v>2125</v>
      </c>
      <c r="D1895" s="296" t="s">
        <v>222</v>
      </c>
      <c r="E1895" s="326" t="s">
        <v>82</v>
      </c>
      <c r="F1895" s="327">
        <v>86523</v>
      </c>
      <c r="J1895" s="325"/>
    </row>
    <row r="1896" spans="2:10" s="20" customFormat="1" ht="18" customHeight="1" x14ac:dyDescent="0.25">
      <c r="B1896" s="297" t="s">
        <v>7642</v>
      </c>
      <c r="C1896" s="296" t="s">
        <v>2126</v>
      </c>
      <c r="D1896" s="296" t="s">
        <v>222</v>
      </c>
      <c r="E1896" s="326" t="s">
        <v>67</v>
      </c>
      <c r="F1896" s="327">
        <v>366680</v>
      </c>
      <c r="J1896" s="325"/>
    </row>
    <row r="1897" spans="2:10" s="20" customFormat="1" ht="18" customHeight="1" x14ac:dyDescent="0.25">
      <c r="B1897" s="297" t="s">
        <v>7642</v>
      </c>
      <c r="C1897" s="296" t="s">
        <v>2127</v>
      </c>
      <c r="D1897" s="296" t="s">
        <v>34</v>
      </c>
      <c r="E1897" s="326" t="s">
        <v>89</v>
      </c>
      <c r="F1897" s="327">
        <v>3484967</v>
      </c>
      <c r="J1897" s="325"/>
    </row>
    <row r="1898" spans="2:10" s="20" customFormat="1" ht="18" customHeight="1" x14ac:dyDescent="0.25">
      <c r="B1898" s="297" t="s">
        <v>7642</v>
      </c>
      <c r="C1898" s="296" t="s">
        <v>2128</v>
      </c>
      <c r="D1898" s="296" t="s">
        <v>222</v>
      </c>
      <c r="E1898" s="326" t="s">
        <v>82</v>
      </c>
      <c r="F1898" s="327">
        <v>227330</v>
      </c>
      <c r="J1898" s="325"/>
    </row>
    <row r="1899" spans="2:10" s="20" customFormat="1" ht="18" customHeight="1" x14ac:dyDescent="0.25">
      <c r="B1899" s="297" t="s">
        <v>7642</v>
      </c>
      <c r="C1899" s="296" t="s">
        <v>2129</v>
      </c>
      <c r="D1899" s="296" t="s">
        <v>222</v>
      </c>
      <c r="E1899" s="326" t="s">
        <v>82</v>
      </c>
      <c r="F1899" s="327">
        <v>485406.53</v>
      </c>
      <c r="J1899" s="325"/>
    </row>
    <row r="1900" spans="2:10" s="20" customFormat="1" ht="18" customHeight="1" x14ac:dyDescent="0.25">
      <c r="B1900" s="297" t="s">
        <v>7642</v>
      </c>
      <c r="C1900" s="296" t="s">
        <v>2130</v>
      </c>
      <c r="D1900" s="296" t="s">
        <v>222</v>
      </c>
      <c r="E1900" s="326" t="s">
        <v>82</v>
      </c>
      <c r="F1900" s="327">
        <v>164521</v>
      </c>
      <c r="J1900" s="325"/>
    </row>
    <row r="1901" spans="2:10" s="20" customFormat="1" ht="18" customHeight="1" x14ac:dyDescent="0.25">
      <c r="B1901" s="297" t="s">
        <v>7642</v>
      </c>
      <c r="C1901" s="296" t="s">
        <v>2131</v>
      </c>
      <c r="D1901" s="296" t="s">
        <v>222</v>
      </c>
      <c r="E1901" s="326" t="s">
        <v>67</v>
      </c>
      <c r="F1901" s="327">
        <v>170465.47</v>
      </c>
      <c r="J1901" s="325"/>
    </row>
    <row r="1902" spans="2:10" s="20" customFormat="1" ht="18" customHeight="1" x14ac:dyDescent="0.25">
      <c r="B1902" s="297" t="s">
        <v>7733</v>
      </c>
      <c r="C1902" s="296" t="s">
        <v>2132</v>
      </c>
      <c r="D1902" s="296" t="s">
        <v>230</v>
      </c>
      <c r="E1902" s="326" t="s">
        <v>109</v>
      </c>
      <c r="F1902" s="327">
        <v>143000</v>
      </c>
      <c r="J1902" s="325"/>
    </row>
    <row r="1903" spans="2:10" s="20" customFormat="1" ht="18" customHeight="1" x14ac:dyDescent="0.25">
      <c r="B1903" s="297" t="s">
        <v>7733</v>
      </c>
      <c r="C1903" s="296" t="s">
        <v>2133</v>
      </c>
      <c r="D1903" s="296" t="s">
        <v>230</v>
      </c>
      <c r="E1903" s="326" t="s">
        <v>109</v>
      </c>
      <c r="F1903" s="327">
        <v>143000</v>
      </c>
      <c r="J1903" s="325"/>
    </row>
    <row r="1904" spans="2:10" s="20" customFormat="1" ht="18" customHeight="1" x14ac:dyDescent="0.25">
      <c r="B1904" s="297" t="s">
        <v>7733</v>
      </c>
      <c r="C1904" s="296" t="s">
        <v>2134</v>
      </c>
      <c r="D1904" s="296" t="s">
        <v>230</v>
      </c>
      <c r="E1904" s="326" t="s">
        <v>109</v>
      </c>
      <c r="F1904" s="327">
        <v>143000</v>
      </c>
      <c r="J1904" s="325"/>
    </row>
    <row r="1905" spans="2:10" s="20" customFormat="1" ht="18" customHeight="1" x14ac:dyDescent="0.25">
      <c r="B1905" s="297" t="s">
        <v>7733</v>
      </c>
      <c r="C1905" s="296" t="s">
        <v>2135</v>
      </c>
      <c r="D1905" s="296" t="s">
        <v>230</v>
      </c>
      <c r="E1905" s="326" t="s">
        <v>109</v>
      </c>
      <c r="F1905" s="327">
        <v>143000</v>
      </c>
      <c r="J1905" s="325"/>
    </row>
    <row r="1906" spans="2:10" s="20" customFormat="1" ht="18" customHeight="1" x14ac:dyDescent="0.25">
      <c r="B1906" s="297" t="s">
        <v>7733</v>
      </c>
      <c r="C1906" s="296" t="s">
        <v>2136</v>
      </c>
      <c r="D1906" s="296" t="s">
        <v>230</v>
      </c>
      <c r="E1906" s="326" t="s">
        <v>109</v>
      </c>
      <c r="F1906" s="327">
        <v>143000</v>
      </c>
      <c r="J1906" s="325"/>
    </row>
    <row r="1907" spans="2:10" s="20" customFormat="1" ht="18" customHeight="1" x14ac:dyDescent="0.25">
      <c r="B1907" s="297" t="s">
        <v>7733</v>
      </c>
      <c r="C1907" s="296" t="s">
        <v>2137</v>
      </c>
      <c r="D1907" s="296" t="s">
        <v>230</v>
      </c>
      <c r="E1907" s="326" t="s">
        <v>109</v>
      </c>
      <c r="F1907" s="327">
        <v>143000</v>
      </c>
      <c r="J1907" s="325"/>
    </row>
    <row r="1908" spans="2:10" s="20" customFormat="1" ht="18" customHeight="1" x14ac:dyDescent="0.25">
      <c r="B1908" s="297" t="s">
        <v>7733</v>
      </c>
      <c r="C1908" s="296" t="s">
        <v>2138</v>
      </c>
      <c r="D1908" s="296" t="s">
        <v>230</v>
      </c>
      <c r="E1908" s="326" t="s">
        <v>109</v>
      </c>
      <c r="F1908" s="327">
        <v>143000</v>
      </c>
      <c r="J1908" s="325"/>
    </row>
    <row r="1909" spans="2:10" s="20" customFormat="1" ht="18" customHeight="1" x14ac:dyDescent="0.25">
      <c r="B1909" s="297" t="s">
        <v>7733</v>
      </c>
      <c r="C1909" s="296" t="s">
        <v>2139</v>
      </c>
      <c r="D1909" s="296" t="s">
        <v>230</v>
      </c>
      <c r="E1909" s="326" t="s">
        <v>109</v>
      </c>
      <c r="F1909" s="327">
        <v>143000</v>
      </c>
      <c r="J1909" s="325"/>
    </row>
    <row r="1910" spans="2:10" s="20" customFormat="1" ht="18" customHeight="1" x14ac:dyDescent="0.25">
      <c r="B1910" s="297" t="s">
        <v>7733</v>
      </c>
      <c r="C1910" s="296" t="s">
        <v>2140</v>
      </c>
      <c r="D1910" s="296" t="s">
        <v>36</v>
      </c>
      <c r="E1910" s="326" t="s">
        <v>37</v>
      </c>
      <c r="F1910" s="327">
        <v>13731257</v>
      </c>
      <c r="J1910" s="325"/>
    </row>
    <row r="1911" spans="2:10" s="20" customFormat="1" ht="18" customHeight="1" x14ac:dyDescent="0.25">
      <c r="B1911" s="297" t="s">
        <v>7733</v>
      </c>
      <c r="C1911" s="296" t="s">
        <v>2141</v>
      </c>
      <c r="D1911" s="296" t="s">
        <v>40</v>
      </c>
      <c r="E1911" s="326" t="s">
        <v>68</v>
      </c>
      <c r="F1911" s="327">
        <v>127373</v>
      </c>
      <c r="J1911" s="325"/>
    </row>
    <row r="1912" spans="2:10" s="20" customFormat="1" ht="18" customHeight="1" x14ac:dyDescent="0.25">
      <c r="B1912" s="297" t="s">
        <v>7733</v>
      </c>
      <c r="C1912" s="296" t="s">
        <v>2142</v>
      </c>
      <c r="D1912" s="296" t="s">
        <v>36</v>
      </c>
      <c r="E1912" s="326" t="s">
        <v>37</v>
      </c>
      <c r="F1912" s="327">
        <v>707206</v>
      </c>
      <c r="J1912" s="325"/>
    </row>
    <row r="1913" spans="2:10" s="20" customFormat="1" ht="18" customHeight="1" x14ac:dyDescent="0.25">
      <c r="B1913" s="297" t="s">
        <v>7733</v>
      </c>
      <c r="C1913" s="296" t="s">
        <v>2143</v>
      </c>
      <c r="D1913" s="296" t="s">
        <v>36</v>
      </c>
      <c r="E1913" s="326" t="s">
        <v>37</v>
      </c>
      <c r="F1913" s="327">
        <v>7361397</v>
      </c>
      <c r="J1913" s="325"/>
    </row>
    <row r="1914" spans="2:10" s="20" customFormat="1" ht="18" customHeight="1" x14ac:dyDescent="0.25">
      <c r="B1914" s="297" t="s">
        <v>7733</v>
      </c>
      <c r="C1914" s="296" t="s">
        <v>2144</v>
      </c>
      <c r="D1914" s="296" t="s">
        <v>36</v>
      </c>
      <c r="E1914" s="326" t="s">
        <v>37</v>
      </c>
      <c r="F1914" s="327">
        <v>1236000</v>
      </c>
      <c r="J1914" s="325"/>
    </row>
    <row r="1915" spans="2:10" s="20" customFormat="1" ht="18" customHeight="1" x14ac:dyDescent="0.25">
      <c r="B1915" s="297" t="s">
        <v>7733</v>
      </c>
      <c r="C1915" s="296" t="s">
        <v>2145</v>
      </c>
      <c r="D1915" s="296" t="s">
        <v>39</v>
      </c>
      <c r="E1915" s="326" t="s">
        <v>37</v>
      </c>
      <c r="F1915" s="327">
        <v>989184</v>
      </c>
      <c r="J1915" s="325"/>
    </row>
    <row r="1916" spans="2:10" s="20" customFormat="1" ht="18" customHeight="1" x14ac:dyDescent="0.25">
      <c r="B1916" s="297" t="s">
        <v>7733</v>
      </c>
      <c r="C1916" s="296" t="s">
        <v>2146</v>
      </c>
      <c r="D1916" s="296" t="s">
        <v>36</v>
      </c>
      <c r="E1916" s="326" t="s">
        <v>37</v>
      </c>
      <c r="F1916" s="327">
        <v>12901111</v>
      </c>
      <c r="J1916" s="325"/>
    </row>
    <row r="1917" spans="2:10" s="20" customFormat="1" ht="18" customHeight="1" x14ac:dyDescent="0.25">
      <c r="B1917" s="297" t="s">
        <v>7733</v>
      </c>
      <c r="C1917" s="296" t="s">
        <v>2147</v>
      </c>
      <c r="D1917" s="296" t="s">
        <v>39</v>
      </c>
      <c r="E1917" s="326" t="s">
        <v>37</v>
      </c>
      <c r="F1917" s="327">
        <v>1991000</v>
      </c>
      <c r="J1917" s="325"/>
    </row>
    <row r="1918" spans="2:10" s="20" customFormat="1" ht="18" customHeight="1" x14ac:dyDescent="0.25">
      <c r="B1918" s="297" t="s">
        <v>7733</v>
      </c>
      <c r="C1918" s="296" t="s">
        <v>2148</v>
      </c>
      <c r="D1918" s="296" t="s">
        <v>36</v>
      </c>
      <c r="E1918" s="326" t="s">
        <v>37</v>
      </c>
      <c r="F1918" s="327">
        <v>3500000</v>
      </c>
      <c r="J1918" s="325"/>
    </row>
    <row r="1919" spans="2:10" s="20" customFormat="1" ht="18" customHeight="1" x14ac:dyDescent="0.25">
      <c r="B1919" s="297" t="s">
        <v>7733</v>
      </c>
      <c r="C1919" s="296" t="s">
        <v>2149</v>
      </c>
      <c r="D1919" s="296" t="s">
        <v>40</v>
      </c>
      <c r="E1919" s="326" t="s">
        <v>41</v>
      </c>
      <c r="F1919" s="327">
        <v>7019451</v>
      </c>
      <c r="J1919" s="325"/>
    </row>
    <row r="1920" spans="2:10" s="20" customFormat="1" ht="18" customHeight="1" x14ac:dyDescent="0.25">
      <c r="B1920" s="297" t="s">
        <v>7733</v>
      </c>
      <c r="C1920" s="296" t="s">
        <v>2150</v>
      </c>
      <c r="D1920" s="296" t="s">
        <v>40</v>
      </c>
      <c r="E1920" s="326" t="s">
        <v>41</v>
      </c>
      <c r="F1920" s="327">
        <v>1474092</v>
      </c>
      <c r="J1920" s="325"/>
    </row>
    <row r="1921" spans="2:10" s="20" customFormat="1" ht="18" customHeight="1" x14ac:dyDescent="0.25">
      <c r="B1921" s="297" t="s">
        <v>7733</v>
      </c>
      <c r="C1921" s="296" t="s">
        <v>2151</v>
      </c>
      <c r="D1921" s="296" t="s">
        <v>40</v>
      </c>
      <c r="E1921" s="326" t="s">
        <v>51</v>
      </c>
      <c r="F1921" s="327">
        <v>204191</v>
      </c>
      <c r="J1921" s="325"/>
    </row>
    <row r="1922" spans="2:10" s="20" customFormat="1" ht="18" customHeight="1" x14ac:dyDescent="0.25">
      <c r="B1922" s="297" t="s">
        <v>7733</v>
      </c>
      <c r="C1922" s="296" t="s">
        <v>2152</v>
      </c>
      <c r="D1922" s="296" t="s">
        <v>40</v>
      </c>
      <c r="E1922" s="326" t="s">
        <v>51</v>
      </c>
      <c r="F1922" s="327">
        <v>196446</v>
      </c>
      <c r="J1922" s="325"/>
    </row>
    <row r="1923" spans="2:10" s="20" customFormat="1" ht="18" customHeight="1" x14ac:dyDescent="0.25">
      <c r="B1923" s="297" t="s">
        <v>7733</v>
      </c>
      <c r="C1923" s="296" t="s">
        <v>2153</v>
      </c>
      <c r="D1923" s="296" t="s">
        <v>40</v>
      </c>
      <c r="E1923" s="326" t="s">
        <v>51</v>
      </c>
      <c r="F1923" s="327">
        <v>212000</v>
      </c>
      <c r="J1923" s="325"/>
    </row>
    <row r="1924" spans="2:10" s="20" customFormat="1" ht="18" customHeight="1" x14ac:dyDescent="0.25">
      <c r="B1924" s="297" t="s">
        <v>7733</v>
      </c>
      <c r="C1924" s="296" t="s">
        <v>2154</v>
      </c>
      <c r="D1924" s="296" t="s">
        <v>40</v>
      </c>
      <c r="E1924" s="326" t="s">
        <v>51</v>
      </c>
      <c r="F1924" s="327">
        <v>116600</v>
      </c>
      <c r="J1924" s="325"/>
    </row>
    <row r="1925" spans="2:10" s="20" customFormat="1" ht="18" customHeight="1" x14ac:dyDescent="0.25">
      <c r="B1925" s="297" t="s">
        <v>7733</v>
      </c>
      <c r="C1925" s="296" t="s">
        <v>2155</v>
      </c>
      <c r="D1925" s="296" t="s">
        <v>40</v>
      </c>
      <c r="E1925" s="326" t="s">
        <v>51</v>
      </c>
      <c r="F1925" s="327">
        <v>169600</v>
      </c>
      <c r="J1925" s="325"/>
    </row>
    <row r="1926" spans="2:10" s="20" customFormat="1" ht="18" customHeight="1" x14ac:dyDescent="0.25">
      <c r="B1926" s="297" t="s">
        <v>7733</v>
      </c>
      <c r="C1926" s="296" t="s">
        <v>2156</v>
      </c>
      <c r="D1926" s="296" t="s">
        <v>44</v>
      </c>
      <c r="E1926" s="326" t="s">
        <v>51</v>
      </c>
      <c r="F1926" s="327">
        <v>192180</v>
      </c>
      <c r="J1926" s="325"/>
    </row>
    <row r="1927" spans="2:10" s="20" customFormat="1" ht="18" customHeight="1" x14ac:dyDescent="0.25">
      <c r="B1927" s="297" t="s">
        <v>7733</v>
      </c>
      <c r="C1927" s="296" t="s">
        <v>2157</v>
      </c>
      <c r="D1927" s="296" t="s">
        <v>44</v>
      </c>
      <c r="E1927" s="326" t="s">
        <v>51</v>
      </c>
      <c r="F1927" s="327">
        <v>190831</v>
      </c>
      <c r="J1927" s="325"/>
    </row>
    <row r="1928" spans="2:10" s="20" customFormat="1" ht="18" customHeight="1" x14ac:dyDescent="0.25">
      <c r="B1928" s="297" t="s">
        <v>7733</v>
      </c>
      <c r="C1928" s="296" t="s">
        <v>2158</v>
      </c>
      <c r="D1928" s="296" t="s">
        <v>222</v>
      </c>
      <c r="E1928" s="326" t="s">
        <v>90</v>
      </c>
      <c r="F1928" s="327">
        <v>10</v>
      </c>
      <c r="J1928" s="325"/>
    </row>
    <row r="1929" spans="2:10" s="20" customFormat="1" ht="18" customHeight="1" x14ac:dyDescent="0.25">
      <c r="B1929" s="297" t="s">
        <v>7733</v>
      </c>
      <c r="C1929" s="296" t="s">
        <v>2159</v>
      </c>
      <c r="D1929" s="296" t="s">
        <v>59</v>
      </c>
      <c r="E1929" s="326" t="s">
        <v>107</v>
      </c>
      <c r="F1929" s="327">
        <v>-2376090</v>
      </c>
      <c r="J1929" s="325"/>
    </row>
    <row r="1930" spans="2:10" s="20" customFormat="1" ht="18" customHeight="1" x14ac:dyDescent="0.25">
      <c r="B1930" s="297" t="s">
        <v>7734</v>
      </c>
      <c r="C1930" s="296" t="s">
        <v>2160</v>
      </c>
      <c r="D1930" s="296" t="s">
        <v>40</v>
      </c>
      <c r="E1930" s="326" t="s">
        <v>71</v>
      </c>
      <c r="F1930" s="327">
        <v>289253</v>
      </c>
      <c r="J1930" s="325"/>
    </row>
    <row r="1931" spans="2:10" s="20" customFormat="1" ht="18" customHeight="1" x14ac:dyDescent="0.25">
      <c r="B1931" s="297" t="s">
        <v>7735</v>
      </c>
      <c r="C1931" s="296" t="s">
        <v>2161</v>
      </c>
      <c r="D1931" s="296" t="s">
        <v>40</v>
      </c>
      <c r="E1931" s="326" t="s">
        <v>50</v>
      </c>
      <c r="F1931" s="327">
        <v>1270514.3</v>
      </c>
      <c r="J1931" s="325"/>
    </row>
    <row r="1932" spans="2:10" s="20" customFormat="1" ht="18" customHeight="1" x14ac:dyDescent="0.25">
      <c r="B1932" s="297" t="s">
        <v>7559</v>
      </c>
      <c r="C1932" s="296" t="s">
        <v>2162</v>
      </c>
      <c r="D1932" s="296" t="s">
        <v>61</v>
      </c>
      <c r="E1932" s="326" t="s">
        <v>63</v>
      </c>
      <c r="F1932" s="327">
        <v>152011</v>
      </c>
      <c r="J1932" s="325"/>
    </row>
    <row r="1933" spans="2:10" s="20" customFormat="1" ht="18" customHeight="1" x14ac:dyDescent="0.25">
      <c r="B1933" s="297" t="s">
        <v>7559</v>
      </c>
      <c r="C1933" s="296" t="s">
        <v>2163</v>
      </c>
      <c r="D1933" s="296" t="s">
        <v>61</v>
      </c>
      <c r="E1933" s="326" t="s">
        <v>63</v>
      </c>
      <c r="F1933" s="327">
        <v>152011</v>
      </c>
      <c r="J1933" s="325"/>
    </row>
    <row r="1934" spans="2:10" s="20" customFormat="1" ht="18" customHeight="1" x14ac:dyDescent="0.25">
      <c r="B1934" s="297" t="s">
        <v>7559</v>
      </c>
      <c r="C1934" s="296" t="s">
        <v>2164</v>
      </c>
      <c r="D1934" s="296" t="s">
        <v>39</v>
      </c>
      <c r="E1934" s="326" t="s">
        <v>37</v>
      </c>
      <c r="F1934" s="327">
        <v>5468135</v>
      </c>
      <c r="J1934" s="325"/>
    </row>
    <row r="1935" spans="2:10" s="20" customFormat="1" ht="18" customHeight="1" x14ac:dyDescent="0.25">
      <c r="B1935" s="297" t="s">
        <v>7559</v>
      </c>
      <c r="C1935" s="296" t="s">
        <v>2165</v>
      </c>
      <c r="D1935" s="296" t="s">
        <v>39</v>
      </c>
      <c r="E1935" s="326" t="s">
        <v>37</v>
      </c>
      <c r="F1935" s="327">
        <v>647000</v>
      </c>
      <c r="J1935" s="325"/>
    </row>
    <row r="1936" spans="2:10" s="20" customFormat="1" ht="18" customHeight="1" x14ac:dyDescent="0.25">
      <c r="B1936" s="297" t="s">
        <v>7559</v>
      </c>
      <c r="C1936" s="296" t="s">
        <v>2166</v>
      </c>
      <c r="D1936" s="296" t="s">
        <v>40</v>
      </c>
      <c r="E1936" s="326" t="s">
        <v>51</v>
      </c>
      <c r="F1936" s="327">
        <v>752450</v>
      </c>
      <c r="J1936" s="325"/>
    </row>
    <row r="1937" spans="2:10" s="20" customFormat="1" ht="18" customHeight="1" x14ac:dyDescent="0.25">
      <c r="B1937" s="297" t="s">
        <v>7559</v>
      </c>
      <c r="C1937" s="296" t="s">
        <v>2167</v>
      </c>
      <c r="D1937" s="296" t="s">
        <v>40</v>
      </c>
      <c r="E1937" s="326" t="s">
        <v>51</v>
      </c>
      <c r="F1937" s="327">
        <v>752450</v>
      </c>
      <c r="J1937" s="325"/>
    </row>
    <row r="1938" spans="2:10" s="20" customFormat="1" ht="18" customHeight="1" x14ac:dyDescent="0.25">
      <c r="B1938" s="297" t="s">
        <v>7559</v>
      </c>
      <c r="C1938" s="296" t="s">
        <v>2168</v>
      </c>
      <c r="D1938" s="296" t="s">
        <v>40</v>
      </c>
      <c r="E1938" s="326" t="s">
        <v>51</v>
      </c>
      <c r="F1938" s="327">
        <v>752450</v>
      </c>
      <c r="J1938" s="325"/>
    </row>
    <row r="1939" spans="2:10" s="20" customFormat="1" ht="18" customHeight="1" x14ac:dyDescent="0.25">
      <c r="B1939" s="297" t="s">
        <v>7559</v>
      </c>
      <c r="C1939" s="296" t="s">
        <v>2169</v>
      </c>
      <c r="D1939" s="296" t="s">
        <v>40</v>
      </c>
      <c r="E1939" s="326" t="s">
        <v>51</v>
      </c>
      <c r="F1939" s="327">
        <v>752450</v>
      </c>
      <c r="J1939" s="325"/>
    </row>
    <row r="1940" spans="2:10" s="20" customFormat="1" ht="18" customHeight="1" x14ac:dyDescent="0.25">
      <c r="B1940" s="297" t="s">
        <v>7559</v>
      </c>
      <c r="C1940" s="296" t="s">
        <v>2170</v>
      </c>
      <c r="D1940" s="296" t="s">
        <v>40</v>
      </c>
      <c r="E1940" s="326" t="s">
        <v>51</v>
      </c>
      <c r="F1940" s="327">
        <v>752451</v>
      </c>
      <c r="J1940" s="325"/>
    </row>
    <row r="1941" spans="2:10" s="20" customFormat="1" ht="18" customHeight="1" x14ac:dyDescent="0.25">
      <c r="B1941" s="297" t="s">
        <v>7559</v>
      </c>
      <c r="C1941" s="296" t="s">
        <v>2171</v>
      </c>
      <c r="D1941" s="296" t="s">
        <v>31</v>
      </c>
      <c r="E1941" s="326" t="s">
        <v>32</v>
      </c>
      <c r="F1941" s="327">
        <v>1726009</v>
      </c>
      <c r="J1941" s="325"/>
    </row>
    <row r="1942" spans="2:10" s="20" customFormat="1" ht="18" customHeight="1" x14ac:dyDescent="0.25">
      <c r="B1942" s="297" t="s">
        <v>7559</v>
      </c>
      <c r="C1942" s="296" t="s">
        <v>2172</v>
      </c>
      <c r="D1942" s="296" t="s">
        <v>40</v>
      </c>
      <c r="E1942" s="326" t="s">
        <v>50</v>
      </c>
      <c r="F1942" s="327">
        <v>67200</v>
      </c>
      <c r="J1942" s="325"/>
    </row>
    <row r="1943" spans="2:10" s="20" customFormat="1" ht="18" customHeight="1" x14ac:dyDescent="0.25">
      <c r="B1943" s="297" t="s">
        <v>7559</v>
      </c>
      <c r="C1943" s="296" t="s">
        <v>2173</v>
      </c>
      <c r="D1943" s="296" t="s">
        <v>40</v>
      </c>
      <c r="E1943" s="326" t="s">
        <v>50</v>
      </c>
      <c r="F1943" s="327">
        <v>67200</v>
      </c>
      <c r="J1943" s="325"/>
    </row>
    <row r="1944" spans="2:10" s="20" customFormat="1" ht="18" customHeight="1" x14ac:dyDescent="0.25">
      <c r="B1944" s="297" t="s">
        <v>7559</v>
      </c>
      <c r="C1944" s="296" t="s">
        <v>2174</v>
      </c>
      <c r="D1944" s="296" t="s">
        <v>40</v>
      </c>
      <c r="E1944" s="326" t="s">
        <v>50</v>
      </c>
      <c r="F1944" s="327">
        <v>67200</v>
      </c>
      <c r="J1944" s="325"/>
    </row>
    <row r="1945" spans="2:10" s="20" customFormat="1" ht="18" customHeight="1" x14ac:dyDescent="0.25">
      <c r="B1945" s="297" t="s">
        <v>7559</v>
      </c>
      <c r="C1945" s="296" t="s">
        <v>2175</v>
      </c>
      <c r="D1945" s="296" t="s">
        <v>40</v>
      </c>
      <c r="E1945" s="326" t="s">
        <v>50</v>
      </c>
      <c r="F1945" s="327">
        <v>67200</v>
      </c>
      <c r="J1945" s="325"/>
    </row>
    <row r="1946" spans="2:10" s="20" customFormat="1" ht="18" customHeight="1" x14ac:dyDescent="0.25">
      <c r="B1946" s="297" t="s">
        <v>7559</v>
      </c>
      <c r="C1946" s="296" t="s">
        <v>2176</v>
      </c>
      <c r="D1946" s="296" t="s">
        <v>40</v>
      </c>
      <c r="E1946" s="326" t="s">
        <v>50</v>
      </c>
      <c r="F1946" s="327">
        <v>67200</v>
      </c>
      <c r="J1946" s="325"/>
    </row>
    <row r="1947" spans="2:10" s="20" customFormat="1" ht="18" customHeight="1" x14ac:dyDescent="0.25">
      <c r="B1947" s="297" t="s">
        <v>7559</v>
      </c>
      <c r="C1947" s="296" t="s">
        <v>2177</v>
      </c>
      <c r="D1947" s="296" t="s">
        <v>40</v>
      </c>
      <c r="E1947" s="326" t="s">
        <v>50</v>
      </c>
      <c r="F1947" s="327">
        <v>1024000</v>
      </c>
      <c r="J1947" s="325"/>
    </row>
    <row r="1948" spans="2:10" s="20" customFormat="1" ht="18" customHeight="1" x14ac:dyDescent="0.25">
      <c r="B1948" s="297" t="s">
        <v>7559</v>
      </c>
      <c r="C1948" s="296" t="s">
        <v>2178</v>
      </c>
      <c r="D1948" s="296" t="s">
        <v>40</v>
      </c>
      <c r="E1948" s="326" t="s">
        <v>50</v>
      </c>
      <c r="F1948" s="327">
        <v>1024000</v>
      </c>
      <c r="J1948" s="325"/>
    </row>
    <row r="1949" spans="2:10" s="20" customFormat="1" ht="18" customHeight="1" x14ac:dyDescent="0.25">
      <c r="B1949" s="297" t="s">
        <v>7559</v>
      </c>
      <c r="C1949" s="296" t="s">
        <v>2179</v>
      </c>
      <c r="D1949" s="296" t="s">
        <v>40</v>
      </c>
      <c r="E1949" s="326" t="s">
        <v>50</v>
      </c>
      <c r="F1949" s="327">
        <v>1024000</v>
      </c>
      <c r="J1949" s="325"/>
    </row>
    <row r="1950" spans="2:10" s="20" customFormat="1" ht="18" customHeight="1" x14ac:dyDescent="0.25">
      <c r="B1950" s="297" t="s">
        <v>7559</v>
      </c>
      <c r="C1950" s="296" t="s">
        <v>2180</v>
      </c>
      <c r="D1950" s="296" t="s">
        <v>40</v>
      </c>
      <c r="E1950" s="326" t="s">
        <v>50</v>
      </c>
      <c r="F1950" s="327">
        <v>1024000</v>
      </c>
      <c r="J1950" s="325"/>
    </row>
    <row r="1951" spans="2:10" s="20" customFormat="1" ht="18" customHeight="1" x14ac:dyDescent="0.25">
      <c r="B1951" s="297" t="s">
        <v>7559</v>
      </c>
      <c r="C1951" s="296" t="s">
        <v>2181</v>
      </c>
      <c r="D1951" s="296" t="s">
        <v>40</v>
      </c>
      <c r="E1951" s="326" t="s">
        <v>50</v>
      </c>
      <c r="F1951" s="327">
        <v>1024000</v>
      </c>
      <c r="J1951" s="325"/>
    </row>
    <row r="1952" spans="2:10" s="20" customFormat="1" ht="18" customHeight="1" x14ac:dyDescent="0.25">
      <c r="B1952" s="297" t="s">
        <v>7559</v>
      </c>
      <c r="C1952" s="296" t="s">
        <v>2182</v>
      </c>
      <c r="D1952" s="296" t="s">
        <v>40</v>
      </c>
      <c r="E1952" s="326" t="s">
        <v>41</v>
      </c>
      <c r="F1952" s="327">
        <v>43200</v>
      </c>
      <c r="J1952" s="325"/>
    </row>
    <row r="1953" spans="2:10" s="20" customFormat="1" ht="18" customHeight="1" x14ac:dyDescent="0.25">
      <c r="B1953" s="297" t="s">
        <v>7559</v>
      </c>
      <c r="C1953" s="296" t="s">
        <v>2183</v>
      </c>
      <c r="D1953" s="296" t="s">
        <v>40</v>
      </c>
      <c r="E1953" s="326" t="s">
        <v>41</v>
      </c>
      <c r="F1953" s="327">
        <v>43200</v>
      </c>
      <c r="J1953" s="325"/>
    </row>
    <row r="1954" spans="2:10" s="20" customFormat="1" ht="18" customHeight="1" x14ac:dyDescent="0.25">
      <c r="B1954" s="297" t="s">
        <v>7559</v>
      </c>
      <c r="C1954" s="296" t="s">
        <v>2184</v>
      </c>
      <c r="D1954" s="296" t="s">
        <v>40</v>
      </c>
      <c r="E1954" s="326" t="s">
        <v>41</v>
      </c>
      <c r="F1954" s="327">
        <v>43200</v>
      </c>
      <c r="J1954" s="325"/>
    </row>
    <row r="1955" spans="2:10" s="20" customFormat="1" ht="18" customHeight="1" x14ac:dyDescent="0.25">
      <c r="B1955" s="297" t="s">
        <v>7559</v>
      </c>
      <c r="C1955" s="296" t="s">
        <v>2185</v>
      </c>
      <c r="D1955" s="296" t="s">
        <v>40</v>
      </c>
      <c r="E1955" s="326" t="s">
        <v>41</v>
      </c>
      <c r="F1955" s="327">
        <v>43200</v>
      </c>
      <c r="J1955" s="325"/>
    </row>
    <row r="1956" spans="2:10" s="20" customFormat="1" ht="18" customHeight="1" x14ac:dyDescent="0.25">
      <c r="B1956" s="297" t="s">
        <v>7559</v>
      </c>
      <c r="C1956" s="296" t="s">
        <v>2186</v>
      </c>
      <c r="D1956" s="296" t="s">
        <v>40</v>
      </c>
      <c r="E1956" s="326" t="s">
        <v>41</v>
      </c>
      <c r="F1956" s="327">
        <v>43200</v>
      </c>
      <c r="J1956" s="325"/>
    </row>
    <row r="1957" spans="2:10" s="20" customFormat="1" ht="18" customHeight="1" x14ac:dyDescent="0.25">
      <c r="B1957" s="297" t="s">
        <v>7559</v>
      </c>
      <c r="C1957" s="296" t="s">
        <v>2187</v>
      </c>
      <c r="D1957" s="296" t="s">
        <v>222</v>
      </c>
      <c r="E1957" s="326" t="s">
        <v>67</v>
      </c>
      <c r="F1957" s="327">
        <v>93000</v>
      </c>
      <c r="J1957" s="325"/>
    </row>
    <row r="1958" spans="2:10" s="20" customFormat="1" ht="18" customHeight="1" x14ac:dyDescent="0.25">
      <c r="B1958" s="297" t="s">
        <v>7559</v>
      </c>
      <c r="C1958" s="296" t="s">
        <v>2188</v>
      </c>
      <c r="D1958" s="296" t="s">
        <v>222</v>
      </c>
      <c r="E1958" s="326" t="s">
        <v>67</v>
      </c>
      <c r="F1958" s="327">
        <v>563</v>
      </c>
      <c r="J1958" s="325"/>
    </row>
    <row r="1959" spans="2:10" s="20" customFormat="1" ht="18" customHeight="1" x14ac:dyDescent="0.25">
      <c r="B1959" s="297" t="s">
        <v>7559</v>
      </c>
      <c r="C1959" s="296" t="s">
        <v>2189</v>
      </c>
      <c r="D1959" s="296" t="s">
        <v>222</v>
      </c>
      <c r="E1959" s="326" t="s">
        <v>67</v>
      </c>
      <c r="F1959" s="327">
        <v>77962</v>
      </c>
      <c r="J1959" s="325"/>
    </row>
    <row r="1960" spans="2:10" s="20" customFormat="1" ht="18" customHeight="1" x14ac:dyDescent="0.25">
      <c r="B1960" s="297" t="s">
        <v>7643</v>
      </c>
      <c r="C1960" s="296" t="s">
        <v>2190</v>
      </c>
      <c r="D1960" s="296" t="s">
        <v>36</v>
      </c>
      <c r="E1960" s="326" t="s">
        <v>37</v>
      </c>
      <c r="F1960" s="327">
        <v>1798031</v>
      </c>
      <c r="J1960" s="325"/>
    </row>
    <row r="1961" spans="2:10" s="20" customFormat="1" ht="18" customHeight="1" x14ac:dyDescent="0.25">
      <c r="B1961" s="297" t="s">
        <v>7643</v>
      </c>
      <c r="C1961" s="296" t="s">
        <v>2191</v>
      </c>
      <c r="D1961" s="296" t="s">
        <v>40</v>
      </c>
      <c r="E1961" s="326" t="s">
        <v>78</v>
      </c>
      <c r="F1961" s="327">
        <v>304500</v>
      </c>
      <c r="J1961" s="325"/>
    </row>
    <row r="1962" spans="2:10" s="20" customFormat="1" ht="18" customHeight="1" x14ac:dyDescent="0.25">
      <c r="B1962" s="297" t="s">
        <v>7643</v>
      </c>
      <c r="C1962" s="296" t="s">
        <v>2192</v>
      </c>
      <c r="D1962" s="296" t="s">
        <v>40</v>
      </c>
      <c r="E1962" s="326" t="s">
        <v>41</v>
      </c>
      <c r="F1962" s="327">
        <v>4252500</v>
      </c>
      <c r="J1962" s="325"/>
    </row>
    <row r="1963" spans="2:10" s="20" customFormat="1" ht="18" customHeight="1" x14ac:dyDescent="0.25">
      <c r="B1963" s="297" t="s">
        <v>7643</v>
      </c>
      <c r="C1963" s="296" t="s">
        <v>2193</v>
      </c>
      <c r="D1963" s="296" t="s">
        <v>40</v>
      </c>
      <c r="E1963" s="326" t="s">
        <v>78</v>
      </c>
      <c r="F1963" s="327">
        <v>747500</v>
      </c>
      <c r="J1963" s="325"/>
    </row>
    <row r="1964" spans="2:10" s="20" customFormat="1" ht="18" customHeight="1" x14ac:dyDescent="0.25">
      <c r="B1964" s="297" t="s">
        <v>7643</v>
      </c>
      <c r="C1964" s="296" t="s">
        <v>2194</v>
      </c>
      <c r="D1964" s="296" t="s">
        <v>40</v>
      </c>
      <c r="E1964" s="326" t="s">
        <v>41</v>
      </c>
      <c r="F1964" s="327">
        <v>1400000</v>
      </c>
      <c r="J1964" s="325"/>
    </row>
    <row r="1965" spans="2:10" s="20" customFormat="1" ht="18" customHeight="1" x14ac:dyDescent="0.25">
      <c r="B1965" s="297" t="s">
        <v>7643</v>
      </c>
      <c r="C1965" s="296" t="s">
        <v>2195</v>
      </c>
      <c r="D1965" s="296" t="s">
        <v>40</v>
      </c>
      <c r="E1965" s="326" t="s">
        <v>41</v>
      </c>
      <c r="F1965" s="327">
        <v>1400000</v>
      </c>
      <c r="J1965" s="325"/>
    </row>
    <row r="1966" spans="2:10" s="20" customFormat="1" ht="18" customHeight="1" x14ac:dyDescent="0.25">
      <c r="B1966" s="297" t="s">
        <v>7643</v>
      </c>
      <c r="C1966" s="296" t="s">
        <v>2196</v>
      </c>
      <c r="D1966" s="296" t="s">
        <v>40</v>
      </c>
      <c r="E1966" s="326" t="s">
        <v>41</v>
      </c>
      <c r="F1966" s="327">
        <v>1400000</v>
      </c>
      <c r="J1966" s="325"/>
    </row>
    <row r="1967" spans="2:10" s="20" customFormat="1" ht="18" customHeight="1" x14ac:dyDescent="0.25">
      <c r="B1967" s="297" t="s">
        <v>7643</v>
      </c>
      <c r="C1967" s="296" t="s">
        <v>2197</v>
      </c>
      <c r="D1967" s="296" t="s">
        <v>40</v>
      </c>
      <c r="E1967" s="326" t="s">
        <v>41</v>
      </c>
      <c r="F1967" s="327">
        <v>1400000</v>
      </c>
      <c r="J1967" s="325"/>
    </row>
    <row r="1968" spans="2:10" s="20" customFormat="1" ht="18" customHeight="1" x14ac:dyDescent="0.25">
      <c r="B1968" s="297" t="s">
        <v>7643</v>
      </c>
      <c r="C1968" s="296" t="s">
        <v>2198</v>
      </c>
      <c r="D1968" s="296" t="s">
        <v>40</v>
      </c>
      <c r="E1968" s="326" t="s">
        <v>41</v>
      </c>
      <c r="F1968" s="327">
        <v>1400000</v>
      </c>
      <c r="J1968" s="325"/>
    </row>
    <row r="1969" spans="2:10" s="20" customFormat="1" ht="18" customHeight="1" x14ac:dyDescent="0.25">
      <c r="B1969" s="297" t="s">
        <v>7643</v>
      </c>
      <c r="C1969" s="296" t="s">
        <v>2199</v>
      </c>
      <c r="D1969" s="296" t="s">
        <v>40</v>
      </c>
      <c r="E1969" s="326" t="s">
        <v>41</v>
      </c>
      <c r="F1969" s="327">
        <v>1222802</v>
      </c>
      <c r="J1969" s="325"/>
    </row>
    <row r="1970" spans="2:10" s="20" customFormat="1" ht="18" customHeight="1" x14ac:dyDescent="0.25">
      <c r="B1970" s="297" t="s">
        <v>7643</v>
      </c>
      <c r="C1970" s="296" t="s">
        <v>2200</v>
      </c>
      <c r="D1970" s="296" t="s">
        <v>36</v>
      </c>
      <c r="E1970" s="326" t="s">
        <v>37</v>
      </c>
      <c r="F1970" s="327">
        <v>1798031</v>
      </c>
      <c r="J1970" s="325"/>
    </row>
    <row r="1971" spans="2:10" s="20" customFormat="1" ht="18" customHeight="1" x14ac:dyDescent="0.25">
      <c r="B1971" s="297" t="s">
        <v>7643</v>
      </c>
      <c r="C1971" s="296" t="s">
        <v>2201</v>
      </c>
      <c r="D1971" s="296" t="s">
        <v>222</v>
      </c>
      <c r="E1971" s="326" t="s">
        <v>67</v>
      </c>
      <c r="F1971" s="327">
        <v>77475</v>
      </c>
      <c r="J1971" s="325"/>
    </row>
    <row r="1972" spans="2:10" s="20" customFormat="1" ht="18" customHeight="1" x14ac:dyDescent="0.25">
      <c r="B1972" s="297" t="s">
        <v>7643</v>
      </c>
      <c r="C1972" s="296" t="s">
        <v>2202</v>
      </c>
      <c r="D1972" s="296" t="s">
        <v>222</v>
      </c>
      <c r="E1972" s="326" t="s">
        <v>67</v>
      </c>
      <c r="F1972" s="327">
        <v>43722</v>
      </c>
      <c r="J1972" s="325"/>
    </row>
    <row r="1973" spans="2:10" s="20" customFormat="1" ht="18" customHeight="1" x14ac:dyDescent="0.25">
      <c r="B1973" s="297" t="s">
        <v>7643</v>
      </c>
      <c r="C1973" s="296" t="s">
        <v>2203</v>
      </c>
      <c r="D1973" s="296" t="s">
        <v>119</v>
      </c>
      <c r="E1973" s="326" t="s">
        <v>72</v>
      </c>
      <c r="F1973" s="327">
        <v>129600</v>
      </c>
      <c r="J1973" s="325"/>
    </row>
    <row r="1974" spans="2:10" s="20" customFormat="1" ht="18" customHeight="1" x14ac:dyDescent="0.25">
      <c r="B1974" s="297" t="s">
        <v>7643</v>
      </c>
      <c r="C1974" s="296" t="s">
        <v>2204</v>
      </c>
      <c r="D1974" s="296" t="s">
        <v>44</v>
      </c>
      <c r="E1974" s="326" t="s">
        <v>45</v>
      </c>
      <c r="F1974" s="327">
        <v>49100</v>
      </c>
      <c r="J1974" s="325"/>
    </row>
    <row r="1975" spans="2:10" s="20" customFormat="1" ht="18" customHeight="1" x14ac:dyDescent="0.25">
      <c r="B1975" s="297" t="s">
        <v>7643</v>
      </c>
      <c r="C1975" s="296" t="s">
        <v>2205</v>
      </c>
      <c r="D1975" s="296" t="s">
        <v>119</v>
      </c>
      <c r="E1975" s="326" t="s">
        <v>72</v>
      </c>
      <c r="F1975" s="327">
        <v>34622</v>
      </c>
      <c r="J1975" s="325"/>
    </row>
    <row r="1976" spans="2:10" s="20" customFormat="1" ht="18" customHeight="1" x14ac:dyDescent="0.25">
      <c r="B1976" s="297" t="s">
        <v>7736</v>
      </c>
      <c r="C1976" s="296" t="s">
        <v>2206</v>
      </c>
      <c r="D1976" s="296" t="s">
        <v>44</v>
      </c>
      <c r="E1976" s="326" t="s">
        <v>69</v>
      </c>
      <c r="F1976" s="327">
        <v>9670</v>
      </c>
      <c r="J1976" s="325"/>
    </row>
    <row r="1977" spans="2:10" s="20" customFormat="1" ht="18" customHeight="1" x14ac:dyDescent="0.25">
      <c r="B1977" s="297" t="s">
        <v>7736</v>
      </c>
      <c r="C1977" s="296" t="s">
        <v>2207</v>
      </c>
      <c r="D1977" s="296" t="s">
        <v>56</v>
      </c>
      <c r="E1977" s="326" t="s">
        <v>84</v>
      </c>
      <c r="F1977" s="327">
        <v>900000</v>
      </c>
      <c r="J1977" s="325"/>
    </row>
    <row r="1978" spans="2:10" s="20" customFormat="1" ht="18" customHeight="1" x14ac:dyDescent="0.25">
      <c r="B1978" s="297" t="s">
        <v>7736</v>
      </c>
      <c r="C1978" s="296" t="s">
        <v>2208</v>
      </c>
      <c r="D1978" s="296" t="s">
        <v>44</v>
      </c>
      <c r="E1978" s="326" t="s">
        <v>45</v>
      </c>
      <c r="F1978" s="327">
        <v>11690000</v>
      </c>
      <c r="J1978" s="325"/>
    </row>
    <row r="1979" spans="2:10" s="20" customFormat="1" ht="18" customHeight="1" x14ac:dyDescent="0.25">
      <c r="B1979" s="297" t="s">
        <v>7736</v>
      </c>
      <c r="C1979" s="296" t="s">
        <v>2209</v>
      </c>
      <c r="D1979" s="296" t="s">
        <v>36</v>
      </c>
      <c r="E1979" s="326" t="s">
        <v>37</v>
      </c>
      <c r="F1979" s="327">
        <v>1783173</v>
      </c>
      <c r="J1979" s="325"/>
    </row>
    <row r="1980" spans="2:10" s="20" customFormat="1" ht="18" customHeight="1" x14ac:dyDescent="0.25">
      <c r="B1980" s="297" t="s">
        <v>7736</v>
      </c>
      <c r="C1980" s="296" t="s">
        <v>2210</v>
      </c>
      <c r="D1980" s="296" t="s">
        <v>31</v>
      </c>
      <c r="E1980" s="326" t="s">
        <v>74</v>
      </c>
      <c r="F1980" s="327">
        <v>4510803</v>
      </c>
      <c r="J1980" s="325"/>
    </row>
    <row r="1981" spans="2:10" s="20" customFormat="1" ht="18" customHeight="1" x14ac:dyDescent="0.25">
      <c r="B1981" s="297" t="s">
        <v>7736</v>
      </c>
      <c r="C1981" s="296" t="s">
        <v>2211</v>
      </c>
      <c r="D1981" s="296" t="s">
        <v>222</v>
      </c>
      <c r="E1981" s="326" t="s">
        <v>67</v>
      </c>
      <c r="F1981" s="327">
        <v>1015</v>
      </c>
      <c r="J1981" s="325"/>
    </row>
    <row r="1982" spans="2:10" s="20" customFormat="1" ht="18" customHeight="1" x14ac:dyDescent="0.25">
      <c r="B1982" s="297" t="s">
        <v>7736</v>
      </c>
      <c r="C1982" s="296" t="s">
        <v>2212</v>
      </c>
      <c r="D1982" s="296" t="s">
        <v>222</v>
      </c>
      <c r="E1982" s="326" t="s">
        <v>67</v>
      </c>
      <c r="F1982" s="327">
        <v>154642</v>
      </c>
      <c r="J1982" s="325"/>
    </row>
    <row r="1983" spans="2:10" s="20" customFormat="1" ht="18" customHeight="1" x14ac:dyDescent="0.25">
      <c r="B1983" s="297" t="s">
        <v>7737</v>
      </c>
      <c r="C1983" s="296" t="s">
        <v>2213</v>
      </c>
      <c r="D1983" s="296" t="s">
        <v>40</v>
      </c>
      <c r="E1983" s="326" t="s">
        <v>51</v>
      </c>
      <c r="F1983" s="327">
        <v>120000</v>
      </c>
      <c r="J1983" s="325"/>
    </row>
    <row r="1984" spans="2:10" s="20" customFormat="1" ht="18" customHeight="1" x14ac:dyDescent="0.25">
      <c r="B1984" s="297" t="s">
        <v>7737</v>
      </c>
      <c r="C1984" s="296" t="s">
        <v>2214</v>
      </c>
      <c r="D1984" s="296" t="s">
        <v>40</v>
      </c>
      <c r="E1984" s="326" t="s">
        <v>73</v>
      </c>
      <c r="F1984" s="327">
        <v>385230</v>
      </c>
      <c r="J1984" s="325"/>
    </row>
    <row r="1985" spans="2:10" s="20" customFormat="1" ht="18" customHeight="1" x14ac:dyDescent="0.25">
      <c r="B1985" s="297" t="s">
        <v>7737</v>
      </c>
      <c r="C1985" s="296" t="s">
        <v>2215</v>
      </c>
      <c r="D1985" s="296" t="s">
        <v>222</v>
      </c>
      <c r="E1985" s="326" t="s">
        <v>67</v>
      </c>
      <c r="F1985" s="327">
        <v>451</v>
      </c>
      <c r="J1985" s="325"/>
    </row>
    <row r="1986" spans="2:10" s="20" customFormat="1" ht="18" customHeight="1" x14ac:dyDescent="0.25">
      <c r="B1986" s="297" t="s">
        <v>7737</v>
      </c>
      <c r="C1986" s="296" t="s">
        <v>2216</v>
      </c>
      <c r="D1986" s="296" t="s">
        <v>222</v>
      </c>
      <c r="E1986" s="326" t="s">
        <v>67</v>
      </c>
      <c r="F1986" s="327">
        <v>301</v>
      </c>
      <c r="J1986" s="325"/>
    </row>
    <row r="1987" spans="2:10" s="20" customFormat="1" ht="18" customHeight="1" x14ac:dyDescent="0.25">
      <c r="B1987" s="297" t="s">
        <v>7738</v>
      </c>
      <c r="C1987" s="296" t="s">
        <v>2217</v>
      </c>
      <c r="D1987" s="296" t="s">
        <v>44</v>
      </c>
      <c r="E1987" s="326" t="s">
        <v>71</v>
      </c>
      <c r="F1987" s="327">
        <v>57899</v>
      </c>
      <c r="J1987" s="325"/>
    </row>
    <row r="1988" spans="2:10" s="20" customFormat="1" ht="18" customHeight="1" x14ac:dyDescent="0.25">
      <c r="B1988" s="297" t="s">
        <v>7738</v>
      </c>
      <c r="C1988" s="296" t="s">
        <v>2218</v>
      </c>
      <c r="D1988" s="296" t="s">
        <v>40</v>
      </c>
      <c r="E1988" s="326" t="s">
        <v>73</v>
      </c>
      <c r="F1988" s="327">
        <v>249820</v>
      </c>
      <c r="J1988" s="325"/>
    </row>
    <row r="1989" spans="2:10" s="20" customFormat="1" ht="18" customHeight="1" x14ac:dyDescent="0.25">
      <c r="B1989" s="297" t="s">
        <v>7738</v>
      </c>
      <c r="C1989" s="296" t="s">
        <v>2219</v>
      </c>
      <c r="D1989" s="296" t="s">
        <v>222</v>
      </c>
      <c r="E1989" s="326" t="s">
        <v>67</v>
      </c>
      <c r="F1989" s="327">
        <v>38968.800000000003</v>
      </c>
      <c r="J1989" s="325"/>
    </row>
    <row r="1990" spans="2:10" s="20" customFormat="1" ht="18" customHeight="1" x14ac:dyDescent="0.25">
      <c r="B1990" s="297" t="s">
        <v>7738</v>
      </c>
      <c r="C1990" s="296" t="s">
        <v>2220</v>
      </c>
      <c r="D1990" s="296" t="s">
        <v>222</v>
      </c>
      <c r="E1990" s="326" t="s">
        <v>67</v>
      </c>
      <c r="F1990" s="327">
        <v>1560</v>
      </c>
      <c r="J1990" s="325"/>
    </row>
    <row r="1991" spans="2:10" s="20" customFormat="1" ht="18" customHeight="1" x14ac:dyDescent="0.25">
      <c r="B1991" s="297" t="s">
        <v>7739</v>
      </c>
      <c r="C1991" s="296" t="s">
        <v>2221</v>
      </c>
      <c r="D1991" s="296" t="s">
        <v>40</v>
      </c>
      <c r="E1991" s="326" t="s">
        <v>78</v>
      </c>
      <c r="F1991" s="327">
        <v>605000</v>
      </c>
      <c r="J1991" s="325"/>
    </row>
    <row r="1992" spans="2:10" s="20" customFormat="1" ht="18" customHeight="1" x14ac:dyDescent="0.25">
      <c r="B1992" s="297" t="s">
        <v>7739</v>
      </c>
      <c r="C1992" s="296" t="s">
        <v>2222</v>
      </c>
      <c r="D1992" s="296" t="s">
        <v>40</v>
      </c>
      <c r="E1992" s="326" t="s">
        <v>78</v>
      </c>
      <c r="F1992" s="327">
        <v>605000</v>
      </c>
      <c r="J1992" s="325"/>
    </row>
    <row r="1993" spans="2:10" s="20" customFormat="1" ht="18" customHeight="1" x14ac:dyDescent="0.25">
      <c r="B1993" s="297" t="s">
        <v>7739</v>
      </c>
      <c r="C1993" s="296" t="s">
        <v>2223</v>
      </c>
      <c r="D1993" s="296" t="s">
        <v>230</v>
      </c>
      <c r="E1993" s="326" t="s">
        <v>109</v>
      </c>
      <c r="F1993" s="327">
        <v>98000</v>
      </c>
      <c r="J1993" s="325"/>
    </row>
    <row r="1994" spans="2:10" s="20" customFormat="1" ht="18" customHeight="1" x14ac:dyDescent="0.25">
      <c r="B1994" s="297" t="s">
        <v>7739</v>
      </c>
      <c r="C1994" s="296" t="s">
        <v>2224</v>
      </c>
      <c r="D1994" s="296" t="s">
        <v>40</v>
      </c>
      <c r="E1994" s="326" t="s">
        <v>50</v>
      </c>
      <c r="F1994" s="327">
        <v>117600</v>
      </c>
      <c r="J1994" s="325"/>
    </row>
    <row r="1995" spans="2:10" s="20" customFormat="1" ht="18" customHeight="1" x14ac:dyDescent="0.25">
      <c r="B1995" s="297" t="s">
        <v>7739</v>
      </c>
      <c r="C1995" s="296" t="s">
        <v>2225</v>
      </c>
      <c r="D1995" s="296" t="s">
        <v>40</v>
      </c>
      <c r="E1995" s="326" t="s">
        <v>50</v>
      </c>
      <c r="F1995" s="327">
        <v>117600</v>
      </c>
      <c r="J1995" s="325"/>
    </row>
    <row r="1996" spans="2:10" s="20" customFormat="1" ht="18" customHeight="1" x14ac:dyDescent="0.25">
      <c r="B1996" s="297" t="s">
        <v>7739</v>
      </c>
      <c r="C1996" s="296" t="s">
        <v>2226</v>
      </c>
      <c r="D1996" s="296" t="s">
        <v>40</v>
      </c>
      <c r="E1996" s="326" t="s">
        <v>50</v>
      </c>
      <c r="F1996" s="327">
        <v>117600</v>
      </c>
      <c r="J1996" s="325"/>
    </row>
    <row r="1997" spans="2:10" s="20" customFormat="1" ht="18" customHeight="1" x14ac:dyDescent="0.25">
      <c r="B1997" s="297" t="s">
        <v>7739</v>
      </c>
      <c r="C1997" s="296" t="s">
        <v>2227</v>
      </c>
      <c r="D1997" s="296" t="s">
        <v>40</v>
      </c>
      <c r="E1997" s="326" t="s">
        <v>50</v>
      </c>
      <c r="F1997" s="327">
        <v>117600</v>
      </c>
      <c r="J1997" s="325"/>
    </row>
    <row r="1998" spans="2:10" s="20" customFormat="1" ht="18" customHeight="1" x14ac:dyDescent="0.25">
      <c r="B1998" s="297" t="s">
        <v>7739</v>
      </c>
      <c r="C1998" s="296" t="s">
        <v>2228</v>
      </c>
      <c r="D1998" s="296" t="s">
        <v>40</v>
      </c>
      <c r="E1998" s="326" t="s">
        <v>50</v>
      </c>
      <c r="F1998" s="327">
        <v>117600</v>
      </c>
      <c r="J1998" s="325"/>
    </row>
    <row r="1999" spans="2:10" s="20" customFormat="1" ht="18" customHeight="1" x14ac:dyDescent="0.25">
      <c r="B1999" s="297" t="s">
        <v>7739</v>
      </c>
      <c r="C1999" s="296" t="s">
        <v>2229</v>
      </c>
      <c r="D1999" s="296" t="s">
        <v>40</v>
      </c>
      <c r="E1999" s="326" t="s">
        <v>68</v>
      </c>
      <c r="F1999" s="327">
        <v>198167</v>
      </c>
      <c r="J1999" s="325"/>
    </row>
    <row r="2000" spans="2:10" s="20" customFormat="1" ht="18" customHeight="1" x14ac:dyDescent="0.25">
      <c r="B2000" s="297" t="s">
        <v>7739</v>
      </c>
      <c r="C2000" s="296" t="s">
        <v>2230</v>
      </c>
      <c r="D2000" s="296" t="s">
        <v>222</v>
      </c>
      <c r="E2000" s="326" t="s">
        <v>67</v>
      </c>
      <c r="F2000" s="327">
        <v>103200</v>
      </c>
      <c r="J2000" s="325"/>
    </row>
    <row r="2001" spans="2:10" s="20" customFormat="1" ht="18" customHeight="1" x14ac:dyDescent="0.25">
      <c r="B2001" s="297" t="s">
        <v>7739</v>
      </c>
      <c r="C2001" s="296" t="s">
        <v>2231</v>
      </c>
      <c r="D2001" s="296" t="s">
        <v>222</v>
      </c>
      <c r="E2001" s="326" t="s">
        <v>67</v>
      </c>
      <c r="F2001" s="327">
        <v>107850</v>
      </c>
      <c r="J2001" s="325"/>
    </row>
    <row r="2002" spans="2:10" s="20" customFormat="1" ht="18" customHeight="1" x14ac:dyDescent="0.25">
      <c r="B2002" s="297" t="s">
        <v>7739</v>
      </c>
      <c r="C2002" s="296" t="s">
        <v>2232</v>
      </c>
      <c r="D2002" s="296" t="s">
        <v>222</v>
      </c>
      <c r="E2002" s="326" t="s">
        <v>67</v>
      </c>
      <c r="F2002" s="327">
        <v>5324</v>
      </c>
      <c r="J2002" s="325"/>
    </row>
    <row r="2003" spans="2:10" s="20" customFormat="1" ht="18" customHeight="1" x14ac:dyDescent="0.25">
      <c r="B2003" s="297" t="s">
        <v>7571</v>
      </c>
      <c r="C2003" s="296" t="s">
        <v>2233</v>
      </c>
      <c r="D2003" s="296" t="s">
        <v>61</v>
      </c>
      <c r="E2003" s="326" t="s">
        <v>63</v>
      </c>
      <c r="F2003" s="327">
        <v>152011</v>
      </c>
      <c r="J2003" s="325"/>
    </row>
    <row r="2004" spans="2:10" s="20" customFormat="1" ht="18" customHeight="1" x14ac:dyDescent="0.25">
      <c r="B2004" s="297" t="s">
        <v>7571</v>
      </c>
      <c r="C2004" s="296" t="s">
        <v>2234</v>
      </c>
      <c r="D2004" s="296" t="s">
        <v>61</v>
      </c>
      <c r="E2004" s="326" t="s">
        <v>63</v>
      </c>
      <c r="F2004" s="327">
        <v>152011</v>
      </c>
      <c r="J2004" s="325"/>
    </row>
    <row r="2005" spans="2:10" s="20" customFormat="1" ht="18" customHeight="1" x14ac:dyDescent="0.25">
      <c r="B2005" s="297" t="s">
        <v>7571</v>
      </c>
      <c r="C2005" s="296" t="s">
        <v>2235</v>
      </c>
      <c r="D2005" s="296" t="s">
        <v>120</v>
      </c>
      <c r="E2005" s="326" t="s">
        <v>75</v>
      </c>
      <c r="F2005" s="327">
        <v>490972</v>
      </c>
      <c r="J2005" s="325"/>
    </row>
    <row r="2006" spans="2:10" s="20" customFormat="1" ht="18" customHeight="1" x14ac:dyDescent="0.25">
      <c r="B2006" s="297" t="s">
        <v>7571</v>
      </c>
      <c r="C2006" s="296" t="s">
        <v>2236</v>
      </c>
      <c r="D2006" s="296" t="s">
        <v>120</v>
      </c>
      <c r="E2006" s="326" t="s">
        <v>75</v>
      </c>
      <c r="F2006" s="327">
        <v>537447</v>
      </c>
      <c r="J2006" s="325"/>
    </row>
    <row r="2007" spans="2:10" s="20" customFormat="1" ht="18" customHeight="1" x14ac:dyDescent="0.25">
      <c r="B2007" s="297" t="s">
        <v>7572</v>
      </c>
      <c r="C2007" s="296" t="s">
        <v>2237</v>
      </c>
      <c r="D2007" s="296" t="s">
        <v>61</v>
      </c>
      <c r="E2007" s="326" t="s">
        <v>63</v>
      </c>
      <c r="F2007" s="327">
        <v>390000</v>
      </c>
      <c r="J2007" s="325"/>
    </row>
    <row r="2008" spans="2:10" s="20" customFormat="1" ht="18" customHeight="1" x14ac:dyDescent="0.25">
      <c r="B2008" s="297" t="s">
        <v>7572</v>
      </c>
      <c r="C2008" s="296" t="s">
        <v>2238</v>
      </c>
      <c r="D2008" s="296" t="s">
        <v>61</v>
      </c>
      <c r="E2008" s="326" t="s">
        <v>63</v>
      </c>
      <c r="F2008" s="327">
        <v>390000</v>
      </c>
      <c r="J2008" s="325"/>
    </row>
    <row r="2009" spans="2:10" s="20" customFormat="1" ht="18" customHeight="1" x14ac:dyDescent="0.25">
      <c r="B2009" s="297" t="s">
        <v>7572</v>
      </c>
      <c r="C2009" s="296" t="s">
        <v>2239</v>
      </c>
      <c r="D2009" s="296" t="s">
        <v>44</v>
      </c>
      <c r="E2009" s="326" t="s">
        <v>71</v>
      </c>
      <c r="F2009" s="327">
        <v>667530</v>
      </c>
      <c r="J2009" s="325"/>
    </row>
    <row r="2010" spans="2:10" s="20" customFormat="1" ht="18" customHeight="1" x14ac:dyDescent="0.25">
      <c r="B2010" s="297" t="s">
        <v>7572</v>
      </c>
      <c r="C2010" s="296" t="s">
        <v>2240</v>
      </c>
      <c r="D2010" s="296" t="s">
        <v>44</v>
      </c>
      <c r="E2010" s="326" t="s">
        <v>71</v>
      </c>
      <c r="F2010" s="327">
        <v>174199</v>
      </c>
      <c r="J2010" s="325"/>
    </row>
    <row r="2011" spans="2:10" s="20" customFormat="1" ht="18" customHeight="1" x14ac:dyDescent="0.25">
      <c r="B2011" s="297" t="s">
        <v>7572</v>
      </c>
      <c r="C2011" s="296" t="s">
        <v>2241</v>
      </c>
      <c r="D2011" s="296" t="s">
        <v>44</v>
      </c>
      <c r="E2011" s="326" t="s">
        <v>71</v>
      </c>
      <c r="F2011" s="327">
        <v>310397</v>
      </c>
      <c r="J2011" s="325"/>
    </row>
    <row r="2012" spans="2:10" s="20" customFormat="1" ht="18" customHeight="1" x14ac:dyDescent="0.25">
      <c r="B2012" s="297" t="s">
        <v>7572</v>
      </c>
      <c r="C2012" s="296" t="s">
        <v>2242</v>
      </c>
      <c r="D2012" s="296" t="s">
        <v>44</v>
      </c>
      <c r="E2012" s="326" t="s">
        <v>71</v>
      </c>
      <c r="F2012" s="327">
        <v>193165</v>
      </c>
      <c r="J2012" s="325"/>
    </row>
    <row r="2013" spans="2:10" s="20" customFormat="1" ht="18" customHeight="1" x14ac:dyDescent="0.25">
      <c r="B2013" s="297" t="s">
        <v>7572</v>
      </c>
      <c r="C2013" s="296" t="s">
        <v>2243</v>
      </c>
      <c r="D2013" s="296" t="s">
        <v>44</v>
      </c>
      <c r="E2013" s="326" t="s">
        <v>71</v>
      </c>
      <c r="F2013" s="327">
        <v>209358</v>
      </c>
      <c r="J2013" s="325"/>
    </row>
    <row r="2014" spans="2:10" s="20" customFormat="1" ht="18" customHeight="1" x14ac:dyDescent="0.25">
      <c r="B2014" s="297" t="s">
        <v>7572</v>
      </c>
      <c r="C2014" s="296" t="s">
        <v>2244</v>
      </c>
      <c r="D2014" s="296" t="s">
        <v>40</v>
      </c>
      <c r="E2014" s="326" t="s">
        <v>51</v>
      </c>
      <c r="F2014" s="327">
        <v>80000</v>
      </c>
      <c r="J2014" s="325"/>
    </row>
    <row r="2015" spans="2:10" s="20" customFormat="1" ht="18" customHeight="1" x14ac:dyDescent="0.25">
      <c r="B2015" s="297" t="s">
        <v>7572</v>
      </c>
      <c r="C2015" s="296" t="s">
        <v>2245</v>
      </c>
      <c r="D2015" s="296" t="s">
        <v>222</v>
      </c>
      <c r="E2015" s="326" t="s">
        <v>67</v>
      </c>
      <c r="F2015" s="327">
        <v>11685</v>
      </c>
      <c r="J2015" s="325"/>
    </row>
    <row r="2016" spans="2:10" s="20" customFormat="1" ht="18" customHeight="1" x14ac:dyDescent="0.25">
      <c r="B2016" s="297" t="s">
        <v>7572</v>
      </c>
      <c r="C2016" s="296" t="s">
        <v>2246</v>
      </c>
      <c r="D2016" s="296" t="s">
        <v>61</v>
      </c>
      <c r="E2016" s="326" t="s">
        <v>63</v>
      </c>
      <c r="F2016" s="327">
        <v>385900</v>
      </c>
      <c r="J2016" s="325"/>
    </row>
    <row r="2017" spans="2:10" s="20" customFormat="1" ht="18" customHeight="1" x14ac:dyDescent="0.25">
      <c r="B2017" s="297" t="s">
        <v>7572</v>
      </c>
      <c r="C2017" s="296" t="s">
        <v>2247</v>
      </c>
      <c r="D2017" s="296" t="s">
        <v>61</v>
      </c>
      <c r="E2017" s="326" t="s">
        <v>63</v>
      </c>
      <c r="F2017" s="327">
        <v>385900</v>
      </c>
      <c r="J2017" s="325"/>
    </row>
    <row r="2018" spans="2:10" s="20" customFormat="1" ht="18" customHeight="1" x14ac:dyDescent="0.25">
      <c r="B2018" s="297" t="s">
        <v>7572</v>
      </c>
      <c r="C2018" s="296" t="s">
        <v>2248</v>
      </c>
      <c r="D2018" s="296" t="s">
        <v>120</v>
      </c>
      <c r="E2018" s="326" t="s">
        <v>77</v>
      </c>
      <c r="F2018" s="327">
        <v>1541703</v>
      </c>
      <c r="J2018" s="325"/>
    </row>
    <row r="2019" spans="2:10" s="20" customFormat="1" ht="18" customHeight="1" x14ac:dyDescent="0.25">
      <c r="B2019" s="297" t="s">
        <v>7572</v>
      </c>
      <c r="C2019" s="296" t="s">
        <v>2249</v>
      </c>
      <c r="D2019" s="296" t="s">
        <v>120</v>
      </c>
      <c r="E2019" s="326" t="s">
        <v>77</v>
      </c>
      <c r="F2019" s="327">
        <v>773047</v>
      </c>
      <c r="J2019" s="325"/>
    </row>
    <row r="2020" spans="2:10" s="20" customFormat="1" ht="18" customHeight="1" x14ac:dyDescent="0.25">
      <c r="B2020" s="297" t="s">
        <v>7572</v>
      </c>
      <c r="C2020" s="296" t="s">
        <v>2250</v>
      </c>
      <c r="D2020" s="296" t="s">
        <v>120</v>
      </c>
      <c r="E2020" s="326" t="s">
        <v>77</v>
      </c>
      <c r="F2020" s="327">
        <v>101132</v>
      </c>
      <c r="J2020" s="325"/>
    </row>
    <row r="2021" spans="2:10" s="20" customFormat="1" ht="18" customHeight="1" x14ac:dyDescent="0.25">
      <c r="B2021" s="297" t="s">
        <v>7644</v>
      </c>
      <c r="C2021" s="296" t="s">
        <v>2251</v>
      </c>
      <c r="D2021" s="296" t="s">
        <v>40</v>
      </c>
      <c r="E2021" s="326" t="s">
        <v>51</v>
      </c>
      <c r="F2021" s="327">
        <v>126000</v>
      </c>
      <c r="J2021" s="325"/>
    </row>
    <row r="2022" spans="2:10" s="20" customFormat="1" ht="18" customHeight="1" x14ac:dyDescent="0.25">
      <c r="B2022" s="297" t="s">
        <v>7644</v>
      </c>
      <c r="C2022" s="296" t="s">
        <v>2252</v>
      </c>
      <c r="D2022" s="296" t="s">
        <v>119</v>
      </c>
      <c r="E2022" s="326" t="s">
        <v>72</v>
      </c>
      <c r="F2022" s="327">
        <v>143400</v>
      </c>
      <c r="J2022" s="325"/>
    </row>
    <row r="2023" spans="2:10" s="20" customFormat="1" ht="18" customHeight="1" x14ac:dyDescent="0.25">
      <c r="B2023" s="297" t="s">
        <v>7644</v>
      </c>
      <c r="C2023" s="296" t="s">
        <v>2253</v>
      </c>
      <c r="D2023" s="296" t="s">
        <v>119</v>
      </c>
      <c r="E2023" s="326" t="s">
        <v>75</v>
      </c>
      <c r="F2023" s="327">
        <v>20400</v>
      </c>
      <c r="J2023" s="325"/>
    </row>
    <row r="2024" spans="2:10" s="20" customFormat="1" ht="18" customHeight="1" x14ac:dyDescent="0.25">
      <c r="B2024" s="297" t="s">
        <v>7644</v>
      </c>
      <c r="C2024" s="296" t="s">
        <v>2254</v>
      </c>
      <c r="D2024" s="296" t="s">
        <v>119</v>
      </c>
      <c r="E2024" s="326" t="s">
        <v>75</v>
      </c>
      <c r="F2024" s="327">
        <v>28400</v>
      </c>
      <c r="J2024" s="325"/>
    </row>
    <row r="2025" spans="2:10" s="20" customFormat="1" ht="18" customHeight="1" x14ac:dyDescent="0.25">
      <c r="B2025" s="297" t="s">
        <v>7644</v>
      </c>
      <c r="C2025" s="296" t="s">
        <v>2255</v>
      </c>
      <c r="D2025" s="296" t="s">
        <v>119</v>
      </c>
      <c r="E2025" s="326" t="s">
        <v>72</v>
      </c>
      <c r="F2025" s="327">
        <v>198200</v>
      </c>
      <c r="J2025" s="325"/>
    </row>
    <row r="2026" spans="2:10" s="20" customFormat="1" ht="18" customHeight="1" x14ac:dyDescent="0.25">
      <c r="B2026" s="297" t="s">
        <v>7575</v>
      </c>
      <c r="C2026" s="296" t="s">
        <v>2256</v>
      </c>
      <c r="D2026" s="296" t="s">
        <v>40</v>
      </c>
      <c r="E2026" s="326" t="s">
        <v>94</v>
      </c>
      <c r="F2026" s="327">
        <v>60000</v>
      </c>
      <c r="J2026" s="325"/>
    </row>
    <row r="2027" spans="2:10" s="20" customFormat="1" ht="18" customHeight="1" x14ac:dyDescent="0.25">
      <c r="B2027" s="297" t="s">
        <v>7575</v>
      </c>
      <c r="C2027" s="296" t="s">
        <v>2257</v>
      </c>
      <c r="D2027" s="296" t="s">
        <v>40</v>
      </c>
      <c r="E2027" s="326" t="s">
        <v>94</v>
      </c>
      <c r="F2027" s="327">
        <v>60000</v>
      </c>
      <c r="J2027" s="325"/>
    </row>
    <row r="2028" spans="2:10" s="20" customFormat="1" ht="18" customHeight="1" x14ac:dyDescent="0.25">
      <c r="B2028" s="297" t="s">
        <v>7575</v>
      </c>
      <c r="C2028" s="296" t="s">
        <v>2258</v>
      </c>
      <c r="D2028" s="296" t="s">
        <v>31</v>
      </c>
      <c r="E2028" s="326" t="s">
        <v>32</v>
      </c>
      <c r="F2028" s="327">
        <v>1200000</v>
      </c>
      <c r="J2028" s="325"/>
    </row>
    <row r="2029" spans="2:10" s="20" customFormat="1" ht="18" customHeight="1" x14ac:dyDescent="0.25">
      <c r="B2029" s="297" t="s">
        <v>7575</v>
      </c>
      <c r="C2029" s="296" t="s">
        <v>2259</v>
      </c>
      <c r="D2029" s="296" t="s">
        <v>40</v>
      </c>
      <c r="E2029" s="326" t="s">
        <v>73</v>
      </c>
      <c r="F2029" s="327">
        <v>111800</v>
      </c>
      <c r="J2029" s="325"/>
    </row>
    <row r="2030" spans="2:10" s="20" customFormat="1" ht="18" customHeight="1" x14ac:dyDescent="0.25">
      <c r="B2030" s="297" t="s">
        <v>7575</v>
      </c>
      <c r="C2030" s="296" t="s">
        <v>2260</v>
      </c>
      <c r="D2030" s="296" t="s">
        <v>40</v>
      </c>
      <c r="E2030" s="326" t="s">
        <v>73</v>
      </c>
      <c r="F2030" s="327">
        <v>28560</v>
      </c>
      <c r="J2030" s="325"/>
    </row>
    <row r="2031" spans="2:10" s="20" customFormat="1" ht="18" customHeight="1" x14ac:dyDescent="0.25">
      <c r="B2031" s="297" t="s">
        <v>7575</v>
      </c>
      <c r="C2031" s="296" t="s">
        <v>2261</v>
      </c>
      <c r="D2031" s="296" t="s">
        <v>40</v>
      </c>
      <c r="E2031" s="326" t="s">
        <v>73</v>
      </c>
      <c r="F2031" s="327">
        <v>360380</v>
      </c>
      <c r="J2031" s="325"/>
    </row>
    <row r="2032" spans="2:10" s="20" customFormat="1" ht="18" customHeight="1" x14ac:dyDescent="0.25">
      <c r="B2032" s="297" t="s">
        <v>7575</v>
      </c>
      <c r="C2032" s="296" t="s">
        <v>2262</v>
      </c>
      <c r="D2032" s="296" t="s">
        <v>222</v>
      </c>
      <c r="E2032" s="326" t="s">
        <v>67</v>
      </c>
      <c r="F2032" s="327">
        <v>18200</v>
      </c>
      <c r="J2032" s="325"/>
    </row>
    <row r="2033" spans="2:10" s="20" customFormat="1" ht="18" customHeight="1" x14ac:dyDescent="0.25">
      <c r="B2033" s="297" t="s">
        <v>7575</v>
      </c>
      <c r="C2033" s="296" t="s">
        <v>2263</v>
      </c>
      <c r="D2033" s="296" t="s">
        <v>61</v>
      </c>
      <c r="E2033" s="326" t="s">
        <v>62</v>
      </c>
      <c r="F2033" s="327">
        <v>211700</v>
      </c>
      <c r="J2033" s="325"/>
    </row>
    <row r="2034" spans="2:10" s="20" customFormat="1" ht="18" customHeight="1" x14ac:dyDescent="0.25">
      <c r="B2034" s="297" t="s">
        <v>7575</v>
      </c>
      <c r="C2034" s="296" t="s">
        <v>2264</v>
      </c>
      <c r="D2034" s="296" t="s">
        <v>61</v>
      </c>
      <c r="E2034" s="326" t="s">
        <v>62</v>
      </c>
      <c r="F2034" s="327">
        <v>211700</v>
      </c>
      <c r="J2034" s="325"/>
    </row>
    <row r="2035" spans="2:10" s="20" customFormat="1" ht="18" customHeight="1" x14ac:dyDescent="0.25">
      <c r="B2035" s="297" t="s">
        <v>7740</v>
      </c>
      <c r="C2035" s="296" t="s">
        <v>2265</v>
      </c>
      <c r="D2035" s="296" t="s">
        <v>44</v>
      </c>
      <c r="E2035" s="326" t="s">
        <v>71</v>
      </c>
      <c r="F2035" s="327">
        <v>380707</v>
      </c>
      <c r="J2035" s="325"/>
    </row>
    <row r="2036" spans="2:10" s="20" customFormat="1" ht="18" customHeight="1" x14ac:dyDescent="0.25">
      <c r="B2036" s="297" t="s">
        <v>7740</v>
      </c>
      <c r="C2036" s="296" t="s">
        <v>2266</v>
      </c>
      <c r="D2036" s="296" t="s">
        <v>40</v>
      </c>
      <c r="E2036" s="326" t="s">
        <v>71</v>
      </c>
      <c r="F2036" s="327">
        <v>180624</v>
      </c>
      <c r="J2036" s="325"/>
    </row>
    <row r="2037" spans="2:10" s="20" customFormat="1" ht="18" customHeight="1" x14ac:dyDescent="0.25">
      <c r="B2037" s="297" t="s">
        <v>7740</v>
      </c>
      <c r="C2037" s="296" t="s">
        <v>2267</v>
      </c>
      <c r="D2037" s="296" t="s">
        <v>40</v>
      </c>
      <c r="E2037" s="326" t="s">
        <v>71</v>
      </c>
      <c r="F2037" s="327">
        <v>180624</v>
      </c>
      <c r="J2037" s="325"/>
    </row>
    <row r="2038" spans="2:10" s="20" customFormat="1" ht="18" customHeight="1" x14ac:dyDescent="0.25">
      <c r="B2038" s="297" t="s">
        <v>7740</v>
      </c>
      <c r="C2038" s="296" t="s">
        <v>2268</v>
      </c>
      <c r="D2038" s="296" t="s">
        <v>40</v>
      </c>
      <c r="E2038" s="326" t="s">
        <v>71</v>
      </c>
      <c r="F2038" s="327">
        <v>180624</v>
      </c>
      <c r="J2038" s="325"/>
    </row>
    <row r="2039" spans="2:10" s="20" customFormat="1" ht="18" customHeight="1" x14ac:dyDescent="0.25">
      <c r="B2039" s="297" t="s">
        <v>7740</v>
      </c>
      <c r="C2039" s="296" t="s">
        <v>2269</v>
      </c>
      <c r="D2039" s="296" t="s">
        <v>40</v>
      </c>
      <c r="E2039" s="326" t="s">
        <v>71</v>
      </c>
      <c r="F2039" s="327">
        <v>180624</v>
      </c>
      <c r="J2039" s="325"/>
    </row>
    <row r="2040" spans="2:10" s="20" customFormat="1" ht="18" customHeight="1" x14ac:dyDescent="0.25">
      <c r="B2040" s="297" t="s">
        <v>7740</v>
      </c>
      <c r="C2040" s="296" t="s">
        <v>2270</v>
      </c>
      <c r="D2040" s="296" t="s">
        <v>40</v>
      </c>
      <c r="E2040" s="326" t="s">
        <v>71</v>
      </c>
      <c r="F2040" s="327">
        <v>180624</v>
      </c>
      <c r="J2040" s="325"/>
    </row>
    <row r="2041" spans="2:10" s="20" customFormat="1" ht="18" customHeight="1" x14ac:dyDescent="0.25">
      <c r="B2041" s="297" t="s">
        <v>7740</v>
      </c>
      <c r="C2041" s="296" t="s">
        <v>2271</v>
      </c>
      <c r="D2041" s="296" t="s">
        <v>222</v>
      </c>
      <c r="E2041" s="326" t="s">
        <v>67</v>
      </c>
      <c r="F2041" s="327">
        <v>78080</v>
      </c>
      <c r="J2041" s="325"/>
    </row>
    <row r="2042" spans="2:10" s="20" customFormat="1" ht="18" customHeight="1" x14ac:dyDescent="0.25">
      <c r="B2042" s="297" t="s">
        <v>7740</v>
      </c>
      <c r="C2042" s="296" t="s">
        <v>2272</v>
      </c>
      <c r="D2042" s="296" t="s">
        <v>222</v>
      </c>
      <c r="E2042" s="326" t="s">
        <v>67</v>
      </c>
      <c r="F2042" s="327">
        <v>75202</v>
      </c>
      <c r="J2042" s="325"/>
    </row>
    <row r="2043" spans="2:10" s="20" customFormat="1" ht="18" customHeight="1" x14ac:dyDescent="0.25">
      <c r="B2043" s="297" t="s">
        <v>7740</v>
      </c>
      <c r="C2043" s="296" t="s">
        <v>2273</v>
      </c>
      <c r="D2043" s="296" t="s">
        <v>222</v>
      </c>
      <c r="E2043" s="326" t="s">
        <v>67</v>
      </c>
      <c r="F2043" s="327">
        <v>12127</v>
      </c>
      <c r="J2043" s="325"/>
    </row>
    <row r="2044" spans="2:10" s="20" customFormat="1" ht="18" customHeight="1" x14ac:dyDescent="0.25">
      <c r="B2044" s="297" t="s">
        <v>7740</v>
      </c>
      <c r="C2044" s="296" t="s">
        <v>2274</v>
      </c>
      <c r="D2044" s="296" t="s">
        <v>222</v>
      </c>
      <c r="E2044" s="326" t="s">
        <v>67</v>
      </c>
      <c r="F2044" s="327">
        <v>125212</v>
      </c>
      <c r="J2044" s="325"/>
    </row>
    <row r="2045" spans="2:10" s="20" customFormat="1" ht="18" customHeight="1" x14ac:dyDescent="0.25">
      <c r="B2045" s="297" t="s">
        <v>7740</v>
      </c>
      <c r="C2045" s="296" t="s">
        <v>2275</v>
      </c>
      <c r="D2045" s="296" t="s">
        <v>222</v>
      </c>
      <c r="E2045" s="326" t="s">
        <v>67</v>
      </c>
      <c r="F2045" s="327">
        <v>819</v>
      </c>
      <c r="J2045" s="325"/>
    </row>
    <row r="2046" spans="2:10" s="20" customFormat="1" ht="18" customHeight="1" x14ac:dyDescent="0.25">
      <c r="B2046" s="297" t="s">
        <v>7740</v>
      </c>
      <c r="C2046" s="296" t="s">
        <v>2276</v>
      </c>
      <c r="D2046" s="296" t="s">
        <v>222</v>
      </c>
      <c r="E2046" s="326" t="s">
        <v>67</v>
      </c>
      <c r="F2046" s="327">
        <v>51489</v>
      </c>
      <c r="J2046" s="325"/>
    </row>
    <row r="2047" spans="2:10" s="20" customFormat="1" ht="18" customHeight="1" x14ac:dyDescent="0.25">
      <c r="B2047" s="297" t="s">
        <v>7740</v>
      </c>
      <c r="C2047" s="296" t="s">
        <v>2277</v>
      </c>
      <c r="D2047" s="296" t="s">
        <v>222</v>
      </c>
      <c r="E2047" s="326" t="s">
        <v>67</v>
      </c>
      <c r="F2047" s="327">
        <v>49875</v>
      </c>
      <c r="J2047" s="325"/>
    </row>
    <row r="2048" spans="2:10" s="20" customFormat="1" ht="18" customHeight="1" x14ac:dyDescent="0.25">
      <c r="B2048" s="297" t="s">
        <v>7740</v>
      </c>
      <c r="C2048" s="296" t="s">
        <v>2278</v>
      </c>
      <c r="D2048" s="296" t="s">
        <v>222</v>
      </c>
      <c r="E2048" s="326" t="s">
        <v>67</v>
      </c>
      <c r="F2048" s="327">
        <v>661</v>
      </c>
      <c r="J2048" s="325"/>
    </row>
    <row r="2049" spans="2:10" s="20" customFormat="1" ht="18" customHeight="1" x14ac:dyDescent="0.25">
      <c r="B2049" s="297" t="s">
        <v>7740</v>
      </c>
      <c r="C2049" s="296" t="s">
        <v>2279</v>
      </c>
      <c r="D2049" s="296" t="s">
        <v>222</v>
      </c>
      <c r="E2049" s="326" t="s">
        <v>67</v>
      </c>
      <c r="F2049" s="327">
        <v>135</v>
      </c>
      <c r="J2049" s="325"/>
    </row>
    <row r="2050" spans="2:10" s="20" customFormat="1" ht="18" customHeight="1" x14ac:dyDescent="0.25">
      <c r="B2050" s="297" t="s">
        <v>7645</v>
      </c>
      <c r="C2050" s="296" t="s">
        <v>2280</v>
      </c>
      <c r="D2050" s="296" t="s">
        <v>120</v>
      </c>
      <c r="E2050" s="326" t="s">
        <v>75</v>
      </c>
      <c r="F2050" s="327">
        <v>76486</v>
      </c>
      <c r="J2050" s="325"/>
    </row>
    <row r="2051" spans="2:10" s="20" customFormat="1" ht="18" customHeight="1" x14ac:dyDescent="0.25">
      <c r="B2051" s="297" t="s">
        <v>7645</v>
      </c>
      <c r="C2051" s="296" t="s">
        <v>2281</v>
      </c>
      <c r="D2051" s="296" t="s">
        <v>120</v>
      </c>
      <c r="E2051" s="326" t="s">
        <v>75</v>
      </c>
      <c r="F2051" s="327">
        <v>76486</v>
      </c>
      <c r="J2051" s="325"/>
    </row>
    <row r="2052" spans="2:10" s="20" customFormat="1" ht="18" customHeight="1" x14ac:dyDescent="0.25">
      <c r="B2052" s="297" t="s">
        <v>7645</v>
      </c>
      <c r="C2052" s="296" t="s">
        <v>2282</v>
      </c>
      <c r="D2052" s="296" t="s">
        <v>120</v>
      </c>
      <c r="E2052" s="326" t="s">
        <v>75</v>
      </c>
      <c r="F2052" s="327">
        <v>76486</v>
      </c>
      <c r="J2052" s="325"/>
    </row>
    <row r="2053" spans="2:10" s="20" customFormat="1" ht="18" customHeight="1" x14ac:dyDescent="0.25">
      <c r="B2053" s="297" t="s">
        <v>7645</v>
      </c>
      <c r="C2053" s="296" t="s">
        <v>2283</v>
      </c>
      <c r="D2053" s="296" t="s">
        <v>222</v>
      </c>
      <c r="E2053" s="326" t="s">
        <v>67</v>
      </c>
      <c r="F2053" s="327">
        <v>34834</v>
      </c>
      <c r="J2053" s="325"/>
    </row>
    <row r="2054" spans="2:10" s="20" customFormat="1" ht="18" customHeight="1" x14ac:dyDescent="0.25">
      <c r="B2054" s="297" t="s">
        <v>7584</v>
      </c>
      <c r="C2054" s="296" t="s">
        <v>2284</v>
      </c>
      <c r="D2054" s="296" t="s">
        <v>61</v>
      </c>
      <c r="E2054" s="326" t="s">
        <v>63</v>
      </c>
      <c r="F2054" s="327">
        <v>76006</v>
      </c>
      <c r="J2054" s="325"/>
    </row>
    <row r="2055" spans="2:10" s="20" customFormat="1" ht="18" customHeight="1" x14ac:dyDescent="0.25">
      <c r="B2055" s="297" t="s">
        <v>7584</v>
      </c>
      <c r="C2055" s="296" t="s">
        <v>2285</v>
      </c>
      <c r="D2055" s="296" t="s">
        <v>61</v>
      </c>
      <c r="E2055" s="326" t="s">
        <v>63</v>
      </c>
      <c r="F2055" s="327">
        <v>76005</v>
      </c>
      <c r="J2055" s="325"/>
    </row>
    <row r="2056" spans="2:10" s="20" customFormat="1" ht="18" customHeight="1" x14ac:dyDescent="0.25">
      <c r="B2056" s="297" t="s">
        <v>7584</v>
      </c>
      <c r="C2056" s="296" t="s">
        <v>2286</v>
      </c>
      <c r="D2056" s="296" t="s">
        <v>61</v>
      </c>
      <c r="E2056" s="326" t="s">
        <v>63</v>
      </c>
      <c r="F2056" s="327">
        <v>228017</v>
      </c>
      <c r="J2056" s="325"/>
    </row>
    <row r="2057" spans="2:10" s="20" customFormat="1" ht="18" customHeight="1" x14ac:dyDescent="0.25">
      <c r="B2057" s="297" t="s">
        <v>7584</v>
      </c>
      <c r="C2057" s="296" t="s">
        <v>2287</v>
      </c>
      <c r="D2057" s="296" t="s">
        <v>61</v>
      </c>
      <c r="E2057" s="326" t="s">
        <v>63</v>
      </c>
      <c r="F2057" s="327">
        <v>228017</v>
      </c>
      <c r="J2057" s="325"/>
    </row>
    <row r="2058" spans="2:10" s="20" customFormat="1" ht="18" customHeight="1" x14ac:dyDescent="0.25">
      <c r="B2058" s="297" t="s">
        <v>7584</v>
      </c>
      <c r="C2058" s="296" t="s">
        <v>2288</v>
      </c>
      <c r="D2058" s="296" t="s">
        <v>120</v>
      </c>
      <c r="E2058" s="326" t="s">
        <v>75</v>
      </c>
      <c r="F2058" s="327">
        <v>1127066.46</v>
      </c>
      <c r="J2058" s="325"/>
    </row>
    <row r="2059" spans="2:10" s="20" customFormat="1" ht="18" customHeight="1" x14ac:dyDescent="0.25">
      <c r="B2059" s="297" t="s">
        <v>7584</v>
      </c>
      <c r="C2059" s="296" t="s">
        <v>2289</v>
      </c>
      <c r="D2059" s="296" t="s">
        <v>33</v>
      </c>
      <c r="E2059" s="326" t="s">
        <v>32</v>
      </c>
      <c r="F2059" s="327">
        <v>1862146</v>
      </c>
      <c r="J2059" s="325"/>
    </row>
    <row r="2060" spans="2:10" s="20" customFormat="1" ht="18" customHeight="1" x14ac:dyDescent="0.25">
      <c r="B2060" s="297" t="s">
        <v>7584</v>
      </c>
      <c r="C2060" s="296" t="s">
        <v>2290</v>
      </c>
      <c r="D2060" s="296" t="s">
        <v>120</v>
      </c>
      <c r="E2060" s="326" t="s">
        <v>75</v>
      </c>
      <c r="F2060" s="327">
        <v>13079.83</v>
      </c>
      <c r="J2060" s="325"/>
    </row>
    <row r="2061" spans="2:10" s="20" customFormat="1" ht="18" customHeight="1" x14ac:dyDescent="0.25">
      <c r="B2061" s="297" t="s">
        <v>7584</v>
      </c>
      <c r="C2061" s="296" t="s">
        <v>2291</v>
      </c>
      <c r="D2061" s="296" t="s">
        <v>120</v>
      </c>
      <c r="E2061" s="326" t="s">
        <v>75</v>
      </c>
      <c r="F2061" s="327">
        <v>13079.83</v>
      </c>
      <c r="J2061" s="325"/>
    </row>
    <row r="2062" spans="2:10" s="20" customFormat="1" ht="18" customHeight="1" x14ac:dyDescent="0.25">
      <c r="B2062" s="297" t="s">
        <v>7584</v>
      </c>
      <c r="C2062" s="296" t="s">
        <v>2292</v>
      </c>
      <c r="D2062" s="296" t="s">
        <v>120</v>
      </c>
      <c r="E2062" s="326" t="s">
        <v>75</v>
      </c>
      <c r="F2062" s="327">
        <v>13079.83</v>
      </c>
      <c r="J2062" s="325"/>
    </row>
    <row r="2063" spans="2:10" s="20" customFormat="1" ht="18" customHeight="1" x14ac:dyDescent="0.25">
      <c r="B2063" s="297" t="s">
        <v>7584</v>
      </c>
      <c r="C2063" s="296" t="s">
        <v>2293</v>
      </c>
      <c r="D2063" s="296" t="s">
        <v>120</v>
      </c>
      <c r="E2063" s="326" t="s">
        <v>75</v>
      </c>
      <c r="F2063" s="327">
        <v>13079.83</v>
      </c>
      <c r="J2063" s="325"/>
    </row>
    <row r="2064" spans="2:10" s="20" customFormat="1" ht="18" customHeight="1" x14ac:dyDescent="0.25">
      <c r="B2064" s="297" t="s">
        <v>7584</v>
      </c>
      <c r="C2064" s="296" t="s">
        <v>2294</v>
      </c>
      <c r="D2064" s="296" t="s">
        <v>120</v>
      </c>
      <c r="E2064" s="326" t="s">
        <v>75</v>
      </c>
      <c r="F2064" s="327">
        <v>13079.83</v>
      </c>
      <c r="J2064" s="325"/>
    </row>
    <row r="2065" spans="2:10" s="20" customFormat="1" ht="18" customHeight="1" x14ac:dyDescent="0.25">
      <c r="B2065" s="297" t="s">
        <v>7584</v>
      </c>
      <c r="C2065" s="296" t="s">
        <v>2295</v>
      </c>
      <c r="D2065" s="296" t="s">
        <v>120</v>
      </c>
      <c r="E2065" s="326" t="s">
        <v>75</v>
      </c>
      <c r="F2065" s="327">
        <v>13079.83</v>
      </c>
      <c r="J2065" s="325"/>
    </row>
    <row r="2066" spans="2:10" s="20" customFormat="1" ht="18" customHeight="1" x14ac:dyDescent="0.25">
      <c r="B2066" s="297" t="s">
        <v>7584</v>
      </c>
      <c r="C2066" s="296" t="s">
        <v>2296</v>
      </c>
      <c r="D2066" s="296" t="s">
        <v>120</v>
      </c>
      <c r="E2066" s="326" t="s">
        <v>75</v>
      </c>
      <c r="F2066" s="327">
        <v>13079.83</v>
      </c>
      <c r="J2066" s="325"/>
    </row>
    <row r="2067" spans="2:10" s="20" customFormat="1" ht="18" customHeight="1" x14ac:dyDescent="0.25">
      <c r="B2067" s="297" t="s">
        <v>7584</v>
      </c>
      <c r="C2067" s="296" t="s">
        <v>2297</v>
      </c>
      <c r="D2067" s="296" t="s">
        <v>120</v>
      </c>
      <c r="E2067" s="326" t="s">
        <v>75</v>
      </c>
      <c r="F2067" s="327">
        <v>13079.83</v>
      </c>
      <c r="J2067" s="325"/>
    </row>
    <row r="2068" spans="2:10" s="20" customFormat="1" ht="18" customHeight="1" x14ac:dyDescent="0.25">
      <c r="B2068" s="297" t="s">
        <v>7584</v>
      </c>
      <c r="C2068" s="296" t="s">
        <v>2298</v>
      </c>
      <c r="D2068" s="296" t="s">
        <v>120</v>
      </c>
      <c r="E2068" s="326" t="s">
        <v>75</v>
      </c>
      <c r="F2068" s="327">
        <v>13079.83</v>
      </c>
      <c r="J2068" s="325"/>
    </row>
    <row r="2069" spans="2:10" s="20" customFormat="1" ht="18" customHeight="1" x14ac:dyDescent="0.25">
      <c r="B2069" s="297" t="s">
        <v>7584</v>
      </c>
      <c r="C2069" s="296" t="s">
        <v>2299</v>
      </c>
      <c r="D2069" s="296" t="s">
        <v>120</v>
      </c>
      <c r="E2069" s="326" t="s">
        <v>75</v>
      </c>
      <c r="F2069" s="327">
        <v>13079.83</v>
      </c>
      <c r="J2069" s="325"/>
    </row>
    <row r="2070" spans="2:10" s="20" customFormat="1" ht="18" customHeight="1" x14ac:dyDescent="0.25">
      <c r="B2070" s="297" t="s">
        <v>7584</v>
      </c>
      <c r="C2070" s="296" t="s">
        <v>2300</v>
      </c>
      <c r="D2070" s="296" t="s">
        <v>120</v>
      </c>
      <c r="E2070" s="326" t="s">
        <v>75</v>
      </c>
      <c r="F2070" s="327">
        <v>13079.83</v>
      </c>
      <c r="J2070" s="325"/>
    </row>
    <row r="2071" spans="2:10" s="20" customFormat="1" ht="18" customHeight="1" x14ac:dyDescent="0.25">
      <c r="B2071" s="297" t="s">
        <v>7584</v>
      </c>
      <c r="C2071" s="296" t="s">
        <v>2301</v>
      </c>
      <c r="D2071" s="296" t="s">
        <v>120</v>
      </c>
      <c r="E2071" s="326" t="s">
        <v>75</v>
      </c>
      <c r="F2071" s="327">
        <v>13079.87</v>
      </c>
      <c r="J2071" s="325"/>
    </row>
    <row r="2072" spans="2:10" s="20" customFormat="1" ht="18" customHeight="1" x14ac:dyDescent="0.25">
      <c r="B2072" s="297" t="s">
        <v>7584</v>
      </c>
      <c r="C2072" s="296" t="s">
        <v>2302</v>
      </c>
      <c r="D2072" s="296" t="s">
        <v>120</v>
      </c>
      <c r="E2072" s="326" t="s">
        <v>75</v>
      </c>
      <c r="F2072" s="327">
        <v>47883</v>
      </c>
      <c r="J2072" s="325"/>
    </row>
    <row r="2073" spans="2:10" s="20" customFormat="1" ht="18" customHeight="1" x14ac:dyDescent="0.25">
      <c r="B2073" s="297" t="s">
        <v>7584</v>
      </c>
      <c r="C2073" s="296" t="s">
        <v>2303</v>
      </c>
      <c r="D2073" s="296" t="s">
        <v>120</v>
      </c>
      <c r="E2073" s="326" t="s">
        <v>75</v>
      </c>
      <c r="F2073" s="327">
        <v>549365</v>
      </c>
      <c r="J2073" s="325"/>
    </row>
    <row r="2074" spans="2:10" s="20" customFormat="1" ht="18" customHeight="1" x14ac:dyDescent="0.25">
      <c r="B2074" s="297" t="s">
        <v>7584</v>
      </c>
      <c r="C2074" s="296" t="s">
        <v>2304</v>
      </c>
      <c r="D2074" s="296" t="s">
        <v>120</v>
      </c>
      <c r="E2074" s="326" t="s">
        <v>75</v>
      </c>
      <c r="F2074" s="327">
        <v>94684</v>
      </c>
      <c r="J2074" s="325"/>
    </row>
    <row r="2075" spans="2:10" s="20" customFormat="1" ht="18" customHeight="1" x14ac:dyDescent="0.25">
      <c r="B2075" s="297" t="s">
        <v>7584</v>
      </c>
      <c r="C2075" s="296" t="s">
        <v>2305</v>
      </c>
      <c r="D2075" s="296" t="s">
        <v>222</v>
      </c>
      <c r="E2075" s="326" t="s">
        <v>67</v>
      </c>
      <c r="F2075" s="327">
        <v>49504</v>
      </c>
      <c r="J2075" s="325"/>
    </row>
    <row r="2076" spans="2:10" s="20" customFormat="1" ht="18" customHeight="1" x14ac:dyDescent="0.25">
      <c r="B2076" s="297" t="s">
        <v>7741</v>
      </c>
      <c r="C2076" s="296" t="s">
        <v>2306</v>
      </c>
      <c r="D2076" s="296" t="s">
        <v>40</v>
      </c>
      <c r="E2076" s="326" t="s">
        <v>41</v>
      </c>
      <c r="F2076" s="327">
        <v>648000</v>
      </c>
      <c r="J2076" s="325"/>
    </row>
    <row r="2077" spans="2:10" s="20" customFormat="1" ht="18" customHeight="1" x14ac:dyDescent="0.25">
      <c r="B2077" s="297" t="s">
        <v>7741</v>
      </c>
      <c r="C2077" s="296" t="s">
        <v>2307</v>
      </c>
      <c r="D2077" s="296" t="s">
        <v>40</v>
      </c>
      <c r="E2077" s="326" t="s">
        <v>110</v>
      </c>
      <c r="F2077" s="327">
        <v>588000</v>
      </c>
      <c r="J2077" s="325"/>
    </row>
    <row r="2078" spans="2:10" s="20" customFormat="1" ht="18" customHeight="1" x14ac:dyDescent="0.25">
      <c r="B2078" s="297" t="s">
        <v>7741</v>
      </c>
      <c r="C2078" s="296" t="s">
        <v>2308</v>
      </c>
      <c r="D2078" s="296" t="s">
        <v>40</v>
      </c>
      <c r="E2078" s="326" t="s">
        <v>110</v>
      </c>
      <c r="F2078" s="327">
        <v>643800</v>
      </c>
      <c r="J2078" s="325"/>
    </row>
    <row r="2079" spans="2:10" s="20" customFormat="1" ht="18" customHeight="1" x14ac:dyDescent="0.25">
      <c r="B2079" s="297" t="s">
        <v>7741</v>
      </c>
      <c r="C2079" s="296" t="s">
        <v>2309</v>
      </c>
      <c r="D2079" s="296" t="s">
        <v>40</v>
      </c>
      <c r="E2079" s="326" t="s">
        <v>50</v>
      </c>
      <c r="F2079" s="327">
        <v>456400</v>
      </c>
      <c r="J2079" s="325"/>
    </row>
    <row r="2080" spans="2:10" s="20" customFormat="1" ht="18" customHeight="1" x14ac:dyDescent="0.25">
      <c r="B2080" s="297" t="s">
        <v>7741</v>
      </c>
      <c r="C2080" s="296" t="s">
        <v>2310</v>
      </c>
      <c r="D2080" s="296" t="s">
        <v>40</v>
      </c>
      <c r="E2080" s="326" t="s">
        <v>50</v>
      </c>
      <c r="F2080" s="327">
        <v>304073</v>
      </c>
      <c r="J2080" s="325"/>
    </row>
    <row r="2081" spans="2:10" s="20" customFormat="1" ht="18" customHeight="1" x14ac:dyDescent="0.25">
      <c r="B2081" s="297" t="s">
        <v>7741</v>
      </c>
      <c r="C2081" s="296" t="s">
        <v>2311</v>
      </c>
      <c r="D2081" s="296" t="s">
        <v>40</v>
      </c>
      <c r="E2081" s="326" t="s">
        <v>50</v>
      </c>
      <c r="F2081" s="327">
        <v>304073</v>
      </c>
      <c r="J2081" s="325"/>
    </row>
    <row r="2082" spans="2:10" s="20" customFormat="1" ht="18" customHeight="1" x14ac:dyDescent="0.25">
      <c r="B2082" s="297" t="s">
        <v>7741</v>
      </c>
      <c r="C2082" s="296" t="s">
        <v>2312</v>
      </c>
      <c r="D2082" s="296" t="s">
        <v>40</v>
      </c>
      <c r="E2082" s="326" t="s">
        <v>50</v>
      </c>
      <c r="F2082" s="327">
        <v>304073</v>
      </c>
      <c r="J2082" s="325"/>
    </row>
    <row r="2083" spans="2:10" s="20" customFormat="1" ht="18" customHeight="1" x14ac:dyDescent="0.25">
      <c r="B2083" s="297" t="s">
        <v>7741</v>
      </c>
      <c r="C2083" s="296" t="s">
        <v>2313</v>
      </c>
      <c r="D2083" s="296" t="s">
        <v>40</v>
      </c>
      <c r="E2083" s="326" t="s">
        <v>50</v>
      </c>
      <c r="F2083" s="327">
        <v>304073</v>
      </c>
      <c r="J2083" s="325"/>
    </row>
    <row r="2084" spans="2:10" s="20" customFormat="1" ht="18" customHeight="1" x14ac:dyDescent="0.25">
      <c r="B2084" s="297" t="s">
        <v>7741</v>
      </c>
      <c r="C2084" s="296" t="s">
        <v>2314</v>
      </c>
      <c r="D2084" s="296" t="s">
        <v>40</v>
      </c>
      <c r="E2084" s="326" t="s">
        <v>50</v>
      </c>
      <c r="F2084" s="327">
        <v>304073</v>
      </c>
      <c r="J2084" s="325"/>
    </row>
    <row r="2085" spans="2:10" s="20" customFormat="1" ht="18" customHeight="1" x14ac:dyDescent="0.25">
      <c r="B2085" s="297" t="s">
        <v>7741</v>
      </c>
      <c r="C2085" s="296" t="s">
        <v>2315</v>
      </c>
      <c r="D2085" s="296" t="s">
        <v>40</v>
      </c>
      <c r="E2085" s="326" t="s">
        <v>41</v>
      </c>
      <c r="F2085" s="327">
        <v>2133700</v>
      </c>
      <c r="J2085" s="325"/>
    </row>
    <row r="2086" spans="2:10" s="20" customFormat="1" ht="18" customHeight="1" x14ac:dyDescent="0.25">
      <c r="B2086" s="297" t="s">
        <v>7741</v>
      </c>
      <c r="C2086" s="296" t="s">
        <v>2316</v>
      </c>
      <c r="D2086" s="296" t="s">
        <v>40</v>
      </c>
      <c r="E2086" s="326" t="s">
        <v>41</v>
      </c>
      <c r="F2086" s="327">
        <v>2133700</v>
      </c>
      <c r="J2086" s="325"/>
    </row>
    <row r="2087" spans="2:10" s="20" customFormat="1" ht="18" customHeight="1" x14ac:dyDescent="0.25">
      <c r="B2087" s="297" t="s">
        <v>7741</v>
      </c>
      <c r="C2087" s="296" t="s">
        <v>2317</v>
      </c>
      <c r="D2087" s="296" t="s">
        <v>40</v>
      </c>
      <c r="E2087" s="326" t="s">
        <v>41</v>
      </c>
      <c r="F2087" s="327">
        <v>2133700</v>
      </c>
      <c r="J2087" s="325"/>
    </row>
    <row r="2088" spans="2:10" s="20" customFormat="1" ht="18" customHeight="1" x14ac:dyDescent="0.25">
      <c r="B2088" s="297" t="s">
        <v>7741</v>
      </c>
      <c r="C2088" s="296" t="s">
        <v>2318</v>
      </c>
      <c r="D2088" s="296" t="s">
        <v>40</v>
      </c>
      <c r="E2088" s="326" t="s">
        <v>41</v>
      </c>
      <c r="F2088" s="327">
        <v>2133700</v>
      </c>
      <c r="J2088" s="325"/>
    </row>
    <row r="2089" spans="2:10" s="20" customFormat="1" ht="18" customHeight="1" x14ac:dyDescent="0.25">
      <c r="B2089" s="297" t="s">
        <v>7741</v>
      </c>
      <c r="C2089" s="296" t="s">
        <v>2319</v>
      </c>
      <c r="D2089" s="296" t="s">
        <v>40</v>
      </c>
      <c r="E2089" s="326" t="s">
        <v>41</v>
      </c>
      <c r="F2089" s="327">
        <v>2133701</v>
      </c>
      <c r="J2089" s="325"/>
    </row>
    <row r="2090" spans="2:10" s="20" customFormat="1" ht="18" customHeight="1" x14ac:dyDescent="0.25">
      <c r="B2090" s="297" t="s">
        <v>7741</v>
      </c>
      <c r="C2090" s="296" t="s">
        <v>2320</v>
      </c>
      <c r="D2090" s="296" t="s">
        <v>40</v>
      </c>
      <c r="E2090" s="326" t="s">
        <v>49</v>
      </c>
      <c r="F2090" s="327">
        <v>1838700</v>
      </c>
      <c r="J2090" s="325"/>
    </row>
    <row r="2091" spans="2:10" s="20" customFormat="1" ht="18" customHeight="1" x14ac:dyDescent="0.25">
      <c r="B2091" s="297" t="s">
        <v>7741</v>
      </c>
      <c r="C2091" s="296" t="s">
        <v>2321</v>
      </c>
      <c r="D2091" s="296" t="s">
        <v>40</v>
      </c>
      <c r="E2091" s="326" t="s">
        <v>49</v>
      </c>
      <c r="F2091" s="327">
        <v>1838700</v>
      </c>
      <c r="J2091" s="325"/>
    </row>
    <row r="2092" spans="2:10" s="20" customFormat="1" ht="18" customHeight="1" x14ac:dyDescent="0.25">
      <c r="B2092" s="297" t="s">
        <v>7741</v>
      </c>
      <c r="C2092" s="296" t="s">
        <v>2322</v>
      </c>
      <c r="D2092" s="296" t="s">
        <v>40</v>
      </c>
      <c r="E2092" s="326" t="s">
        <v>49</v>
      </c>
      <c r="F2092" s="327">
        <v>1838700</v>
      </c>
      <c r="J2092" s="325"/>
    </row>
    <row r="2093" spans="2:10" s="20" customFormat="1" ht="18" customHeight="1" x14ac:dyDescent="0.25">
      <c r="B2093" s="297" t="s">
        <v>7741</v>
      </c>
      <c r="C2093" s="296" t="s">
        <v>2323</v>
      </c>
      <c r="D2093" s="296" t="s">
        <v>40</v>
      </c>
      <c r="E2093" s="326" t="s">
        <v>49</v>
      </c>
      <c r="F2093" s="327">
        <v>1838700</v>
      </c>
      <c r="J2093" s="325"/>
    </row>
    <row r="2094" spans="2:10" s="20" customFormat="1" ht="18" customHeight="1" x14ac:dyDescent="0.25">
      <c r="B2094" s="297" t="s">
        <v>7741</v>
      </c>
      <c r="C2094" s="296" t="s">
        <v>2324</v>
      </c>
      <c r="D2094" s="296" t="s">
        <v>40</v>
      </c>
      <c r="E2094" s="326" t="s">
        <v>49</v>
      </c>
      <c r="F2094" s="327">
        <v>1838700</v>
      </c>
      <c r="J2094" s="325"/>
    </row>
    <row r="2095" spans="2:10" s="20" customFormat="1" ht="18" customHeight="1" x14ac:dyDescent="0.25">
      <c r="B2095" s="297" t="s">
        <v>7741</v>
      </c>
      <c r="C2095" s="296" t="s">
        <v>2325</v>
      </c>
      <c r="D2095" s="296" t="s">
        <v>40</v>
      </c>
      <c r="E2095" s="326" t="s">
        <v>49</v>
      </c>
      <c r="F2095" s="327">
        <v>1314600</v>
      </c>
      <c r="J2095" s="325"/>
    </row>
    <row r="2096" spans="2:10" s="20" customFormat="1" ht="18" customHeight="1" x14ac:dyDescent="0.25">
      <c r="B2096" s="297" t="s">
        <v>7741</v>
      </c>
      <c r="C2096" s="296" t="s">
        <v>2326</v>
      </c>
      <c r="D2096" s="296" t="s">
        <v>40</v>
      </c>
      <c r="E2096" s="326" t="s">
        <v>49</v>
      </c>
      <c r="F2096" s="327">
        <v>1314600</v>
      </c>
      <c r="J2096" s="325"/>
    </row>
    <row r="2097" spans="2:10" s="20" customFormat="1" ht="18" customHeight="1" x14ac:dyDescent="0.25">
      <c r="B2097" s="297" t="s">
        <v>7741</v>
      </c>
      <c r="C2097" s="296" t="s">
        <v>2327</v>
      </c>
      <c r="D2097" s="296" t="s">
        <v>40</v>
      </c>
      <c r="E2097" s="326" t="s">
        <v>49</v>
      </c>
      <c r="F2097" s="327">
        <v>1314600</v>
      </c>
      <c r="J2097" s="325"/>
    </row>
    <row r="2098" spans="2:10" s="20" customFormat="1" ht="18" customHeight="1" x14ac:dyDescent="0.25">
      <c r="B2098" s="297" t="s">
        <v>7741</v>
      </c>
      <c r="C2098" s="296" t="s">
        <v>2328</v>
      </c>
      <c r="D2098" s="296" t="s">
        <v>40</v>
      </c>
      <c r="E2098" s="326" t="s">
        <v>49</v>
      </c>
      <c r="F2098" s="327">
        <v>1314600</v>
      </c>
      <c r="J2098" s="325"/>
    </row>
    <row r="2099" spans="2:10" s="20" customFormat="1" ht="18" customHeight="1" x14ac:dyDescent="0.25">
      <c r="B2099" s="297" t="s">
        <v>7741</v>
      </c>
      <c r="C2099" s="296" t="s">
        <v>2329</v>
      </c>
      <c r="D2099" s="296" t="s">
        <v>40</v>
      </c>
      <c r="E2099" s="326" t="s">
        <v>49</v>
      </c>
      <c r="F2099" s="327">
        <v>1314600</v>
      </c>
      <c r="J2099" s="325"/>
    </row>
    <row r="2100" spans="2:10" s="20" customFormat="1" ht="18" customHeight="1" x14ac:dyDescent="0.25">
      <c r="B2100" s="297" t="s">
        <v>7741</v>
      </c>
      <c r="C2100" s="296" t="s">
        <v>2330</v>
      </c>
      <c r="D2100" s="296" t="s">
        <v>40</v>
      </c>
      <c r="E2100" s="326" t="s">
        <v>73</v>
      </c>
      <c r="F2100" s="327">
        <v>23070</v>
      </c>
      <c r="J2100" s="325"/>
    </row>
    <row r="2101" spans="2:10" s="20" customFormat="1" ht="18" customHeight="1" x14ac:dyDescent="0.25">
      <c r="B2101" s="297" t="s">
        <v>7741</v>
      </c>
      <c r="C2101" s="296" t="s">
        <v>2331</v>
      </c>
      <c r="D2101" s="296" t="s">
        <v>222</v>
      </c>
      <c r="E2101" s="326" t="s">
        <v>67</v>
      </c>
      <c r="F2101" s="327">
        <v>1633</v>
      </c>
      <c r="J2101" s="325"/>
    </row>
    <row r="2102" spans="2:10" s="20" customFormat="1" ht="18" customHeight="1" x14ac:dyDescent="0.25">
      <c r="B2102" s="297" t="s">
        <v>7742</v>
      </c>
      <c r="C2102" s="296" t="s">
        <v>2332</v>
      </c>
      <c r="D2102" s="296" t="s">
        <v>40</v>
      </c>
      <c r="E2102" s="326" t="s">
        <v>73</v>
      </c>
      <c r="F2102" s="327">
        <v>205370</v>
      </c>
      <c r="J2102" s="325"/>
    </row>
    <row r="2103" spans="2:10" s="20" customFormat="1" ht="18" customHeight="1" x14ac:dyDescent="0.25">
      <c r="B2103" s="297" t="s">
        <v>7742</v>
      </c>
      <c r="C2103" s="296" t="s">
        <v>2333</v>
      </c>
      <c r="D2103" s="296" t="s">
        <v>40</v>
      </c>
      <c r="E2103" s="326" t="s">
        <v>68</v>
      </c>
      <c r="F2103" s="327">
        <v>168920</v>
      </c>
      <c r="J2103" s="325"/>
    </row>
    <row r="2104" spans="2:10" s="20" customFormat="1" ht="18" customHeight="1" x14ac:dyDescent="0.25">
      <c r="B2104" s="297" t="s">
        <v>7742</v>
      </c>
      <c r="C2104" s="296" t="s">
        <v>2334</v>
      </c>
      <c r="D2104" s="296" t="s">
        <v>52</v>
      </c>
      <c r="E2104" s="326" t="s">
        <v>54</v>
      </c>
      <c r="F2104" s="327">
        <v>5800</v>
      </c>
      <c r="J2104" s="325"/>
    </row>
    <row r="2105" spans="2:10" s="20" customFormat="1" ht="18" customHeight="1" x14ac:dyDescent="0.25">
      <c r="B2105" s="297" t="s">
        <v>7587</v>
      </c>
      <c r="C2105" s="296" t="s">
        <v>2335</v>
      </c>
      <c r="D2105" s="296" t="s">
        <v>44</v>
      </c>
      <c r="E2105" s="326" t="s">
        <v>73</v>
      </c>
      <c r="F2105" s="327">
        <v>92380</v>
      </c>
      <c r="J2105" s="325"/>
    </row>
    <row r="2106" spans="2:10" s="20" customFormat="1" ht="18" customHeight="1" x14ac:dyDescent="0.25">
      <c r="B2106" s="297" t="s">
        <v>7587</v>
      </c>
      <c r="C2106" s="296" t="s">
        <v>2336</v>
      </c>
      <c r="D2106" s="296" t="s">
        <v>31</v>
      </c>
      <c r="E2106" s="326" t="s">
        <v>32</v>
      </c>
      <c r="F2106" s="327">
        <v>3950000</v>
      </c>
      <c r="J2106" s="325"/>
    </row>
    <row r="2107" spans="2:10" s="20" customFormat="1" ht="18" customHeight="1" x14ac:dyDescent="0.25">
      <c r="B2107" s="297" t="s">
        <v>7587</v>
      </c>
      <c r="C2107" s="296" t="s">
        <v>2337</v>
      </c>
      <c r="D2107" s="296" t="s">
        <v>40</v>
      </c>
      <c r="E2107" s="326" t="s">
        <v>51</v>
      </c>
      <c r="F2107" s="327">
        <v>100000</v>
      </c>
      <c r="J2107" s="325"/>
    </row>
    <row r="2108" spans="2:10" s="20" customFormat="1" ht="18" customHeight="1" x14ac:dyDescent="0.25">
      <c r="B2108" s="297" t="s">
        <v>7587</v>
      </c>
      <c r="C2108" s="296" t="s">
        <v>2338</v>
      </c>
      <c r="D2108" s="296" t="s">
        <v>40</v>
      </c>
      <c r="E2108" s="326" t="s">
        <v>73</v>
      </c>
      <c r="F2108" s="327">
        <v>383430</v>
      </c>
      <c r="J2108" s="325"/>
    </row>
    <row r="2109" spans="2:10" s="20" customFormat="1" ht="18" customHeight="1" x14ac:dyDescent="0.25">
      <c r="B2109" s="297" t="s">
        <v>7587</v>
      </c>
      <c r="C2109" s="296" t="s">
        <v>2339</v>
      </c>
      <c r="D2109" s="296" t="s">
        <v>44</v>
      </c>
      <c r="E2109" s="326" t="s">
        <v>73</v>
      </c>
      <c r="F2109" s="327">
        <v>92380</v>
      </c>
      <c r="J2109" s="325"/>
    </row>
    <row r="2110" spans="2:10" s="20" customFormat="1" ht="18" customHeight="1" x14ac:dyDescent="0.25">
      <c r="B2110" s="297" t="s">
        <v>7587</v>
      </c>
      <c r="C2110" s="296" t="s">
        <v>2340</v>
      </c>
      <c r="D2110" s="296" t="s">
        <v>31</v>
      </c>
      <c r="E2110" s="326" t="s">
        <v>98</v>
      </c>
      <c r="F2110" s="327">
        <v>2800000</v>
      </c>
      <c r="J2110" s="325"/>
    </row>
    <row r="2111" spans="2:10" s="20" customFormat="1" ht="18" customHeight="1" x14ac:dyDescent="0.25">
      <c r="B2111" s="297" t="s">
        <v>7587</v>
      </c>
      <c r="C2111" s="296" t="s">
        <v>2341</v>
      </c>
      <c r="D2111" s="296" t="s">
        <v>222</v>
      </c>
      <c r="E2111" s="326" t="s">
        <v>67</v>
      </c>
      <c r="F2111" s="327">
        <v>62475</v>
      </c>
      <c r="J2111" s="325"/>
    </row>
    <row r="2112" spans="2:10" s="20" customFormat="1" ht="18" customHeight="1" x14ac:dyDescent="0.25">
      <c r="B2112" s="297" t="s">
        <v>7587</v>
      </c>
      <c r="C2112" s="296" t="s">
        <v>2342</v>
      </c>
      <c r="D2112" s="296" t="s">
        <v>119</v>
      </c>
      <c r="E2112" s="326" t="s">
        <v>77</v>
      </c>
      <c r="F2112" s="327">
        <v>49500</v>
      </c>
      <c r="J2112" s="325"/>
    </row>
    <row r="2113" spans="2:10" s="20" customFormat="1" ht="18" customHeight="1" x14ac:dyDescent="0.25">
      <c r="B2113" s="297" t="s">
        <v>7587</v>
      </c>
      <c r="C2113" s="296" t="s">
        <v>2343</v>
      </c>
      <c r="D2113" s="296" t="s">
        <v>119</v>
      </c>
      <c r="E2113" s="326" t="s">
        <v>77</v>
      </c>
      <c r="F2113" s="327">
        <v>119968</v>
      </c>
      <c r="J2113" s="325"/>
    </row>
    <row r="2114" spans="2:10" s="20" customFormat="1" ht="18" customHeight="1" x14ac:dyDescent="0.25">
      <c r="B2114" s="297" t="s">
        <v>7587</v>
      </c>
      <c r="C2114" s="296" t="s">
        <v>2344</v>
      </c>
      <c r="D2114" s="296" t="s">
        <v>119</v>
      </c>
      <c r="E2114" s="326" t="s">
        <v>77</v>
      </c>
      <c r="F2114" s="327">
        <v>66000</v>
      </c>
      <c r="J2114" s="325"/>
    </row>
    <row r="2115" spans="2:10" s="20" customFormat="1" ht="18" customHeight="1" x14ac:dyDescent="0.25">
      <c r="B2115" s="297" t="s">
        <v>7587</v>
      </c>
      <c r="C2115" s="296" t="s">
        <v>2345</v>
      </c>
      <c r="D2115" s="296" t="s">
        <v>119</v>
      </c>
      <c r="E2115" s="326" t="s">
        <v>77</v>
      </c>
      <c r="F2115" s="327">
        <v>125299</v>
      </c>
      <c r="J2115" s="325"/>
    </row>
    <row r="2116" spans="2:10" s="20" customFormat="1" ht="18" customHeight="1" x14ac:dyDescent="0.25">
      <c r="B2116" s="297" t="s">
        <v>7587</v>
      </c>
      <c r="C2116" s="296" t="s">
        <v>2346</v>
      </c>
      <c r="D2116" s="296" t="s">
        <v>119</v>
      </c>
      <c r="E2116" s="326" t="s">
        <v>77</v>
      </c>
      <c r="F2116" s="327">
        <v>21600</v>
      </c>
      <c r="J2116" s="325"/>
    </row>
    <row r="2117" spans="2:10" s="20" customFormat="1" ht="18" customHeight="1" x14ac:dyDescent="0.25">
      <c r="B2117" s="297" t="s">
        <v>7587</v>
      </c>
      <c r="C2117" s="296" t="s">
        <v>2347</v>
      </c>
      <c r="D2117" s="296" t="s">
        <v>119</v>
      </c>
      <c r="E2117" s="326" t="s">
        <v>77</v>
      </c>
      <c r="F2117" s="327">
        <v>19600</v>
      </c>
      <c r="J2117" s="325"/>
    </row>
    <row r="2118" spans="2:10" s="20" customFormat="1" ht="18" customHeight="1" x14ac:dyDescent="0.25">
      <c r="B2118" s="297" t="s">
        <v>7587</v>
      </c>
      <c r="C2118" s="296" t="s">
        <v>2348</v>
      </c>
      <c r="D2118" s="296" t="s">
        <v>61</v>
      </c>
      <c r="E2118" s="326" t="s">
        <v>63</v>
      </c>
      <c r="F2118" s="327">
        <v>47675</v>
      </c>
      <c r="J2118" s="325"/>
    </row>
    <row r="2119" spans="2:10" s="20" customFormat="1" ht="18" customHeight="1" x14ac:dyDescent="0.25">
      <c r="B2119" s="297" t="s">
        <v>7589</v>
      </c>
      <c r="C2119" s="296" t="s">
        <v>2349</v>
      </c>
      <c r="D2119" s="296" t="s">
        <v>40</v>
      </c>
      <c r="E2119" s="326" t="s">
        <v>94</v>
      </c>
      <c r="F2119" s="327">
        <v>95000</v>
      </c>
      <c r="J2119" s="325"/>
    </row>
    <row r="2120" spans="2:10" s="20" customFormat="1" ht="18" customHeight="1" x14ac:dyDescent="0.25">
      <c r="B2120" s="297" t="s">
        <v>7589</v>
      </c>
      <c r="C2120" s="296" t="s">
        <v>2350</v>
      </c>
      <c r="D2120" s="296" t="s">
        <v>40</v>
      </c>
      <c r="E2120" s="326" t="s">
        <v>94</v>
      </c>
      <c r="F2120" s="327">
        <v>95000</v>
      </c>
      <c r="J2120" s="325"/>
    </row>
    <row r="2121" spans="2:10" s="20" customFormat="1" ht="18" customHeight="1" x14ac:dyDescent="0.25">
      <c r="B2121" s="297" t="s">
        <v>7589</v>
      </c>
      <c r="C2121" s="296" t="s">
        <v>2351</v>
      </c>
      <c r="D2121" s="296" t="s">
        <v>40</v>
      </c>
      <c r="E2121" s="326" t="s">
        <v>94</v>
      </c>
      <c r="F2121" s="327">
        <v>95000</v>
      </c>
      <c r="J2121" s="325"/>
    </row>
    <row r="2122" spans="2:10" s="20" customFormat="1" ht="18" customHeight="1" x14ac:dyDescent="0.25">
      <c r="B2122" s="297" t="s">
        <v>7589</v>
      </c>
      <c r="C2122" s="296" t="s">
        <v>2352</v>
      </c>
      <c r="D2122" s="296" t="s">
        <v>61</v>
      </c>
      <c r="E2122" s="326" t="s">
        <v>63</v>
      </c>
      <c r="F2122" s="327">
        <v>373400</v>
      </c>
      <c r="J2122" s="325"/>
    </row>
    <row r="2123" spans="2:10" s="20" customFormat="1" ht="18" customHeight="1" x14ac:dyDescent="0.25">
      <c r="B2123" s="297" t="s">
        <v>7589</v>
      </c>
      <c r="C2123" s="296" t="s">
        <v>2353</v>
      </c>
      <c r="D2123" s="296" t="s">
        <v>61</v>
      </c>
      <c r="E2123" s="326" t="s">
        <v>63</v>
      </c>
      <c r="F2123" s="327">
        <v>373400</v>
      </c>
      <c r="J2123" s="325"/>
    </row>
    <row r="2124" spans="2:10" s="20" customFormat="1" ht="18" customHeight="1" x14ac:dyDescent="0.25">
      <c r="B2124" s="297" t="s">
        <v>7743</v>
      </c>
      <c r="C2124" s="296" t="s">
        <v>2354</v>
      </c>
      <c r="D2124" s="296" t="s">
        <v>222</v>
      </c>
      <c r="E2124" s="326" t="s">
        <v>67</v>
      </c>
      <c r="F2124" s="327">
        <v>845</v>
      </c>
      <c r="J2124" s="325"/>
    </row>
    <row r="2125" spans="2:10" s="20" customFormat="1" ht="18" customHeight="1" x14ac:dyDescent="0.25">
      <c r="B2125" s="297" t="s">
        <v>7744</v>
      </c>
      <c r="C2125" s="296" t="s">
        <v>2355</v>
      </c>
      <c r="D2125" s="296" t="s">
        <v>222</v>
      </c>
      <c r="E2125" s="326" t="s">
        <v>67</v>
      </c>
      <c r="F2125" s="327">
        <v>61289</v>
      </c>
      <c r="J2125" s="325"/>
    </row>
    <row r="2126" spans="2:10" s="20" customFormat="1" ht="18" customHeight="1" x14ac:dyDescent="0.25">
      <c r="B2126" s="297" t="s">
        <v>7646</v>
      </c>
      <c r="C2126" s="296" t="s">
        <v>2356</v>
      </c>
      <c r="D2126" s="296" t="s">
        <v>119</v>
      </c>
      <c r="E2126" s="326" t="s">
        <v>77</v>
      </c>
      <c r="F2126" s="327">
        <v>2871843.26</v>
      </c>
      <c r="J2126" s="325"/>
    </row>
    <row r="2127" spans="2:10" s="20" customFormat="1" ht="18" customHeight="1" x14ac:dyDescent="0.25">
      <c r="B2127" s="297" t="s">
        <v>7596</v>
      </c>
      <c r="C2127" s="296" t="s">
        <v>2357</v>
      </c>
      <c r="D2127" s="296" t="s">
        <v>61</v>
      </c>
      <c r="E2127" s="326" t="s">
        <v>63</v>
      </c>
      <c r="F2127" s="327">
        <v>161345</v>
      </c>
      <c r="J2127" s="325"/>
    </row>
    <row r="2128" spans="2:10" s="20" customFormat="1" ht="18" customHeight="1" x14ac:dyDescent="0.25">
      <c r="B2128" s="297" t="s">
        <v>7596</v>
      </c>
      <c r="C2128" s="296" t="s">
        <v>2358</v>
      </c>
      <c r="D2128" s="296" t="s">
        <v>61</v>
      </c>
      <c r="E2128" s="326" t="s">
        <v>63</v>
      </c>
      <c r="F2128" s="327">
        <v>161345</v>
      </c>
      <c r="J2128" s="325"/>
    </row>
    <row r="2129" spans="2:10" s="20" customFormat="1" ht="18" customHeight="1" x14ac:dyDescent="0.25">
      <c r="B2129" s="297" t="s">
        <v>7596</v>
      </c>
      <c r="C2129" s="296" t="s">
        <v>2359</v>
      </c>
      <c r="D2129" s="296" t="s">
        <v>222</v>
      </c>
      <c r="E2129" s="326" t="s">
        <v>67</v>
      </c>
      <c r="F2129" s="327">
        <v>350</v>
      </c>
      <c r="J2129" s="325"/>
    </row>
    <row r="2130" spans="2:10" s="20" customFormat="1" ht="18" customHeight="1" x14ac:dyDescent="0.25">
      <c r="B2130" s="297" t="s">
        <v>7596</v>
      </c>
      <c r="C2130" s="296" t="s">
        <v>2360</v>
      </c>
      <c r="D2130" s="296" t="s">
        <v>222</v>
      </c>
      <c r="E2130" s="326" t="s">
        <v>67</v>
      </c>
      <c r="F2130" s="327">
        <v>24300</v>
      </c>
      <c r="J2130" s="325"/>
    </row>
    <row r="2131" spans="2:10" s="20" customFormat="1" ht="18" customHeight="1" x14ac:dyDescent="0.25">
      <c r="B2131" s="297" t="s">
        <v>7600</v>
      </c>
      <c r="C2131" s="296" t="s">
        <v>2361</v>
      </c>
      <c r="D2131" s="296" t="s">
        <v>40</v>
      </c>
      <c r="E2131" s="326" t="s">
        <v>50</v>
      </c>
      <c r="F2131" s="327">
        <v>519840.75</v>
      </c>
      <c r="J2131" s="325"/>
    </row>
    <row r="2132" spans="2:10" s="20" customFormat="1" ht="18" customHeight="1" x14ac:dyDescent="0.25">
      <c r="B2132" s="297" t="s">
        <v>7600</v>
      </c>
      <c r="C2132" s="296" t="s">
        <v>2362</v>
      </c>
      <c r="D2132" s="296" t="s">
        <v>222</v>
      </c>
      <c r="E2132" s="326" t="s">
        <v>67</v>
      </c>
      <c r="F2132" s="327">
        <v>4216</v>
      </c>
      <c r="J2132" s="325"/>
    </row>
    <row r="2133" spans="2:10" s="20" customFormat="1" ht="18" customHeight="1" x14ac:dyDescent="0.25">
      <c r="B2133" s="297" t="s">
        <v>7600</v>
      </c>
      <c r="C2133" s="296" t="s">
        <v>2363</v>
      </c>
      <c r="D2133" s="296" t="s">
        <v>61</v>
      </c>
      <c r="E2133" s="326" t="s">
        <v>62</v>
      </c>
      <c r="F2133" s="327">
        <v>35350</v>
      </c>
      <c r="J2133" s="325"/>
    </row>
    <row r="2134" spans="2:10" s="20" customFormat="1" ht="18" customHeight="1" x14ac:dyDescent="0.25">
      <c r="B2134" s="297" t="s">
        <v>7600</v>
      </c>
      <c r="C2134" s="296" t="s">
        <v>2364</v>
      </c>
      <c r="D2134" s="296" t="s">
        <v>61</v>
      </c>
      <c r="E2134" s="326" t="s">
        <v>62</v>
      </c>
      <c r="F2134" s="327">
        <v>35350</v>
      </c>
      <c r="J2134" s="325"/>
    </row>
    <row r="2135" spans="2:10" s="20" customFormat="1" ht="18" customHeight="1" x14ac:dyDescent="0.25">
      <c r="B2135" s="297" t="s">
        <v>7600</v>
      </c>
      <c r="C2135" s="296" t="s">
        <v>2365</v>
      </c>
      <c r="D2135" s="296" t="s">
        <v>59</v>
      </c>
      <c r="E2135" s="326" t="s">
        <v>107</v>
      </c>
      <c r="F2135" s="327">
        <v>2028960</v>
      </c>
      <c r="J2135" s="325"/>
    </row>
    <row r="2136" spans="2:10" s="20" customFormat="1" ht="18" customHeight="1" x14ac:dyDescent="0.25">
      <c r="B2136" s="297" t="s">
        <v>7600</v>
      </c>
      <c r="C2136" s="296" t="s">
        <v>2366</v>
      </c>
      <c r="D2136" s="296" t="s">
        <v>120</v>
      </c>
      <c r="E2136" s="326" t="s">
        <v>77</v>
      </c>
      <c r="F2136" s="327">
        <v>151850</v>
      </c>
      <c r="J2136" s="325"/>
    </row>
    <row r="2137" spans="2:10" s="20" customFormat="1" ht="18" customHeight="1" x14ac:dyDescent="0.25">
      <c r="B2137" s="297" t="s">
        <v>7600</v>
      </c>
      <c r="C2137" s="296" t="s">
        <v>2367</v>
      </c>
      <c r="D2137" s="296" t="s">
        <v>120</v>
      </c>
      <c r="E2137" s="326" t="s">
        <v>77</v>
      </c>
      <c r="F2137" s="327">
        <v>151850</v>
      </c>
      <c r="J2137" s="325"/>
    </row>
    <row r="2138" spans="2:10" s="20" customFormat="1" ht="18" customHeight="1" x14ac:dyDescent="0.25">
      <c r="B2138" s="297" t="s">
        <v>7600</v>
      </c>
      <c r="C2138" s="296" t="s">
        <v>2368</v>
      </c>
      <c r="D2138" s="296" t="s">
        <v>230</v>
      </c>
      <c r="E2138" s="326" t="s">
        <v>109</v>
      </c>
      <c r="F2138" s="327">
        <v>16600</v>
      </c>
      <c r="J2138" s="325"/>
    </row>
    <row r="2139" spans="2:10" s="20" customFormat="1" ht="18" customHeight="1" x14ac:dyDescent="0.25">
      <c r="B2139" s="297" t="s">
        <v>7600</v>
      </c>
      <c r="C2139" s="296" t="s">
        <v>2369</v>
      </c>
      <c r="D2139" s="296" t="s">
        <v>230</v>
      </c>
      <c r="E2139" s="326" t="s">
        <v>109</v>
      </c>
      <c r="F2139" s="327">
        <v>12450</v>
      </c>
      <c r="J2139" s="325"/>
    </row>
    <row r="2140" spans="2:10" s="20" customFormat="1" ht="18" customHeight="1" x14ac:dyDescent="0.25">
      <c r="B2140" s="297" t="s">
        <v>7600</v>
      </c>
      <c r="C2140" s="296" t="s">
        <v>2370</v>
      </c>
      <c r="D2140" s="296" t="s">
        <v>118</v>
      </c>
      <c r="E2140" s="326" t="s">
        <v>83</v>
      </c>
      <c r="F2140" s="327">
        <v>99916</v>
      </c>
      <c r="J2140" s="325"/>
    </row>
    <row r="2141" spans="2:10" s="20" customFormat="1" ht="18" customHeight="1" x14ac:dyDescent="0.25">
      <c r="B2141" s="297" t="s">
        <v>7600</v>
      </c>
      <c r="C2141" s="296" t="s">
        <v>2371</v>
      </c>
      <c r="D2141" s="296" t="s">
        <v>118</v>
      </c>
      <c r="E2141" s="326" t="s">
        <v>83</v>
      </c>
      <c r="F2141" s="327">
        <v>99916</v>
      </c>
      <c r="J2141" s="325"/>
    </row>
    <row r="2142" spans="2:10" s="20" customFormat="1" ht="18" customHeight="1" x14ac:dyDescent="0.25">
      <c r="B2142" s="297" t="s">
        <v>7600</v>
      </c>
      <c r="C2142" s="296" t="s">
        <v>2372</v>
      </c>
      <c r="D2142" s="296" t="s">
        <v>118</v>
      </c>
      <c r="E2142" s="326" t="s">
        <v>83</v>
      </c>
      <c r="F2142" s="327">
        <v>44700</v>
      </c>
      <c r="J2142" s="325"/>
    </row>
    <row r="2143" spans="2:10" s="20" customFormat="1" ht="18" customHeight="1" x14ac:dyDescent="0.25">
      <c r="B2143" s="297" t="s">
        <v>7600</v>
      </c>
      <c r="C2143" s="296" t="s">
        <v>2373</v>
      </c>
      <c r="D2143" s="296" t="s">
        <v>118</v>
      </c>
      <c r="E2143" s="326" t="s">
        <v>83</v>
      </c>
      <c r="F2143" s="327">
        <v>44700</v>
      </c>
      <c r="J2143" s="325"/>
    </row>
    <row r="2144" spans="2:10" s="20" customFormat="1" ht="18" customHeight="1" x14ac:dyDescent="0.25">
      <c r="B2144" s="297" t="s">
        <v>7600</v>
      </c>
      <c r="C2144" s="296" t="s">
        <v>2374</v>
      </c>
      <c r="D2144" s="296" t="s">
        <v>120</v>
      </c>
      <c r="E2144" s="326" t="s">
        <v>102</v>
      </c>
      <c r="F2144" s="327">
        <v>9076</v>
      </c>
      <c r="J2144" s="325"/>
    </row>
    <row r="2145" spans="2:10" s="20" customFormat="1" ht="18" customHeight="1" x14ac:dyDescent="0.25">
      <c r="B2145" s="297" t="s">
        <v>7600</v>
      </c>
      <c r="C2145" s="296" t="s">
        <v>2375</v>
      </c>
      <c r="D2145" s="296" t="s">
        <v>120</v>
      </c>
      <c r="E2145" s="326" t="s">
        <v>102</v>
      </c>
      <c r="F2145" s="327">
        <v>23981</v>
      </c>
      <c r="J2145" s="325"/>
    </row>
    <row r="2146" spans="2:10" s="20" customFormat="1" ht="18" customHeight="1" x14ac:dyDescent="0.25">
      <c r="B2146" s="297" t="s">
        <v>7600</v>
      </c>
      <c r="C2146" s="296" t="s">
        <v>2376</v>
      </c>
      <c r="D2146" s="296" t="s">
        <v>120</v>
      </c>
      <c r="E2146" s="326" t="s">
        <v>102</v>
      </c>
      <c r="F2146" s="327">
        <v>12900</v>
      </c>
      <c r="J2146" s="325"/>
    </row>
    <row r="2147" spans="2:10" s="20" customFormat="1" ht="18" customHeight="1" x14ac:dyDescent="0.25">
      <c r="B2147" s="297" t="s">
        <v>7600</v>
      </c>
      <c r="C2147" s="296" t="s">
        <v>2377</v>
      </c>
      <c r="D2147" s="296" t="s">
        <v>120</v>
      </c>
      <c r="E2147" s="326" t="s">
        <v>102</v>
      </c>
      <c r="F2147" s="327">
        <v>10900</v>
      </c>
      <c r="J2147" s="325"/>
    </row>
    <row r="2148" spans="2:10" s="20" customFormat="1" ht="18" customHeight="1" x14ac:dyDescent="0.25">
      <c r="B2148" s="297" t="s">
        <v>7600</v>
      </c>
      <c r="C2148" s="296" t="s">
        <v>2378</v>
      </c>
      <c r="D2148" s="296" t="s">
        <v>120</v>
      </c>
      <c r="E2148" s="326" t="s">
        <v>102</v>
      </c>
      <c r="F2148" s="327">
        <v>10900</v>
      </c>
      <c r="J2148" s="325"/>
    </row>
    <row r="2149" spans="2:10" s="20" customFormat="1" ht="18" customHeight="1" x14ac:dyDescent="0.25">
      <c r="B2149" s="297" t="s">
        <v>7600</v>
      </c>
      <c r="C2149" s="296" t="s">
        <v>2379</v>
      </c>
      <c r="D2149" s="296" t="s">
        <v>120</v>
      </c>
      <c r="E2149" s="326" t="s">
        <v>79</v>
      </c>
      <c r="F2149" s="327">
        <v>18450</v>
      </c>
      <c r="J2149" s="325"/>
    </row>
    <row r="2150" spans="2:10" s="20" customFormat="1" ht="18" customHeight="1" x14ac:dyDescent="0.25">
      <c r="B2150" s="297" t="s">
        <v>7600</v>
      </c>
      <c r="C2150" s="296" t="s">
        <v>2380</v>
      </c>
      <c r="D2150" s="296" t="s">
        <v>118</v>
      </c>
      <c r="E2150" s="326" t="s">
        <v>83</v>
      </c>
      <c r="F2150" s="327">
        <v>83950</v>
      </c>
      <c r="J2150" s="325"/>
    </row>
    <row r="2151" spans="2:10" s="20" customFormat="1" ht="18" customHeight="1" x14ac:dyDescent="0.25">
      <c r="B2151" s="297" t="s">
        <v>7600</v>
      </c>
      <c r="C2151" s="296" t="s">
        <v>2381</v>
      </c>
      <c r="D2151" s="296" t="s">
        <v>118</v>
      </c>
      <c r="E2151" s="326" t="s">
        <v>83</v>
      </c>
      <c r="F2151" s="327">
        <v>6000</v>
      </c>
      <c r="J2151" s="325"/>
    </row>
    <row r="2152" spans="2:10" s="20" customFormat="1" ht="18" customHeight="1" x14ac:dyDescent="0.25">
      <c r="B2152" s="297" t="s">
        <v>7600</v>
      </c>
      <c r="C2152" s="296" t="s">
        <v>2382</v>
      </c>
      <c r="D2152" s="296" t="s">
        <v>120</v>
      </c>
      <c r="E2152" s="326" t="s">
        <v>79</v>
      </c>
      <c r="F2152" s="327">
        <v>10000</v>
      </c>
      <c r="J2152" s="325"/>
    </row>
    <row r="2153" spans="2:10" s="20" customFormat="1" ht="18" customHeight="1" x14ac:dyDescent="0.25">
      <c r="B2153" s="297" t="s">
        <v>7600</v>
      </c>
      <c r="C2153" s="296" t="s">
        <v>2383</v>
      </c>
      <c r="D2153" s="296" t="s">
        <v>120</v>
      </c>
      <c r="E2153" s="326" t="s">
        <v>72</v>
      </c>
      <c r="F2153" s="327">
        <v>160300</v>
      </c>
      <c r="J2153" s="325"/>
    </row>
    <row r="2154" spans="2:10" s="20" customFormat="1" ht="18" customHeight="1" x14ac:dyDescent="0.25">
      <c r="B2154" s="297" t="s">
        <v>7745</v>
      </c>
      <c r="C2154" s="296" t="s">
        <v>2384</v>
      </c>
      <c r="D2154" s="296" t="s">
        <v>222</v>
      </c>
      <c r="E2154" s="326" t="s">
        <v>67</v>
      </c>
      <c r="F2154" s="327">
        <v>40020</v>
      </c>
      <c r="J2154" s="325"/>
    </row>
    <row r="2155" spans="2:10" s="20" customFormat="1" ht="18" customHeight="1" x14ac:dyDescent="0.25">
      <c r="B2155" s="297" t="s">
        <v>7647</v>
      </c>
      <c r="C2155" s="296" t="s">
        <v>2385</v>
      </c>
      <c r="D2155" s="296" t="s">
        <v>33</v>
      </c>
      <c r="E2155" s="326" t="s">
        <v>99</v>
      </c>
      <c r="F2155" s="327">
        <v>5000000</v>
      </c>
      <c r="J2155" s="325"/>
    </row>
    <row r="2156" spans="2:10" s="20" customFormat="1" ht="18" customHeight="1" x14ac:dyDescent="0.25">
      <c r="B2156" s="297" t="s">
        <v>7647</v>
      </c>
      <c r="C2156" s="296" t="s">
        <v>2386</v>
      </c>
      <c r="D2156" s="296" t="s">
        <v>33</v>
      </c>
      <c r="E2156" s="326" t="s">
        <v>99</v>
      </c>
      <c r="F2156" s="327">
        <v>5000000</v>
      </c>
      <c r="J2156" s="325"/>
    </row>
    <row r="2157" spans="2:10" s="20" customFormat="1" ht="18" customHeight="1" x14ac:dyDescent="0.25">
      <c r="B2157" s="297" t="s">
        <v>7647</v>
      </c>
      <c r="C2157" s="296" t="s">
        <v>2387</v>
      </c>
      <c r="D2157" s="296" t="s">
        <v>222</v>
      </c>
      <c r="E2157" s="326" t="s">
        <v>67</v>
      </c>
      <c r="F2157" s="327">
        <v>393</v>
      </c>
      <c r="J2157" s="325"/>
    </row>
    <row r="2158" spans="2:10" s="20" customFormat="1" ht="18" customHeight="1" x14ac:dyDescent="0.25">
      <c r="B2158" s="297" t="s">
        <v>7647</v>
      </c>
      <c r="C2158" s="296" t="s">
        <v>2388</v>
      </c>
      <c r="D2158" s="296" t="s">
        <v>33</v>
      </c>
      <c r="E2158" s="326" t="s">
        <v>81</v>
      </c>
      <c r="F2158" s="327">
        <v>1326000</v>
      </c>
      <c r="J2158" s="325"/>
    </row>
    <row r="2159" spans="2:10" s="20" customFormat="1" ht="18" customHeight="1" x14ac:dyDescent="0.25">
      <c r="B2159" s="297" t="s">
        <v>7647</v>
      </c>
      <c r="C2159" s="296" t="s">
        <v>2389</v>
      </c>
      <c r="D2159" s="296" t="s">
        <v>33</v>
      </c>
      <c r="E2159" s="326" t="s">
        <v>81</v>
      </c>
      <c r="F2159" s="327">
        <v>779000</v>
      </c>
      <c r="J2159" s="325"/>
    </row>
    <row r="2160" spans="2:10" s="20" customFormat="1" ht="18" customHeight="1" x14ac:dyDescent="0.25">
      <c r="B2160" s="297" t="s">
        <v>7647</v>
      </c>
      <c r="C2160" s="296" t="s">
        <v>2390</v>
      </c>
      <c r="D2160" s="296" t="s">
        <v>33</v>
      </c>
      <c r="E2160" s="326" t="s">
        <v>81</v>
      </c>
      <c r="F2160" s="327">
        <v>3613000</v>
      </c>
      <c r="J2160" s="325"/>
    </row>
    <row r="2161" spans="2:10" s="20" customFormat="1" ht="18" customHeight="1" x14ac:dyDescent="0.25">
      <c r="B2161" s="297" t="s">
        <v>7647</v>
      </c>
      <c r="C2161" s="296" t="s">
        <v>2391</v>
      </c>
      <c r="D2161" s="296" t="s">
        <v>33</v>
      </c>
      <c r="E2161" s="326" t="s">
        <v>81</v>
      </c>
      <c r="F2161" s="327">
        <v>1033000</v>
      </c>
      <c r="J2161" s="325"/>
    </row>
    <row r="2162" spans="2:10" s="20" customFormat="1" ht="18" customHeight="1" x14ac:dyDescent="0.25">
      <c r="B2162" s="297" t="s">
        <v>7647</v>
      </c>
      <c r="C2162" s="296" t="s">
        <v>2392</v>
      </c>
      <c r="D2162" s="296" t="s">
        <v>33</v>
      </c>
      <c r="E2162" s="326" t="s">
        <v>81</v>
      </c>
      <c r="F2162" s="327">
        <v>2780800</v>
      </c>
      <c r="J2162" s="325"/>
    </row>
    <row r="2163" spans="2:10" s="20" customFormat="1" ht="18" customHeight="1" x14ac:dyDescent="0.25">
      <c r="B2163" s="297" t="s">
        <v>7647</v>
      </c>
      <c r="C2163" s="296" t="s">
        <v>2393</v>
      </c>
      <c r="D2163" s="296" t="s">
        <v>33</v>
      </c>
      <c r="E2163" s="326" t="s">
        <v>81</v>
      </c>
      <c r="F2163" s="327">
        <v>1033000</v>
      </c>
      <c r="J2163" s="325"/>
    </row>
    <row r="2164" spans="2:10" s="20" customFormat="1" ht="18" customHeight="1" x14ac:dyDescent="0.25">
      <c r="B2164" s="297" t="s">
        <v>7647</v>
      </c>
      <c r="C2164" s="296" t="s">
        <v>2394</v>
      </c>
      <c r="D2164" s="296" t="s">
        <v>33</v>
      </c>
      <c r="E2164" s="326" t="s">
        <v>81</v>
      </c>
      <c r="F2164" s="327">
        <v>2105000</v>
      </c>
      <c r="J2164" s="325"/>
    </row>
    <row r="2165" spans="2:10" s="20" customFormat="1" ht="18" customHeight="1" x14ac:dyDescent="0.25">
      <c r="B2165" s="297" t="s">
        <v>7647</v>
      </c>
      <c r="C2165" s="296" t="s">
        <v>2395</v>
      </c>
      <c r="D2165" s="296" t="s">
        <v>33</v>
      </c>
      <c r="E2165" s="326" t="s">
        <v>81</v>
      </c>
      <c r="F2165" s="327">
        <v>516500</v>
      </c>
      <c r="J2165" s="325"/>
    </row>
    <row r="2166" spans="2:10" s="20" customFormat="1" ht="18" customHeight="1" x14ac:dyDescent="0.25">
      <c r="B2166" s="297" t="s">
        <v>7647</v>
      </c>
      <c r="C2166" s="296" t="s">
        <v>2396</v>
      </c>
      <c r="D2166" s="296" t="s">
        <v>33</v>
      </c>
      <c r="E2166" s="326" t="s">
        <v>81</v>
      </c>
      <c r="F2166" s="327">
        <v>1033000</v>
      </c>
      <c r="J2166" s="325"/>
    </row>
    <row r="2167" spans="2:10" s="20" customFormat="1" ht="18" customHeight="1" x14ac:dyDescent="0.25">
      <c r="B2167" s="297" t="s">
        <v>7647</v>
      </c>
      <c r="C2167" s="296" t="s">
        <v>2397</v>
      </c>
      <c r="D2167" s="296" t="s">
        <v>33</v>
      </c>
      <c r="E2167" s="326" t="s">
        <v>81</v>
      </c>
      <c r="F2167" s="327">
        <v>1720000</v>
      </c>
      <c r="J2167" s="325"/>
    </row>
    <row r="2168" spans="2:10" s="20" customFormat="1" ht="18" customHeight="1" x14ac:dyDescent="0.25">
      <c r="B2168" s="297" t="s">
        <v>7647</v>
      </c>
      <c r="C2168" s="296" t="s">
        <v>2398</v>
      </c>
      <c r="D2168" s="296" t="s">
        <v>33</v>
      </c>
      <c r="E2168" s="326" t="s">
        <v>81</v>
      </c>
      <c r="F2168" s="327">
        <v>1332600</v>
      </c>
      <c r="J2168" s="325"/>
    </row>
    <row r="2169" spans="2:10" s="20" customFormat="1" ht="18" customHeight="1" x14ac:dyDescent="0.25">
      <c r="B2169" s="297" t="s">
        <v>7647</v>
      </c>
      <c r="C2169" s="296" t="s">
        <v>2399</v>
      </c>
      <c r="D2169" s="296" t="s">
        <v>33</v>
      </c>
      <c r="E2169" s="326" t="s">
        <v>81</v>
      </c>
      <c r="F2169" s="327">
        <v>1446200</v>
      </c>
      <c r="J2169" s="325"/>
    </row>
    <row r="2170" spans="2:10" s="20" customFormat="1" ht="18" customHeight="1" x14ac:dyDescent="0.25">
      <c r="B2170" s="297" t="s">
        <v>7647</v>
      </c>
      <c r="C2170" s="296" t="s">
        <v>2400</v>
      </c>
      <c r="D2170" s="296" t="s">
        <v>33</v>
      </c>
      <c r="E2170" s="326" t="s">
        <v>81</v>
      </c>
      <c r="F2170" s="327">
        <v>1033000</v>
      </c>
      <c r="J2170" s="325"/>
    </row>
    <row r="2171" spans="2:10" s="20" customFormat="1" ht="18" customHeight="1" x14ac:dyDescent="0.25">
      <c r="B2171" s="297" t="s">
        <v>7647</v>
      </c>
      <c r="C2171" s="296" t="s">
        <v>2401</v>
      </c>
      <c r="D2171" s="296" t="s">
        <v>223</v>
      </c>
      <c r="E2171" s="326" t="s">
        <v>83</v>
      </c>
      <c r="F2171" s="327">
        <v>58229.67</v>
      </c>
      <c r="J2171" s="325"/>
    </row>
    <row r="2172" spans="2:10" s="20" customFormat="1" ht="18" customHeight="1" x14ac:dyDescent="0.25">
      <c r="B2172" s="297" t="s">
        <v>7647</v>
      </c>
      <c r="C2172" s="296" t="s">
        <v>2402</v>
      </c>
      <c r="D2172" s="296" t="s">
        <v>223</v>
      </c>
      <c r="E2172" s="326" t="s">
        <v>83</v>
      </c>
      <c r="F2172" s="327">
        <v>58229.67</v>
      </c>
      <c r="J2172" s="325"/>
    </row>
    <row r="2173" spans="2:10" s="20" customFormat="1" ht="18" customHeight="1" x14ac:dyDescent="0.25">
      <c r="B2173" s="297" t="s">
        <v>7647</v>
      </c>
      <c r="C2173" s="296" t="s">
        <v>2403</v>
      </c>
      <c r="D2173" s="296" t="s">
        <v>223</v>
      </c>
      <c r="E2173" s="326" t="s">
        <v>83</v>
      </c>
      <c r="F2173" s="327">
        <v>58229.67</v>
      </c>
      <c r="J2173" s="325"/>
    </row>
    <row r="2174" spans="2:10" s="20" customFormat="1" ht="18" customHeight="1" x14ac:dyDescent="0.25">
      <c r="B2174" s="297" t="s">
        <v>7647</v>
      </c>
      <c r="C2174" s="296" t="s">
        <v>2404</v>
      </c>
      <c r="D2174" s="296" t="s">
        <v>223</v>
      </c>
      <c r="E2174" s="326" t="s">
        <v>83</v>
      </c>
      <c r="F2174" s="327">
        <v>58229.67</v>
      </c>
      <c r="J2174" s="325"/>
    </row>
    <row r="2175" spans="2:10" s="20" customFormat="1" ht="18" customHeight="1" x14ac:dyDescent="0.25">
      <c r="B2175" s="297" t="s">
        <v>7647</v>
      </c>
      <c r="C2175" s="296" t="s">
        <v>2405</v>
      </c>
      <c r="D2175" s="296" t="s">
        <v>223</v>
      </c>
      <c r="E2175" s="326" t="s">
        <v>83</v>
      </c>
      <c r="F2175" s="327">
        <v>58229.67</v>
      </c>
      <c r="J2175" s="325"/>
    </row>
    <row r="2176" spans="2:10" s="20" customFormat="1" ht="18" customHeight="1" x14ac:dyDescent="0.25">
      <c r="B2176" s="297" t="s">
        <v>7647</v>
      </c>
      <c r="C2176" s="296" t="s">
        <v>2406</v>
      </c>
      <c r="D2176" s="296" t="s">
        <v>223</v>
      </c>
      <c r="E2176" s="326" t="s">
        <v>83</v>
      </c>
      <c r="F2176" s="327">
        <v>58229.67</v>
      </c>
      <c r="J2176" s="325"/>
    </row>
    <row r="2177" spans="2:10" s="20" customFormat="1" ht="18" customHeight="1" x14ac:dyDescent="0.25">
      <c r="B2177" s="297" t="s">
        <v>7647</v>
      </c>
      <c r="C2177" s="296" t="s">
        <v>2407</v>
      </c>
      <c r="D2177" s="296" t="s">
        <v>223</v>
      </c>
      <c r="E2177" s="326" t="s">
        <v>83</v>
      </c>
      <c r="F2177" s="327">
        <v>58229.67</v>
      </c>
      <c r="J2177" s="325"/>
    </row>
    <row r="2178" spans="2:10" s="20" customFormat="1" ht="18" customHeight="1" x14ac:dyDescent="0.25">
      <c r="B2178" s="297" t="s">
        <v>7647</v>
      </c>
      <c r="C2178" s="296" t="s">
        <v>2408</v>
      </c>
      <c r="D2178" s="296" t="s">
        <v>223</v>
      </c>
      <c r="E2178" s="326" t="s">
        <v>83</v>
      </c>
      <c r="F2178" s="327">
        <v>58229.67</v>
      </c>
      <c r="J2178" s="325"/>
    </row>
    <row r="2179" spans="2:10" s="20" customFormat="1" ht="18" customHeight="1" x14ac:dyDescent="0.25">
      <c r="B2179" s="297" t="s">
        <v>7647</v>
      </c>
      <c r="C2179" s="296" t="s">
        <v>2409</v>
      </c>
      <c r="D2179" s="296" t="s">
        <v>223</v>
      </c>
      <c r="E2179" s="326" t="s">
        <v>83</v>
      </c>
      <c r="F2179" s="327">
        <v>58229.67</v>
      </c>
      <c r="J2179" s="325"/>
    </row>
    <row r="2180" spans="2:10" s="20" customFormat="1" ht="18" customHeight="1" x14ac:dyDescent="0.25">
      <c r="B2180" s="297" t="s">
        <v>7647</v>
      </c>
      <c r="C2180" s="296" t="s">
        <v>2410</v>
      </c>
      <c r="D2180" s="296" t="s">
        <v>223</v>
      </c>
      <c r="E2180" s="326" t="s">
        <v>83</v>
      </c>
      <c r="F2180" s="327">
        <v>58229.67</v>
      </c>
      <c r="J2180" s="325"/>
    </row>
    <row r="2181" spans="2:10" s="20" customFormat="1" ht="18" customHeight="1" x14ac:dyDescent="0.25">
      <c r="B2181" s="297" t="s">
        <v>7647</v>
      </c>
      <c r="C2181" s="296" t="s">
        <v>2411</v>
      </c>
      <c r="D2181" s="296" t="s">
        <v>223</v>
      </c>
      <c r="E2181" s="326" t="s">
        <v>83</v>
      </c>
      <c r="F2181" s="327">
        <v>58229.67</v>
      </c>
      <c r="J2181" s="325"/>
    </row>
    <row r="2182" spans="2:10" s="20" customFormat="1" ht="18" customHeight="1" x14ac:dyDescent="0.25">
      <c r="B2182" s="297" t="s">
        <v>7647</v>
      </c>
      <c r="C2182" s="296" t="s">
        <v>2412</v>
      </c>
      <c r="D2182" s="296" t="s">
        <v>223</v>
      </c>
      <c r="E2182" s="326" t="s">
        <v>83</v>
      </c>
      <c r="F2182" s="327">
        <v>58229.63</v>
      </c>
      <c r="J2182" s="325"/>
    </row>
    <row r="2183" spans="2:10" s="20" customFormat="1" ht="18" customHeight="1" x14ac:dyDescent="0.25">
      <c r="B2183" s="297" t="s">
        <v>7647</v>
      </c>
      <c r="C2183" s="296" t="s">
        <v>2413</v>
      </c>
      <c r="D2183" s="296" t="s">
        <v>223</v>
      </c>
      <c r="E2183" s="326" t="s">
        <v>84</v>
      </c>
      <c r="F2183" s="327">
        <v>97535.83</v>
      </c>
      <c r="J2183" s="325"/>
    </row>
    <row r="2184" spans="2:10" s="20" customFormat="1" ht="18" customHeight="1" x14ac:dyDescent="0.25">
      <c r="B2184" s="297" t="s">
        <v>7647</v>
      </c>
      <c r="C2184" s="296" t="s">
        <v>2414</v>
      </c>
      <c r="D2184" s="296" t="s">
        <v>223</v>
      </c>
      <c r="E2184" s="326" t="s">
        <v>84</v>
      </c>
      <c r="F2184" s="327">
        <v>97535.83</v>
      </c>
      <c r="J2184" s="325"/>
    </row>
    <row r="2185" spans="2:10" s="20" customFormat="1" ht="18" customHeight="1" x14ac:dyDescent="0.25">
      <c r="B2185" s="297" t="s">
        <v>7647</v>
      </c>
      <c r="C2185" s="296" t="s">
        <v>2415</v>
      </c>
      <c r="D2185" s="296" t="s">
        <v>223</v>
      </c>
      <c r="E2185" s="326" t="s">
        <v>84</v>
      </c>
      <c r="F2185" s="327">
        <v>97535.83</v>
      </c>
      <c r="J2185" s="325"/>
    </row>
    <row r="2186" spans="2:10" s="20" customFormat="1" ht="18" customHeight="1" x14ac:dyDescent="0.25">
      <c r="B2186" s="297" t="s">
        <v>7647</v>
      </c>
      <c r="C2186" s="296" t="s">
        <v>2416</v>
      </c>
      <c r="D2186" s="296" t="s">
        <v>223</v>
      </c>
      <c r="E2186" s="326" t="s">
        <v>84</v>
      </c>
      <c r="F2186" s="327">
        <v>97535.83</v>
      </c>
      <c r="J2186" s="325"/>
    </row>
    <row r="2187" spans="2:10" s="20" customFormat="1" ht="18" customHeight="1" x14ac:dyDescent="0.25">
      <c r="B2187" s="297" t="s">
        <v>7647</v>
      </c>
      <c r="C2187" s="296" t="s">
        <v>2417</v>
      </c>
      <c r="D2187" s="296" t="s">
        <v>223</v>
      </c>
      <c r="E2187" s="326" t="s">
        <v>84</v>
      </c>
      <c r="F2187" s="327">
        <v>97535.83</v>
      </c>
      <c r="J2187" s="325"/>
    </row>
    <row r="2188" spans="2:10" s="20" customFormat="1" ht="18" customHeight="1" x14ac:dyDescent="0.25">
      <c r="B2188" s="297" t="s">
        <v>7647</v>
      </c>
      <c r="C2188" s="296" t="s">
        <v>2418</v>
      </c>
      <c r="D2188" s="296" t="s">
        <v>223</v>
      </c>
      <c r="E2188" s="326" t="s">
        <v>84</v>
      </c>
      <c r="F2188" s="327">
        <v>97535.83</v>
      </c>
      <c r="J2188" s="325"/>
    </row>
    <row r="2189" spans="2:10" s="20" customFormat="1" ht="18" customHeight="1" x14ac:dyDescent="0.25">
      <c r="B2189" s="297" t="s">
        <v>7647</v>
      </c>
      <c r="C2189" s="296" t="s">
        <v>2419</v>
      </c>
      <c r="D2189" s="296" t="s">
        <v>223</v>
      </c>
      <c r="E2189" s="326" t="s">
        <v>84</v>
      </c>
      <c r="F2189" s="327">
        <v>97535.83</v>
      </c>
      <c r="J2189" s="325"/>
    </row>
    <row r="2190" spans="2:10" s="20" customFormat="1" ht="18" customHeight="1" x14ac:dyDescent="0.25">
      <c r="B2190" s="297" t="s">
        <v>7647</v>
      </c>
      <c r="C2190" s="296" t="s">
        <v>2420</v>
      </c>
      <c r="D2190" s="296" t="s">
        <v>223</v>
      </c>
      <c r="E2190" s="326" t="s">
        <v>84</v>
      </c>
      <c r="F2190" s="327">
        <v>97535.83</v>
      </c>
      <c r="J2190" s="325"/>
    </row>
    <row r="2191" spans="2:10" s="20" customFormat="1" ht="18" customHeight="1" x14ac:dyDescent="0.25">
      <c r="B2191" s="297" t="s">
        <v>7647</v>
      </c>
      <c r="C2191" s="296" t="s">
        <v>2421</v>
      </c>
      <c r="D2191" s="296" t="s">
        <v>223</v>
      </c>
      <c r="E2191" s="326" t="s">
        <v>84</v>
      </c>
      <c r="F2191" s="327">
        <v>97535.83</v>
      </c>
      <c r="J2191" s="325"/>
    </row>
    <row r="2192" spans="2:10" s="20" customFormat="1" ht="18" customHeight="1" x14ac:dyDescent="0.25">
      <c r="B2192" s="297" t="s">
        <v>7647</v>
      </c>
      <c r="C2192" s="296" t="s">
        <v>2422</v>
      </c>
      <c r="D2192" s="296" t="s">
        <v>223</v>
      </c>
      <c r="E2192" s="326" t="s">
        <v>84</v>
      </c>
      <c r="F2192" s="327">
        <v>97535.83</v>
      </c>
      <c r="J2192" s="325"/>
    </row>
    <row r="2193" spans="2:10" s="20" customFormat="1" ht="18" customHeight="1" x14ac:dyDescent="0.25">
      <c r="B2193" s="297" t="s">
        <v>7647</v>
      </c>
      <c r="C2193" s="296" t="s">
        <v>2423</v>
      </c>
      <c r="D2193" s="296" t="s">
        <v>223</v>
      </c>
      <c r="E2193" s="326" t="s">
        <v>84</v>
      </c>
      <c r="F2193" s="327">
        <v>97535.83</v>
      </c>
      <c r="J2193" s="325"/>
    </row>
    <row r="2194" spans="2:10" s="20" customFormat="1" ht="18" customHeight="1" x14ac:dyDescent="0.25">
      <c r="B2194" s="297" t="s">
        <v>7647</v>
      </c>
      <c r="C2194" s="296" t="s">
        <v>2424</v>
      </c>
      <c r="D2194" s="296" t="s">
        <v>223</v>
      </c>
      <c r="E2194" s="326" t="s">
        <v>84</v>
      </c>
      <c r="F2194" s="327">
        <v>97535.87</v>
      </c>
      <c r="J2194" s="325"/>
    </row>
    <row r="2195" spans="2:10" s="20" customFormat="1" ht="18" customHeight="1" x14ac:dyDescent="0.25">
      <c r="B2195" s="297" t="s">
        <v>7647</v>
      </c>
      <c r="C2195" s="296" t="s">
        <v>2425</v>
      </c>
      <c r="D2195" s="296" t="s">
        <v>223</v>
      </c>
      <c r="E2195" s="326" t="s">
        <v>84</v>
      </c>
      <c r="F2195" s="327">
        <v>32790.75</v>
      </c>
      <c r="J2195" s="325"/>
    </row>
    <row r="2196" spans="2:10" s="20" customFormat="1" ht="18" customHeight="1" x14ac:dyDescent="0.25">
      <c r="B2196" s="297" t="s">
        <v>7647</v>
      </c>
      <c r="C2196" s="296" t="s">
        <v>2426</v>
      </c>
      <c r="D2196" s="296" t="s">
        <v>223</v>
      </c>
      <c r="E2196" s="326" t="s">
        <v>84</v>
      </c>
      <c r="F2196" s="327">
        <v>32790.75</v>
      </c>
      <c r="J2196" s="325"/>
    </row>
    <row r="2197" spans="2:10" s="20" customFormat="1" ht="18" customHeight="1" x14ac:dyDescent="0.25">
      <c r="B2197" s="297" t="s">
        <v>7647</v>
      </c>
      <c r="C2197" s="296" t="s">
        <v>2427</v>
      </c>
      <c r="D2197" s="296" t="s">
        <v>223</v>
      </c>
      <c r="E2197" s="326" t="s">
        <v>84</v>
      </c>
      <c r="F2197" s="327">
        <v>32790.75</v>
      </c>
      <c r="J2197" s="325"/>
    </row>
    <row r="2198" spans="2:10" s="20" customFormat="1" ht="18" customHeight="1" x14ac:dyDescent="0.25">
      <c r="B2198" s="297" t="s">
        <v>7647</v>
      </c>
      <c r="C2198" s="296" t="s">
        <v>2428</v>
      </c>
      <c r="D2198" s="296" t="s">
        <v>223</v>
      </c>
      <c r="E2198" s="326" t="s">
        <v>84</v>
      </c>
      <c r="F2198" s="327">
        <v>32790.75</v>
      </c>
      <c r="J2198" s="325"/>
    </row>
    <row r="2199" spans="2:10" s="20" customFormat="1" ht="18" customHeight="1" x14ac:dyDescent="0.25">
      <c r="B2199" s="297" t="s">
        <v>7647</v>
      </c>
      <c r="C2199" s="296" t="s">
        <v>2429</v>
      </c>
      <c r="D2199" s="296" t="s">
        <v>223</v>
      </c>
      <c r="E2199" s="326" t="s">
        <v>84</v>
      </c>
      <c r="F2199" s="327">
        <v>32790.75</v>
      </c>
      <c r="J2199" s="325"/>
    </row>
    <row r="2200" spans="2:10" s="20" customFormat="1" ht="18" customHeight="1" x14ac:dyDescent="0.25">
      <c r="B2200" s="297" t="s">
        <v>7647</v>
      </c>
      <c r="C2200" s="296" t="s">
        <v>2430</v>
      </c>
      <c r="D2200" s="296" t="s">
        <v>223</v>
      </c>
      <c r="E2200" s="326" t="s">
        <v>84</v>
      </c>
      <c r="F2200" s="327">
        <v>32790.75</v>
      </c>
      <c r="J2200" s="325"/>
    </row>
    <row r="2201" spans="2:10" s="20" customFormat="1" ht="18" customHeight="1" x14ac:dyDescent="0.25">
      <c r="B2201" s="297" t="s">
        <v>7647</v>
      </c>
      <c r="C2201" s="296" t="s">
        <v>2431</v>
      </c>
      <c r="D2201" s="296" t="s">
        <v>223</v>
      </c>
      <c r="E2201" s="326" t="s">
        <v>84</v>
      </c>
      <c r="F2201" s="327">
        <v>32790.75</v>
      </c>
      <c r="J2201" s="325"/>
    </row>
    <row r="2202" spans="2:10" s="20" customFormat="1" ht="18" customHeight="1" x14ac:dyDescent="0.25">
      <c r="B2202" s="297" t="s">
        <v>7647</v>
      </c>
      <c r="C2202" s="296" t="s">
        <v>2432</v>
      </c>
      <c r="D2202" s="296" t="s">
        <v>223</v>
      </c>
      <c r="E2202" s="326" t="s">
        <v>84</v>
      </c>
      <c r="F2202" s="327">
        <v>32790.75</v>
      </c>
      <c r="J2202" s="325"/>
    </row>
    <row r="2203" spans="2:10" s="20" customFormat="1" ht="18" customHeight="1" x14ac:dyDescent="0.25">
      <c r="B2203" s="297" t="s">
        <v>7647</v>
      </c>
      <c r="C2203" s="296" t="s">
        <v>2433</v>
      </c>
      <c r="D2203" s="296" t="s">
        <v>223</v>
      </c>
      <c r="E2203" s="326" t="s">
        <v>84</v>
      </c>
      <c r="F2203" s="327">
        <v>32790.75</v>
      </c>
      <c r="J2203" s="325"/>
    </row>
    <row r="2204" spans="2:10" s="20" customFormat="1" ht="18" customHeight="1" x14ac:dyDescent="0.25">
      <c r="B2204" s="297" t="s">
        <v>7647</v>
      </c>
      <c r="C2204" s="296" t="s">
        <v>2434</v>
      </c>
      <c r="D2204" s="296" t="s">
        <v>223</v>
      </c>
      <c r="E2204" s="326" t="s">
        <v>84</v>
      </c>
      <c r="F2204" s="327">
        <v>32790.75</v>
      </c>
      <c r="J2204" s="325"/>
    </row>
    <row r="2205" spans="2:10" s="20" customFormat="1" ht="18" customHeight="1" x14ac:dyDescent="0.25">
      <c r="B2205" s="297" t="s">
        <v>7647</v>
      </c>
      <c r="C2205" s="296" t="s">
        <v>2435</v>
      </c>
      <c r="D2205" s="296" t="s">
        <v>223</v>
      </c>
      <c r="E2205" s="326" t="s">
        <v>84</v>
      </c>
      <c r="F2205" s="327">
        <v>32790.75</v>
      </c>
      <c r="J2205" s="325"/>
    </row>
    <row r="2206" spans="2:10" s="20" customFormat="1" ht="18" customHeight="1" x14ac:dyDescent="0.25">
      <c r="B2206" s="297" t="s">
        <v>7647</v>
      </c>
      <c r="C2206" s="296" t="s">
        <v>2436</v>
      </c>
      <c r="D2206" s="296" t="s">
        <v>223</v>
      </c>
      <c r="E2206" s="326" t="s">
        <v>84</v>
      </c>
      <c r="F2206" s="327">
        <v>32790.75</v>
      </c>
      <c r="J2206" s="325"/>
    </row>
    <row r="2207" spans="2:10" s="20" customFormat="1" ht="18" customHeight="1" x14ac:dyDescent="0.25">
      <c r="B2207" s="297" t="s">
        <v>7647</v>
      </c>
      <c r="C2207" s="296" t="s">
        <v>2437</v>
      </c>
      <c r="D2207" s="296" t="s">
        <v>223</v>
      </c>
      <c r="E2207" s="326" t="s">
        <v>58</v>
      </c>
      <c r="F2207" s="327">
        <v>823986.17</v>
      </c>
      <c r="J2207" s="325"/>
    </row>
    <row r="2208" spans="2:10" s="20" customFormat="1" ht="18" customHeight="1" x14ac:dyDescent="0.25">
      <c r="B2208" s="297" t="s">
        <v>7647</v>
      </c>
      <c r="C2208" s="296" t="s">
        <v>2438</v>
      </c>
      <c r="D2208" s="296" t="s">
        <v>223</v>
      </c>
      <c r="E2208" s="326" t="s">
        <v>58</v>
      </c>
      <c r="F2208" s="327">
        <v>823986.17</v>
      </c>
      <c r="J2208" s="325"/>
    </row>
    <row r="2209" spans="2:10" s="20" customFormat="1" ht="18" customHeight="1" x14ac:dyDescent="0.25">
      <c r="B2209" s="297" t="s">
        <v>7647</v>
      </c>
      <c r="C2209" s="296" t="s">
        <v>2439</v>
      </c>
      <c r="D2209" s="296" t="s">
        <v>223</v>
      </c>
      <c r="E2209" s="326" t="s">
        <v>58</v>
      </c>
      <c r="F2209" s="327">
        <v>823986.17</v>
      </c>
      <c r="J2209" s="325"/>
    </row>
    <row r="2210" spans="2:10" s="20" customFormat="1" ht="18" customHeight="1" x14ac:dyDescent="0.25">
      <c r="B2210" s="297" t="s">
        <v>7647</v>
      </c>
      <c r="C2210" s="296" t="s">
        <v>2440</v>
      </c>
      <c r="D2210" s="296" t="s">
        <v>223</v>
      </c>
      <c r="E2210" s="326" t="s">
        <v>58</v>
      </c>
      <c r="F2210" s="327">
        <v>823986.17</v>
      </c>
      <c r="J2210" s="325"/>
    </row>
    <row r="2211" spans="2:10" s="20" customFormat="1" ht="18" customHeight="1" x14ac:dyDescent="0.25">
      <c r="B2211" s="297" t="s">
        <v>7647</v>
      </c>
      <c r="C2211" s="296" t="s">
        <v>2441</v>
      </c>
      <c r="D2211" s="296" t="s">
        <v>223</v>
      </c>
      <c r="E2211" s="326" t="s">
        <v>58</v>
      </c>
      <c r="F2211" s="327">
        <v>823986.17</v>
      </c>
      <c r="J2211" s="325"/>
    </row>
    <row r="2212" spans="2:10" s="20" customFormat="1" ht="18" customHeight="1" x14ac:dyDescent="0.25">
      <c r="B2212" s="297" t="s">
        <v>7647</v>
      </c>
      <c r="C2212" s="296" t="s">
        <v>2442</v>
      </c>
      <c r="D2212" s="296" t="s">
        <v>223</v>
      </c>
      <c r="E2212" s="326" t="s">
        <v>58</v>
      </c>
      <c r="F2212" s="327">
        <v>823986.17</v>
      </c>
      <c r="J2212" s="325"/>
    </row>
    <row r="2213" spans="2:10" s="20" customFormat="1" ht="18" customHeight="1" x14ac:dyDescent="0.25">
      <c r="B2213" s="297" t="s">
        <v>7647</v>
      </c>
      <c r="C2213" s="296" t="s">
        <v>2443</v>
      </c>
      <c r="D2213" s="296" t="s">
        <v>223</v>
      </c>
      <c r="E2213" s="326" t="s">
        <v>58</v>
      </c>
      <c r="F2213" s="327">
        <v>823986.17</v>
      </c>
      <c r="J2213" s="325"/>
    </row>
    <row r="2214" spans="2:10" s="20" customFormat="1" ht="18" customHeight="1" x14ac:dyDescent="0.25">
      <c r="B2214" s="297" t="s">
        <v>7647</v>
      </c>
      <c r="C2214" s="296" t="s">
        <v>2444</v>
      </c>
      <c r="D2214" s="296" t="s">
        <v>223</v>
      </c>
      <c r="E2214" s="326" t="s">
        <v>58</v>
      </c>
      <c r="F2214" s="327">
        <v>823986.17</v>
      </c>
      <c r="J2214" s="325"/>
    </row>
    <row r="2215" spans="2:10" s="20" customFormat="1" ht="18" customHeight="1" x14ac:dyDescent="0.25">
      <c r="B2215" s="297" t="s">
        <v>7647</v>
      </c>
      <c r="C2215" s="296" t="s">
        <v>2445</v>
      </c>
      <c r="D2215" s="296" t="s">
        <v>223</v>
      </c>
      <c r="E2215" s="326" t="s">
        <v>58</v>
      </c>
      <c r="F2215" s="327">
        <v>823986.17</v>
      </c>
      <c r="J2215" s="325"/>
    </row>
    <row r="2216" spans="2:10" s="20" customFormat="1" ht="18" customHeight="1" x14ac:dyDescent="0.25">
      <c r="B2216" s="297" t="s">
        <v>7647</v>
      </c>
      <c r="C2216" s="296" t="s">
        <v>2446</v>
      </c>
      <c r="D2216" s="296" t="s">
        <v>223</v>
      </c>
      <c r="E2216" s="326" t="s">
        <v>58</v>
      </c>
      <c r="F2216" s="327">
        <v>823986.17</v>
      </c>
      <c r="J2216" s="325"/>
    </row>
    <row r="2217" spans="2:10" s="20" customFormat="1" ht="18" customHeight="1" x14ac:dyDescent="0.25">
      <c r="B2217" s="297" t="s">
        <v>7647</v>
      </c>
      <c r="C2217" s="296" t="s">
        <v>2447</v>
      </c>
      <c r="D2217" s="296" t="s">
        <v>223</v>
      </c>
      <c r="E2217" s="326" t="s">
        <v>58</v>
      </c>
      <c r="F2217" s="327">
        <v>823986.17</v>
      </c>
      <c r="J2217" s="325"/>
    </row>
    <row r="2218" spans="2:10" s="20" customFormat="1" ht="18" customHeight="1" x14ac:dyDescent="0.25">
      <c r="B2218" s="297" t="s">
        <v>7647</v>
      </c>
      <c r="C2218" s="296" t="s">
        <v>2448</v>
      </c>
      <c r="D2218" s="296" t="s">
        <v>223</v>
      </c>
      <c r="E2218" s="326" t="s">
        <v>58</v>
      </c>
      <c r="F2218" s="327">
        <v>823986.13</v>
      </c>
      <c r="J2218" s="325"/>
    </row>
    <row r="2219" spans="2:10" s="20" customFormat="1" ht="18" customHeight="1" x14ac:dyDescent="0.25">
      <c r="B2219" s="297" t="s">
        <v>7647</v>
      </c>
      <c r="C2219" s="296" t="s">
        <v>2449</v>
      </c>
      <c r="D2219" s="296" t="s">
        <v>223</v>
      </c>
      <c r="E2219" s="326" t="s">
        <v>85</v>
      </c>
      <c r="F2219" s="327">
        <v>116502.42</v>
      </c>
      <c r="J2219" s="325"/>
    </row>
    <row r="2220" spans="2:10" s="20" customFormat="1" ht="18" customHeight="1" x14ac:dyDescent="0.25">
      <c r="B2220" s="297" t="s">
        <v>7647</v>
      </c>
      <c r="C2220" s="296" t="s">
        <v>2450</v>
      </c>
      <c r="D2220" s="296" t="s">
        <v>223</v>
      </c>
      <c r="E2220" s="326" t="s">
        <v>85</v>
      </c>
      <c r="F2220" s="327">
        <v>116502.42</v>
      </c>
      <c r="J2220" s="325"/>
    </row>
    <row r="2221" spans="2:10" s="20" customFormat="1" ht="18" customHeight="1" x14ac:dyDescent="0.25">
      <c r="B2221" s="297" t="s">
        <v>7647</v>
      </c>
      <c r="C2221" s="296" t="s">
        <v>2451</v>
      </c>
      <c r="D2221" s="296" t="s">
        <v>223</v>
      </c>
      <c r="E2221" s="326" t="s">
        <v>85</v>
      </c>
      <c r="F2221" s="327">
        <v>116502.42</v>
      </c>
      <c r="J2221" s="325"/>
    </row>
    <row r="2222" spans="2:10" s="20" customFormat="1" ht="18" customHeight="1" x14ac:dyDescent="0.25">
      <c r="B2222" s="297" t="s">
        <v>7647</v>
      </c>
      <c r="C2222" s="296" t="s">
        <v>2452</v>
      </c>
      <c r="D2222" s="296" t="s">
        <v>223</v>
      </c>
      <c r="E2222" s="326" t="s">
        <v>85</v>
      </c>
      <c r="F2222" s="327">
        <v>116502.42</v>
      </c>
      <c r="J2222" s="325"/>
    </row>
    <row r="2223" spans="2:10" s="20" customFormat="1" ht="18" customHeight="1" x14ac:dyDescent="0.25">
      <c r="B2223" s="297" t="s">
        <v>7647</v>
      </c>
      <c r="C2223" s="296" t="s">
        <v>2453</v>
      </c>
      <c r="D2223" s="296" t="s">
        <v>223</v>
      </c>
      <c r="E2223" s="326" t="s">
        <v>85</v>
      </c>
      <c r="F2223" s="327">
        <v>116502.42</v>
      </c>
      <c r="J2223" s="325"/>
    </row>
    <row r="2224" spans="2:10" s="20" customFormat="1" ht="18" customHeight="1" x14ac:dyDescent="0.25">
      <c r="B2224" s="297" t="s">
        <v>7647</v>
      </c>
      <c r="C2224" s="296" t="s">
        <v>2454</v>
      </c>
      <c r="D2224" s="296" t="s">
        <v>223</v>
      </c>
      <c r="E2224" s="326" t="s">
        <v>85</v>
      </c>
      <c r="F2224" s="327">
        <v>116502.42</v>
      </c>
      <c r="J2224" s="325"/>
    </row>
    <row r="2225" spans="2:10" s="20" customFormat="1" ht="18" customHeight="1" x14ac:dyDescent="0.25">
      <c r="B2225" s="297" t="s">
        <v>7647</v>
      </c>
      <c r="C2225" s="296" t="s">
        <v>2455</v>
      </c>
      <c r="D2225" s="296" t="s">
        <v>223</v>
      </c>
      <c r="E2225" s="326" t="s">
        <v>85</v>
      </c>
      <c r="F2225" s="327">
        <v>116502.42</v>
      </c>
      <c r="J2225" s="325"/>
    </row>
    <row r="2226" spans="2:10" s="20" customFormat="1" ht="18" customHeight="1" x14ac:dyDescent="0.25">
      <c r="B2226" s="297" t="s">
        <v>7647</v>
      </c>
      <c r="C2226" s="296" t="s">
        <v>2456</v>
      </c>
      <c r="D2226" s="296" t="s">
        <v>223</v>
      </c>
      <c r="E2226" s="326" t="s">
        <v>85</v>
      </c>
      <c r="F2226" s="327">
        <v>116502.42</v>
      </c>
      <c r="J2226" s="325"/>
    </row>
    <row r="2227" spans="2:10" s="20" customFormat="1" ht="18" customHeight="1" x14ac:dyDescent="0.25">
      <c r="B2227" s="297" t="s">
        <v>7647</v>
      </c>
      <c r="C2227" s="296" t="s">
        <v>2457</v>
      </c>
      <c r="D2227" s="296" t="s">
        <v>223</v>
      </c>
      <c r="E2227" s="326" t="s">
        <v>85</v>
      </c>
      <c r="F2227" s="327">
        <v>116502.42</v>
      </c>
      <c r="J2227" s="325"/>
    </row>
    <row r="2228" spans="2:10" s="20" customFormat="1" ht="18" customHeight="1" x14ac:dyDescent="0.25">
      <c r="B2228" s="297" t="s">
        <v>7647</v>
      </c>
      <c r="C2228" s="296" t="s">
        <v>2458</v>
      </c>
      <c r="D2228" s="296" t="s">
        <v>223</v>
      </c>
      <c r="E2228" s="326" t="s">
        <v>85</v>
      </c>
      <c r="F2228" s="327">
        <v>116502.42</v>
      </c>
      <c r="J2228" s="325"/>
    </row>
    <row r="2229" spans="2:10" s="20" customFormat="1" ht="18" customHeight="1" x14ac:dyDescent="0.25">
      <c r="B2229" s="297" t="s">
        <v>7647</v>
      </c>
      <c r="C2229" s="296" t="s">
        <v>2459</v>
      </c>
      <c r="D2229" s="296" t="s">
        <v>223</v>
      </c>
      <c r="E2229" s="326" t="s">
        <v>85</v>
      </c>
      <c r="F2229" s="327">
        <v>116502.42</v>
      </c>
      <c r="J2229" s="325"/>
    </row>
    <row r="2230" spans="2:10" s="20" customFormat="1" ht="18" customHeight="1" x14ac:dyDescent="0.25">
      <c r="B2230" s="297" t="s">
        <v>7647</v>
      </c>
      <c r="C2230" s="296" t="s">
        <v>2460</v>
      </c>
      <c r="D2230" s="296" t="s">
        <v>223</v>
      </c>
      <c r="E2230" s="326" t="s">
        <v>85</v>
      </c>
      <c r="F2230" s="327">
        <v>116502.38</v>
      </c>
      <c r="J2230" s="325"/>
    </row>
    <row r="2231" spans="2:10" s="20" customFormat="1" ht="18" customHeight="1" x14ac:dyDescent="0.25">
      <c r="B2231" s="297" t="s">
        <v>7647</v>
      </c>
      <c r="C2231" s="296" t="s">
        <v>2461</v>
      </c>
      <c r="D2231" s="296" t="s">
        <v>224</v>
      </c>
      <c r="E2231" s="326" t="s">
        <v>86</v>
      </c>
      <c r="F2231" s="327">
        <v>1506568.31</v>
      </c>
      <c r="J2231" s="325"/>
    </row>
    <row r="2232" spans="2:10" s="20" customFormat="1" ht="18" customHeight="1" x14ac:dyDescent="0.25">
      <c r="B2232" s="297" t="s">
        <v>7647</v>
      </c>
      <c r="C2232" s="296" t="s">
        <v>2462</v>
      </c>
      <c r="D2232" s="296" t="s">
        <v>224</v>
      </c>
      <c r="E2232" s="326" t="s">
        <v>86</v>
      </c>
      <c r="F2232" s="327">
        <v>1506568.31</v>
      </c>
      <c r="J2232" s="325"/>
    </row>
    <row r="2233" spans="2:10" s="20" customFormat="1" ht="18" customHeight="1" x14ac:dyDescent="0.25">
      <c r="B2233" s="297" t="s">
        <v>7647</v>
      </c>
      <c r="C2233" s="296" t="s">
        <v>2463</v>
      </c>
      <c r="D2233" s="296" t="s">
        <v>224</v>
      </c>
      <c r="E2233" s="326" t="s">
        <v>86</v>
      </c>
      <c r="F2233" s="327">
        <v>1506568.31</v>
      </c>
      <c r="J2233" s="325"/>
    </row>
    <row r="2234" spans="2:10" s="20" customFormat="1" ht="18" customHeight="1" x14ac:dyDescent="0.25">
      <c r="B2234" s="297" t="s">
        <v>7647</v>
      </c>
      <c r="C2234" s="296" t="s">
        <v>2464</v>
      </c>
      <c r="D2234" s="296" t="s">
        <v>224</v>
      </c>
      <c r="E2234" s="326" t="s">
        <v>86</v>
      </c>
      <c r="F2234" s="327">
        <v>1506568.31</v>
      </c>
      <c r="J2234" s="325"/>
    </row>
    <row r="2235" spans="2:10" s="20" customFormat="1" ht="18" customHeight="1" x14ac:dyDescent="0.25">
      <c r="B2235" s="297" t="s">
        <v>7647</v>
      </c>
      <c r="C2235" s="296" t="s">
        <v>2465</v>
      </c>
      <c r="D2235" s="296" t="s">
        <v>224</v>
      </c>
      <c r="E2235" s="326" t="s">
        <v>86</v>
      </c>
      <c r="F2235" s="327">
        <v>1506568.31</v>
      </c>
      <c r="J2235" s="325"/>
    </row>
    <row r="2236" spans="2:10" s="20" customFormat="1" ht="18" customHeight="1" x14ac:dyDescent="0.25">
      <c r="B2236" s="297" t="s">
        <v>7647</v>
      </c>
      <c r="C2236" s="296" t="s">
        <v>2466</v>
      </c>
      <c r="D2236" s="296" t="s">
        <v>224</v>
      </c>
      <c r="E2236" s="326" t="s">
        <v>86</v>
      </c>
      <c r="F2236" s="327">
        <v>1506568.31</v>
      </c>
      <c r="J2236" s="325"/>
    </row>
    <row r="2237" spans="2:10" s="20" customFormat="1" ht="18" customHeight="1" x14ac:dyDescent="0.25">
      <c r="B2237" s="297" t="s">
        <v>7647</v>
      </c>
      <c r="C2237" s="296" t="s">
        <v>2467</v>
      </c>
      <c r="D2237" s="296" t="s">
        <v>224</v>
      </c>
      <c r="E2237" s="326" t="s">
        <v>86</v>
      </c>
      <c r="F2237" s="327">
        <v>1506568.31</v>
      </c>
      <c r="J2237" s="325"/>
    </row>
    <row r="2238" spans="2:10" s="20" customFormat="1" ht="18" customHeight="1" x14ac:dyDescent="0.25">
      <c r="B2238" s="297" t="s">
        <v>7647</v>
      </c>
      <c r="C2238" s="296" t="s">
        <v>2468</v>
      </c>
      <c r="D2238" s="296" t="s">
        <v>224</v>
      </c>
      <c r="E2238" s="326" t="s">
        <v>86</v>
      </c>
      <c r="F2238" s="327">
        <v>1506568.31</v>
      </c>
      <c r="J2238" s="325"/>
    </row>
    <row r="2239" spans="2:10" s="20" customFormat="1" ht="18" customHeight="1" x14ac:dyDescent="0.25">
      <c r="B2239" s="297" t="s">
        <v>7647</v>
      </c>
      <c r="C2239" s="296" t="s">
        <v>2469</v>
      </c>
      <c r="D2239" s="296" t="s">
        <v>224</v>
      </c>
      <c r="E2239" s="326" t="s">
        <v>86</v>
      </c>
      <c r="F2239" s="327">
        <v>1506568.31</v>
      </c>
      <c r="J2239" s="325"/>
    </row>
    <row r="2240" spans="2:10" s="20" customFormat="1" ht="18" customHeight="1" x14ac:dyDescent="0.25">
      <c r="B2240" s="297" t="s">
        <v>7647</v>
      </c>
      <c r="C2240" s="296" t="s">
        <v>2470</v>
      </c>
      <c r="D2240" s="296" t="s">
        <v>224</v>
      </c>
      <c r="E2240" s="326" t="s">
        <v>86</v>
      </c>
      <c r="F2240" s="327">
        <v>1506568.31</v>
      </c>
      <c r="J2240" s="325"/>
    </row>
    <row r="2241" spans="2:10" s="20" customFormat="1" ht="18" customHeight="1" x14ac:dyDescent="0.25">
      <c r="B2241" s="297" t="s">
        <v>7647</v>
      </c>
      <c r="C2241" s="296" t="s">
        <v>2471</v>
      </c>
      <c r="D2241" s="296" t="s">
        <v>224</v>
      </c>
      <c r="E2241" s="326" t="s">
        <v>86</v>
      </c>
      <c r="F2241" s="327">
        <v>1506568.31</v>
      </c>
      <c r="J2241" s="325"/>
    </row>
    <row r="2242" spans="2:10" s="20" customFormat="1" ht="18" customHeight="1" x14ac:dyDescent="0.25">
      <c r="B2242" s="297" t="s">
        <v>7647</v>
      </c>
      <c r="C2242" s="296" t="s">
        <v>2472</v>
      </c>
      <c r="D2242" s="296" t="s">
        <v>224</v>
      </c>
      <c r="E2242" s="326" t="s">
        <v>86</v>
      </c>
      <c r="F2242" s="327">
        <v>1506568.34</v>
      </c>
      <c r="J2242" s="325"/>
    </row>
    <row r="2243" spans="2:10" s="20" customFormat="1" ht="18" customHeight="1" x14ac:dyDescent="0.25">
      <c r="B2243" s="297" t="s">
        <v>7647</v>
      </c>
      <c r="C2243" s="296" t="s">
        <v>2473</v>
      </c>
      <c r="D2243" s="296" t="s">
        <v>225</v>
      </c>
      <c r="E2243" s="326" t="s">
        <v>87</v>
      </c>
      <c r="F2243" s="327">
        <v>155904</v>
      </c>
      <c r="J2243" s="325"/>
    </row>
    <row r="2244" spans="2:10" s="20" customFormat="1" ht="18" customHeight="1" x14ac:dyDescent="0.25">
      <c r="B2244" s="297" t="s">
        <v>7647</v>
      </c>
      <c r="C2244" s="296" t="s">
        <v>2474</v>
      </c>
      <c r="D2244" s="296" t="s">
        <v>225</v>
      </c>
      <c r="E2244" s="326" t="s">
        <v>87</v>
      </c>
      <c r="F2244" s="327">
        <v>112596</v>
      </c>
      <c r="J2244" s="325"/>
    </row>
    <row r="2245" spans="2:10" s="20" customFormat="1" ht="18" customHeight="1" x14ac:dyDescent="0.25">
      <c r="B2245" s="297" t="s">
        <v>7647</v>
      </c>
      <c r="C2245" s="296" t="s">
        <v>2475</v>
      </c>
      <c r="D2245" s="296" t="s">
        <v>225</v>
      </c>
      <c r="E2245" s="326" t="s">
        <v>87</v>
      </c>
      <c r="F2245" s="327">
        <v>136499</v>
      </c>
      <c r="J2245" s="325"/>
    </row>
    <row r="2246" spans="2:10" s="20" customFormat="1" ht="18" customHeight="1" x14ac:dyDescent="0.25">
      <c r="B2246" s="297" t="s">
        <v>7647</v>
      </c>
      <c r="C2246" s="296" t="s">
        <v>2476</v>
      </c>
      <c r="D2246" s="296" t="s">
        <v>225</v>
      </c>
      <c r="E2246" s="326" t="s">
        <v>87</v>
      </c>
      <c r="F2246" s="327">
        <v>99033</v>
      </c>
      <c r="J2246" s="325"/>
    </row>
    <row r="2247" spans="2:10" s="20" customFormat="1" ht="18" customHeight="1" x14ac:dyDescent="0.25">
      <c r="B2247" s="297" t="s">
        <v>7647</v>
      </c>
      <c r="C2247" s="296" t="s">
        <v>2477</v>
      </c>
      <c r="D2247" s="296" t="s">
        <v>225</v>
      </c>
      <c r="E2247" s="326" t="s">
        <v>87</v>
      </c>
      <c r="F2247" s="327">
        <v>422459</v>
      </c>
      <c r="J2247" s="325"/>
    </row>
    <row r="2248" spans="2:10" s="20" customFormat="1" ht="18" customHeight="1" x14ac:dyDescent="0.25">
      <c r="B2248" s="297" t="s">
        <v>7647</v>
      </c>
      <c r="C2248" s="296" t="s">
        <v>2478</v>
      </c>
      <c r="D2248" s="296" t="s">
        <v>225</v>
      </c>
      <c r="E2248" s="326" t="s">
        <v>87</v>
      </c>
      <c r="F2248" s="327">
        <v>90374</v>
      </c>
      <c r="J2248" s="325"/>
    </row>
    <row r="2249" spans="2:10" s="20" customFormat="1" ht="18" customHeight="1" x14ac:dyDescent="0.25">
      <c r="B2249" s="297" t="s">
        <v>7647</v>
      </c>
      <c r="C2249" s="296" t="s">
        <v>2479</v>
      </c>
      <c r="D2249" s="296" t="s">
        <v>225</v>
      </c>
      <c r="E2249" s="326" t="s">
        <v>87</v>
      </c>
      <c r="F2249" s="327">
        <v>102067</v>
      </c>
      <c r="J2249" s="325"/>
    </row>
    <row r="2250" spans="2:10" s="20" customFormat="1" ht="18" customHeight="1" x14ac:dyDescent="0.25">
      <c r="B2250" s="297" t="s">
        <v>7647</v>
      </c>
      <c r="C2250" s="296" t="s">
        <v>2480</v>
      </c>
      <c r="D2250" s="296" t="s">
        <v>225</v>
      </c>
      <c r="E2250" s="326" t="s">
        <v>88</v>
      </c>
      <c r="F2250" s="327">
        <v>27152.75</v>
      </c>
      <c r="J2250" s="325"/>
    </row>
    <row r="2251" spans="2:10" s="20" customFormat="1" ht="18" customHeight="1" x14ac:dyDescent="0.25">
      <c r="B2251" s="297" t="s">
        <v>7647</v>
      </c>
      <c r="C2251" s="296" t="s">
        <v>2481</v>
      </c>
      <c r="D2251" s="296" t="s">
        <v>225</v>
      </c>
      <c r="E2251" s="326" t="s">
        <v>88</v>
      </c>
      <c r="F2251" s="327">
        <v>27152.75</v>
      </c>
      <c r="J2251" s="325"/>
    </row>
    <row r="2252" spans="2:10" s="20" customFormat="1" ht="18" customHeight="1" x14ac:dyDescent="0.25">
      <c r="B2252" s="297" t="s">
        <v>7647</v>
      </c>
      <c r="C2252" s="296" t="s">
        <v>2482</v>
      </c>
      <c r="D2252" s="296" t="s">
        <v>225</v>
      </c>
      <c r="E2252" s="326" t="s">
        <v>88</v>
      </c>
      <c r="F2252" s="327">
        <v>27152.75</v>
      </c>
      <c r="J2252" s="325"/>
    </row>
    <row r="2253" spans="2:10" s="20" customFormat="1" ht="18" customHeight="1" x14ac:dyDescent="0.25">
      <c r="B2253" s="297" t="s">
        <v>7647</v>
      </c>
      <c r="C2253" s="296" t="s">
        <v>2483</v>
      </c>
      <c r="D2253" s="296" t="s">
        <v>225</v>
      </c>
      <c r="E2253" s="326" t="s">
        <v>88</v>
      </c>
      <c r="F2253" s="327">
        <v>27152.75</v>
      </c>
      <c r="J2253" s="325"/>
    </row>
    <row r="2254" spans="2:10" s="20" customFormat="1" ht="18" customHeight="1" x14ac:dyDescent="0.25">
      <c r="B2254" s="297" t="s">
        <v>7647</v>
      </c>
      <c r="C2254" s="296" t="s">
        <v>2484</v>
      </c>
      <c r="D2254" s="296" t="s">
        <v>225</v>
      </c>
      <c r="E2254" s="326" t="s">
        <v>88</v>
      </c>
      <c r="F2254" s="327">
        <v>27152.75</v>
      </c>
      <c r="J2254" s="325"/>
    </row>
    <row r="2255" spans="2:10" s="20" customFormat="1" ht="18" customHeight="1" x14ac:dyDescent="0.25">
      <c r="B2255" s="297" t="s">
        <v>7647</v>
      </c>
      <c r="C2255" s="296" t="s">
        <v>2485</v>
      </c>
      <c r="D2255" s="296" t="s">
        <v>225</v>
      </c>
      <c r="E2255" s="326" t="s">
        <v>88</v>
      </c>
      <c r="F2255" s="327">
        <v>27152.75</v>
      </c>
      <c r="J2255" s="325"/>
    </row>
    <row r="2256" spans="2:10" s="20" customFormat="1" ht="18" customHeight="1" x14ac:dyDescent="0.25">
      <c r="B2256" s="297" t="s">
        <v>7647</v>
      </c>
      <c r="C2256" s="296" t="s">
        <v>2486</v>
      </c>
      <c r="D2256" s="296" t="s">
        <v>225</v>
      </c>
      <c r="E2256" s="326" t="s">
        <v>88</v>
      </c>
      <c r="F2256" s="327">
        <v>27152.75</v>
      </c>
      <c r="J2256" s="325"/>
    </row>
    <row r="2257" spans="2:10" s="20" customFormat="1" ht="18" customHeight="1" x14ac:dyDescent="0.25">
      <c r="B2257" s="297" t="s">
        <v>7647</v>
      </c>
      <c r="C2257" s="296" t="s">
        <v>2487</v>
      </c>
      <c r="D2257" s="296" t="s">
        <v>225</v>
      </c>
      <c r="E2257" s="326" t="s">
        <v>88</v>
      </c>
      <c r="F2257" s="327">
        <v>27152.75</v>
      </c>
      <c r="J2257" s="325"/>
    </row>
    <row r="2258" spans="2:10" s="20" customFormat="1" ht="18" customHeight="1" x14ac:dyDescent="0.25">
      <c r="B2258" s="297" t="s">
        <v>7647</v>
      </c>
      <c r="C2258" s="296" t="s">
        <v>2488</v>
      </c>
      <c r="D2258" s="296" t="s">
        <v>225</v>
      </c>
      <c r="E2258" s="326" t="s">
        <v>88</v>
      </c>
      <c r="F2258" s="327">
        <v>27152.75</v>
      </c>
      <c r="J2258" s="325"/>
    </row>
    <row r="2259" spans="2:10" s="20" customFormat="1" ht="18" customHeight="1" x14ac:dyDescent="0.25">
      <c r="B2259" s="297" t="s">
        <v>7647</v>
      </c>
      <c r="C2259" s="296" t="s">
        <v>2489</v>
      </c>
      <c r="D2259" s="296" t="s">
        <v>225</v>
      </c>
      <c r="E2259" s="326" t="s">
        <v>88</v>
      </c>
      <c r="F2259" s="327">
        <v>27152.75</v>
      </c>
      <c r="J2259" s="325"/>
    </row>
    <row r="2260" spans="2:10" s="20" customFormat="1" ht="18" customHeight="1" x14ac:dyDescent="0.25">
      <c r="B2260" s="297" t="s">
        <v>7647</v>
      </c>
      <c r="C2260" s="296" t="s">
        <v>2490</v>
      </c>
      <c r="D2260" s="296" t="s">
        <v>225</v>
      </c>
      <c r="E2260" s="326" t="s">
        <v>88</v>
      </c>
      <c r="F2260" s="327">
        <v>27152.75</v>
      </c>
      <c r="J2260" s="325"/>
    </row>
    <row r="2261" spans="2:10" s="20" customFormat="1" ht="18" customHeight="1" x14ac:dyDescent="0.25">
      <c r="B2261" s="297" t="s">
        <v>7647</v>
      </c>
      <c r="C2261" s="296" t="s">
        <v>2491</v>
      </c>
      <c r="D2261" s="296" t="s">
        <v>225</v>
      </c>
      <c r="E2261" s="326" t="s">
        <v>88</v>
      </c>
      <c r="F2261" s="327">
        <v>27152.75</v>
      </c>
      <c r="J2261" s="325"/>
    </row>
    <row r="2262" spans="2:10" s="20" customFormat="1" ht="18" customHeight="1" x14ac:dyDescent="0.25">
      <c r="B2262" s="297" t="s">
        <v>7647</v>
      </c>
      <c r="C2262" s="296" t="s">
        <v>2492</v>
      </c>
      <c r="D2262" s="296" t="s">
        <v>34</v>
      </c>
      <c r="E2262" s="326" t="s">
        <v>96</v>
      </c>
      <c r="F2262" s="327">
        <v>7693833</v>
      </c>
      <c r="J2262" s="325"/>
    </row>
    <row r="2263" spans="2:10" s="20" customFormat="1" ht="18" customHeight="1" x14ac:dyDescent="0.25">
      <c r="B2263" s="297" t="s">
        <v>7647</v>
      </c>
      <c r="C2263" s="296" t="s">
        <v>2493</v>
      </c>
      <c r="D2263" s="296" t="s">
        <v>34</v>
      </c>
      <c r="E2263" s="326" t="s">
        <v>96</v>
      </c>
      <c r="F2263" s="327">
        <v>1154075</v>
      </c>
      <c r="J2263" s="325"/>
    </row>
    <row r="2264" spans="2:10" s="20" customFormat="1" ht="18" customHeight="1" x14ac:dyDescent="0.25">
      <c r="B2264" s="297" t="s">
        <v>7647</v>
      </c>
      <c r="C2264" s="296" t="s">
        <v>2494</v>
      </c>
      <c r="D2264" s="296" t="s">
        <v>34</v>
      </c>
      <c r="E2264" s="326" t="s">
        <v>35</v>
      </c>
      <c r="F2264" s="327">
        <v>48113166.560000002</v>
      </c>
      <c r="J2264" s="325"/>
    </row>
    <row r="2265" spans="2:10" s="20" customFormat="1" ht="18" customHeight="1" x14ac:dyDescent="0.25">
      <c r="B2265" s="297" t="s">
        <v>7647</v>
      </c>
      <c r="C2265" s="296" t="s">
        <v>2495</v>
      </c>
      <c r="D2265" s="296" t="s">
        <v>119</v>
      </c>
      <c r="E2265" s="326" t="s">
        <v>111</v>
      </c>
      <c r="F2265" s="327">
        <v>70319413</v>
      </c>
      <c r="J2265" s="325"/>
    </row>
    <row r="2266" spans="2:10" s="20" customFormat="1" ht="18" customHeight="1" x14ac:dyDescent="0.25">
      <c r="B2266" s="297" t="s">
        <v>7607</v>
      </c>
      <c r="C2266" s="296" t="s">
        <v>2496</v>
      </c>
      <c r="D2266" s="296" t="s">
        <v>56</v>
      </c>
      <c r="E2266" s="326" t="s">
        <v>58</v>
      </c>
      <c r="F2266" s="327">
        <v>1091082</v>
      </c>
      <c r="J2266" s="325"/>
    </row>
    <row r="2267" spans="2:10" s="20" customFormat="1" ht="18" customHeight="1" x14ac:dyDescent="0.25">
      <c r="B2267" s="297" t="s">
        <v>7607</v>
      </c>
      <c r="C2267" s="296" t="s">
        <v>2497</v>
      </c>
      <c r="D2267" s="296" t="s">
        <v>222</v>
      </c>
      <c r="E2267" s="326" t="s">
        <v>104</v>
      </c>
      <c r="F2267" s="327">
        <v>2818</v>
      </c>
      <c r="J2267" s="325"/>
    </row>
    <row r="2268" spans="2:10" s="20" customFormat="1" ht="18" customHeight="1" x14ac:dyDescent="0.25">
      <c r="B2268" s="297" t="s">
        <v>7607</v>
      </c>
      <c r="C2268" s="296" t="s">
        <v>2498</v>
      </c>
      <c r="D2268" s="296" t="s">
        <v>119</v>
      </c>
      <c r="E2268" s="326" t="s">
        <v>72</v>
      </c>
      <c r="F2268" s="327">
        <v>196700</v>
      </c>
      <c r="J2268" s="325"/>
    </row>
    <row r="2269" spans="2:10" s="20" customFormat="1" ht="18" customHeight="1" x14ac:dyDescent="0.25">
      <c r="B2269" s="297" t="s">
        <v>7607</v>
      </c>
      <c r="C2269" s="296" t="s">
        <v>2499</v>
      </c>
      <c r="D2269" s="296" t="s">
        <v>222</v>
      </c>
      <c r="E2269" s="326" t="s">
        <v>67</v>
      </c>
      <c r="F2269" s="327">
        <v>187425</v>
      </c>
      <c r="J2269" s="325"/>
    </row>
    <row r="2270" spans="2:10" s="20" customFormat="1" ht="18" customHeight="1" x14ac:dyDescent="0.25">
      <c r="B2270" s="297" t="s">
        <v>7607</v>
      </c>
      <c r="C2270" s="296" t="s">
        <v>2500</v>
      </c>
      <c r="D2270" s="296" t="s">
        <v>222</v>
      </c>
      <c r="E2270" s="326" t="s">
        <v>67</v>
      </c>
      <c r="F2270" s="327">
        <v>100004</v>
      </c>
      <c r="J2270" s="325"/>
    </row>
    <row r="2271" spans="2:10" s="20" customFormat="1" ht="18" customHeight="1" x14ac:dyDescent="0.25">
      <c r="B2271" s="297" t="s">
        <v>7607</v>
      </c>
      <c r="C2271" s="296" t="s">
        <v>2501</v>
      </c>
      <c r="D2271" s="296" t="s">
        <v>222</v>
      </c>
      <c r="E2271" s="326" t="s">
        <v>67</v>
      </c>
      <c r="F2271" s="327">
        <v>144326</v>
      </c>
      <c r="J2271" s="325"/>
    </row>
    <row r="2272" spans="2:10" s="20" customFormat="1" ht="18" customHeight="1" x14ac:dyDescent="0.25">
      <c r="B2272" s="297" t="s">
        <v>7607</v>
      </c>
      <c r="C2272" s="296" t="s">
        <v>2502</v>
      </c>
      <c r="D2272" s="296" t="s">
        <v>222</v>
      </c>
      <c r="E2272" s="326" t="s">
        <v>67</v>
      </c>
      <c r="F2272" s="327">
        <v>111017</v>
      </c>
      <c r="J2272" s="325"/>
    </row>
    <row r="2273" spans="2:10" s="20" customFormat="1" ht="18" customHeight="1" x14ac:dyDescent="0.25">
      <c r="B2273" s="297" t="s">
        <v>7607</v>
      </c>
      <c r="C2273" s="296" t="s">
        <v>2503</v>
      </c>
      <c r="D2273" s="296" t="s">
        <v>222</v>
      </c>
      <c r="E2273" s="326" t="s">
        <v>67</v>
      </c>
      <c r="F2273" s="327">
        <v>64617</v>
      </c>
      <c r="J2273" s="325"/>
    </row>
    <row r="2274" spans="2:10" s="20" customFormat="1" ht="18" customHeight="1" x14ac:dyDescent="0.25">
      <c r="B2274" s="297" t="s">
        <v>7607</v>
      </c>
      <c r="C2274" s="296" t="s">
        <v>2504</v>
      </c>
      <c r="D2274" s="296" t="s">
        <v>222</v>
      </c>
      <c r="E2274" s="326" t="s">
        <v>67</v>
      </c>
      <c r="F2274" s="327">
        <v>214669</v>
      </c>
      <c r="J2274" s="325"/>
    </row>
    <row r="2275" spans="2:10" s="20" customFormat="1" ht="18" customHeight="1" x14ac:dyDescent="0.25">
      <c r="B2275" s="297" t="s">
        <v>7607</v>
      </c>
      <c r="C2275" s="296" t="s">
        <v>2505</v>
      </c>
      <c r="D2275" s="296" t="s">
        <v>222</v>
      </c>
      <c r="E2275" s="326" t="s">
        <v>67</v>
      </c>
      <c r="F2275" s="327">
        <v>374</v>
      </c>
      <c r="J2275" s="325"/>
    </row>
    <row r="2276" spans="2:10" s="20" customFormat="1" ht="18" customHeight="1" x14ac:dyDescent="0.25">
      <c r="B2276" s="297" t="s">
        <v>7607</v>
      </c>
      <c r="C2276" s="296" t="s">
        <v>2506</v>
      </c>
      <c r="D2276" s="296" t="s">
        <v>222</v>
      </c>
      <c r="E2276" s="326" t="s">
        <v>67</v>
      </c>
      <c r="F2276" s="327">
        <v>134876</v>
      </c>
      <c r="J2276" s="325"/>
    </row>
    <row r="2277" spans="2:10" s="20" customFormat="1" ht="18" customHeight="1" x14ac:dyDescent="0.25">
      <c r="B2277" s="297" t="s">
        <v>7607</v>
      </c>
      <c r="C2277" s="296" t="s">
        <v>2507</v>
      </c>
      <c r="D2277" s="296" t="s">
        <v>222</v>
      </c>
      <c r="E2277" s="326" t="s">
        <v>67</v>
      </c>
      <c r="F2277" s="327">
        <v>40500</v>
      </c>
      <c r="J2277" s="325"/>
    </row>
    <row r="2278" spans="2:10" s="20" customFormat="1" ht="18" customHeight="1" x14ac:dyDescent="0.25">
      <c r="B2278" s="297" t="s">
        <v>7607</v>
      </c>
      <c r="C2278" s="296" t="s">
        <v>2508</v>
      </c>
      <c r="D2278" s="296" t="s">
        <v>222</v>
      </c>
      <c r="E2278" s="326" t="s">
        <v>67</v>
      </c>
      <c r="F2278" s="327">
        <v>11216</v>
      </c>
      <c r="J2278" s="325"/>
    </row>
    <row r="2279" spans="2:10" s="20" customFormat="1" ht="18" customHeight="1" x14ac:dyDescent="0.25">
      <c r="B2279" s="297" t="s">
        <v>7607</v>
      </c>
      <c r="C2279" s="296" t="s">
        <v>2509</v>
      </c>
      <c r="D2279" s="296" t="s">
        <v>222</v>
      </c>
      <c r="E2279" s="326" t="s">
        <v>67</v>
      </c>
      <c r="F2279" s="327">
        <v>47925</v>
      </c>
      <c r="J2279" s="325"/>
    </row>
    <row r="2280" spans="2:10" s="20" customFormat="1" ht="18" customHeight="1" x14ac:dyDescent="0.25">
      <c r="B2280" s="297" t="s">
        <v>7607</v>
      </c>
      <c r="C2280" s="296" t="s">
        <v>2510</v>
      </c>
      <c r="D2280" s="296" t="s">
        <v>222</v>
      </c>
      <c r="E2280" s="326" t="s">
        <v>67</v>
      </c>
      <c r="F2280" s="327">
        <v>118385</v>
      </c>
      <c r="J2280" s="325"/>
    </row>
    <row r="2281" spans="2:10" s="20" customFormat="1" ht="18" customHeight="1" x14ac:dyDescent="0.25">
      <c r="B2281" s="297" t="s">
        <v>7607</v>
      </c>
      <c r="C2281" s="296" t="s">
        <v>2511</v>
      </c>
      <c r="D2281" s="296" t="s">
        <v>222</v>
      </c>
      <c r="E2281" s="326" t="s">
        <v>67</v>
      </c>
      <c r="F2281" s="327">
        <v>479</v>
      </c>
      <c r="J2281" s="325"/>
    </row>
    <row r="2282" spans="2:10" s="20" customFormat="1" ht="18" customHeight="1" x14ac:dyDescent="0.25">
      <c r="B2282" s="297" t="s">
        <v>7607</v>
      </c>
      <c r="C2282" s="296" t="s">
        <v>2512</v>
      </c>
      <c r="D2282" s="296" t="s">
        <v>222</v>
      </c>
      <c r="E2282" s="326" t="s">
        <v>67</v>
      </c>
      <c r="F2282" s="327">
        <v>134</v>
      </c>
      <c r="J2282" s="325"/>
    </row>
    <row r="2283" spans="2:10" s="20" customFormat="1" ht="18" customHeight="1" x14ac:dyDescent="0.25">
      <c r="B2283" s="297" t="s">
        <v>7607</v>
      </c>
      <c r="C2283" s="296" t="s">
        <v>2513</v>
      </c>
      <c r="D2283" s="296" t="s">
        <v>222</v>
      </c>
      <c r="E2283" s="326" t="s">
        <v>67</v>
      </c>
      <c r="F2283" s="327">
        <v>9176</v>
      </c>
      <c r="J2283" s="325"/>
    </row>
    <row r="2284" spans="2:10" s="20" customFormat="1" ht="18" customHeight="1" x14ac:dyDescent="0.25">
      <c r="B2284" s="297" t="s">
        <v>7607</v>
      </c>
      <c r="C2284" s="296" t="s">
        <v>2514</v>
      </c>
      <c r="D2284" s="296" t="s">
        <v>222</v>
      </c>
      <c r="E2284" s="326" t="s">
        <v>67</v>
      </c>
      <c r="F2284" s="327">
        <v>86190</v>
      </c>
      <c r="J2284" s="325"/>
    </row>
    <row r="2285" spans="2:10" s="20" customFormat="1" ht="18" customHeight="1" x14ac:dyDescent="0.25">
      <c r="B2285" s="297" t="s">
        <v>7607</v>
      </c>
      <c r="C2285" s="296" t="s">
        <v>2515</v>
      </c>
      <c r="D2285" s="296" t="s">
        <v>222</v>
      </c>
      <c r="E2285" s="326" t="s">
        <v>67</v>
      </c>
      <c r="F2285" s="327">
        <v>52689</v>
      </c>
      <c r="J2285" s="325"/>
    </row>
    <row r="2286" spans="2:10" s="20" customFormat="1" ht="18" customHeight="1" x14ac:dyDescent="0.25">
      <c r="B2286" s="297" t="s">
        <v>7607</v>
      </c>
      <c r="C2286" s="296" t="s">
        <v>2516</v>
      </c>
      <c r="D2286" s="296" t="s">
        <v>222</v>
      </c>
      <c r="E2286" s="326" t="s">
        <v>67</v>
      </c>
      <c r="F2286" s="327">
        <v>121980</v>
      </c>
      <c r="J2286" s="325"/>
    </row>
    <row r="2287" spans="2:10" s="20" customFormat="1" ht="18" customHeight="1" x14ac:dyDescent="0.25">
      <c r="B2287" s="297" t="s">
        <v>7607</v>
      </c>
      <c r="C2287" s="296" t="s">
        <v>2517</v>
      </c>
      <c r="D2287" s="296" t="s">
        <v>222</v>
      </c>
      <c r="E2287" s="326" t="s">
        <v>67</v>
      </c>
      <c r="F2287" s="327">
        <v>73866</v>
      </c>
      <c r="J2287" s="325"/>
    </row>
    <row r="2288" spans="2:10" s="20" customFormat="1" ht="18" customHeight="1" x14ac:dyDescent="0.25">
      <c r="B2288" s="297" t="s">
        <v>7607</v>
      </c>
      <c r="C2288" s="296" t="s">
        <v>2518</v>
      </c>
      <c r="D2288" s="296" t="s">
        <v>222</v>
      </c>
      <c r="E2288" s="326" t="s">
        <v>67</v>
      </c>
      <c r="F2288" s="327">
        <v>17820</v>
      </c>
      <c r="J2288" s="325"/>
    </row>
    <row r="2289" spans="2:10" s="20" customFormat="1" ht="18" customHeight="1" x14ac:dyDescent="0.25">
      <c r="B2289" s="297" t="s">
        <v>7607</v>
      </c>
      <c r="C2289" s="296" t="s">
        <v>2519</v>
      </c>
      <c r="D2289" s="296" t="s">
        <v>222</v>
      </c>
      <c r="E2289" s="326" t="s">
        <v>67</v>
      </c>
      <c r="F2289" s="327">
        <v>150423</v>
      </c>
      <c r="J2289" s="325"/>
    </row>
    <row r="2290" spans="2:10" s="20" customFormat="1" ht="18" customHeight="1" x14ac:dyDescent="0.25">
      <c r="B2290" s="297" t="s">
        <v>7607</v>
      </c>
      <c r="C2290" s="296" t="s">
        <v>2520</v>
      </c>
      <c r="D2290" s="296" t="s">
        <v>222</v>
      </c>
      <c r="E2290" s="326" t="s">
        <v>67</v>
      </c>
      <c r="F2290" s="327">
        <v>7650</v>
      </c>
      <c r="J2290" s="325"/>
    </row>
    <row r="2291" spans="2:10" s="20" customFormat="1" ht="18" customHeight="1" x14ac:dyDescent="0.25">
      <c r="B2291" s="297" t="s">
        <v>7607</v>
      </c>
      <c r="C2291" s="296" t="s">
        <v>2521</v>
      </c>
      <c r="D2291" s="296" t="s">
        <v>222</v>
      </c>
      <c r="E2291" s="326" t="s">
        <v>67</v>
      </c>
      <c r="F2291" s="327">
        <v>18346</v>
      </c>
      <c r="J2291" s="325"/>
    </row>
    <row r="2292" spans="2:10" s="20" customFormat="1" ht="18" customHeight="1" x14ac:dyDescent="0.25">
      <c r="B2292" s="297" t="s">
        <v>7607</v>
      </c>
      <c r="C2292" s="296" t="s">
        <v>2522</v>
      </c>
      <c r="D2292" s="296" t="s">
        <v>222</v>
      </c>
      <c r="E2292" s="326" t="s">
        <v>67</v>
      </c>
      <c r="F2292" s="327">
        <v>161000</v>
      </c>
      <c r="J2292" s="325"/>
    </row>
    <row r="2293" spans="2:10" s="20" customFormat="1" ht="18" customHeight="1" x14ac:dyDescent="0.25">
      <c r="B2293" s="297" t="s">
        <v>7607</v>
      </c>
      <c r="C2293" s="296" t="s">
        <v>2523</v>
      </c>
      <c r="D2293" s="296" t="s">
        <v>222</v>
      </c>
      <c r="E2293" s="326" t="s">
        <v>67</v>
      </c>
      <c r="F2293" s="327">
        <v>109619</v>
      </c>
      <c r="J2293" s="325"/>
    </row>
    <row r="2294" spans="2:10" s="20" customFormat="1" ht="18" customHeight="1" x14ac:dyDescent="0.25">
      <c r="B2294" s="297" t="s">
        <v>7607</v>
      </c>
      <c r="C2294" s="296" t="s">
        <v>2524</v>
      </c>
      <c r="D2294" s="296" t="s">
        <v>222</v>
      </c>
      <c r="E2294" s="326" t="s">
        <v>67</v>
      </c>
      <c r="F2294" s="327">
        <v>151029</v>
      </c>
      <c r="J2294" s="325"/>
    </row>
    <row r="2295" spans="2:10" s="20" customFormat="1" ht="18" customHeight="1" x14ac:dyDescent="0.25">
      <c r="B2295" s="297" t="s">
        <v>7607</v>
      </c>
      <c r="C2295" s="296" t="s">
        <v>2525</v>
      </c>
      <c r="D2295" s="296" t="s">
        <v>59</v>
      </c>
      <c r="E2295" s="326" t="s">
        <v>60</v>
      </c>
      <c r="F2295" s="327">
        <v>6050400</v>
      </c>
      <c r="J2295" s="325"/>
    </row>
    <row r="2296" spans="2:10" s="20" customFormat="1" ht="18" customHeight="1" x14ac:dyDescent="0.25">
      <c r="B2296" s="297" t="s">
        <v>7607</v>
      </c>
      <c r="C2296" s="296" t="s">
        <v>2526</v>
      </c>
      <c r="D2296" s="296" t="s">
        <v>120</v>
      </c>
      <c r="E2296" s="326" t="s">
        <v>76</v>
      </c>
      <c r="F2296" s="327">
        <v>12309</v>
      </c>
      <c r="J2296" s="325"/>
    </row>
    <row r="2297" spans="2:10" s="20" customFormat="1" ht="18" customHeight="1" x14ac:dyDescent="0.25">
      <c r="B2297" s="297" t="s">
        <v>7607</v>
      </c>
      <c r="C2297" s="296" t="s">
        <v>2527</v>
      </c>
      <c r="D2297" s="296" t="s">
        <v>120</v>
      </c>
      <c r="E2297" s="326" t="s">
        <v>76</v>
      </c>
      <c r="F2297" s="327">
        <v>8200</v>
      </c>
      <c r="J2297" s="325"/>
    </row>
    <row r="2298" spans="2:10" s="20" customFormat="1" ht="18" customHeight="1" x14ac:dyDescent="0.25">
      <c r="B2298" s="297" t="s">
        <v>7607</v>
      </c>
      <c r="C2298" s="296" t="s">
        <v>2528</v>
      </c>
      <c r="D2298" s="296" t="s">
        <v>230</v>
      </c>
      <c r="E2298" s="326" t="s">
        <v>109</v>
      </c>
      <c r="F2298" s="327">
        <v>99202</v>
      </c>
      <c r="J2298" s="325"/>
    </row>
    <row r="2299" spans="2:10" s="20" customFormat="1" ht="18" customHeight="1" x14ac:dyDescent="0.25">
      <c r="B2299" s="297" t="s">
        <v>7607</v>
      </c>
      <c r="C2299" s="296" t="s">
        <v>2529</v>
      </c>
      <c r="D2299" s="296" t="s">
        <v>230</v>
      </c>
      <c r="E2299" s="326" t="s">
        <v>109</v>
      </c>
      <c r="F2299" s="327">
        <v>99202</v>
      </c>
      <c r="J2299" s="325"/>
    </row>
    <row r="2300" spans="2:10" s="20" customFormat="1" ht="18" customHeight="1" x14ac:dyDescent="0.25">
      <c r="B2300" s="297" t="s">
        <v>7607</v>
      </c>
      <c r="C2300" s="296" t="s">
        <v>2530</v>
      </c>
      <c r="D2300" s="296" t="s">
        <v>120</v>
      </c>
      <c r="E2300" s="326" t="s">
        <v>76</v>
      </c>
      <c r="F2300" s="327">
        <v>6700</v>
      </c>
      <c r="J2300" s="325"/>
    </row>
    <row r="2301" spans="2:10" s="20" customFormat="1" ht="18" customHeight="1" x14ac:dyDescent="0.25">
      <c r="B2301" s="297" t="s">
        <v>7607</v>
      </c>
      <c r="C2301" s="296" t="s">
        <v>2531</v>
      </c>
      <c r="D2301" s="296" t="s">
        <v>120</v>
      </c>
      <c r="E2301" s="326" t="s">
        <v>75</v>
      </c>
      <c r="F2301" s="327">
        <v>16200</v>
      </c>
      <c r="J2301" s="325"/>
    </row>
    <row r="2302" spans="2:10" s="20" customFormat="1" ht="18" customHeight="1" x14ac:dyDescent="0.25">
      <c r="B2302" s="297" t="s">
        <v>7607</v>
      </c>
      <c r="C2302" s="296" t="s">
        <v>2532</v>
      </c>
      <c r="D2302" s="296" t="s">
        <v>61</v>
      </c>
      <c r="E2302" s="326" t="s">
        <v>63</v>
      </c>
      <c r="F2302" s="327">
        <v>57500</v>
      </c>
      <c r="J2302" s="325"/>
    </row>
    <row r="2303" spans="2:10" s="20" customFormat="1" ht="18" customHeight="1" x14ac:dyDescent="0.25">
      <c r="B2303" s="297" t="s">
        <v>7607</v>
      </c>
      <c r="C2303" s="296" t="s">
        <v>2533</v>
      </c>
      <c r="D2303" s="296" t="s">
        <v>61</v>
      </c>
      <c r="E2303" s="326" t="s">
        <v>63</v>
      </c>
      <c r="F2303" s="327">
        <v>57500</v>
      </c>
      <c r="J2303" s="325"/>
    </row>
    <row r="2304" spans="2:10" s="20" customFormat="1" ht="18" customHeight="1" x14ac:dyDescent="0.25">
      <c r="B2304" s="297" t="s">
        <v>7607</v>
      </c>
      <c r="C2304" s="296" t="s">
        <v>2534</v>
      </c>
      <c r="D2304" s="296" t="s">
        <v>119</v>
      </c>
      <c r="E2304" s="326" t="s">
        <v>72</v>
      </c>
      <c r="F2304" s="327">
        <v>114825</v>
      </c>
      <c r="J2304" s="325"/>
    </row>
    <row r="2305" spans="2:10" s="20" customFormat="1" ht="18" customHeight="1" x14ac:dyDescent="0.25">
      <c r="B2305" s="297" t="s">
        <v>7607</v>
      </c>
      <c r="C2305" s="296" t="s">
        <v>2535</v>
      </c>
      <c r="D2305" s="296" t="s">
        <v>59</v>
      </c>
      <c r="E2305" s="326" t="s">
        <v>80</v>
      </c>
      <c r="F2305" s="327">
        <v>51000</v>
      </c>
      <c r="J2305" s="325"/>
    </row>
    <row r="2306" spans="2:10" s="20" customFormat="1" ht="18" customHeight="1" x14ac:dyDescent="0.25">
      <c r="B2306" s="297" t="s">
        <v>7607</v>
      </c>
      <c r="C2306" s="296" t="s">
        <v>2536</v>
      </c>
      <c r="D2306" s="296" t="s">
        <v>222</v>
      </c>
      <c r="E2306" s="326" t="s">
        <v>67</v>
      </c>
      <c r="F2306" s="327">
        <v>380736</v>
      </c>
      <c r="J2306" s="325"/>
    </row>
    <row r="2307" spans="2:10" s="20" customFormat="1" ht="18" customHeight="1" x14ac:dyDescent="0.25">
      <c r="B2307" s="297" t="s">
        <v>7607</v>
      </c>
      <c r="C2307" s="296" t="s">
        <v>2537</v>
      </c>
      <c r="D2307" s="296" t="s">
        <v>34</v>
      </c>
      <c r="E2307" s="326" t="s">
        <v>89</v>
      </c>
      <c r="F2307" s="327">
        <v>2147563</v>
      </c>
      <c r="J2307" s="325"/>
    </row>
    <row r="2308" spans="2:10" s="20" customFormat="1" ht="18" customHeight="1" x14ac:dyDescent="0.25">
      <c r="B2308" s="297" t="s">
        <v>7607</v>
      </c>
      <c r="C2308" s="296" t="s">
        <v>2538</v>
      </c>
      <c r="D2308" s="296" t="s">
        <v>222</v>
      </c>
      <c r="E2308" s="326" t="s">
        <v>82</v>
      </c>
      <c r="F2308" s="327">
        <v>120559</v>
      </c>
      <c r="J2308" s="325"/>
    </row>
    <row r="2309" spans="2:10" s="20" customFormat="1" ht="18" customHeight="1" x14ac:dyDescent="0.25">
      <c r="B2309" s="297" t="s">
        <v>7607</v>
      </c>
      <c r="C2309" s="296" t="s">
        <v>2539</v>
      </c>
      <c r="D2309" s="296" t="s">
        <v>222</v>
      </c>
      <c r="E2309" s="326" t="s">
        <v>82</v>
      </c>
      <c r="F2309" s="327">
        <v>135474</v>
      </c>
      <c r="J2309" s="325"/>
    </row>
    <row r="2310" spans="2:10" s="20" customFormat="1" ht="18" customHeight="1" x14ac:dyDescent="0.25">
      <c r="B2310" s="297" t="s">
        <v>7607</v>
      </c>
      <c r="C2310" s="296" t="s">
        <v>2540</v>
      </c>
      <c r="D2310" s="296" t="s">
        <v>222</v>
      </c>
      <c r="E2310" s="326" t="s">
        <v>67</v>
      </c>
      <c r="F2310" s="327">
        <v>325160</v>
      </c>
      <c r="J2310" s="325"/>
    </row>
    <row r="2311" spans="2:10" s="20" customFormat="1" ht="18" customHeight="1" x14ac:dyDescent="0.25">
      <c r="B2311" s="297" t="s">
        <v>7607</v>
      </c>
      <c r="C2311" s="296" t="s">
        <v>2541</v>
      </c>
      <c r="D2311" s="296" t="s">
        <v>119</v>
      </c>
      <c r="E2311" s="326" t="s">
        <v>72</v>
      </c>
      <c r="F2311" s="327">
        <v>247800</v>
      </c>
      <c r="J2311" s="325"/>
    </row>
    <row r="2312" spans="2:10" s="20" customFormat="1" ht="18" customHeight="1" x14ac:dyDescent="0.25">
      <c r="B2312" s="297" t="s">
        <v>7607</v>
      </c>
      <c r="C2312" s="296" t="s">
        <v>2542</v>
      </c>
      <c r="D2312" s="296" t="s">
        <v>119</v>
      </c>
      <c r="E2312" s="326" t="s">
        <v>72</v>
      </c>
      <c r="F2312" s="327">
        <v>152300</v>
      </c>
      <c r="J2312" s="325"/>
    </row>
    <row r="2313" spans="2:10" s="20" customFormat="1" ht="18" customHeight="1" x14ac:dyDescent="0.25">
      <c r="B2313" s="297" t="s">
        <v>7607</v>
      </c>
      <c r="C2313" s="296" t="s">
        <v>2543</v>
      </c>
      <c r="D2313" s="296" t="s">
        <v>119</v>
      </c>
      <c r="E2313" s="326" t="s">
        <v>72</v>
      </c>
      <c r="F2313" s="327">
        <v>83263</v>
      </c>
      <c r="J2313" s="325"/>
    </row>
    <row r="2314" spans="2:10" s="20" customFormat="1" ht="18" customHeight="1" x14ac:dyDescent="0.25">
      <c r="B2314" s="297" t="s">
        <v>7607</v>
      </c>
      <c r="C2314" s="296" t="s">
        <v>2544</v>
      </c>
      <c r="D2314" s="296" t="s">
        <v>119</v>
      </c>
      <c r="E2314" s="326" t="s">
        <v>72</v>
      </c>
      <c r="F2314" s="327">
        <v>142800</v>
      </c>
      <c r="J2314" s="325"/>
    </row>
    <row r="2315" spans="2:10" s="20" customFormat="1" ht="18" customHeight="1" x14ac:dyDescent="0.25">
      <c r="B2315" s="297" t="s">
        <v>7607</v>
      </c>
      <c r="C2315" s="296" t="s">
        <v>2545</v>
      </c>
      <c r="D2315" s="296" t="s">
        <v>119</v>
      </c>
      <c r="E2315" s="326" t="s">
        <v>72</v>
      </c>
      <c r="F2315" s="327">
        <v>143800</v>
      </c>
      <c r="J2315" s="325"/>
    </row>
    <row r="2316" spans="2:10" s="20" customFormat="1" ht="18" customHeight="1" x14ac:dyDescent="0.25">
      <c r="B2316" s="297" t="s">
        <v>7607</v>
      </c>
      <c r="C2316" s="296" t="s">
        <v>2546</v>
      </c>
      <c r="D2316" s="296" t="s">
        <v>119</v>
      </c>
      <c r="E2316" s="326" t="s">
        <v>72</v>
      </c>
      <c r="F2316" s="327">
        <v>780000</v>
      </c>
      <c r="J2316" s="325"/>
    </row>
    <row r="2317" spans="2:10" s="20" customFormat="1" ht="18" customHeight="1" x14ac:dyDescent="0.25">
      <c r="B2317" s="297" t="s">
        <v>7607</v>
      </c>
      <c r="C2317" s="296" t="s">
        <v>2547</v>
      </c>
      <c r="D2317" s="296" t="s">
        <v>59</v>
      </c>
      <c r="E2317" s="326" t="s">
        <v>107</v>
      </c>
      <c r="F2317" s="327">
        <v>456000</v>
      </c>
      <c r="J2317" s="325"/>
    </row>
    <row r="2318" spans="2:10" s="20" customFormat="1" ht="18" customHeight="1" x14ac:dyDescent="0.25">
      <c r="B2318" s="297" t="s">
        <v>7607</v>
      </c>
      <c r="C2318" s="296" t="s">
        <v>2548</v>
      </c>
      <c r="D2318" s="296" t="s">
        <v>59</v>
      </c>
      <c r="E2318" s="326" t="s">
        <v>93</v>
      </c>
      <c r="F2318" s="327">
        <v>348200</v>
      </c>
      <c r="J2318" s="325"/>
    </row>
    <row r="2319" spans="2:10" s="20" customFormat="1" ht="18" customHeight="1" x14ac:dyDescent="0.25">
      <c r="B2319" s="297" t="s">
        <v>7607</v>
      </c>
      <c r="C2319" s="296" t="s">
        <v>2549</v>
      </c>
      <c r="D2319" s="296" t="s">
        <v>119</v>
      </c>
      <c r="E2319" s="326" t="s">
        <v>72</v>
      </c>
      <c r="F2319" s="327">
        <v>195800</v>
      </c>
      <c r="J2319" s="325"/>
    </row>
    <row r="2320" spans="2:10" s="20" customFormat="1" ht="18" customHeight="1" x14ac:dyDescent="0.25">
      <c r="B2320" s="297" t="s">
        <v>7607</v>
      </c>
      <c r="C2320" s="296" t="s">
        <v>2550</v>
      </c>
      <c r="D2320" s="296" t="s">
        <v>119</v>
      </c>
      <c r="E2320" s="326" t="s">
        <v>112</v>
      </c>
      <c r="F2320" s="327">
        <v>82026474</v>
      </c>
      <c r="J2320" s="325"/>
    </row>
    <row r="2321" spans="2:10" s="20" customFormat="1" ht="18" customHeight="1" x14ac:dyDescent="0.25">
      <c r="B2321" s="297" t="s">
        <v>7648</v>
      </c>
      <c r="C2321" s="296" t="s">
        <v>2551</v>
      </c>
      <c r="D2321" s="296" t="s">
        <v>36</v>
      </c>
      <c r="E2321" s="326" t="s">
        <v>37</v>
      </c>
      <c r="F2321" s="327">
        <v>12333257</v>
      </c>
      <c r="J2321" s="325"/>
    </row>
    <row r="2322" spans="2:10" s="20" customFormat="1" ht="18" customHeight="1" x14ac:dyDescent="0.25">
      <c r="B2322" s="297" t="s">
        <v>7648</v>
      </c>
      <c r="C2322" s="296" t="s">
        <v>2552</v>
      </c>
      <c r="D2322" s="296" t="s">
        <v>36</v>
      </c>
      <c r="E2322" s="326" t="s">
        <v>38</v>
      </c>
      <c r="F2322" s="327">
        <v>1398000</v>
      </c>
      <c r="J2322" s="325"/>
    </row>
    <row r="2323" spans="2:10" s="20" customFormat="1" ht="18" customHeight="1" x14ac:dyDescent="0.25">
      <c r="B2323" s="297" t="s">
        <v>7648</v>
      </c>
      <c r="C2323" s="296" t="s">
        <v>2553</v>
      </c>
      <c r="D2323" s="296" t="s">
        <v>36</v>
      </c>
      <c r="E2323" s="326" t="s">
        <v>37</v>
      </c>
      <c r="F2323" s="327">
        <v>7026755</v>
      </c>
      <c r="J2323" s="325"/>
    </row>
    <row r="2324" spans="2:10" s="20" customFormat="1" ht="18" customHeight="1" x14ac:dyDescent="0.25">
      <c r="B2324" s="297" t="s">
        <v>7648</v>
      </c>
      <c r="C2324" s="296" t="s">
        <v>2554</v>
      </c>
      <c r="D2324" s="296" t="s">
        <v>36</v>
      </c>
      <c r="E2324" s="326" t="s">
        <v>38</v>
      </c>
      <c r="F2324" s="327">
        <v>334642</v>
      </c>
      <c r="J2324" s="325"/>
    </row>
    <row r="2325" spans="2:10" s="20" customFormat="1" ht="18" customHeight="1" x14ac:dyDescent="0.25">
      <c r="B2325" s="297" t="s">
        <v>7648</v>
      </c>
      <c r="C2325" s="296" t="s">
        <v>2555</v>
      </c>
      <c r="D2325" s="296" t="s">
        <v>36</v>
      </c>
      <c r="E2325" s="326" t="s">
        <v>37</v>
      </c>
      <c r="F2325" s="327">
        <v>566226</v>
      </c>
      <c r="J2325" s="325"/>
    </row>
    <row r="2326" spans="2:10" s="20" customFormat="1" ht="18" customHeight="1" x14ac:dyDescent="0.25">
      <c r="B2326" s="297" t="s">
        <v>7648</v>
      </c>
      <c r="C2326" s="296" t="s">
        <v>2556</v>
      </c>
      <c r="D2326" s="296" t="s">
        <v>36</v>
      </c>
      <c r="E2326" s="326" t="s">
        <v>38</v>
      </c>
      <c r="F2326" s="327">
        <v>140980</v>
      </c>
      <c r="J2326" s="325"/>
    </row>
    <row r="2327" spans="2:10" s="20" customFormat="1" ht="18" customHeight="1" x14ac:dyDescent="0.25">
      <c r="B2327" s="297" t="s">
        <v>7648</v>
      </c>
      <c r="C2327" s="296" t="s">
        <v>2557</v>
      </c>
      <c r="D2327" s="296" t="s">
        <v>36</v>
      </c>
      <c r="E2327" s="326" t="s">
        <v>37</v>
      </c>
      <c r="F2327" s="327">
        <v>739130</v>
      </c>
      <c r="J2327" s="325"/>
    </row>
    <row r="2328" spans="2:10" s="20" customFormat="1" ht="18" customHeight="1" x14ac:dyDescent="0.25">
      <c r="B2328" s="297" t="s">
        <v>7648</v>
      </c>
      <c r="C2328" s="296" t="s">
        <v>2558</v>
      </c>
      <c r="D2328" s="296" t="s">
        <v>36</v>
      </c>
      <c r="E2328" s="326" t="s">
        <v>38</v>
      </c>
      <c r="F2328" s="327">
        <v>250054</v>
      </c>
      <c r="J2328" s="325"/>
    </row>
    <row r="2329" spans="2:10" s="20" customFormat="1" ht="18" customHeight="1" x14ac:dyDescent="0.25">
      <c r="B2329" s="297" t="s">
        <v>7648</v>
      </c>
      <c r="C2329" s="296" t="s">
        <v>2559</v>
      </c>
      <c r="D2329" s="296" t="s">
        <v>44</v>
      </c>
      <c r="E2329" s="326" t="s">
        <v>69</v>
      </c>
      <c r="F2329" s="327">
        <v>7720</v>
      </c>
      <c r="J2329" s="325"/>
    </row>
    <row r="2330" spans="2:10" s="20" customFormat="1" ht="18" customHeight="1" x14ac:dyDescent="0.25">
      <c r="B2330" s="297" t="s">
        <v>7648</v>
      </c>
      <c r="C2330" s="296" t="s">
        <v>2560</v>
      </c>
      <c r="D2330" s="296" t="s">
        <v>44</v>
      </c>
      <c r="E2330" s="326" t="s">
        <v>91</v>
      </c>
      <c r="F2330" s="327">
        <v>21500</v>
      </c>
      <c r="J2330" s="325"/>
    </row>
    <row r="2331" spans="2:10" s="20" customFormat="1" ht="18" customHeight="1" x14ac:dyDescent="0.25">
      <c r="B2331" s="297" t="s">
        <v>7648</v>
      </c>
      <c r="C2331" s="296" t="s">
        <v>2561</v>
      </c>
      <c r="D2331" s="296" t="s">
        <v>44</v>
      </c>
      <c r="E2331" s="326" t="s">
        <v>91</v>
      </c>
      <c r="F2331" s="327">
        <v>21500</v>
      </c>
      <c r="J2331" s="325"/>
    </row>
    <row r="2332" spans="2:10" s="20" customFormat="1" ht="18" customHeight="1" x14ac:dyDescent="0.25">
      <c r="B2332" s="297" t="s">
        <v>7648</v>
      </c>
      <c r="C2332" s="296" t="s">
        <v>2562</v>
      </c>
      <c r="D2332" s="296" t="s">
        <v>119</v>
      </c>
      <c r="E2332" s="326" t="s">
        <v>76</v>
      </c>
      <c r="F2332" s="327">
        <v>6000</v>
      </c>
      <c r="J2332" s="325"/>
    </row>
    <row r="2333" spans="2:10" s="20" customFormat="1" ht="18" customHeight="1" x14ac:dyDescent="0.25">
      <c r="B2333" s="297" t="s">
        <v>7648</v>
      </c>
      <c r="C2333" s="296" t="s">
        <v>2563</v>
      </c>
      <c r="D2333" s="296" t="s">
        <v>119</v>
      </c>
      <c r="E2333" s="326" t="s">
        <v>76</v>
      </c>
      <c r="F2333" s="327">
        <v>109600</v>
      </c>
      <c r="J2333" s="325"/>
    </row>
    <row r="2334" spans="2:10" s="20" customFormat="1" ht="18" customHeight="1" x14ac:dyDescent="0.25">
      <c r="B2334" s="297" t="s">
        <v>7648</v>
      </c>
      <c r="C2334" s="296" t="s">
        <v>2564</v>
      </c>
      <c r="D2334" s="296" t="s">
        <v>119</v>
      </c>
      <c r="E2334" s="326" t="s">
        <v>76</v>
      </c>
      <c r="F2334" s="327">
        <v>12000</v>
      </c>
      <c r="J2334" s="325"/>
    </row>
    <row r="2335" spans="2:10" s="20" customFormat="1" ht="18" customHeight="1" x14ac:dyDescent="0.25">
      <c r="B2335" s="297" t="s">
        <v>7648</v>
      </c>
      <c r="C2335" s="296" t="s">
        <v>2565</v>
      </c>
      <c r="D2335" s="296" t="s">
        <v>119</v>
      </c>
      <c r="E2335" s="326" t="s">
        <v>79</v>
      </c>
      <c r="F2335" s="327">
        <v>10000</v>
      </c>
      <c r="J2335" s="325"/>
    </row>
    <row r="2336" spans="2:10" s="20" customFormat="1" ht="18" customHeight="1" x14ac:dyDescent="0.25">
      <c r="B2336" s="297" t="s">
        <v>7648</v>
      </c>
      <c r="C2336" s="296" t="s">
        <v>2566</v>
      </c>
      <c r="D2336" s="296" t="s">
        <v>119</v>
      </c>
      <c r="E2336" s="326" t="s">
        <v>75</v>
      </c>
      <c r="F2336" s="327">
        <v>14000</v>
      </c>
      <c r="J2336" s="325"/>
    </row>
    <row r="2337" spans="2:10" s="20" customFormat="1" ht="18" customHeight="1" x14ac:dyDescent="0.25">
      <c r="B2337" s="297" t="s">
        <v>7648</v>
      </c>
      <c r="C2337" s="296" t="s">
        <v>2567</v>
      </c>
      <c r="D2337" s="296" t="s">
        <v>44</v>
      </c>
      <c r="E2337" s="326" t="s">
        <v>73</v>
      </c>
      <c r="F2337" s="327">
        <v>6800</v>
      </c>
      <c r="J2337" s="325"/>
    </row>
    <row r="2338" spans="2:10" s="20" customFormat="1" ht="18" customHeight="1" x14ac:dyDescent="0.25">
      <c r="B2338" s="297" t="s">
        <v>7648</v>
      </c>
      <c r="C2338" s="296" t="s">
        <v>2568</v>
      </c>
      <c r="D2338" s="296" t="s">
        <v>44</v>
      </c>
      <c r="E2338" s="326" t="s">
        <v>91</v>
      </c>
      <c r="F2338" s="327">
        <v>18800</v>
      </c>
      <c r="J2338" s="325"/>
    </row>
    <row r="2339" spans="2:10" s="20" customFormat="1" ht="18" customHeight="1" x14ac:dyDescent="0.25">
      <c r="B2339" s="297" t="s">
        <v>7648</v>
      </c>
      <c r="C2339" s="296" t="s">
        <v>2569</v>
      </c>
      <c r="D2339" s="296" t="s">
        <v>44</v>
      </c>
      <c r="E2339" s="326" t="s">
        <v>91</v>
      </c>
      <c r="F2339" s="327">
        <v>96800</v>
      </c>
      <c r="J2339" s="325"/>
    </row>
    <row r="2340" spans="2:10" s="20" customFormat="1" ht="18" customHeight="1" x14ac:dyDescent="0.25">
      <c r="B2340" s="297" t="s">
        <v>7648</v>
      </c>
      <c r="C2340" s="296" t="s">
        <v>2570</v>
      </c>
      <c r="D2340" s="296" t="s">
        <v>119</v>
      </c>
      <c r="E2340" s="326" t="s">
        <v>75</v>
      </c>
      <c r="F2340" s="327">
        <v>9200</v>
      </c>
      <c r="J2340" s="325"/>
    </row>
    <row r="2341" spans="2:10" s="20" customFormat="1" ht="18" customHeight="1" x14ac:dyDescent="0.25">
      <c r="B2341" s="297" t="s">
        <v>7648</v>
      </c>
      <c r="C2341" s="296" t="s">
        <v>2571</v>
      </c>
      <c r="D2341" s="296" t="s">
        <v>119</v>
      </c>
      <c r="E2341" s="326" t="s">
        <v>76</v>
      </c>
      <c r="F2341" s="327">
        <v>5800</v>
      </c>
      <c r="J2341" s="325"/>
    </row>
    <row r="2342" spans="2:10" s="20" customFormat="1" ht="18" customHeight="1" x14ac:dyDescent="0.25">
      <c r="B2342" s="297" t="s">
        <v>7648</v>
      </c>
      <c r="C2342" s="296" t="s">
        <v>2572</v>
      </c>
      <c r="D2342" s="296" t="s">
        <v>119</v>
      </c>
      <c r="E2342" s="326" t="s">
        <v>75</v>
      </c>
      <c r="F2342" s="327">
        <v>9200</v>
      </c>
      <c r="J2342" s="325"/>
    </row>
    <row r="2343" spans="2:10" s="20" customFormat="1" ht="18" customHeight="1" x14ac:dyDescent="0.25">
      <c r="B2343" s="297" t="s">
        <v>7648</v>
      </c>
      <c r="C2343" s="296" t="s">
        <v>2573</v>
      </c>
      <c r="D2343" s="296" t="s">
        <v>119</v>
      </c>
      <c r="E2343" s="326" t="s">
        <v>75</v>
      </c>
      <c r="F2343" s="327">
        <v>9200</v>
      </c>
      <c r="J2343" s="325"/>
    </row>
    <row r="2344" spans="2:10" s="20" customFormat="1" ht="18" customHeight="1" x14ac:dyDescent="0.25">
      <c r="B2344" s="297" t="s">
        <v>7648</v>
      </c>
      <c r="C2344" s="296" t="s">
        <v>2574</v>
      </c>
      <c r="D2344" s="296" t="s">
        <v>119</v>
      </c>
      <c r="E2344" s="326" t="s">
        <v>76</v>
      </c>
      <c r="F2344" s="327">
        <v>1500</v>
      </c>
      <c r="J2344" s="325"/>
    </row>
    <row r="2345" spans="2:10" s="20" customFormat="1" ht="18" customHeight="1" x14ac:dyDescent="0.25">
      <c r="B2345" s="297" t="s">
        <v>7648</v>
      </c>
      <c r="C2345" s="296" t="s">
        <v>2575</v>
      </c>
      <c r="D2345" s="296" t="s">
        <v>119</v>
      </c>
      <c r="E2345" s="326" t="s">
        <v>76</v>
      </c>
      <c r="F2345" s="327">
        <v>7500</v>
      </c>
      <c r="J2345" s="325"/>
    </row>
    <row r="2346" spans="2:10" s="20" customFormat="1" ht="18" customHeight="1" x14ac:dyDescent="0.25">
      <c r="B2346" s="297" t="s">
        <v>7648</v>
      </c>
      <c r="C2346" s="296" t="s">
        <v>2576</v>
      </c>
      <c r="D2346" s="296" t="s">
        <v>119</v>
      </c>
      <c r="E2346" s="326" t="s">
        <v>75</v>
      </c>
      <c r="F2346" s="327">
        <v>9200</v>
      </c>
      <c r="J2346" s="325"/>
    </row>
    <row r="2347" spans="2:10" s="20" customFormat="1" ht="18" customHeight="1" x14ac:dyDescent="0.25">
      <c r="B2347" s="297" t="s">
        <v>7648</v>
      </c>
      <c r="C2347" s="296" t="s">
        <v>2577</v>
      </c>
      <c r="D2347" s="296" t="s">
        <v>119</v>
      </c>
      <c r="E2347" s="326" t="s">
        <v>75</v>
      </c>
      <c r="F2347" s="327">
        <v>9200</v>
      </c>
      <c r="J2347" s="325"/>
    </row>
    <row r="2348" spans="2:10" s="20" customFormat="1" ht="18" customHeight="1" x14ac:dyDescent="0.25">
      <c r="B2348" s="297" t="s">
        <v>7648</v>
      </c>
      <c r="C2348" s="296" t="s">
        <v>2578</v>
      </c>
      <c r="D2348" s="296" t="s">
        <v>119</v>
      </c>
      <c r="E2348" s="326" t="s">
        <v>75</v>
      </c>
      <c r="F2348" s="327">
        <v>9200</v>
      </c>
      <c r="J2348" s="325"/>
    </row>
    <row r="2349" spans="2:10" s="20" customFormat="1" ht="18" customHeight="1" x14ac:dyDescent="0.25">
      <c r="B2349" s="297" t="s">
        <v>7648</v>
      </c>
      <c r="C2349" s="296" t="s">
        <v>2579</v>
      </c>
      <c r="D2349" s="296" t="s">
        <v>119</v>
      </c>
      <c r="E2349" s="326" t="s">
        <v>75</v>
      </c>
      <c r="F2349" s="327">
        <v>9200</v>
      </c>
      <c r="J2349" s="325"/>
    </row>
    <row r="2350" spans="2:10" s="20" customFormat="1" ht="18" customHeight="1" x14ac:dyDescent="0.25">
      <c r="B2350" s="297" t="s">
        <v>7648</v>
      </c>
      <c r="C2350" s="296" t="s">
        <v>2580</v>
      </c>
      <c r="D2350" s="296" t="s">
        <v>119</v>
      </c>
      <c r="E2350" s="326" t="s">
        <v>75</v>
      </c>
      <c r="F2350" s="327">
        <v>9200</v>
      </c>
      <c r="J2350" s="325"/>
    </row>
    <row r="2351" spans="2:10" s="20" customFormat="1" ht="18" customHeight="1" x14ac:dyDescent="0.25">
      <c r="B2351" s="297" t="s">
        <v>7648</v>
      </c>
      <c r="C2351" s="296" t="s">
        <v>2581</v>
      </c>
      <c r="D2351" s="296" t="s">
        <v>119</v>
      </c>
      <c r="E2351" s="326" t="s">
        <v>75</v>
      </c>
      <c r="F2351" s="327">
        <v>9200</v>
      </c>
      <c r="J2351" s="325"/>
    </row>
    <row r="2352" spans="2:10" s="20" customFormat="1" ht="18" customHeight="1" x14ac:dyDescent="0.25">
      <c r="B2352" s="297" t="s">
        <v>7648</v>
      </c>
      <c r="C2352" s="296" t="s">
        <v>2582</v>
      </c>
      <c r="D2352" s="296" t="s">
        <v>119</v>
      </c>
      <c r="E2352" s="326" t="s">
        <v>75</v>
      </c>
      <c r="F2352" s="327">
        <v>9200</v>
      </c>
      <c r="J2352" s="325"/>
    </row>
    <row r="2353" spans="2:10" s="20" customFormat="1" ht="18" customHeight="1" x14ac:dyDescent="0.25">
      <c r="B2353" s="297" t="s">
        <v>7648</v>
      </c>
      <c r="C2353" s="296" t="s">
        <v>2583</v>
      </c>
      <c r="D2353" s="296" t="s">
        <v>119</v>
      </c>
      <c r="E2353" s="326" t="s">
        <v>75</v>
      </c>
      <c r="F2353" s="327">
        <v>3840</v>
      </c>
      <c r="J2353" s="325"/>
    </row>
    <row r="2354" spans="2:10" s="20" customFormat="1" ht="18" customHeight="1" x14ac:dyDescent="0.25">
      <c r="B2354" s="297" t="s">
        <v>7648</v>
      </c>
      <c r="C2354" s="296" t="s">
        <v>2584</v>
      </c>
      <c r="D2354" s="296" t="s">
        <v>119</v>
      </c>
      <c r="E2354" s="326" t="s">
        <v>75</v>
      </c>
      <c r="F2354" s="327">
        <v>2000</v>
      </c>
      <c r="J2354" s="325"/>
    </row>
    <row r="2355" spans="2:10" s="20" customFormat="1" ht="18" customHeight="1" x14ac:dyDescent="0.25">
      <c r="B2355" s="297" t="s">
        <v>7648</v>
      </c>
      <c r="C2355" s="296" t="s">
        <v>2585</v>
      </c>
      <c r="D2355" s="296" t="s">
        <v>119</v>
      </c>
      <c r="E2355" s="326" t="s">
        <v>72</v>
      </c>
      <c r="F2355" s="327">
        <v>9000</v>
      </c>
      <c r="J2355" s="325"/>
    </row>
    <row r="2356" spans="2:10" s="20" customFormat="1" ht="18" customHeight="1" x14ac:dyDescent="0.25">
      <c r="B2356" s="297" t="s">
        <v>7648</v>
      </c>
      <c r="C2356" s="296" t="s">
        <v>2586</v>
      </c>
      <c r="D2356" s="296" t="s">
        <v>119</v>
      </c>
      <c r="E2356" s="326" t="s">
        <v>76</v>
      </c>
      <c r="F2356" s="327">
        <v>6200</v>
      </c>
      <c r="J2356" s="325"/>
    </row>
    <row r="2357" spans="2:10" s="20" customFormat="1" ht="18" customHeight="1" x14ac:dyDescent="0.25">
      <c r="B2357" s="297" t="s">
        <v>7648</v>
      </c>
      <c r="C2357" s="296" t="s">
        <v>2587</v>
      </c>
      <c r="D2357" s="296" t="s">
        <v>119</v>
      </c>
      <c r="E2357" s="326" t="s">
        <v>75</v>
      </c>
      <c r="F2357" s="327">
        <v>5950</v>
      </c>
      <c r="J2357" s="325"/>
    </row>
    <row r="2358" spans="2:10" s="20" customFormat="1" ht="18" customHeight="1" x14ac:dyDescent="0.25">
      <c r="B2358" s="297" t="s">
        <v>7648</v>
      </c>
      <c r="C2358" s="296" t="s">
        <v>2588</v>
      </c>
      <c r="D2358" s="296" t="s">
        <v>119</v>
      </c>
      <c r="E2358" s="326" t="s">
        <v>75</v>
      </c>
      <c r="F2358" s="327">
        <v>9200</v>
      </c>
      <c r="J2358" s="325"/>
    </row>
    <row r="2359" spans="2:10" s="20" customFormat="1" ht="18" customHeight="1" x14ac:dyDescent="0.25">
      <c r="B2359" s="297" t="s">
        <v>7648</v>
      </c>
      <c r="C2359" s="296" t="s">
        <v>2589</v>
      </c>
      <c r="D2359" s="296" t="s">
        <v>44</v>
      </c>
      <c r="E2359" s="326" t="s">
        <v>68</v>
      </c>
      <c r="F2359" s="327">
        <v>104800</v>
      </c>
      <c r="J2359" s="325"/>
    </row>
    <row r="2360" spans="2:10" s="20" customFormat="1" ht="18" customHeight="1" x14ac:dyDescent="0.25">
      <c r="B2360" s="297" t="s">
        <v>7648</v>
      </c>
      <c r="C2360" s="296" t="s">
        <v>2590</v>
      </c>
      <c r="D2360" s="296" t="s">
        <v>44</v>
      </c>
      <c r="E2360" s="326" t="s">
        <v>73</v>
      </c>
      <c r="F2360" s="327">
        <v>6900</v>
      </c>
      <c r="J2360" s="325"/>
    </row>
    <row r="2361" spans="2:10" s="20" customFormat="1" ht="18" customHeight="1" x14ac:dyDescent="0.25">
      <c r="B2361" s="297" t="s">
        <v>7648</v>
      </c>
      <c r="C2361" s="296" t="s">
        <v>2591</v>
      </c>
      <c r="D2361" s="296" t="s">
        <v>36</v>
      </c>
      <c r="E2361" s="326" t="s">
        <v>37</v>
      </c>
      <c r="F2361" s="327">
        <v>8000000</v>
      </c>
      <c r="J2361" s="325"/>
    </row>
    <row r="2362" spans="2:10" s="20" customFormat="1" ht="18" customHeight="1" x14ac:dyDescent="0.25">
      <c r="B2362" s="297" t="s">
        <v>7648</v>
      </c>
      <c r="C2362" s="296" t="s">
        <v>2592</v>
      </c>
      <c r="D2362" s="296" t="s">
        <v>36</v>
      </c>
      <c r="E2362" s="326" t="s">
        <v>37</v>
      </c>
      <c r="F2362" s="327">
        <v>3500000</v>
      </c>
      <c r="J2362" s="325"/>
    </row>
    <row r="2363" spans="2:10" s="20" customFormat="1" ht="18" customHeight="1" x14ac:dyDescent="0.25">
      <c r="B2363" s="297" t="s">
        <v>7648</v>
      </c>
      <c r="C2363" s="296" t="s">
        <v>2593</v>
      </c>
      <c r="D2363" s="296" t="s">
        <v>39</v>
      </c>
      <c r="E2363" s="326" t="s">
        <v>37</v>
      </c>
      <c r="F2363" s="327">
        <v>1991000</v>
      </c>
      <c r="J2363" s="325"/>
    </row>
    <row r="2364" spans="2:10" s="20" customFormat="1" ht="18" customHeight="1" x14ac:dyDescent="0.25">
      <c r="B2364" s="297" t="s">
        <v>7648</v>
      </c>
      <c r="C2364" s="296" t="s">
        <v>2594</v>
      </c>
      <c r="D2364" s="296" t="s">
        <v>40</v>
      </c>
      <c r="E2364" s="326" t="s">
        <v>71</v>
      </c>
      <c r="F2364" s="327">
        <v>21754</v>
      </c>
      <c r="J2364" s="325"/>
    </row>
    <row r="2365" spans="2:10" s="20" customFormat="1" ht="18" customHeight="1" x14ac:dyDescent="0.25">
      <c r="B2365" s="297" t="s">
        <v>7648</v>
      </c>
      <c r="C2365" s="296" t="s">
        <v>2595</v>
      </c>
      <c r="D2365" s="296" t="s">
        <v>40</v>
      </c>
      <c r="E2365" s="326" t="s">
        <v>71</v>
      </c>
      <c r="F2365" s="327">
        <v>44286</v>
      </c>
      <c r="J2365" s="325"/>
    </row>
    <row r="2366" spans="2:10" s="20" customFormat="1" ht="18" customHeight="1" x14ac:dyDescent="0.25">
      <c r="B2366" s="297" t="s">
        <v>7648</v>
      </c>
      <c r="C2366" s="296" t="s">
        <v>2596</v>
      </c>
      <c r="D2366" s="296" t="s">
        <v>36</v>
      </c>
      <c r="E2366" s="326" t="s">
        <v>38</v>
      </c>
      <c r="F2366" s="327">
        <v>1783173</v>
      </c>
      <c r="J2366" s="325"/>
    </row>
    <row r="2367" spans="2:10" s="20" customFormat="1" ht="18" customHeight="1" x14ac:dyDescent="0.25">
      <c r="B2367" s="297" t="s">
        <v>7648</v>
      </c>
      <c r="C2367" s="296" t="s">
        <v>2597</v>
      </c>
      <c r="D2367" s="296" t="s">
        <v>36</v>
      </c>
      <c r="E2367" s="326" t="s">
        <v>38</v>
      </c>
      <c r="F2367" s="327">
        <v>711066</v>
      </c>
      <c r="J2367" s="325"/>
    </row>
    <row r="2368" spans="2:10" s="20" customFormat="1" ht="18" customHeight="1" x14ac:dyDescent="0.25">
      <c r="B2368" s="297" t="s">
        <v>7648</v>
      </c>
      <c r="C2368" s="296" t="s">
        <v>2598</v>
      </c>
      <c r="D2368" s="296" t="s">
        <v>36</v>
      </c>
      <c r="E2368" s="326" t="s">
        <v>38</v>
      </c>
      <c r="F2368" s="327">
        <v>711066</v>
      </c>
      <c r="J2368" s="325"/>
    </row>
    <row r="2369" spans="2:10" s="20" customFormat="1" ht="18" customHeight="1" x14ac:dyDescent="0.25">
      <c r="B2369" s="297" t="s">
        <v>7648</v>
      </c>
      <c r="C2369" s="296" t="s">
        <v>2599</v>
      </c>
      <c r="D2369" s="296" t="s">
        <v>36</v>
      </c>
      <c r="E2369" s="326" t="s">
        <v>37</v>
      </c>
      <c r="F2369" s="327">
        <v>1236000</v>
      </c>
      <c r="J2369" s="325"/>
    </row>
    <row r="2370" spans="2:10" s="20" customFormat="1" ht="18" customHeight="1" x14ac:dyDescent="0.25">
      <c r="B2370" s="297" t="s">
        <v>7648</v>
      </c>
      <c r="C2370" s="296" t="s">
        <v>2600</v>
      </c>
      <c r="D2370" s="296" t="s">
        <v>44</v>
      </c>
      <c r="E2370" s="326" t="s">
        <v>91</v>
      </c>
      <c r="F2370" s="327">
        <v>25200</v>
      </c>
      <c r="J2370" s="325"/>
    </row>
    <row r="2371" spans="2:10" s="20" customFormat="1" ht="18" customHeight="1" x14ac:dyDescent="0.25">
      <c r="B2371" s="297" t="s">
        <v>7648</v>
      </c>
      <c r="C2371" s="296" t="s">
        <v>2601</v>
      </c>
      <c r="D2371" s="296" t="s">
        <v>119</v>
      </c>
      <c r="E2371" s="326" t="s">
        <v>75</v>
      </c>
      <c r="F2371" s="327">
        <v>9200</v>
      </c>
      <c r="J2371" s="325"/>
    </row>
    <row r="2372" spans="2:10" s="20" customFormat="1" ht="18" customHeight="1" x14ac:dyDescent="0.25">
      <c r="B2372" s="297" t="s">
        <v>7648</v>
      </c>
      <c r="C2372" s="296" t="s">
        <v>2602</v>
      </c>
      <c r="D2372" s="296" t="s">
        <v>44</v>
      </c>
      <c r="E2372" s="326" t="s">
        <v>91</v>
      </c>
      <c r="F2372" s="327">
        <v>151800</v>
      </c>
      <c r="J2372" s="325"/>
    </row>
    <row r="2373" spans="2:10" s="20" customFormat="1" ht="18" customHeight="1" x14ac:dyDescent="0.25">
      <c r="B2373" s="297" t="s">
        <v>7648</v>
      </c>
      <c r="C2373" s="296" t="s">
        <v>2603</v>
      </c>
      <c r="D2373" s="296" t="s">
        <v>44</v>
      </c>
      <c r="E2373" s="326" t="s">
        <v>91</v>
      </c>
      <c r="F2373" s="327">
        <v>236026</v>
      </c>
      <c r="J2373" s="325"/>
    </row>
    <row r="2374" spans="2:10" s="20" customFormat="1" ht="18" customHeight="1" x14ac:dyDescent="0.25">
      <c r="B2374" s="297" t="s">
        <v>7648</v>
      </c>
      <c r="C2374" s="296" t="s">
        <v>2604</v>
      </c>
      <c r="D2374" s="296" t="s">
        <v>119</v>
      </c>
      <c r="E2374" s="326" t="s">
        <v>75</v>
      </c>
      <c r="F2374" s="327">
        <v>10100</v>
      </c>
      <c r="J2374" s="325"/>
    </row>
    <row r="2375" spans="2:10" s="20" customFormat="1" ht="18" customHeight="1" x14ac:dyDescent="0.25">
      <c r="B2375" s="297" t="s">
        <v>7648</v>
      </c>
      <c r="C2375" s="296" t="s">
        <v>2605</v>
      </c>
      <c r="D2375" s="296" t="s">
        <v>119</v>
      </c>
      <c r="E2375" s="326" t="s">
        <v>76</v>
      </c>
      <c r="F2375" s="327">
        <v>32250</v>
      </c>
      <c r="J2375" s="325"/>
    </row>
    <row r="2376" spans="2:10" s="20" customFormat="1" ht="18" customHeight="1" x14ac:dyDescent="0.25">
      <c r="B2376" s="297" t="s">
        <v>7648</v>
      </c>
      <c r="C2376" s="296" t="s">
        <v>2606</v>
      </c>
      <c r="D2376" s="296" t="s">
        <v>119</v>
      </c>
      <c r="E2376" s="326" t="s">
        <v>75</v>
      </c>
      <c r="F2376" s="327">
        <v>25900</v>
      </c>
      <c r="J2376" s="325"/>
    </row>
    <row r="2377" spans="2:10" s="20" customFormat="1" ht="18" customHeight="1" x14ac:dyDescent="0.25">
      <c r="B2377" s="297" t="s">
        <v>7648</v>
      </c>
      <c r="C2377" s="296" t="s">
        <v>2607</v>
      </c>
      <c r="D2377" s="296" t="s">
        <v>119</v>
      </c>
      <c r="E2377" s="326" t="s">
        <v>75</v>
      </c>
      <c r="F2377" s="327">
        <v>6400</v>
      </c>
      <c r="J2377" s="325"/>
    </row>
    <row r="2378" spans="2:10" s="20" customFormat="1" ht="18" customHeight="1" x14ac:dyDescent="0.25">
      <c r="B2378" s="297" t="s">
        <v>7648</v>
      </c>
      <c r="C2378" s="296" t="s">
        <v>2608</v>
      </c>
      <c r="D2378" s="296" t="s">
        <v>44</v>
      </c>
      <c r="E2378" s="326" t="s">
        <v>71</v>
      </c>
      <c r="F2378" s="327">
        <v>9520</v>
      </c>
      <c r="J2378" s="325"/>
    </row>
    <row r="2379" spans="2:10" s="20" customFormat="1" ht="18" customHeight="1" x14ac:dyDescent="0.25">
      <c r="B2379" s="297" t="s">
        <v>7648</v>
      </c>
      <c r="C2379" s="296" t="s">
        <v>2609</v>
      </c>
      <c r="D2379" s="296" t="s">
        <v>119</v>
      </c>
      <c r="E2379" s="326" t="s">
        <v>75</v>
      </c>
      <c r="F2379" s="327">
        <v>6500</v>
      </c>
      <c r="J2379" s="325"/>
    </row>
    <row r="2380" spans="2:10" s="20" customFormat="1" ht="18" customHeight="1" x14ac:dyDescent="0.25">
      <c r="B2380" s="297" t="s">
        <v>7648</v>
      </c>
      <c r="C2380" s="296" t="s">
        <v>2610</v>
      </c>
      <c r="D2380" s="296" t="s">
        <v>119</v>
      </c>
      <c r="E2380" s="326" t="s">
        <v>72</v>
      </c>
      <c r="F2380" s="327">
        <v>20000</v>
      </c>
      <c r="J2380" s="325"/>
    </row>
    <row r="2381" spans="2:10" s="20" customFormat="1" ht="18" customHeight="1" x14ac:dyDescent="0.25">
      <c r="B2381" s="297" t="s">
        <v>7648</v>
      </c>
      <c r="C2381" s="296" t="s">
        <v>2611</v>
      </c>
      <c r="D2381" s="296" t="s">
        <v>119</v>
      </c>
      <c r="E2381" s="326" t="s">
        <v>75</v>
      </c>
      <c r="F2381" s="327">
        <v>16000</v>
      </c>
      <c r="J2381" s="325"/>
    </row>
    <row r="2382" spans="2:10" s="20" customFormat="1" ht="18" customHeight="1" x14ac:dyDescent="0.25">
      <c r="B2382" s="297" t="s">
        <v>7648</v>
      </c>
      <c r="C2382" s="296" t="s">
        <v>2612</v>
      </c>
      <c r="D2382" s="296" t="s">
        <v>119</v>
      </c>
      <c r="E2382" s="326" t="s">
        <v>75</v>
      </c>
      <c r="F2382" s="327">
        <v>7500</v>
      </c>
      <c r="J2382" s="325"/>
    </row>
    <row r="2383" spans="2:10" s="20" customFormat="1" ht="18" customHeight="1" x14ac:dyDescent="0.25">
      <c r="B2383" s="297" t="s">
        <v>7648</v>
      </c>
      <c r="C2383" s="296" t="s">
        <v>2613</v>
      </c>
      <c r="D2383" s="296" t="s">
        <v>119</v>
      </c>
      <c r="E2383" s="326" t="s">
        <v>75</v>
      </c>
      <c r="F2383" s="327">
        <v>64400</v>
      </c>
      <c r="J2383" s="325"/>
    </row>
    <row r="2384" spans="2:10" s="20" customFormat="1" ht="18" customHeight="1" x14ac:dyDescent="0.25">
      <c r="B2384" s="297" t="s">
        <v>7648</v>
      </c>
      <c r="C2384" s="296" t="s">
        <v>2614</v>
      </c>
      <c r="D2384" s="296" t="s">
        <v>119</v>
      </c>
      <c r="E2384" s="326" t="s">
        <v>75</v>
      </c>
      <c r="F2384" s="327">
        <v>2600</v>
      </c>
      <c r="J2384" s="325"/>
    </row>
    <row r="2385" spans="2:10" s="20" customFormat="1" ht="18" customHeight="1" x14ac:dyDescent="0.25">
      <c r="B2385" s="297" t="s">
        <v>7648</v>
      </c>
      <c r="C2385" s="296" t="s">
        <v>2615</v>
      </c>
      <c r="D2385" s="296" t="s">
        <v>119</v>
      </c>
      <c r="E2385" s="326" t="s">
        <v>75</v>
      </c>
      <c r="F2385" s="327">
        <v>1400</v>
      </c>
      <c r="J2385" s="325"/>
    </row>
    <row r="2386" spans="2:10" s="20" customFormat="1" ht="18" customHeight="1" x14ac:dyDescent="0.25">
      <c r="B2386" s="297" t="s">
        <v>7648</v>
      </c>
      <c r="C2386" s="296" t="s">
        <v>2616</v>
      </c>
      <c r="D2386" s="296" t="s">
        <v>119</v>
      </c>
      <c r="E2386" s="326" t="s">
        <v>75</v>
      </c>
      <c r="F2386" s="327">
        <v>25900</v>
      </c>
      <c r="J2386" s="325"/>
    </row>
    <row r="2387" spans="2:10" s="20" customFormat="1" ht="18" customHeight="1" x14ac:dyDescent="0.25">
      <c r="B2387" s="297" t="s">
        <v>7648</v>
      </c>
      <c r="C2387" s="296" t="s">
        <v>2617</v>
      </c>
      <c r="D2387" s="296" t="s">
        <v>52</v>
      </c>
      <c r="E2387" s="326" t="s">
        <v>54</v>
      </c>
      <c r="F2387" s="327">
        <v>139000</v>
      </c>
      <c r="J2387" s="325"/>
    </row>
    <row r="2388" spans="2:10" s="20" customFormat="1" ht="18" customHeight="1" x14ac:dyDescent="0.25">
      <c r="B2388" s="297" t="s">
        <v>7648</v>
      </c>
      <c r="C2388" s="296" t="s">
        <v>2618</v>
      </c>
      <c r="D2388" s="296" t="s">
        <v>52</v>
      </c>
      <c r="E2388" s="326" t="s">
        <v>54</v>
      </c>
      <c r="F2388" s="327">
        <v>17400</v>
      </c>
      <c r="J2388" s="325"/>
    </row>
    <row r="2389" spans="2:10" s="20" customFormat="1" ht="18" customHeight="1" x14ac:dyDescent="0.25">
      <c r="B2389" s="297" t="s">
        <v>7648</v>
      </c>
      <c r="C2389" s="296" t="s">
        <v>2619</v>
      </c>
      <c r="D2389" s="296" t="s">
        <v>119</v>
      </c>
      <c r="E2389" s="326" t="s">
        <v>76</v>
      </c>
      <c r="F2389" s="327">
        <v>38000</v>
      </c>
      <c r="J2389" s="325"/>
    </row>
    <row r="2390" spans="2:10" s="20" customFormat="1" ht="18" customHeight="1" x14ac:dyDescent="0.25">
      <c r="B2390" s="297" t="s">
        <v>7648</v>
      </c>
      <c r="C2390" s="296" t="s">
        <v>2620</v>
      </c>
      <c r="D2390" s="296" t="s">
        <v>119</v>
      </c>
      <c r="E2390" s="326" t="s">
        <v>76</v>
      </c>
      <c r="F2390" s="327">
        <v>9900</v>
      </c>
      <c r="J2390" s="325"/>
    </row>
    <row r="2391" spans="2:10" s="20" customFormat="1" ht="18" customHeight="1" x14ac:dyDescent="0.25">
      <c r="B2391" s="297" t="s">
        <v>7648</v>
      </c>
      <c r="C2391" s="296" t="s">
        <v>2621</v>
      </c>
      <c r="D2391" s="296" t="s">
        <v>119</v>
      </c>
      <c r="E2391" s="326" t="s">
        <v>75</v>
      </c>
      <c r="F2391" s="327">
        <v>9200</v>
      </c>
      <c r="J2391" s="325"/>
    </row>
    <row r="2392" spans="2:10" s="20" customFormat="1" ht="18" customHeight="1" x14ac:dyDescent="0.25">
      <c r="B2392" s="297" t="s">
        <v>7648</v>
      </c>
      <c r="C2392" s="296" t="s">
        <v>2622</v>
      </c>
      <c r="D2392" s="296" t="s">
        <v>119</v>
      </c>
      <c r="E2392" s="326" t="s">
        <v>75</v>
      </c>
      <c r="F2392" s="327">
        <v>2500</v>
      </c>
      <c r="J2392" s="325"/>
    </row>
    <row r="2393" spans="2:10" s="20" customFormat="1" ht="18" customHeight="1" x14ac:dyDescent="0.25">
      <c r="B2393" s="297" t="s">
        <v>7648</v>
      </c>
      <c r="C2393" s="296" t="s">
        <v>2623</v>
      </c>
      <c r="D2393" s="296" t="s">
        <v>44</v>
      </c>
      <c r="E2393" s="326" t="s">
        <v>68</v>
      </c>
      <c r="F2393" s="327">
        <v>1000</v>
      </c>
      <c r="J2393" s="325"/>
    </row>
    <row r="2394" spans="2:10" s="20" customFormat="1" ht="18" customHeight="1" x14ac:dyDescent="0.25">
      <c r="B2394" s="297" t="s">
        <v>7648</v>
      </c>
      <c r="C2394" s="296" t="s">
        <v>2624</v>
      </c>
      <c r="D2394" s="296" t="s">
        <v>44</v>
      </c>
      <c r="E2394" s="326" t="s">
        <v>68</v>
      </c>
      <c r="F2394" s="327">
        <v>23650</v>
      </c>
      <c r="J2394" s="325"/>
    </row>
    <row r="2395" spans="2:10" s="20" customFormat="1" ht="18" customHeight="1" x14ac:dyDescent="0.25">
      <c r="B2395" s="297" t="s">
        <v>7648</v>
      </c>
      <c r="C2395" s="296" t="s">
        <v>2625</v>
      </c>
      <c r="D2395" s="296" t="s">
        <v>44</v>
      </c>
      <c r="E2395" s="326" t="s">
        <v>68</v>
      </c>
      <c r="F2395" s="327">
        <v>3000</v>
      </c>
      <c r="J2395" s="325"/>
    </row>
    <row r="2396" spans="2:10" s="20" customFormat="1" ht="18" customHeight="1" x14ac:dyDescent="0.25">
      <c r="B2396" s="297" t="s">
        <v>7648</v>
      </c>
      <c r="C2396" s="296" t="s">
        <v>2626</v>
      </c>
      <c r="D2396" s="296" t="s">
        <v>44</v>
      </c>
      <c r="E2396" s="326" t="s">
        <v>73</v>
      </c>
      <c r="F2396" s="327">
        <v>30000</v>
      </c>
      <c r="J2396" s="325"/>
    </row>
    <row r="2397" spans="2:10" s="20" customFormat="1" ht="18" customHeight="1" x14ac:dyDescent="0.25">
      <c r="B2397" s="297" t="s">
        <v>7648</v>
      </c>
      <c r="C2397" s="296" t="s">
        <v>2627</v>
      </c>
      <c r="D2397" s="296" t="s">
        <v>222</v>
      </c>
      <c r="E2397" s="326" t="s">
        <v>67</v>
      </c>
      <c r="F2397" s="327">
        <v>125216</v>
      </c>
      <c r="J2397" s="325"/>
    </row>
    <row r="2398" spans="2:10" s="20" customFormat="1" ht="18" customHeight="1" x14ac:dyDescent="0.25">
      <c r="B2398" s="297" t="s">
        <v>7648</v>
      </c>
      <c r="C2398" s="296" t="s">
        <v>2628</v>
      </c>
      <c r="D2398" s="296" t="s">
        <v>222</v>
      </c>
      <c r="E2398" s="326" t="s">
        <v>67</v>
      </c>
      <c r="F2398" s="327">
        <v>30105</v>
      </c>
      <c r="J2398" s="325"/>
    </row>
    <row r="2399" spans="2:10" s="20" customFormat="1" ht="18" customHeight="1" x14ac:dyDescent="0.25">
      <c r="B2399" s="297" t="s">
        <v>7648</v>
      </c>
      <c r="C2399" s="296" t="s">
        <v>2629</v>
      </c>
      <c r="D2399" s="296" t="s">
        <v>222</v>
      </c>
      <c r="E2399" s="326" t="s">
        <v>67</v>
      </c>
      <c r="F2399" s="327">
        <v>16155</v>
      </c>
      <c r="J2399" s="325"/>
    </row>
    <row r="2400" spans="2:10" s="20" customFormat="1" ht="18" customHeight="1" x14ac:dyDescent="0.25">
      <c r="B2400" s="297" t="s">
        <v>7648</v>
      </c>
      <c r="C2400" s="296" t="s">
        <v>2630</v>
      </c>
      <c r="D2400" s="296" t="s">
        <v>119</v>
      </c>
      <c r="E2400" s="326" t="s">
        <v>111</v>
      </c>
      <c r="F2400" s="327">
        <v>-70319413</v>
      </c>
      <c r="J2400" s="325"/>
    </row>
    <row r="2401" spans="2:10" s="20" customFormat="1" ht="18" customHeight="1" x14ac:dyDescent="0.25">
      <c r="B2401" s="297" t="s">
        <v>7648</v>
      </c>
      <c r="C2401" s="296" t="s">
        <v>2631</v>
      </c>
      <c r="D2401" s="296" t="s">
        <v>224</v>
      </c>
      <c r="E2401" s="326" t="s">
        <v>86</v>
      </c>
      <c r="F2401" s="327">
        <v>-2086768.33</v>
      </c>
      <c r="J2401" s="325"/>
    </row>
    <row r="2402" spans="2:10" s="20" customFormat="1" ht="18" customHeight="1" x14ac:dyDescent="0.25">
      <c r="B2402" s="297" t="s">
        <v>7648</v>
      </c>
      <c r="C2402" s="296" t="s">
        <v>2632</v>
      </c>
      <c r="D2402" s="296" t="s">
        <v>224</v>
      </c>
      <c r="E2402" s="326" t="s">
        <v>86</v>
      </c>
      <c r="F2402" s="327">
        <v>-2086768.33</v>
      </c>
      <c r="J2402" s="325"/>
    </row>
    <row r="2403" spans="2:10" s="20" customFormat="1" ht="18" customHeight="1" x14ac:dyDescent="0.25">
      <c r="B2403" s="297" t="s">
        <v>7648</v>
      </c>
      <c r="C2403" s="296" t="s">
        <v>2633</v>
      </c>
      <c r="D2403" s="296" t="s">
        <v>224</v>
      </c>
      <c r="E2403" s="326" t="s">
        <v>86</v>
      </c>
      <c r="F2403" s="327">
        <v>-2086768.33</v>
      </c>
      <c r="J2403" s="325"/>
    </row>
    <row r="2404" spans="2:10" s="20" customFormat="1" ht="18" customHeight="1" x14ac:dyDescent="0.25">
      <c r="B2404" s="297" t="s">
        <v>7648</v>
      </c>
      <c r="C2404" s="296" t="s">
        <v>2634</v>
      </c>
      <c r="D2404" s="296" t="s">
        <v>224</v>
      </c>
      <c r="E2404" s="326" t="s">
        <v>86</v>
      </c>
      <c r="F2404" s="327">
        <v>-2086768.33</v>
      </c>
      <c r="J2404" s="325"/>
    </row>
    <row r="2405" spans="2:10" s="20" customFormat="1" ht="18" customHeight="1" x14ac:dyDescent="0.25">
      <c r="B2405" s="297" t="s">
        <v>7648</v>
      </c>
      <c r="C2405" s="296" t="s">
        <v>2635</v>
      </c>
      <c r="D2405" s="296" t="s">
        <v>224</v>
      </c>
      <c r="E2405" s="326" t="s">
        <v>86</v>
      </c>
      <c r="F2405" s="327">
        <v>-2086768.33</v>
      </c>
      <c r="J2405" s="325"/>
    </row>
    <row r="2406" spans="2:10" s="20" customFormat="1" ht="18" customHeight="1" x14ac:dyDescent="0.25">
      <c r="B2406" s="297" t="s">
        <v>7648</v>
      </c>
      <c r="C2406" s="296" t="s">
        <v>2636</v>
      </c>
      <c r="D2406" s="296" t="s">
        <v>224</v>
      </c>
      <c r="E2406" s="326" t="s">
        <v>86</v>
      </c>
      <c r="F2406" s="327">
        <v>-2086768.33</v>
      </c>
      <c r="J2406" s="325"/>
    </row>
    <row r="2407" spans="2:10" s="20" customFormat="1" ht="18" customHeight="1" x14ac:dyDescent="0.25">
      <c r="B2407" s="297" t="s">
        <v>7648</v>
      </c>
      <c r="C2407" s="296" t="s">
        <v>2637</v>
      </c>
      <c r="D2407" s="296" t="s">
        <v>224</v>
      </c>
      <c r="E2407" s="326" t="s">
        <v>86</v>
      </c>
      <c r="F2407" s="327">
        <v>-2086768.33</v>
      </c>
      <c r="J2407" s="325"/>
    </row>
    <row r="2408" spans="2:10" s="20" customFormat="1" ht="18" customHeight="1" x14ac:dyDescent="0.25">
      <c r="B2408" s="297" t="s">
        <v>7648</v>
      </c>
      <c r="C2408" s="296" t="s">
        <v>2638</v>
      </c>
      <c r="D2408" s="296" t="s">
        <v>224</v>
      </c>
      <c r="E2408" s="326" t="s">
        <v>86</v>
      </c>
      <c r="F2408" s="327">
        <v>-2086768.33</v>
      </c>
      <c r="J2408" s="325"/>
    </row>
    <row r="2409" spans="2:10" s="20" customFormat="1" ht="18" customHeight="1" x14ac:dyDescent="0.25">
      <c r="B2409" s="297" t="s">
        <v>7648</v>
      </c>
      <c r="C2409" s="296" t="s">
        <v>2639</v>
      </c>
      <c r="D2409" s="296" t="s">
        <v>224</v>
      </c>
      <c r="E2409" s="326" t="s">
        <v>86</v>
      </c>
      <c r="F2409" s="327">
        <v>-2086768.36</v>
      </c>
      <c r="J2409" s="325"/>
    </row>
    <row r="2410" spans="2:10" s="20" customFormat="1" ht="18" customHeight="1" x14ac:dyDescent="0.25">
      <c r="B2410" s="297" t="s">
        <v>7648</v>
      </c>
      <c r="C2410" s="296" t="s">
        <v>2640</v>
      </c>
      <c r="D2410" s="296" t="s">
        <v>224</v>
      </c>
      <c r="E2410" s="326" t="s">
        <v>86</v>
      </c>
      <c r="F2410" s="327">
        <v>-1878091.5</v>
      </c>
      <c r="J2410" s="325"/>
    </row>
    <row r="2411" spans="2:10" s="20" customFormat="1" ht="18" customHeight="1" x14ac:dyDescent="0.25">
      <c r="B2411" s="297" t="s">
        <v>7648</v>
      </c>
      <c r="C2411" s="296" t="s">
        <v>2641</v>
      </c>
      <c r="D2411" s="296" t="s">
        <v>224</v>
      </c>
      <c r="E2411" s="326" t="s">
        <v>86</v>
      </c>
      <c r="F2411" s="327">
        <v>-1878091.5</v>
      </c>
      <c r="J2411" s="325"/>
    </row>
    <row r="2412" spans="2:10" s="20" customFormat="1" ht="18" customHeight="1" x14ac:dyDescent="0.25">
      <c r="B2412" s="297" t="s">
        <v>7648</v>
      </c>
      <c r="C2412" s="296" t="s">
        <v>2642</v>
      </c>
      <c r="D2412" s="296" t="s">
        <v>224</v>
      </c>
      <c r="E2412" s="326" t="s">
        <v>86</v>
      </c>
      <c r="F2412" s="327">
        <v>-1878091.5</v>
      </c>
      <c r="J2412" s="325"/>
    </row>
    <row r="2413" spans="2:10" s="20" customFormat="1" ht="18" customHeight="1" x14ac:dyDescent="0.25">
      <c r="B2413" s="297" t="s">
        <v>7648</v>
      </c>
      <c r="C2413" s="296" t="s">
        <v>2643</v>
      </c>
      <c r="D2413" s="296" t="s">
        <v>224</v>
      </c>
      <c r="E2413" s="326" t="s">
        <v>86</v>
      </c>
      <c r="F2413" s="327">
        <v>-1878091.5</v>
      </c>
      <c r="J2413" s="325"/>
    </row>
    <row r="2414" spans="2:10" s="20" customFormat="1" ht="18" customHeight="1" x14ac:dyDescent="0.25">
      <c r="B2414" s="297" t="s">
        <v>7648</v>
      </c>
      <c r="C2414" s="296" t="s">
        <v>2644</v>
      </c>
      <c r="D2414" s="296" t="s">
        <v>224</v>
      </c>
      <c r="E2414" s="326" t="s">
        <v>86</v>
      </c>
      <c r="F2414" s="327">
        <v>-1878091.5</v>
      </c>
      <c r="J2414" s="325"/>
    </row>
    <row r="2415" spans="2:10" s="20" customFormat="1" ht="18" customHeight="1" x14ac:dyDescent="0.25">
      <c r="B2415" s="297" t="s">
        <v>7648</v>
      </c>
      <c r="C2415" s="296" t="s">
        <v>2645</v>
      </c>
      <c r="D2415" s="296" t="s">
        <v>224</v>
      </c>
      <c r="E2415" s="326" t="s">
        <v>86</v>
      </c>
      <c r="F2415" s="327">
        <v>-1878091.5</v>
      </c>
      <c r="J2415" s="325"/>
    </row>
    <row r="2416" spans="2:10" s="20" customFormat="1" ht="18" customHeight="1" x14ac:dyDescent="0.25">
      <c r="B2416" s="297" t="s">
        <v>7648</v>
      </c>
      <c r="C2416" s="296" t="s">
        <v>2646</v>
      </c>
      <c r="D2416" s="296" t="s">
        <v>224</v>
      </c>
      <c r="E2416" s="326" t="s">
        <v>86</v>
      </c>
      <c r="F2416" s="327">
        <v>-1878091.5</v>
      </c>
      <c r="J2416" s="325"/>
    </row>
    <row r="2417" spans="2:10" s="20" customFormat="1" ht="18" customHeight="1" x14ac:dyDescent="0.25">
      <c r="B2417" s="297" t="s">
        <v>7648</v>
      </c>
      <c r="C2417" s="296" t="s">
        <v>2647</v>
      </c>
      <c r="D2417" s="296" t="s">
        <v>224</v>
      </c>
      <c r="E2417" s="326" t="s">
        <v>86</v>
      </c>
      <c r="F2417" s="327">
        <v>-1878091.5</v>
      </c>
      <c r="J2417" s="325"/>
    </row>
    <row r="2418" spans="2:10" s="20" customFormat="1" ht="18" customHeight="1" x14ac:dyDescent="0.25">
      <c r="B2418" s="297" t="s">
        <v>7648</v>
      </c>
      <c r="C2418" s="296" t="s">
        <v>2648</v>
      </c>
      <c r="D2418" s="296" t="s">
        <v>224</v>
      </c>
      <c r="E2418" s="326" t="s">
        <v>86</v>
      </c>
      <c r="F2418" s="327">
        <v>-1878091.5</v>
      </c>
      <c r="J2418" s="325"/>
    </row>
    <row r="2419" spans="2:10" s="20" customFormat="1" ht="18" customHeight="1" x14ac:dyDescent="0.25">
      <c r="B2419" s="297" t="s">
        <v>7648</v>
      </c>
      <c r="C2419" s="296" t="s">
        <v>2649</v>
      </c>
      <c r="D2419" s="296" t="s">
        <v>224</v>
      </c>
      <c r="E2419" s="326" t="s">
        <v>86</v>
      </c>
      <c r="F2419" s="327">
        <v>-1878091.5</v>
      </c>
      <c r="J2419" s="325"/>
    </row>
    <row r="2420" spans="2:10" s="20" customFormat="1" ht="18" customHeight="1" x14ac:dyDescent="0.25">
      <c r="B2420" s="297" t="s">
        <v>7648</v>
      </c>
      <c r="C2420" s="296" t="s">
        <v>2650</v>
      </c>
      <c r="D2420" s="296" t="s">
        <v>224</v>
      </c>
      <c r="E2420" s="326" t="s">
        <v>86</v>
      </c>
      <c r="F2420" s="327">
        <v>-1565076.25</v>
      </c>
      <c r="J2420" s="325"/>
    </row>
    <row r="2421" spans="2:10" s="20" customFormat="1" ht="18" customHeight="1" x14ac:dyDescent="0.25">
      <c r="B2421" s="297" t="s">
        <v>7648</v>
      </c>
      <c r="C2421" s="296" t="s">
        <v>2651</v>
      </c>
      <c r="D2421" s="296" t="s">
        <v>224</v>
      </c>
      <c r="E2421" s="326" t="s">
        <v>86</v>
      </c>
      <c r="F2421" s="327">
        <v>-1565076.25</v>
      </c>
      <c r="J2421" s="325"/>
    </row>
    <row r="2422" spans="2:10" s="20" customFormat="1" ht="18" customHeight="1" x14ac:dyDescent="0.25">
      <c r="B2422" s="297" t="s">
        <v>7648</v>
      </c>
      <c r="C2422" s="296" t="s">
        <v>2652</v>
      </c>
      <c r="D2422" s="296" t="s">
        <v>224</v>
      </c>
      <c r="E2422" s="326" t="s">
        <v>86</v>
      </c>
      <c r="F2422" s="327">
        <v>-1565076.25</v>
      </c>
      <c r="J2422" s="325"/>
    </row>
    <row r="2423" spans="2:10" s="20" customFormat="1" ht="18" customHeight="1" x14ac:dyDescent="0.25">
      <c r="B2423" s="297" t="s">
        <v>7648</v>
      </c>
      <c r="C2423" s="296" t="s">
        <v>2653</v>
      </c>
      <c r="D2423" s="296" t="s">
        <v>224</v>
      </c>
      <c r="E2423" s="326" t="s">
        <v>86</v>
      </c>
      <c r="F2423" s="327">
        <v>-1565076.25</v>
      </c>
      <c r="J2423" s="325"/>
    </row>
    <row r="2424" spans="2:10" s="20" customFormat="1" ht="18" customHeight="1" x14ac:dyDescent="0.25">
      <c r="B2424" s="297" t="s">
        <v>7648</v>
      </c>
      <c r="C2424" s="296" t="s">
        <v>2654</v>
      </c>
      <c r="D2424" s="296" t="s">
        <v>224</v>
      </c>
      <c r="E2424" s="326" t="s">
        <v>86</v>
      </c>
      <c r="F2424" s="327">
        <v>-1565076.25</v>
      </c>
      <c r="J2424" s="325"/>
    </row>
    <row r="2425" spans="2:10" s="20" customFormat="1" ht="18" customHeight="1" x14ac:dyDescent="0.25">
      <c r="B2425" s="297" t="s">
        <v>7648</v>
      </c>
      <c r="C2425" s="296" t="s">
        <v>2655</v>
      </c>
      <c r="D2425" s="296" t="s">
        <v>224</v>
      </c>
      <c r="E2425" s="326" t="s">
        <v>86</v>
      </c>
      <c r="F2425" s="327">
        <v>-1565076.25</v>
      </c>
      <c r="J2425" s="325"/>
    </row>
    <row r="2426" spans="2:10" s="20" customFormat="1" ht="18" customHeight="1" x14ac:dyDescent="0.25">
      <c r="B2426" s="297" t="s">
        <v>7648</v>
      </c>
      <c r="C2426" s="296" t="s">
        <v>2656</v>
      </c>
      <c r="D2426" s="296" t="s">
        <v>224</v>
      </c>
      <c r="E2426" s="326" t="s">
        <v>86</v>
      </c>
      <c r="F2426" s="327">
        <v>-1565076.25</v>
      </c>
      <c r="J2426" s="325"/>
    </row>
    <row r="2427" spans="2:10" s="20" customFormat="1" ht="18" customHeight="1" x14ac:dyDescent="0.25">
      <c r="B2427" s="297" t="s">
        <v>7648</v>
      </c>
      <c r="C2427" s="296" t="s">
        <v>2657</v>
      </c>
      <c r="D2427" s="296" t="s">
        <v>224</v>
      </c>
      <c r="E2427" s="326" t="s">
        <v>86</v>
      </c>
      <c r="F2427" s="327">
        <v>-1565076.25</v>
      </c>
      <c r="J2427" s="325"/>
    </row>
    <row r="2428" spans="2:10" s="20" customFormat="1" ht="18" customHeight="1" x14ac:dyDescent="0.25">
      <c r="B2428" s="297" t="s">
        <v>7648</v>
      </c>
      <c r="C2428" s="296" t="s">
        <v>2658</v>
      </c>
      <c r="D2428" s="296" t="s">
        <v>224</v>
      </c>
      <c r="E2428" s="326" t="s">
        <v>86</v>
      </c>
      <c r="F2428" s="327">
        <v>-1565076.25</v>
      </c>
      <c r="J2428" s="325"/>
    </row>
    <row r="2429" spans="2:10" s="20" customFormat="1" ht="18" customHeight="1" x14ac:dyDescent="0.25">
      <c r="B2429" s="297" t="s">
        <v>7648</v>
      </c>
      <c r="C2429" s="296" t="s">
        <v>2659</v>
      </c>
      <c r="D2429" s="296" t="s">
        <v>224</v>
      </c>
      <c r="E2429" s="326" t="s">
        <v>86</v>
      </c>
      <c r="F2429" s="327">
        <v>-1565076.25</v>
      </c>
      <c r="J2429" s="325"/>
    </row>
    <row r="2430" spans="2:10" s="20" customFormat="1" ht="18" customHeight="1" x14ac:dyDescent="0.25">
      <c r="B2430" s="297" t="s">
        <v>7648</v>
      </c>
      <c r="C2430" s="296" t="s">
        <v>2660</v>
      </c>
      <c r="D2430" s="296" t="s">
        <v>224</v>
      </c>
      <c r="E2430" s="326" t="s">
        <v>86</v>
      </c>
      <c r="F2430" s="327">
        <v>-1565076.25</v>
      </c>
      <c r="J2430" s="325"/>
    </row>
    <row r="2431" spans="2:10" s="20" customFormat="1" ht="18" customHeight="1" x14ac:dyDescent="0.25">
      <c r="B2431" s="297" t="s">
        <v>7648</v>
      </c>
      <c r="C2431" s="296" t="s">
        <v>2661</v>
      </c>
      <c r="D2431" s="296" t="s">
        <v>224</v>
      </c>
      <c r="E2431" s="326" t="s">
        <v>86</v>
      </c>
      <c r="F2431" s="327">
        <v>-1565076.25</v>
      </c>
      <c r="J2431" s="325"/>
    </row>
    <row r="2432" spans="2:10" s="20" customFormat="1" ht="18" customHeight="1" x14ac:dyDescent="0.25">
      <c r="B2432" s="297" t="s">
        <v>7648</v>
      </c>
      <c r="C2432" s="296" t="s">
        <v>2662</v>
      </c>
      <c r="D2432" s="296" t="s">
        <v>224</v>
      </c>
      <c r="E2432" s="326" t="s">
        <v>86</v>
      </c>
      <c r="F2432" s="327">
        <v>-1565076.25</v>
      </c>
      <c r="J2432" s="325"/>
    </row>
    <row r="2433" spans="2:10" s="20" customFormat="1" ht="18" customHeight="1" x14ac:dyDescent="0.25">
      <c r="B2433" s="297" t="s">
        <v>7648</v>
      </c>
      <c r="C2433" s="296" t="s">
        <v>2663</v>
      </c>
      <c r="D2433" s="296" t="s">
        <v>224</v>
      </c>
      <c r="E2433" s="326" t="s">
        <v>86</v>
      </c>
      <c r="F2433" s="327">
        <v>-1565076.25</v>
      </c>
      <c r="J2433" s="325"/>
    </row>
    <row r="2434" spans="2:10" s="20" customFormat="1" ht="18" customHeight="1" x14ac:dyDescent="0.25">
      <c r="B2434" s="297" t="s">
        <v>7648</v>
      </c>
      <c r="C2434" s="296" t="s">
        <v>2664</v>
      </c>
      <c r="D2434" s="296" t="s">
        <v>224</v>
      </c>
      <c r="E2434" s="326" t="s">
        <v>86</v>
      </c>
      <c r="F2434" s="327">
        <v>-1565076.25</v>
      </c>
      <c r="J2434" s="325"/>
    </row>
    <row r="2435" spans="2:10" s="20" customFormat="1" ht="18" customHeight="1" x14ac:dyDescent="0.25">
      <c r="B2435" s="297" t="s">
        <v>7648</v>
      </c>
      <c r="C2435" s="296" t="s">
        <v>2665</v>
      </c>
      <c r="D2435" s="296" t="s">
        <v>224</v>
      </c>
      <c r="E2435" s="326" t="s">
        <v>86</v>
      </c>
      <c r="F2435" s="327">
        <v>-1565076.25</v>
      </c>
      <c r="J2435" s="325"/>
    </row>
    <row r="2436" spans="2:10" s="20" customFormat="1" ht="18" customHeight="1" x14ac:dyDescent="0.25">
      <c r="B2436" s="297" t="s">
        <v>7648</v>
      </c>
      <c r="C2436" s="296" t="s">
        <v>2666</v>
      </c>
      <c r="D2436" s="296" t="s">
        <v>224</v>
      </c>
      <c r="E2436" s="326" t="s">
        <v>86</v>
      </c>
      <c r="F2436" s="327">
        <v>-1565076.25</v>
      </c>
      <c r="J2436" s="325"/>
    </row>
    <row r="2437" spans="2:10" s="20" customFormat="1" ht="18" customHeight="1" x14ac:dyDescent="0.25">
      <c r="B2437" s="297" t="s">
        <v>7648</v>
      </c>
      <c r="C2437" s="296" t="s">
        <v>2667</v>
      </c>
      <c r="D2437" s="296" t="s">
        <v>224</v>
      </c>
      <c r="E2437" s="326" t="s">
        <v>86</v>
      </c>
      <c r="F2437" s="327">
        <v>-1565076.25</v>
      </c>
      <c r="J2437" s="325"/>
    </row>
    <row r="2438" spans="2:10" s="20" customFormat="1" ht="18" customHeight="1" x14ac:dyDescent="0.25">
      <c r="B2438" s="297" t="s">
        <v>7648</v>
      </c>
      <c r="C2438" s="296" t="s">
        <v>2668</v>
      </c>
      <c r="D2438" s="296" t="s">
        <v>224</v>
      </c>
      <c r="E2438" s="326" t="s">
        <v>86</v>
      </c>
      <c r="F2438" s="327">
        <v>-1565076.25</v>
      </c>
      <c r="J2438" s="325"/>
    </row>
    <row r="2439" spans="2:10" s="20" customFormat="1" ht="18" customHeight="1" x14ac:dyDescent="0.25">
      <c r="B2439" s="297" t="s">
        <v>7648</v>
      </c>
      <c r="C2439" s="296" t="s">
        <v>2669</v>
      </c>
      <c r="D2439" s="296" t="s">
        <v>224</v>
      </c>
      <c r="E2439" s="326" t="s">
        <v>86</v>
      </c>
      <c r="F2439" s="327">
        <v>-1565076.25</v>
      </c>
      <c r="J2439" s="325"/>
    </row>
    <row r="2440" spans="2:10" s="20" customFormat="1" ht="18" customHeight="1" x14ac:dyDescent="0.25">
      <c r="B2440" s="297" t="s">
        <v>7648</v>
      </c>
      <c r="C2440" s="296" t="s">
        <v>2670</v>
      </c>
      <c r="D2440" s="296" t="s">
        <v>224</v>
      </c>
      <c r="E2440" s="326" t="s">
        <v>86</v>
      </c>
      <c r="F2440" s="327">
        <v>-1565076.25</v>
      </c>
      <c r="J2440" s="325"/>
    </row>
    <row r="2441" spans="2:10" s="20" customFormat="1" ht="18" customHeight="1" x14ac:dyDescent="0.25">
      <c r="B2441" s="297" t="s">
        <v>7648</v>
      </c>
      <c r="C2441" s="296" t="s">
        <v>2671</v>
      </c>
      <c r="D2441" s="296" t="s">
        <v>224</v>
      </c>
      <c r="E2441" s="326" t="s">
        <v>86</v>
      </c>
      <c r="F2441" s="327">
        <v>-1565076.25</v>
      </c>
      <c r="J2441" s="325"/>
    </row>
    <row r="2442" spans="2:10" s="20" customFormat="1" ht="18" customHeight="1" x14ac:dyDescent="0.25">
      <c r="B2442" s="297" t="s">
        <v>7648</v>
      </c>
      <c r="C2442" s="296" t="s">
        <v>2672</v>
      </c>
      <c r="D2442" s="296" t="s">
        <v>224</v>
      </c>
      <c r="E2442" s="326" t="s">
        <v>86</v>
      </c>
      <c r="F2442" s="327">
        <v>-1565076.25</v>
      </c>
      <c r="J2442" s="325"/>
    </row>
    <row r="2443" spans="2:10" s="20" customFormat="1" ht="18" customHeight="1" x14ac:dyDescent="0.25">
      <c r="B2443" s="297" t="s">
        <v>7648</v>
      </c>
      <c r="C2443" s="296" t="s">
        <v>2673</v>
      </c>
      <c r="D2443" s="296" t="s">
        <v>224</v>
      </c>
      <c r="E2443" s="326" t="s">
        <v>86</v>
      </c>
      <c r="F2443" s="327">
        <v>-1565076.25</v>
      </c>
      <c r="J2443" s="325"/>
    </row>
    <row r="2444" spans="2:10" s="20" customFormat="1" ht="18" customHeight="1" x14ac:dyDescent="0.25">
      <c r="B2444" s="297" t="s">
        <v>7648</v>
      </c>
      <c r="C2444" s="296" t="s">
        <v>2674</v>
      </c>
      <c r="D2444" s="296" t="s">
        <v>224</v>
      </c>
      <c r="E2444" s="326" t="s">
        <v>86</v>
      </c>
      <c r="F2444" s="327">
        <v>-1506568.31</v>
      </c>
      <c r="J2444" s="325"/>
    </row>
    <row r="2445" spans="2:10" s="20" customFormat="1" ht="18" customHeight="1" x14ac:dyDescent="0.25">
      <c r="B2445" s="297" t="s">
        <v>7648</v>
      </c>
      <c r="C2445" s="296" t="s">
        <v>2675</v>
      </c>
      <c r="D2445" s="296" t="s">
        <v>224</v>
      </c>
      <c r="E2445" s="326" t="s">
        <v>86</v>
      </c>
      <c r="F2445" s="327">
        <v>-1506568.31</v>
      </c>
      <c r="J2445" s="325"/>
    </row>
    <row r="2446" spans="2:10" s="20" customFormat="1" ht="18" customHeight="1" x14ac:dyDescent="0.25">
      <c r="B2446" s="297" t="s">
        <v>7648</v>
      </c>
      <c r="C2446" s="296" t="s">
        <v>2676</v>
      </c>
      <c r="D2446" s="296" t="s">
        <v>224</v>
      </c>
      <c r="E2446" s="326" t="s">
        <v>86</v>
      </c>
      <c r="F2446" s="327">
        <v>-1506568.31</v>
      </c>
      <c r="J2446" s="325"/>
    </row>
    <row r="2447" spans="2:10" s="20" customFormat="1" ht="18" customHeight="1" x14ac:dyDescent="0.25">
      <c r="B2447" s="297" t="s">
        <v>7648</v>
      </c>
      <c r="C2447" s="296" t="s">
        <v>2677</v>
      </c>
      <c r="D2447" s="296" t="s">
        <v>224</v>
      </c>
      <c r="E2447" s="326" t="s">
        <v>86</v>
      </c>
      <c r="F2447" s="327">
        <v>-1506568.31</v>
      </c>
      <c r="J2447" s="325"/>
    </row>
    <row r="2448" spans="2:10" s="20" customFormat="1" ht="18" customHeight="1" x14ac:dyDescent="0.25">
      <c r="B2448" s="297" t="s">
        <v>7648</v>
      </c>
      <c r="C2448" s="296" t="s">
        <v>2678</v>
      </c>
      <c r="D2448" s="296" t="s">
        <v>224</v>
      </c>
      <c r="E2448" s="326" t="s">
        <v>86</v>
      </c>
      <c r="F2448" s="327">
        <v>-1506568.31</v>
      </c>
      <c r="J2448" s="325"/>
    </row>
    <row r="2449" spans="2:10" s="20" customFormat="1" ht="18" customHeight="1" x14ac:dyDescent="0.25">
      <c r="B2449" s="297" t="s">
        <v>7648</v>
      </c>
      <c r="C2449" s="296" t="s">
        <v>2679</v>
      </c>
      <c r="D2449" s="296" t="s">
        <v>224</v>
      </c>
      <c r="E2449" s="326" t="s">
        <v>86</v>
      </c>
      <c r="F2449" s="327">
        <v>-1506568.31</v>
      </c>
      <c r="J2449" s="325"/>
    </row>
    <row r="2450" spans="2:10" s="20" customFormat="1" ht="18" customHeight="1" x14ac:dyDescent="0.25">
      <c r="B2450" s="297" t="s">
        <v>7648</v>
      </c>
      <c r="C2450" s="296" t="s">
        <v>2680</v>
      </c>
      <c r="D2450" s="296" t="s">
        <v>224</v>
      </c>
      <c r="E2450" s="326" t="s">
        <v>86</v>
      </c>
      <c r="F2450" s="327">
        <v>-1506568.31</v>
      </c>
      <c r="J2450" s="325"/>
    </row>
    <row r="2451" spans="2:10" s="20" customFormat="1" ht="18" customHeight="1" x14ac:dyDescent="0.25">
      <c r="B2451" s="297" t="s">
        <v>7648</v>
      </c>
      <c r="C2451" s="296" t="s">
        <v>2681</v>
      </c>
      <c r="D2451" s="296" t="s">
        <v>224</v>
      </c>
      <c r="E2451" s="326" t="s">
        <v>86</v>
      </c>
      <c r="F2451" s="327">
        <v>-1506568.31</v>
      </c>
      <c r="J2451" s="325"/>
    </row>
    <row r="2452" spans="2:10" s="20" customFormat="1" ht="18" customHeight="1" x14ac:dyDescent="0.25">
      <c r="B2452" s="297" t="s">
        <v>7648</v>
      </c>
      <c r="C2452" s="296" t="s">
        <v>2682</v>
      </c>
      <c r="D2452" s="296" t="s">
        <v>224</v>
      </c>
      <c r="E2452" s="326" t="s">
        <v>86</v>
      </c>
      <c r="F2452" s="327">
        <v>-1506568.31</v>
      </c>
      <c r="J2452" s="325"/>
    </row>
    <row r="2453" spans="2:10" s="20" customFormat="1" ht="18" customHeight="1" x14ac:dyDescent="0.25">
      <c r="B2453" s="297" t="s">
        <v>7648</v>
      </c>
      <c r="C2453" s="296" t="s">
        <v>2683</v>
      </c>
      <c r="D2453" s="296" t="s">
        <v>224</v>
      </c>
      <c r="E2453" s="326" t="s">
        <v>86</v>
      </c>
      <c r="F2453" s="327">
        <v>-1506568.31</v>
      </c>
      <c r="J2453" s="325"/>
    </row>
    <row r="2454" spans="2:10" s="20" customFormat="1" ht="18" customHeight="1" x14ac:dyDescent="0.25">
      <c r="B2454" s="297" t="s">
        <v>7648</v>
      </c>
      <c r="C2454" s="296" t="s">
        <v>2684</v>
      </c>
      <c r="D2454" s="296" t="s">
        <v>224</v>
      </c>
      <c r="E2454" s="326" t="s">
        <v>86</v>
      </c>
      <c r="F2454" s="327">
        <v>-1506568.31</v>
      </c>
      <c r="J2454" s="325"/>
    </row>
    <row r="2455" spans="2:10" s="20" customFormat="1" ht="18" customHeight="1" x14ac:dyDescent="0.25">
      <c r="B2455" s="297" t="s">
        <v>7648</v>
      </c>
      <c r="C2455" s="296" t="s">
        <v>2685</v>
      </c>
      <c r="D2455" s="296" t="s">
        <v>224</v>
      </c>
      <c r="E2455" s="326" t="s">
        <v>86</v>
      </c>
      <c r="F2455" s="327">
        <v>-1506568.34</v>
      </c>
      <c r="J2455" s="325"/>
    </row>
    <row r="2456" spans="2:10" s="20" customFormat="1" ht="18" customHeight="1" x14ac:dyDescent="0.25">
      <c r="B2456" s="297" t="s">
        <v>7648</v>
      </c>
      <c r="C2456" s="296" t="s">
        <v>2686</v>
      </c>
      <c r="D2456" s="296" t="s">
        <v>224</v>
      </c>
      <c r="E2456" s="326" t="s">
        <v>86</v>
      </c>
      <c r="F2456" s="327">
        <v>-1506568.31</v>
      </c>
      <c r="J2456" s="325"/>
    </row>
    <row r="2457" spans="2:10" s="20" customFormat="1" ht="18" customHeight="1" x14ac:dyDescent="0.25">
      <c r="B2457" s="297" t="s">
        <v>7648</v>
      </c>
      <c r="C2457" s="296" t="s">
        <v>2687</v>
      </c>
      <c r="D2457" s="296" t="s">
        <v>224</v>
      </c>
      <c r="E2457" s="326" t="s">
        <v>86</v>
      </c>
      <c r="F2457" s="327">
        <v>-1506568.31</v>
      </c>
      <c r="J2457" s="325"/>
    </row>
    <row r="2458" spans="2:10" s="20" customFormat="1" ht="18" customHeight="1" x14ac:dyDescent="0.25">
      <c r="B2458" s="297" t="s">
        <v>7648</v>
      </c>
      <c r="C2458" s="296" t="s">
        <v>2688</v>
      </c>
      <c r="D2458" s="296" t="s">
        <v>224</v>
      </c>
      <c r="E2458" s="326" t="s">
        <v>86</v>
      </c>
      <c r="F2458" s="327">
        <v>-1506568.31</v>
      </c>
      <c r="J2458" s="325"/>
    </row>
    <row r="2459" spans="2:10" s="20" customFormat="1" ht="18" customHeight="1" x14ac:dyDescent="0.25">
      <c r="B2459" s="297" t="s">
        <v>7648</v>
      </c>
      <c r="C2459" s="296" t="s">
        <v>2689</v>
      </c>
      <c r="D2459" s="296" t="s">
        <v>224</v>
      </c>
      <c r="E2459" s="326" t="s">
        <v>86</v>
      </c>
      <c r="F2459" s="327">
        <v>-1506568.31</v>
      </c>
      <c r="J2459" s="325"/>
    </row>
    <row r="2460" spans="2:10" s="20" customFormat="1" ht="18" customHeight="1" x14ac:dyDescent="0.25">
      <c r="B2460" s="297" t="s">
        <v>7648</v>
      </c>
      <c r="C2460" s="296" t="s">
        <v>2690</v>
      </c>
      <c r="D2460" s="296" t="s">
        <v>224</v>
      </c>
      <c r="E2460" s="326" t="s">
        <v>86</v>
      </c>
      <c r="F2460" s="327">
        <v>-1506568.31</v>
      </c>
      <c r="J2460" s="325"/>
    </row>
    <row r="2461" spans="2:10" s="20" customFormat="1" ht="18" customHeight="1" x14ac:dyDescent="0.25">
      <c r="B2461" s="297" t="s">
        <v>7648</v>
      </c>
      <c r="C2461" s="296" t="s">
        <v>2691</v>
      </c>
      <c r="D2461" s="296" t="s">
        <v>224</v>
      </c>
      <c r="E2461" s="326" t="s">
        <v>86</v>
      </c>
      <c r="F2461" s="327">
        <v>-1506568.31</v>
      </c>
      <c r="J2461" s="325"/>
    </row>
    <row r="2462" spans="2:10" s="20" customFormat="1" ht="18" customHeight="1" x14ac:dyDescent="0.25">
      <c r="B2462" s="297" t="s">
        <v>7648</v>
      </c>
      <c r="C2462" s="296" t="s">
        <v>2692</v>
      </c>
      <c r="D2462" s="296" t="s">
        <v>224</v>
      </c>
      <c r="E2462" s="326" t="s">
        <v>86</v>
      </c>
      <c r="F2462" s="327">
        <v>-1506568.31</v>
      </c>
      <c r="J2462" s="325"/>
    </row>
    <row r="2463" spans="2:10" s="20" customFormat="1" ht="18" customHeight="1" x14ac:dyDescent="0.25">
      <c r="B2463" s="297" t="s">
        <v>7648</v>
      </c>
      <c r="C2463" s="296" t="s">
        <v>2693</v>
      </c>
      <c r="D2463" s="296" t="s">
        <v>224</v>
      </c>
      <c r="E2463" s="326" t="s">
        <v>86</v>
      </c>
      <c r="F2463" s="327">
        <v>-1506568.31</v>
      </c>
      <c r="J2463" s="325"/>
    </row>
    <row r="2464" spans="2:10" s="20" customFormat="1" ht="18" customHeight="1" x14ac:dyDescent="0.25">
      <c r="B2464" s="297" t="s">
        <v>7648</v>
      </c>
      <c r="C2464" s="296" t="s">
        <v>2694</v>
      </c>
      <c r="D2464" s="296" t="s">
        <v>224</v>
      </c>
      <c r="E2464" s="326" t="s">
        <v>86</v>
      </c>
      <c r="F2464" s="327">
        <v>-1506568.31</v>
      </c>
      <c r="J2464" s="325"/>
    </row>
    <row r="2465" spans="2:10" s="20" customFormat="1" ht="18" customHeight="1" x14ac:dyDescent="0.25">
      <c r="B2465" s="297" t="s">
        <v>7648</v>
      </c>
      <c r="C2465" s="296" t="s">
        <v>2695</v>
      </c>
      <c r="D2465" s="296" t="s">
        <v>224</v>
      </c>
      <c r="E2465" s="326" t="s">
        <v>86</v>
      </c>
      <c r="F2465" s="327">
        <v>-1506568.31</v>
      </c>
      <c r="J2465" s="325"/>
    </row>
    <row r="2466" spans="2:10" s="20" customFormat="1" ht="18" customHeight="1" x14ac:dyDescent="0.25">
      <c r="B2466" s="297" t="s">
        <v>7648</v>
      </c>
      <c r="C2466" s="296" t="s">
        <v>2696</v>
      </c>
      <c r="D2466" s="296" t="s">
        <v>224</v>
      </c>
      <c r="E2466" s="326" t="s">
        <v>86</v>
      </c>
      <c r="F2466" s="327">
        <v>-1506568.31</v>
      </c>
      <c r="J2466" s="325"/>
    </row>
    <row r="2467" spans="2:10" s="20" customFormat="1" ht="18" customHeight="1" x14ac:dyDescent="0.25">
      <c r="B2467" s="297" t="s">
        <v>7648</v>
      </c>
      <c r="C2467" s="296" t="s">
        <v>2697</v>
      </c>
      <c r="D2467" s="296" t="s">
        <v>224</v>
      </c>
      <c r="E2467" s="326" t="s">
        <v>86</v>
      </c>
      <c r="F2467" s="327">
        <v>-1506568.34</v>
      </c>
      <c r="J2467" s="325"/>
    </row>
    <row r="2468" spans="2:10" s="20" customFormat="1" ht="18" customHeight="1" x14ac:dyDescent="0.25">
      <c r="B2468" s="297" t="s">
        <v>7648</v>
      </c>
      <c r="C2468" s="296" t="s">
        <v>2698</v>
      </c>
      <c r="D2468" s="296" t="s">
        <v>231</v>
      </c>
      <c r="E2468" s="326" t="s">
        <v>113</v>
      </c>
      <c r="F2468" s="327">
        <v>2086768.33</v>
      </c>
      <c r="J2468" s="325"/>
    </row>
    <row r="2469" spans="2:10" s="20" customFormat="1" ht="18" customHeight="1" x14ac:dyDescent="0.25">
      <c r="B2469" s="297" t="s">
        <v>7648</v>
      </c>
      <c r="C2469" s="296" t="s">
        <v>2699</v>
      </c>
      <c r="D2469" s="296" t="s">
        <v>231</v>
      </c>
      <c r="E2469" s="326" t="s">
        <v>113</v>
      </c>
      <c r="F2469" s="327">
        <v>2086768.33</v>
      </c>
      <c r="J2469" s="325"/>
    </row>
    <row r="2470" spans="2:10" s="20" customFormat="1" ht="18" customHeight="1" x14ac:dyDescent="0.25">
      <c r="B2470" s="297" t="s">
        <v>7648</v>
      </c>
      <c r="C2470" s="296" t="s">
        <v>2700</v>
      </c>
      <c r="D2470" s="296" t="s">
        <v>231</v>
      </c>
      <c r="E2470" s="326" t="s">
        <v>113</v>
      </c>
      <c r="F2470" s="327">
        <v>2086768.33</v>
      </c>
      <c r="J2470" s="325"/>
    </row>
    <row r="2471" spans="2:10" s="20" customFormat="1" ht="18" customHeight="1" x14ac:dyDescent="0.25">
      <c r="B2471" s="297" t="s">
        <v>7648</v>
      </c>
      <c r="C2471" s="296" t="s">
        <v>2701</v>
      </c>
      <c r="D2471" s="296" t="s">
        <v>231</v>
      </c>
      <c r="E2471" s="326" t="s">
        <v>113</v>
      </c>
      <c r="F2471" s="327">
        <v>2086768.33</v>
      </c>
      <c r="J2471" s="325"/>
    </row>
    <row r="2472" spans="2:10" s="20" customFormat="1" ht="18" customHeight="1" x14ac:dyDescent="0.25">
      <c r="B2472" s="297" t="s">
        <v>7648</v>
      </c>
      <c r="C2472" s="296" t="s">
        <v>2702</v>
      </c>
      <c r="D2472" s="296" t="s">
        <v>231</v>
      </c>
      <c r="E2472" s="326" t="s">
        <v>113</v>
      </c>
      <c r="F2472" s="327">
        <v>2086768.33</v>
      </c>
      <c r="J2472" s="325"/>
    </row>
    <row r="2473" spans="2:10" s="20" customFormat="1" ht="18" customHeight="1" x14ac:dyDescent="0.25">
      <c r="B2473" s="297" t="s">
        <v>7648</v>
      </c>
      <c r="C2473" s="296" t="s">
        <v>2703</v>
      </c>
      <c r="D2473" s="296" t="s">
        <v>231</v>
      </c>
      <c r="E2473" s="326" t="s">
        <v>113</v>
      </c>
      <c r="F2473" s="327">
        <v>2086768.33</v>
      </c>
      <c r="J2473" s="325"/>
    </row>
    <row r="2474" spans="2:10" s="20" customFormat="1" ht="18" customHeight="1" x14ac:dyDescent="0.25">
      <c r="B2474" s="297" t="s">
        <v>7648</v>
      </c>
      <c r="C2474" s="296" t="s">
        <v>2704</v>
      </c>
      <c r="D2474" s="296" t="s">
        <v>231</v>
      </c>
      <c r="E2474" s="326" t="s">
        <v>113</v>
      </c>
      <c r="F2474" s="327">
        <v>2086768.33</v>
      </c>
      <c r="J2474" s="325"/>
    </row>
    <row r="2475" spans="2:10" s="20" customFormat="1" ht="18" customHeight="1" x14ac:dyDescent="0.25">
      <c r="B2475" s="297" t="s">
        <v>7648</v>
      </c>
      <c r="C2475" s="296" t="s">
        <v>2705</v>
      </c>
      <c r="D2475" s="296" t="s">
        <v>231</v>
      </c>
      <c r="E2475" s="326" t="s">
        <v>113</v>
      </c>
      <c r="F2475" s="327">
        <v>2086768.33</v>
      </c>
      <c r="J2475" s="325"/>
    </row>
    <row r="2476" spans="2:10" s="20" customFormat="1" ht="18" customHeight="1" x14ac:dyDescent="0.25">
      <c r="B2476" s="297" t="s">
        <v>7648</v>
      </c>
      <c r="C2476" s="296" t="s">
        <v>2706</v>
      </c>
      <c r="D2476" s="296" t="s">
        <v>231</v>
      </c>
      <c r="E2476" s="326" t="s">
        <v>113</v>
      </c>
      <c r="F2476" s="327">
        <v>2086768.36</v>
      </c>
      <c r="J2476" s="325"/>
    </row>
    <row r="2477" spans="2:10" s="20" customFormat="1" ht="18" customHeight="1" x14ac:dyDescent="0.25">
      <c r="B2477" s="297" t="s">
        <v>7648</v>
      </c>
      <c r="C2477" s="296" t="s">
        <v>2707</v>
      </c>
      <c r="D2477" s="296" t="s">
        <v>231</v>
      </c>
      <c r="E2477" s="326" t="s">
        <v>113</v>
      </c>
      <c r="F2477" s="327">
        <v>1878091.5</v>
      </c>
      <c r="J2477" s="325"/>
    </row>
    <row r="2478" spans="2:10" s="20" customFormat="1" ht="18" customHeight="1" x14ac:dyDescent="0.25">
      <c r="B2478" s="297" t="s">
        <v>7648</v>
      </c>
      <c r="C2478" s="296" t="s">
        <v>2708</v>
      </c>
      <c r="D2478" s="296" t="s">
        <v>231</v>
      </c>
      <c r="E2478" s="326" t="s">
        <v>113</v>
      </c>
      <c r="F2478" s="327">
        <v>1878091.5</v>
      </c>
      <c r="J2478" s="325"/>
    </row>
    <row r="2479" spans="2:10" s="20" customFormat="1" ht="18" customHeight="1" x14ac:dyDescent="0.25">
      <c r="B2479" s="297" t="s">
        <v>7648</v>
      </c>
      <c r="C2479" s="296" t="s">
        <v>2709</v>
      </c>
      <c r="D2479" s="296" t="s">
        <v>231</v>
      </c>
      <c r="E2479" s="326" t="s">
        <v>113</v>
      </c>
      <c r="F2479" s="327">
        <v>1878091.5</v>
      </c>
      <c r="J2479" s="325"/>
    </row>
    <row r="2480" spans="2:10" s="20" customFormat="1" ht="18" customHeight="1" x14ac:dyDescent="0.25">
      <c r="B2480" s="297" t="s">
        <v>7648</v>
      </c>
      <c r="C2480" s="296" t="s">
        <v>2710</v>
      </c>
      <c r="D2480" s="296" t="s">
        <v>231</v>
      </c>
      <c r="E2480" s="326" t="s">
        <v>113</v>
      </c>
      <c r="F2480" s="327">
        <v>1878091.5</v>
      </c>
      <c r="J2480" s="325"/>
    </row>
    <row r="2481" spans="2:10" s="20" customFormat="1" ht="18" customHeight="1" x14ac:dyDescent="0.25">
      <c r="B2481" s="297" t="s">
        <v>7648</v>
      </c>
      <c r="C2481" s="296" t="s">
        <v>2711</v>
      </c>
      <c r="D2481" s="296" t="s">
        <v>231</v>
      </c>
      <c r="E2481" s="326" t="s">
        <v>113</v>
      </c>
      <c r="F2481" s="327">
        <v>1878091.5</v>
      </c>
      <c r="J2481" s="325"/>
    </row>
    <row r="2482" spans="2:10" s="20" customFormat="1" ht="18" customHeight="1" x14ac:dyDescent="0.25">
      <c r="B2482" s="297" t="s">
        <v>7648</v>
      </c>
      <c r="C2482" s="296" t="s">
        <v>2712</v>
      </c>
      <c r="D2482" s="296" t="s">
        <v>231</v>
      </c>
      <c r="E2482" s="326" t="s">
        <v>113</v>
      </c>
      <c r="F2482" s="327">
        <v>1878091.5</v>
      </c>
      <c r="J2482" s="325"/>
    </row>
    <row r="2483" spans="2:10" s="20" customFormat="1" ht="18" customHeight="1" x14ac:dyDescent="0.25">
      <c r="B2483" s="297" t="s">
        <v>7648</v>
      </c>
      <c r="C2483" s="296" t="s">
        <v>2713</v>
      </c>
      <c r="D2483" s="296" t="s">
        <v>231</v>
      </c>
      <c r="E2483" s="326" t="s">
        <v>113</v>
      </c>
      <c r="F2483" s="327">
        <v>1878091.5</v>
      </c>
      <c r="J2483" s="325"/>
    </row>
    <row r="2484" spans="2:10" s="20" customFormat="1" ht="18" customHeight="1" x14ac:dyDescent="0.25">
      <c r="B2484" s="297" t="s">
        <v>7648</v>
      </c>
      <c r="C2484" s="296" t="s">
        <v>2714</v>
      </c>
      <c r="D2484" s="296" t="s">
        <v>231</v>
      </c>
      <c r="E2484" s="326" t="s">
        <v>113</v>
      </c>
      <c r="F2484" s="327">
        <v>1878091.5</v>
      </c>
      <c r="J2484" s="325"/>
    </row>
    <row r="2485" spans="2:10" s="20" customFormat="1" ht="18" customHeight="1" x14ac:dyDescent="0.25">
      <c r="B2485" s="297" t="s">
        <v>7648</v>
      </c>
      <c r="C2485" s="296" t="s">
        <v>2715</v>
      </c>
      <c r="D2485" s="296" t="s">
        <v>231</v>
      </c>
      <c r="E2485" s="326" t="s">
        <v>113</v>
      </c>
      <c r="F2485" s="327">
        <v>1878091.5</v>
      </c>
      <c r="J2485" s="325"/>
    </row>
    <row r="2486" spans="2:10" s="20" customFormat="1" ht="18" customHeight="1" x14ac:dyDescent="0.25">
      <c r="B2486" s="297" t="s">
        <v>7648</v>
      </c>
      <c r="C2486" s="296" t="s">
        <v>2716</v>
      </c>
      <c r="D2486" s="296" t="s">
        <v>231</v>
      </c>
      <c r="E2486" s="326" t="s">
        <v>113</v>
      </c>
      <c r="F2486" s="327">
        <v>1878091.5</v>
      </c>
      <c r="J2486" s="325"/>
    </row>
    <row r="2487" spans="2:10" s="20" customFormat="1" ht="18" customHeight="1" x14ac:dyDescent="0.25">
      <c r="B2487" s="297" t="s">
        <v>7648</v>
      </c>
      <c r="C2487" s="296" t="s">
        <v>2717</v>
      </c>
      <c r="D2487" s="296" t="s">
        <v>231</v>
      </c>
      <c r="E2487" s="326" t="s">
        <v>113</v>
      </c>
      <c r="F2487" s="327">
        <v>1565076.25</v>
      </c>
      <c r="J2487" s="325"/>
    </row>
    <row r="2488" spans="2:10" s="20" customFormat="1" ht="18" customHeight="1" x14ac:dyDescent="0.25">
      <c r="B2488" s="297" t="s">
        <v>7648</v>
      </c>
      <c r="C2488" s="296" t="s">
        <v>2718</v>
      </c>
      <c r="D2488" s="296" t="s">
        <v>231</v>
      </c>
      <c r="E2488" s="326" t="s">
        <v>113</v>
      </c>
      <c r="F2488" s="327">
        <v>1565076.25</v>
      </c>
      <c r="J2488" s="325"/>
    </row>
    <row r="2489" spans="2:10" s="20" customFormat="1" ht="18" customHeight="1" x14ac:dyDescent="0.25">
      <c r="B2489" s="297" t="s">
        <v>7648</v>
      </c>
      <c r="C2489" s="296" t="s">
        <v>2719</v>
      </c>
      <c r="D2489" s="296" t="s">
        <v>231</v>
      </c>
      <c r="E2489" s="326" t="s">
        <v>113</v>
      </c>
      <c r="F2489" s="327">
        <v>1565076.25</v>
      </c>
      <c r="J2489" s="325"/>
    </row>
    <row r="2490" spans="2:10" s="20" customFormat="1" ht="18" customHeight="1" x14ac:dyDescent="0.25">
      <c r="B2490" s="297" t="s">
        <v>7648</v>
      </c>
      <c r="C2490" s="296" t="s">
        <v>2720</v>
      </c>
      <c r="D2490" s="296" t="s">
        <v>231</v>
      </c>
      <c r="E2490" s="326" t="s">
        <v>113</v>
      </c>
      <c r="F2490" s="327">
        <v>1565076.25</v>
      </c>
      <c r="J2490" s="325"/>
    </row>
    <row r="2491" spans="2:10" s="20" customFormat="1" ht="18" customHeight="1" x14ac:dyDescent="0.25">
      <c r="B2491" s="297" t="s">
        <v>7648</v>
      </c>
      <c r="C2491" s="296" t="s">
        <v>2721</v>
      </c>
      <c r="D2491" s="296" t="s">
        <v>231</v>
      </c>
      <c r="E2491" s="326" t="s">
        <v>113</v>
      </c>
      <c r="F2491" s="327">
        <v>1565076.25</v>
      </c>
      <c r="J2491" s="325"/>
    </row>
    <row r="2492" spans="2:10" s="20" customFormat="1" ht="18" customHeight="1" x14ac:dyDescent="0.25">
      <c r="B2492" s="297" t="s">
        <v>7648</v>
      </c>
      <c r="C2492" s="296" t="s">
        <v>2722</v>
      </c>
      <c r="D2492" s="296" t="s">
        <v>231</v>
      </c>
      <c r="E2492" s="326" t="s">
        <v>113</v>
      </c>
      <c r="F2492" s="327">
        <v>1565076.25</v>
      </c>
      <c r="J2492" s="325"/>
    </row>
    <row r="2493" spans="2:10" s="20" customFormat="1" ht="18" customHeight="1" x14ac:dyDescent="0.25">
      <c r="B2493" s="297" t="s">
        <v>7648</v>
      </c>
      <c r="C2493" s="296" t="s">
        <v>2723</v>
      </c>
      <c r="D2493" s="296" t="s">
        <v>231</v>
      </c>
      <c r="E2493" s="326" t="s">
        <v>113</v>
      </c>
      <c r="F2493" s="327">
        <v>1565076.25</v>
      </c>
      <c r="J2493" s="325"/>
    </row>
    <row r="2494" spans="2:10" s="20" customFormat="1" ht="18" customHeight="1" x14ac:dyDescent="0.25">
      <c r="B2494" s="297" t="s">
        <v>7648</v>
      </c>
      <c r="C2494" s="296" t="s">
        <v>2724</v>
      </c>
      <c r="D2494" s="296" t="s">
        <v>231</v>
      </c>
      <c r="E2494" s="326" t="s">
        <v>113</v>
      </c>
      <c r="F2494" s="327">
        <v>1565076.25</v>
      </c>
      <c r="J2494" s="325"/>
    </row>
    <row r="2495" spans="2:10" s="20" customFormat="1" ht="18" customHeight="1" x14ac:dyDescent="0.25">
      <c r="B2495" s="297" t="s">
        <v>7648</v>
      </c>
      <c r="C2495" s="296" t="s">
        <v>2725</v>
      </c>
      <c r="D2495" s="296" t="s">
        <v>231</v>
      </c>
      <c r="E2495" s="326" t="s">
        <v>113</v>
      </c>
      <c r="F2495" s="327">
        <v>1565076.25</v>
      </c>
      <c r="J2495" s="325"/>
    </row>
    <row r="2496" spans="2:10" s="20" customFormat="1" ht="18" customHeight="1" x14ac:dyDescent="0.25">
      <c r="B2496" s="297" t="s">
        <v>7648</v>
      </c>
      <c r="C2496" s="296" t="s">
        <v>2726</v>
      </c>
      <c r="D2496" s="296" t="s">
        <v>231</v>
      </c>
      <c r="E2496" s="326" t="s">
        <v>113</v>
      </c>
      <c r="F2496" s="327">
        <v>1565076.25</v>
      </c>
      <c r="J2496" s="325"/>
    </row>
    <row r="2497" spans="2:10" s="20" customFormat="1" ht="18" customHeight="1" x14ac:dyDescent="0.25">
      <c r="B2497" s="297" t="s">
        <v>7648</v>
      </c>
      <c r="C2497" s="296" t="s">
        <v>2727</v>
      </c>
      <c r="D2497" s="296" t="s">
        <v>231</v>
      </c>
      <c r="E2497" s="326" t="s">
        <v>113</v>
      </c>
      <c r="F2497" s="327">
        <v>1565076.25</v>
      </c>
      <c r="J2497" s="325"/>
    </row>
    <row r="2498" spans="2:10" s="20" customFormat="1" ht="18" customHeight="1" x14ac:dyDescent="0.25">
      <c r="B2498" s="297" t="s">
        <v>7648</v>
      </c>
      <c r="C2498" s="296" t="s">
        <v>2728</v>
      </c>
      <c r="D2498" s="296" t="s">
        <v>231</v>
      </c>
      <c r="E2498" s="326" t="s">
        <v>113</v>
      </c>
      <c r="F2498" s="327">
        <v>1565076.25</v>
      </c>
      <c r="J2498" s="325"/>
    </row>
    <row r="2499" spans="2:10" s="20" customFormat="1" ht="18" customHeight="1" x14ac:dyDescent="0.25">
      <c r="B2499" s="297" t="s">
        <v>7648</v>
      </c>
      <c r="C2499" s="296" t="s">
        <v>2729</v>
      </c>
      <c r="D2499" s="296" t="s">
        <v>231</v>
      </c>
      <c r="E2499" s="326" t="s">
        <v>113</v>
      </c>
      <c r="F2499" s="327">
        <v>1565076.25</v>
      </c>
      <c r="J2499" s="325"/>
    </row>
    <row r="2500" spans="2:10" s="20" customFormat="1" ht="18" customHeight="1" x14ac:dyDescent="0.25">
      <c r="B2500" s="297" t="s">
        <v>7648</v>
      </c>
      <c r="C2500" s="296" t="s">
        <v>2730</v>
      </c>
      <c r="D2500" s="296" t="s">
        <v>231</v>
      </c>
      <c r="E2500" s="326" t="s">
        <v>113</v>
      </c>
      <c r="F2500" s="327">
        <v>1565076.25</v>
      </c>
      <c r="J2500" s="325"/>
    </row>
    <row r="2501" spans="2:10" s="20" customFormat="1" ht="18" customHeight="1" x14ac:dyDescent="0.25">
      <c r="B2501" s="297" t="s">
        <v>7648</v>
      </c>
      <c r="C2501" s="296" t="s">
        <v>2731</v>
      </c>
      <c r="D2501" s="296" t="s">
        <v>231</v>
      </c>
      <c r="E2501" s="326" t="s">
        <v>113</v>
      </c>
      <c r="F2501" s="327">
        <v>1565076.25</v>
      </c>
      <c r="J2501" s="325"/>
    </row>
    <row r="2502" spans="2:10" s="20" customFormat="1" ht="18" customHeight="1" x14ac:dyDescent="0.25">
      <c r="B2502" s="297" t="s">
        <v>7648</v>
      </c>
      <c r="C2502" s="296" t="s">
        <v>2732</v>
      </c>
      <c r="D2502" s="296" t="s">
        <v>231</v>
      </c>
      <c r="E2502" s="326" t="s">
        <v>113</v>
      </c>
      <c r="F2502" s="327">
        <v>1565076.25</v>
      </c>
      <c r="J2502" s="325"/>
    </row>
    <row r="2503" spans="2:10" s="20" customFormat="1" ht="18" customHeight="1" x14ac:dyDescent="0.25">
      <c r="B2503" s="297" t="s">
        <v>7648</v>
      </c>
      <c r="C2503" s="296" t="s">
        <v>2733</v>
      </c>
      <c r="D2503" s="296" t="s">
        <v>231</v>
      </c>
      <c r="E2503" s="326" t="s">
        <v>113</v>
      </c>
      <c r="F2503" s="327">
        <v>1565076.25</v>
      </c>
      <c r="J2503" s="325"/>
    </row>
    <row r="2504" spans="2:10" s="20" customFormat="1" ht="18" customHeight="1" x14ac:dyDescent="0.25">
      <c r="B2504" s="297" t="s">
        <v>7648</v>
      </c>
      <c r="C2504" s="296" t="s">
        <v>2734</v>
      </c>
      <c r="D2504" s="296" t="s">
        <v>231</v>
      </c>
      <c r="E2504" s="326" t="s">
        <v>113</v>
      </c>
      <c r="F2504" s="327">
        <v>1565076.25</v>
      </c>
      <c r="J2504" s="325"/>
    </row>
    <row r="2505" spans="2:10" s="20" customFormat="1" ht="18" customHeight="1" x14ac:dyDescent="0.25">
      <c r="B2505" s="297" t="s">
        <v>7648</v>
      </c>
      <c r="C2505" s="296" t="s">
        <v>2735</v>
      </c>
      <c r="D2505" s="296" t="s">
        <v>231</v>
      </c>
      <c r="E2505" s="326" t="s">
        <v>113</v>
      </c>
      <c r="F2505" s="327">
        <v>1565076.25</v>
      </c>
      <c r="J2505" s="325"/>
    </row>
    <row r="2506" spans="2:10" s="20" customFormat="1" ht="18" customHeight="1" x14ac:dyDescent="0.25">
      <c r="B2506" s="297" t="s">
        <v>7648</v>
      </c>
      <c r="C2506" s="296" t="s">
        <v>2736</v>
      </c>
      <c r="D2506" s="296" t="s">
        <v>231</v>
      </c>
      <c r="E2506" s="326" t="s">
        <v>113</v>
      </c>
      <c r="F2506" s="327">
        <v>1565076.25</v>
      </c>
      <c r="J2506" s="325"/>
    </row>
    <row r="2507" spans="2:10" s="20" customFormat="1" ht="18" customHeight="1" x14ac:dyDescent="0.25">
      <c r="B2507" s="297" t="s">
        <v>7648</v>
      </c>
      <c r="C2507" s="296" t="s">
        <v>2737</v>
      </c>
      <c r="D2507" s="296" t="s">
        <v>231</v>
      </c>
      <c r="E2507" s="326" t="s">
        <v>113</v>
      </c>
      <c r="F2507" s="327">
        <v>1565076.25</v>
      </c>
      <c r="J2507" s="325"/>
    </row>
    <row r="2508" spans="2:10" s="20" customFormat="1" ht="18" customHeight="1" x14ac:dyDescent="0.25">
      <c r="B2508" s="297" t="s">
        <v>7648</v>
      </c>
      <c r="C2508" s="296" t="s">
        <v>2738</v>
      </c>
      <c r="D2508" s="296" t="s">
        <v>231</v>
      </c>
      <c r="E2508" s="326" t="s">
        <v>113</v>
      </c>
      <c r="F2508" s="327">
        <v>1565076.25</v>
      </c>
      <c r="J2508" s="325"/>
    </row>
    <row r="2509" spans="2:10" s="20" customFormat="1" ht="18" customHeight="1" x14ac:dyDescent="0.25">
      <c r="B2509" s="297" t="s">
        <v>7648</v>
      </c>
      <c r="C2509" s="296" t="s">
        <v>2739</v>
      </c>
      <c r="D2509" s="296" t="s">
        <v>231</v>
      </c>
      <c r="E2509" s="326" t="s">
        <v>113</v>
      </c>
      <c r="F2509" s="327">
        <v>1565076.25</v>
      </c>
      <c r="J2509" s="325"/>
    </row>
    <row r="2510" spans="2:10" s="20" customFormat="1" ht="18" customHeight="1" x14ac:dyDescent="0.25">
      <c r="B2510" s="297" t="s">
        <v>7648</v>
      </c>
      <c r="C2510" s="296" t="s">
        <v>2740</v>
      </c>
      <c r="D2510" s="296" t="s">
        <v>231</v>
      </c>
      <c r="E2510" s="326" t="s">
        <v>113</v>
      </c>
      <c r="F2510" s="327">
        <v>1565076.25</v>
      </c>
      <c r="J2510" s="325"/>
    </row>
    <row r="2511" spans="2:10" s="20" customFormat="1" ht="18" customHeight="1" x14ac:dyDescent="0.25">
      <c r="B2511" s="297" t="s">
        <v>7648</v>
      </c>
      <c r="C2511" s="296" t="s">
        <v>2741</v>
      </c>
      <c r="D2511" s="296" t="s">
        <v>231</v>
      </c>
      <c r="E2511" s="326" t="s">
        <v>113</v>
      </c>
      <c r="F2511" s="327">
        <v>1506568.31</v>
      </c>
      <c r="J2511" s="325"/>
    </row>
    <row r="2512" spans="2:10" s="20" customFormat="1" ht="18" customHeight="1" x14ac:dyDescent="0.25">
      <c r="B2512" s="297" t="s">
        <v>7648</v>
      </c>
      <c r="C2512" s="296" t="s">
        <v>2742</v>
      </c>
      <c r="D2512" s="296" t="s">
        <v>231</v>
      </c>
      <c r="E2512" s="326" t="s">
        <v>113</v>
      </c>
      <c r="F2512" s="327">
        <v>1506568.31</v>
      </c>
      <c r="J2512" s="325"/>
    </row>
    <row r="2513" spans="2:10" s="20" customFormat="1" ht="18" customHeight="1" x14ac:dyDescent="0.25">
      <c r="B2513" s="297" t="s">
        <v>7648</v>
      </c>
      <c r="C2513" s="296" t="s">
        <v>2743</v>
      </c>
      <c r="D2513" s="296" t="s">
        <v>231</v>
      </c>
      <c r="E2513" s="326" t="s">
        <v>113</v>
      </c>
      <c r="F2513" s="327">
        <v>1506568.31</v>
      </c>
      <c r="J2513" s="325"/>
    </row>
    <row r="2514" spans="2:10" s="20" customFormat="1" ht="18" customHeight="1" x14ac:dyDescent="0.25">
      <c r="B2514" s="297" t="s">
        <v>7648</v>
      </c>
      <c r="C2514" s="296" t="s">
        <v>2744</v>
      </c>
      <c r="D2514" s="296" t="s">
        <v>231</v>
      </c>
      <c r="E2514" s="326" t="s">
        <v>113</v>
      </c>
      <c r="F2514" s="327">
        <v>1506568.31</v>
      </c>
      <c r="J2514" s="325"/>
    </row>
    <row r="2515" spans="2:10" s="20" customFormat="1" ht="18" customHeight="1" x14ac:dyDescent="0.25">
      <c r="B2515" s="297" t="s">
        <v>7648</v>
      </c>
      <c r="C2515" s="296" t="s">
        <v>2745</v>
      </c>
      <c r="D2515" s="296" t="s">
        <v>231</v>
      </c>
      <c r="E2515" s="326" t="s">
        <v>113</v>
      </c>
      <c r="F2515" s="327">
        <v>1506568.31</v>
      </c>
      <c r="J2515" s="325"/>
    </row>
    <row r="2516" spans="2:10" s="20" customFormat="1" ht="18" customHeight="1" x14ac:dyDescent="0.25">
      <c r="B2516" s="297" t="s">
        <v>7648</v>
      </c>
      <c r="C2516" s="296" t="s">
        <v>2746</v>
      </c>
      <c r="D2516" s="296" t="s">
        <v>231</v>
      </c>
      <c r="E2516" s="326" t="s">
        <v>113</v>
      </c>
      <c r="F2516" s="327">
        <v>1506568.31</v>
      </c>
      <c r="J2516" s="325"/>
    </row>
    <row r="2517" spans="2:10" s="20" customFormat="1" ht="18" customHeight="1" x14ac:dyDescent="0.25">
      <c r="B2517" s="297" t="s">
        <v>7648</v>
      </c>
      <c r="C2517" s="296" t="s">
        <v>2747</v>
      </c>
      <c r="D2517" s="296" t="s">
        <v>231</v>
      </c>
      <c r="E2517" s="326" t="s">
        <v>113</v>
      </c>
      <c r="F2517" s="327">
        <v>1506568.31</v>
      </c>
      <c r="J2517" s="325"/>
    </row>
    <row r="2518" spans="2:10" s="20" customFormat="1" ht="18" customHeight="1" x14ac:dyDescent="0.25">
      <c r="B2518" s="297" t="s">
        <v>7648</v>
      </c>
      <c r="C2518" s="296" t="s">
        <v>2748</v>
      </c>
      <c r="D2518" s="296" t="s">
        <v>231</v>
      </c>
      <c r="E2518" s="326" t="s">
        <v>113</v>
      </c>
      <c r="F2518" s="327">
        <v>1506568.31</v>
      </c>
      <c r="J2518" s="325"/>
    </row>
    <row r="2519" spans="2:10" s="20" customFormat="1" ht="18" customHeight="1" x14ac:dyDescent="0.25">
      <c r="B2519" s="297" t="s">
        <v>7648</v>
      </c>
      <c r="C2519" s="296" t="s">
        <v>2749</v>
      </c>
      <c r="D2519" s="296" t="s">
        <v>231</v>
      </c>
      <c r="E2519" s="326" t="s">
        <v>113</v>
      </c>
      <c r="F2519" s="327">
        <v>1506568.31</v>
      </c>
      <c r="J2519" s="325"/>
    </row>
    <row r="2520" spans="2:10" s="20" customFormat="1" ht="18" customHeight="1" x14ac:dyDescent="0.25">
      <c r="B2520" s="297" t="s">
        <v>7648</v>
      </c>
      <c r="C2520" s="296" t="s">
        <v>2750</v>
      </c>
      <c r="D2520" s="296" t="s">
        <v>231</v>
      </c>
      <c r="E2520" s="326" t="s">
        <v>113</v>
      </c>
      <c r="F2520" s="327">
        <v>1506568.31</v>
      </c>
      <c r="J2520" s="325"/>
    </row>
    <row r="2521" spans="2:10" s="20" customFormat="1" ht="18" customHeight="1" x14ac:dyDescent="0.25">
      <c r="B2521" s="297" t="s">
        <v>7648</v>
      </c>
      <c r="C2521" s="296" t="s">
        <v>2751</v>
      </c>
      <c r="D2521" s="296" t="s">
        <v>231</v>
      </c>
      <c r="E2521" s="326" t="s">
        <v>113</v>
      </c>
      <c r="F2521" s="327">
        <v>1506568.31</v>
      </c>
      <c r="J2521" s="325"/>
    </row>
    <row r="2522" spans="2:10" s="20" customFormat="1" ht="18" customHeight="1" x14ac:dyDescent="0.25">
      <c r="B2522" s="297" t="s">
        <v>7648</v>
      </c>
      <c r="C2522" s="296" t="s">
        <v>2752</v>
      </c>
      <c r="D2522" s="296" t="s">
        <v>231</v>
      </c>
      <c r="E2522" s="326" t="s">
        <v>113</v>
      </c>
      <c r="F2522" s="327">
        <v>1506568.34</v>
      </c>
      <c r="J2522" s="325"/>
    </row>
    <row r="2523" spans="2:10" s="20" customFormat="1" ht="18" customHeight="1" x14ac:dyDescent="0.25">
      <c r="B2523" s="297" t="s">
        <v>7648</v>
      </c>
      <c r="C2523" s="296" t="s">
        <v>2753</v>
      </c>
      <c r="D2523" s="296" t="s">
        <v>231</v>
      </c>
      <c r="E2523" s="326" t="s">
        <v>113</v>
      </c>
      <c r="F2523" s="327">
        <v>1506568.31</v>
      </c>
      <c r="J2523" s="325"/>
    </row>
    <row r="2524" spans="2:10" s="20" customFormat="1" ht="18" customHeight="1" x14ac:dyDescent="0.25">
      <c r="B2524" s="297" t="s">
        <v>7648</v>
      </c>
      <c r="C2524" s="296" t="s">
        <v>2754</v>
      </c>
      <c r="D2524" s="296" t="s">
        <v>231</v>
      </c>
      <c r="E2524" s="326" t="s">
        <v>113</v>
      </c>
      <c r="F2524" s="327">
        <v>1506568.31</v>
      </c>
      <c r="J2524" s="325"/>
    </row>
    <row r="2525" spans="2:10" s="20" customFormat="1" ht="18" customHeight="1" x14ac:dyDescent="0.25">
      <c r="B2525" s="297" t="s">
        <v>7648</v>
      </c>
      <c r="C2525" s="296" t="s">
        <v>2755</v>
      </c>
      <c r="D2525" s="296" t="s">
        <v>231</v>
      </c>
      <c r="E2525" s="326" t="s">
        <v>113</v>
      </c>
      <c r="F2525" s="327">
        <v>1506568.31</v>
      </c>
      <c r="J2525" s="325"/>
    </row>
    <row r="2526" spans="2:10" s="20" customFormat="1" ht="18" customHeight="1" x14ac:dyDescent="0.25">
      <c r="B2526" s="297" t="s">
        <v>7648</v>
      </c>
      <c r="C2526" s="296" t="s">
        <v>2756</v>
      </c>
      <c r="D2526" s="296" t="s">
        <v>231</v>
      </c>
      <c r="E2526" s="326" t="s">
        <v>113</v>
      </c>
      <c r="F2526" s="327">
        <v>1506568.31</v>
      </c>
      <c r="J2526" s="325"/>
    </row>
    <row r="2527" spans="2:10" s="20" customFormat="1" ht="18" customHeight="1" x14ac:dyDescent="0.25">
      <c r="B2527" s="297" t="s">
        <v>7648</v>
      </c>
      <c r="C2527" s="296" t="s">
        <v>2757</v>
      </c>
      <c r="D2527" s="296" t="s">
        <v>231</v>
      </c>
      <c r="E2527" s="326" t="s">
        <v>113</v>
      </c>
      <c r="F2527" s="327">
        <v>1506568.31</v>
      </c>
      <c r="J2527" s="325"/>
    </row>
    <row r="2528" spans="2:10" s="20" customFormat="1" ht="18" customHeight="1" x14ac:dyDescent="0.25">
      <c r="B2528" s="297" t="s">
        <v>7648</v>
      </c>
      <c r="C2528" s="296" t="s">
        <v>2758</v>
      </c>
      <c r="D2528" s="296" t="s">
        <v>231</v>
      </c>
      <c r="E2528" s="326" t="s">
        <v>113</v>
      </c>
      <c r="F2528" s="327">
        <v>1506568.31</v>
      </c>
      <c r="J2528" s="325"/>
    </row>
    <row r="2529" spans="2:10" s="20" customFormat="1" ht="18" customHeight="1" x14ac:dyDescent="0.25">
      <c r="B2529" s="297" t="s">
        <v>7648</v>
      </c>
      <c r="C2529" s="296" t="s">
        <v>2759</v>
      </c>
      <c r="D2529" s="296" t="s">
        <v>231</v>
      </c>
      <c r="E2529" s="326" t="s">
        <v>113</v>
      </c>
      <c r="F2529" s="327">
        <v>1506568.31</v>
      </c>
      <c r="J2529" s="325"/>
    </row>
    <row r="2530" spans="2:10" s="20" customFormat="1" ht="18" customHeight="1" x14ac:dyDescent="0.25">
      <c r="B2530" s="297" t="s">
        <v>7648</v>
      </c>
      <c r="C2530" s="296" t="s">
        <v>2760</v>
      </c>
      <c r="D2530" s="296" t="s">
        <v>231</v>
      </c>
      <c r="E2530" s="326" t="s">
        <v>113</v>
      </c>
      <c r="F2530" s="327">
        <v>1506568.31</v>
      </c>
      <c r="J2530" s="325"/>
    </row>
    <row r="2531" spans="2:10" s="20" customFormat="1" ht="18" customHeight="1" x14ac:dyDescent="0.25">
      <c r="B2531" s="297" t="s">
        <v>7648</v>
      </c>
      <c r="C2531" s="296" t="s">
        <v>2761</v>
      </c>
      <c r="D2531" s="296" t="s">
        <v>231</v>
      </c>
      <c r="E2531" s="326" t="s">
        <v>113</v>
      </c>
      <c r="F2531" s="327">
        <v>1506568.31</v>
      </c>
      <c r="J2531" s="325"/>
    </row>
    <row r="2532" spans="2:10" s="20" customFormat="1" ht="18" customHeight="1" x14ac:dyDescent="0.25">
      <c r="B2532" s="297" t="s">
        <v>7648</v>
      </c>
      <c r="C2532" s="296" t="s">
        <v>2762</v>
      </c>
      <c r="D2532" s="296" t="s">
        <v>231</v>
      </c>
      <c r="E2532" s="326" t="s">
        <v>113</v>
      </c>
      <c r="F2532" s="327">
        <v>1506568.31</v>
      </c>
      <c r="J2532" s="325"/>
    </row>
    <row r="2533" spans="2:10" s="20" customFormat="1" ht="18" customHeight="1" x14ac:dyDescent="0.25">
      <c r="B2533" s="297" t="s">
        <v>7648</v>
      </c>
      <c r="C2533" s="296" t="s">
        <v>2763</v>
      </c>
      <c r="D2533" s="296" t="s">
        <v>231</v>
      </c>
      <c r="E2533" s="326" t="s">
        <v>113</v>
      </c>
      <c r="F2533" s="327">
        <v>1506568.31</v>
      </c>
      <c r="J2533" s="325"/>
    </row>
    <row r="2534" spans="2:10" s="20" customFormat="1" ht="18" customHeight="1" x14ac:dyDescent="0.25">
      <c r="B2534" s="297" t="s">
        <v>7648</v>
      </c>
      <c r="C2534" s="296" t="s">
        <v>2764</v>
      </c>
      <c r="D2534" s="296" t="s">
        <v>231</v>
      </c>
      <c r="E2534" s="326" t="s">
        <v>113</v>
      </c>
      <c r="F2534" s="327">
        <v>1506568.34</v>
      </c>
      <c r="J2534" s="325"/>
    </row>
    <row r="2535" spans="2:10" s="20" customFormat="1" ht="18" customHeight="1" x14ac:dyDescent="0.25">
      <c r="B2535" s="297" t="s">
        <v>7648</v>
      </c>
      <c r="C2535" s="296" t="s">
        <v>2765</v>
      </c>
      <c r="D2535" s="296" t="s">
        <v>40</v>
      </c>
      <c r="E2535" s="326" t="s">
        <v>41</v>
      </c>
      <c r="F2535" s="327">
        <v>-9193500</v>
      </c>
      <c r="J2535" s="325"/>
    </row>
    <row r="2536" spans="2:10" s="20" customFormat="1" ht="18" customHeight="1" x14ac:dyDescent="0.25">
      <c r="B2536" s="297" t="s">
        <v>7648</v>
      </c>
      <c r="C2536" s="296" t="s">
        <v>2766</v>
      </c>
      <c r="D2536" s="296" t="s">
        <v>40</v>
      </c>
      <c r="E2536" s="326" t="s">
        <v>41</v>
      </c>
      <c r="F2536" s="327">
        <v>-6573000</v>
      </c>
      <c r="J2536" s="325"/>
    </row>
    <row r="2537" spans="2:10" s="20" customFormat="1" ht="18" customHeight="1" x14ac:dyDescent="0.25">
      <c r="B2537" s="297" t="s">
        <v>7648</v>
      </c>
      <c r="C2537" s="296" t="s">
        <v>2767</v>
      </c>
      <c r="D2537" s="296" t="s">
        <v>40</v>
      </c>
      <c r="E2537" s="326" t="s">
        <v>41</v>
      </c>
      <c r="F2537" s="327">
        <v>-2131790</v>
      </c>
      <c r="J2537" s="325"/>
    </row>
    <row r="2538" spans="2:10" s="20" customFormat="1" ht="18" customHeight="1" x14ac:dyDescent="0.25">
      <c r="B2538" s="297" t="s">
        <v>7648</v>
      </c>
      <c r="C2538" s="296" t="s">
        <v>2768</v>
      </c>
      <c r="D2538" s="296" t="s">
        <v>40</v>
      </c>
      <c r="E2538" s="326" t="s">
        <v>41</v>
      </c>
      <c r="F2538" s="327">
        <v>-7000000</v>
      </c>
      <c r="J2538" s="325"/>
    </row>
    <row r="2539" spans="2:10" s="20" customFormat="1" ht="18" customHeight="1" x14ac:dyDescent="0.25">
      <c r="B2539" s="297" t="s">
        <v>7648</v>
      </c>
      <c r="C2539" s="296" t="s">
        <v>2769</v>
      </c>
      <c r="D2539" s="296" t="s">
        <v>40</v>
      </c>
      <c r="E2539" s="326" t="s">
        <v>41</v>
      </c>
      <c r="F2539" s="327">
        <v>-400000</v>
      </c>
      <c r="J2539" s="325"/>
    </row>
    <row r="2540" spans="2:10" s="20" customFormat="1" ht="18" customHeight="1" x14ac:dyDescent="0.25">
      <c r="B2540" s="297" t="s">
        <v>7648</v>
      </c>
      <c r="C2540" s="296" t="s">
        <v>2770</v>
      </c>
      <c r="D2540" s="296" t="s">
        <v>40</v>
      </c>
      <c r="E2540" s="326" t="s">
        <v>41</v>
      </c>
      <c r="F2540" s="327">
        <v>-9193500</v>
      </c>
      <c r="J2540" s="325"/>
    </row>
    <row r="2541" spans="2:10" s="20" customFormat="1" ht="18" customHeight="1" x14ac:dyDescent="0.25">
      <c r="B2541" s="297" t="s">
        <v>7648</v>
      </c>
      <c r="C2541" s="296" t="s">
        <v>2771</v>
      </c>
      <c r="D2541" s="296" t="s">
        <v>40</v>
      </c>
      <c r="E2541" s="326" t="s">
        <v>41</v>
      </c>
      <c r="F2541" s="327">
        <v>-2746300</v>
      </c>
      <c r="J2541" s="325"/>
    </row>
    <row r="2542" spans="2:10" s="20" customFormat="1" ht="18" customHeight="1" x14ac:dyDescent="0.25">
      <c r="B2542" s="297" t="s">
        <v>7648</v>
      </c>
      <c r="C2542" s="296" t="s">
        <v>2772</v>
      </c>
      <c r="D2542" s="296" t="s">
        <v>40</v>
      </c>
      <c r="E2542" s="326" t="s">
        <v>41</v>
      </c>
      <c r="F2542" s="327">
        <v>-3003750</v>
      </c>
      <c r="J2542" s="325"/>
    </row>
    <row r="2543" spans="2:10" s="20" customFormat="1" ht="18" customHeight="1" x14ac:dyDescent="0.25">
      <c r="B2543" s="297" t="s">
        <v>7648</v>
      </c>
      <c r="C2543" s="296" t="s">
        <v>2773</v>
      </c>
      <c r="D2543" s="296" t="s">
        <v>40</v>
      </c>
      <c r="E2543" s="326" t="s">
        <v>41</v>
      </c>
      <c r="F2543" s="327">
        <v>-230580</v>
      </c>
      <c r="J2543" s="325"/>
    </row>
    <row r="2544" spans="2:10" s="20" customFormat="1" ht="18" customHeight="1" x14ac:dyDescent="0.25">
      <c r="B2544" s="297" t="s">
        <v>7648</v>
      </c>
      <c r="C2544" s="296" t="s">
        <v>2774</v>
      </c>
      <c r="D2544" s="296" t="s">
        <v>40</v>
      </c>
      <c r="E2544" s="326" t="s">
        <v>41</v>
      </c>
      <c r="F2544" s="327">
        <v>-24626880</v>
      </c>
      <c r="J2544" s="325"/>
    </row>
    <row r="2545" spans="2:10" s="20" customFormat="1" ht="18" customHeight="1" x14ac:dyDescent="0.25">
      <c r="B2545" s="297" t="s">
        <v>7648</v>
      </c>
      <c r="C2545" s="296" t="s">
        <v>2775</v>
      </c>
      <c r="D2545" s="296" t="s">
        <v>40</v>
      </c>
      <c r="E2545" s="326" t="s">
        <v>41</v>
      </c>
      <c r="F2545" s="327">
        <v>101000</v>
      </c>
      <c r="J2545" s="325"/>
    </row>
    <row r="2546" spans="2:10" s="20" customFormat="1" ht="18" customHeight="1" x14ac:dyDescent="0.25">
      <c r="B2546" s="297" t="s">
        <v>7648</v>
      </c>
      <c r="C2546" s="296" t="s">
        <v>2776</v>
      </c>
      <c r="D2546" s="296" t="s">
        <v>40</v>
      </c>
      <c r="E2546" s="326" t="s">
        <v>41</v>
      </c>
      <c r="F2546" s="327">
        <v>-5448000</v>
      </c>
      <c r="J2546" s="325"/>
    </row>
    <row r="2547" spans="2:10" s="20" customFormat="1" ht="18" customHeight="1" x14ac:dyDescent="0.25">
      <c r="B2547" s="297" t="s">
        <v>7648</v>
      </c>
      <c r="C2547" s="296" t="s">
        <v>2777</v>
      </c>
      <c r="D2547" s="296" t="s">
        <v>40</v>
      </c>
      <c r="E2547" s="326" t="s">
        <v>41</v>
      </c>
      <c r="F2547" s="327">
        <v>-1125000</v>
      </c>
      <c r="J2547" s="325"/>
    </row>
    <row r="2548" spans="2:10" s="20" customFormat="1" ht="18" customHeight="1" x14ac:dyDescent="0.25">
      <c r="B2548" s="297" t="s">
        <v>7648</v>
      </c>
      <c r="C2548" s="296" t="s">
        <v>2778</v>
      </c>
      <c r="D2548" s="296" t="s">
        <v>40</v>
      </c>
      <c r="E2548" s="326" t="s">
        <v>41</v>
      </c>
      <c r="F2548" s="327">
        <v>-11497418</v>
      </c>
      <c r="J2548" s="325"/>
    </row>
    <row r="2549" spans="2:10" s="20" customFormat="1" ht="18" customHeight="1" x14ac:dyDescent="0.25">
      <c r="B2549" s="297" t="s">
        <v>7648</v>
      </c>
      <c r="C2549" s="296" t="s">
        <v>2779</v>
      </c>
      <c r="D2549" s="296" t="s">
        <v>40</v>
      </c>
      <c r="E2549" s="326" t="s">
        <v>41</v>
      </c>
      <c r="F2549" s="327">
        <v>-16840783</v>
      </c>
      <c r="J2549" s="325"/>
    </row>
    <row r="2550" spans="2:10" s="20" customFormat="1" ht="18" customHeight="1" x14ac:dyDescent="0.25">
      <c r="B2550" s="297" t="s">
        <v>7648</v>
      </c>
      <c r="C2550" s="296" t="s">
        <v>2780</v>
      </c>
      <c r="D2550" s="296" t="s">
        <v>40</v>
      </c>
      <c r="E2550" s="326" t="s">
        <v>41</v>
      </c>
      <c r="F2550" s="327">
        <v>-384000</v>
      </c>
      <c r="J2550" s="325"/>
    </row>
    <row r="2551" spans="2:10" s="20" customFormat="1" ht="18" customHeight="1" x14ac:dyDescent="0.25">
      <c r="B2551" s="297" t="s">
        <v>7648</v>
      </c>
      <c r="C2551" s="296" t="s">
        <v>2781</v>
      </c>
      <c r="D2551" s="296" t="s">
        <v>40</v>
      </c>
      <c r="E2551" s="326" t="s">
        <v>41</v>
      </c>
      <c r="F2551" s="327">
        <v>-3197260</v>
      </c>
      <c r="J2551" s="325"/>
    </row>
    <row r="2552" spans="2:10" s="20" customFormat="1" ht="18" customHeight="1" x14ac:dyDescent="0.25">
      <c r="B2552" s="297" t="s">
        <v>7648</v>
      </c>
      <c r="C2552" s="296" t="s">
        <v>2782</v>
      </c>
      <c r="D2552" s="296" t="s">
        <v>40</v>
      </c>
      <c r="E2552" s="326" t="s">
        <v>41</v>
      </c>
      <c r="F2552" s="327">
        <v>-17920000</v>
      </c>
      <c r="J2552" s="325"/>
    </row>
    <row r="2553" spans="2:10" s="20" customFormat="1" ht="18" customHeight="1" x14ac:dyDescent="0.25">
      <c r="B2553" s="297" t="s">
        <v>7648</v>
      </c>
      <c r="C2553" s="296" t="s">
        <v>2783</v>
      </c>
      <c r="D2553" s="296" t="s">
        <v>40</v>
      </c>
      <c r="E2553" s="326" t="s">
        <v>41</v>
      </c>
      <c r="F2553" s="327">
        <v>-230580</v>
      </c>
      <c r="J2553" s="325"/>
    </row>
    <row r="2554" spans="2:10" s="20" customFormat="1" ht="18" customHeight="1" x14ac:dyDescent="0.25">
      <c r="B2554" s="297" t="s">
        <v>7648</v>
      </c>
      <c r="C2554" s="296" t="s">
        <v>2784</v>
      </c>
      <c r="D2554" s="296" t="s">
        <v>40</v>
      </c>
      <c r="E2554" s="326" t="s">
        <v>41</v>
      </c>
      <c r="F2554" s="327">
        <v>-2125000</v>
      </c>
      <c r="J2554" s="325"/>
    </row>
    <row r="2555" spans="2:10" s="20" customFormat="1" ht="18" customHeight="1" x14ac:dyDescent="0.25">
      <c r="B2555" s="297" t="s">
        <v>7648</v>
      </c>
      <c r="C2555" s="296" t="s">
        <v>2785</v>
      </c>
      <c r="D2555" s="296" t="s">
        <v>40</v>
      </c>
      <c r="E2555" s="326" t="s">
        <v>41</v>
      </c>
      <c r="F2555" s="327">
        <v>-205175</v>
      </c>
      <c r="J2555" s="325"/>
    </row>
    <row r="2556" spans="2:10" s="20" customFormat="1" ht="18" customHeight="1" x14ac:dyDescent="0.25">
      <c r="B2556" s="297" t="s">
        <v>7648</v>
      </c>
      <c r="C2556" s="296" t="s">
        <v>2786</v>
      </c>
      <c r="D2556" s="296" t="s">
        <v>40</v>
      </c>
      <c r="E2556" s="326" t="s">
        <v>41</v>
      </c>
      <c r="F2556" s="327">
        <v>-360000</v>
      </c>
      <c r="J2556" s="325"/>
    </row>
    <row r="2557" spans="2:10" s="20" customFormat="1" ht="18" customHeight="1" x14ac:dyDescent="0.25">
      <c r="B2557" s="297" t="s">
        <v>7648</v>
      </c>
      <c r="C2557" s="296" t="s">
        <v>2787</v>
      </c>
      <c r="D2557" s="296" t="s">
        <v>40</v>
      </c>
      <c r="E2557" s="326" t="s">
        <v>41</v>
      </c>
      <c r="F2557" s="327">
        <v>-1125000</v>
      </c>
      <c r="J2557" s="325"/>
    </row>
    <row r="2558" spans="2:10" s="20" customFormat="1" ht="18" customHeight="1" x14ac:dyDescent="0.25">
      <c r="B2558" s="297" t="s">
        <v>7648</v>
      </c>
      <c r="C2558" s="296" t="s">
        <v>2788</v>
      </c>
      <c r="D2558" s="296" t="s">
        <v>40</v>
      </c>
      <c r="E2558" s="326" t="s">
        <v>41</v>
      </c>
      <c r="F2558" s="327">
        <v>-1097550</v>
      </c>
      <c r="J2558" s="325"/>
    </row>
    <row r="2559" spans="2:10" s="20" customFormat="1" ht="18" customHeight="1" x14ac:dyDescent="0.25">
      <c r="B2559" s="297" t="s">
        <v>7648</v>
      </c>
      <c r="C2559" s="296" t="s">
        <v>2789</v>
      </c>
      <c r="D2559" s="296" t="s">
        <v>40</v>
      </c>
      <c r="E2559" s="326" t="s">
        <v>41</v>
      </c>
      <c r="F2559" s="327">
        <v>-1004598</v>
      </c>
      <c r="J2559" s="325"/>
    </row>
    <row r="2560" spans="2:10" s="20" customFormat="1" ht="18" customHeight="1" x14ac:dyDescent="0.25">
      <c r="B2560" s="297" t="s">
        <v>7648</v>
      </c>
      <c r="C2560" s="296" t="s">
        <v>2790</v>
      </c>
      <c r="D2560" s="296" t="s">
        <v>40</v>
      </c>
      <c r="E2560" s="326" t="s">
        <v>41</v>
      </c>
      <c r="F2560" s="327">
        <v>-1004598</v>
      </c>
      <c r="J2560" s="325"/>
    </row>
    <row r="2561" spans="2:10" s="20" customFormat="1" ht="18" customHeight="1" x14ac:dyDescent="0.25">
      <c r="B2561" s="297" t="s">
        <v>7648</v>
      </c>
      <c r="C2561" s="296" t="s">
        <v>2791</v>
      </c>
      <c r="D2561" s="296" t="s">
        <v>40</v>
      </c>
      <c r="E2561" s="326" t="s">
        <v>41</v>
      </c>
      <c r="F2561" s="327">
        <v>-1004598</v>
      </c>
      <c r="J2561" s="325"/>
    </row>
    <row r="2562" spans="2:10" s="20" customFormat="1" ht="18" customHeight="1" x14ac:dyDescent="0.25">
      <c r="B2562" s="297" t="s">
        <v>7648</v>
      </c>
      <c r="C2562" s="296" t="s">
        <v>2792</v>
      </c>
      <c r="D2562" s="296" t="s">
        <v>40</v>
      </c>
      <c r="E2562" s="326" t="s">
        <v>41</v>
      </c>
      <c r="F2562" s="327">
        <v>-1004598</v>
      </c>
      <c r="J2562" s="325"/>
    </row>
    <row r="2563" spans="2:10" s="20" customFormat="1" ht="18" customHeight="1" x14ac:dyDescent="0.25">
      <c r="B2563" s="297" t="s">
        <v>7648</v>
      </c>
      <c r="C2563" s="296" t="s">
        <v>2793</v>
      </c>
      <c r="D2563" s="296" t="s">
        <v>40</v>
      </c>
      <c r="E2563" s="326" t="s">
        <v>41</v>
      </c>
      <c r="F2563" s="327">
        <v>-1004598</v>
      </c>
      <c r="J2563" s="325"/>
    </row>
    <row r="2564" spans="2:10" s="20" customFormat="1" ht="18" customHeight="1" x14ac:dyDescent="0.25">
      <c r="B2564" s="297" t="s">
        <v>7648</v>
      </c>
      <c r="C2564" s="296" t="s">
        <v>2794</v>
      </c>
      <c r="D2564" s="296" t="s">
        <v>40</v>
      </c>
      <c r="E2564" s="326" t="s">
        <v>41</v>
      </c>
      <c r="F2564" s="327">
        <v>-2553044</v>
      </c>
      <c r="J2564" s="325"/>
    </row>
    <row r="2565" spans="2:10" s="20" customFormat="1" ht="18" customHeight="1" x14ac:dyDescent="0.25">
      <c r="B2565" s="297" t="s">
        <v>7648</v>
      </c>
      <c r="C2565" s="296" t="s">
        <v>2795</v>
      </c>
      <c r="D2565" s="296" t="s">
        <v>40</v>
      </c>
      <c r="E2565" s="326" t="s">
        <v>41</v>
      </c>
      <c r="F2565" s="327">
        <v>-53578560</v>
      </c>
      <c r="J2565" s="325"/>
    </row>
    <row r="2566" spans="2:10" s="20" customFormat="1" ht="18" customHeight="1" x14ac:dyDescent="0.25">
      <c r="B2566" s="297" t="s">
        <v>7648</v>
      </c>
      <c r="C2566" s="296" t="s">
        <v>2796</v>
      </c>
      <c r="D2566" s="296" t="s">
        <v>40</v>
      </c>
      <c r="E2566" s="326" t="s">
        <v>41</v>
      </c>
      <c r="F2566" s="327">
        <v>-12635502</v>
      </c>
      <c r="J2566" s="325"/>
    </row>
    <row r="2567" spans="2:10" s="20" customFormat="1" ht="18" customHeight="1" x14ac:dyDescent="0.25">
      <c r="B2567" s="297" t="s">
        <v>7648</v>
      </c>
      <c r="C2567" s="296" t="s">
        <v>2797</v>
      </c>
      <c r="D2567" s="296" t="s">
        <v>40</v>
      </c>
      <c r="E2567" s="326" t="s">
        <v>48</v>
      </c>
      <c r="F2567" s="327">
        <v>9193500</v>
      </c>
      <c r="J2567" s="325"/>
    </row>
    <row r="2568" spans="2:10" s="20" customFormat="1" ht="18" customHeight="1" x14ac:dyDescent="0.25">
      <c r="B2568" s="297" t="s">
        <v>7648</v>
      </c>
      <c r="C2568" s="296" t="s">
        <v>2798</v>
      </c>
      <c r="D2568" s="296" t="s">
        <v>40</v>
      </c>
      <c r="E2568" s="326" t="s">
        <v>48</v>
      </c>
      <c r="F2568" s="327">
        <v>6573000</v>
      </c>
      <c r="J2568" s="325"/>
    </row>
    <row r="2569" spans="2:10" s="20" customFormat="1" ht="18" customHeight="1" x14ac:dyDescent="0.25">
      <c r="B2569" s="297" t="s">
        <v>7648</v>
      </c>
      <c r="C2569" s="296" t="s">
        <v>2799</v>
      </c>
      <c r="D2569" s="296" t="s">
        <v>40</v>
      </c>
      <c r="E2569" s="326" t="s">
        <v>50</v>
      </c>
      <c r="F2569" s="327">
        <v>2131790</v>
      </c>
      <c r="J2569" s="325"/>
    </row>
    <row r="2570" spans="2:10" s="20" customFormat="1" ht="18" customHeight="1" x14ac:dyDescent="0.25">
      <c r="B2570" s="297" t="s">
        <v>7648</v>
      </c>
      <c r="C2570" s="296" t="s">
        <v>2800</v>
      </c>
      <c r="D2570" s="296" t="s">
        <v>40</v>
      </c>
      <c r="E2570" s="326" t="s">
        <v>110</v>
      </c>
      <c r="F2570" s="327">
        <v>7000000</v>
      </c>
      <c r="J2570" s="325"/>
    </row>
    <row r="2571" spans="2:10" s="20" customFormat="1" ht="18" customHeight="1" x14ac:dyDescent="0.25">
      <c r="B2571" s="297" t="s">
        <v>7648</v>
      </c>
      <c r="C2571" s="296" t="s">
        <v>2801</v>
      </c>
      <c r="D2571" s="296" t="s">
        <v>40</v>
      </c>
      <c r="E2571" s="326" t="s">
        <v>50</v>
      </c>
      <c r="F2571" s="327">
        <v>400000</v>
      </c>
      <c r="J2571" s="325"/>
    </row>
    <row r="2572" spans="2:10" s="20" customFormat="1" ht="18" customHeight="1" x14ac:dyDescent="0.25">
      <c r="B2572" s="297" t="s">
        <v>7648</v>
      </c>
      <c r="C2572" s="296" t="s">
        <v>2802</v>
      </c>
      <c r="D2572" s="296" t="s">
        <v>40</v>
      </c>
      <c r="E2572" s="326" t="s">
        <v>48</v>
      </c>
      <c r="F2572" s="327">
        <v>9193500</v>
      </c>
      <c r="J2572" s="325"/>
    </row>
    <row r="2573" spans="2:10" s="20" customFormat="1" ht="18" customHeight="1" x14ac:dyDescent="0.25">
      <c r="B2573" s="297" t="s">
        <v>7648</v>
      </c>
      <c r="C2573" s="296" t="s">
        <v>2803</v>
      </c>
      <c r="D2573" s="296" t="s">
        <v>40</v>
      </c>
      <c r="E2573" s="326" t="s">
        <v>110</v>
      </c>
      <c r="F2573" s="327">
        <v>2746300</v>
      </c>
      <c r="J2573" s="325"/>
    </row>
    <row r="2574" spans="2:10" s="20" customFormat="1" ht="18" customHeight="1" x14ac:dyDescent="0.25">
      <c r="B2574" s="297" t="s">
        <v>7648</v>
      </c>
      <c r="C2574" s="296" t="s">
        <v>2804</v>
      </c>
      <c r="D2574" s="296" t="s">
        <v>40</v>
      </c>
      <c r="E2574" s="326" t="s">
        <v>110</v>
      </c>
      <c r="F2574" s="327">
        <v>3003750</v>
      </c>
      <c r="J2574" s="325"/>
    </row>
    <row r="2575" spans="2:10" s="20" customFormat="1" ht="18" customHeight="1" x14ac:dyDescent="0.25">
      <c r="B2575" s="297" t="s">
        <v>7648</v>
      </c>
      <c r="C2575" s="296" t="s">
        <v>2805</v>
      </c>
      <c r="D2575" s="296" t="s">
        <v>40</v>
      </c>
      <c r="E2575" s="326" t="s">
        <v>50</v>
      </c>
      <c r="F2575" s="327">
        <v>230580</v>
      </c>
      <c r="J2575" s="325"/>
    </row>
    <row r="2576" spans="2:10" s="20" customFormat="1" ht="18" customHeight="1" x14ac:dyDescent="0.25">
      <c r="B2576" s="297" t="s">
        <v>7648</v>
      </c>
      <c r="C2576" s="296" t="s">
        <v>2806</v>
      </c>
      <c r="D2576" s="296" t="s">
        <v>40</v>
      </c>
      <c r="E2576" s="326" t="s">
        <v>48</v>
      </c>
      <c r="F2576" s="327">
        <v>24626880</v>
      </c>
      <c r="J2576" s="325"/>
    </row>
    <row r="2577" spans="2:10" s="20" customFormat="1" ht="18" customHeight="1" x14ac:dyDescent="0.25">
      <c r="B2577" s="297" t="s">
        <v>7648</v>
      </c>
      <c r="C2577" s="296" t="s">
        <v>2807</v>
      </c>
      <c r="D2577" s="296" t="s">
        <v>40</v>
      </c>
      <c r="E2577" s="326" t="s">
        <v>50</v>
      </c>
      <c r="F2577" s="327">
        <v>-101000</v>
      </c>
      <c r="J2577" s="325"/>
    </row>
    <row r="2578" spans="2:10" s="20" customFormat="1" ht="18" customHeight="1" x14ac:dyDescent="0.25">
      <c r="B2578" s="297" t="s">
        <v>7648</v>
      </c>
      <c r="C2578" s="296" t="s">
        <v>2808</v>
      </c>
      <c r="D2578" s="296" t="s">
        <v>40</v>
      </c>
      <c r="E2578" s="326" t="s">
        <v>48</v>
      </c>
      <c r="F2578" s="327">
        <v>5448000</v>
      </c>
      <c r="J2578" s="325"/>
    </row>
    <row r="2579" spans="2:10" s="20" customFormat="1" ht="18" customHeight="1" x14ac:dyDescent="0.25">
      <c r="B2579" s="297" t="s">
        <v>7648</v>
      </c>
      <c r="C2579" s="296" t="s">
        <v>2809</v>
      </c>
      <c r="D2579" s="296" t="s">
        <v>40</v>
      </c>
      <c r="E2579" s="326" t="s">
        <v>48</v>
      </c>
      <c r="F2579" s="327">
        <v>1125000</v>
      </c>
      <c r="J2579" s="325"/>
    </row>
    <row r="2580" spans="2:10" s="20" customFormat="1" ht="18" customHeight="1" x14ac:dyDescent="0.25">
      <c r="B2580" s="297" t="s">
        <v>7648</v>
      </c>
      <c r="C2580" s="296" t="s">
        <v>2810</v>
      </c>
      <c r="D2580" s="296" t="s">
        <v>40</v>
      </c>
      <c r="E2580" s="326" t="s">
        <v>110</v>
      </c>
      <c r="F2580" s="327">
        <v>11497418</v>
      </c>
      <c r="J2580" s="325"/>
    </row>
    <row r="2581" spans="2:10" s="20" customFormat="1" ht="18" customHeight="1" x14ac:dyDescent="0.25">
      <c r="B2581" s="297" t="s">
        <v>7648</v>
      </c>
      <c r="C2581" s="296" t="s">
        <v>2811</v>
      </c>
      <c r="D2581" s="296" t="s">
        <v>40</v>
      </c>
      <c r="E2581" s="326" t="s">
        <v>50</v>
      </c>
      <c r="F2581" s="327">
        <v>16840783</v>
      </c>
      <c r="J2581" s="325"/>
    </row>
    <row r="2582" spans="2:10" s="20" customFormat="1" ht="18" customHeight="1" x14ac:dyDescent="0.25">
      <c r="B2582" s="297" t="s">
        <v>7648</v>
      </c>
      <c r="C2582" s="296" t="s">
        <v>2812</v>
      </c>
      <c r="D2582" s="296" t="s">
        <v>40</v>
      </c>
      <c r="E2582" s="326" t="s">
        <v>110</v>
      </c>
      <c r="F2582" s="327">
        <v>384000</v>
      </c>
      <c r="J2582" s="325"/>
    </row>
    <row r="2583" spans="2:10" s="20" customFormat="1" ht="18" customHeight="1" x14ac:dyDescent="0.25">
      <c r="B2583" s="297" t="s">
        <v>7648</v>
      </c>
      <c r="C2583" s="296" t="s">
        <v>2813</v>
      </c>
      <c r="D2583" s="296" t="s">
        <v>40</v>
      </c>
      <c r="E2583" s="326" t="s">
        <v>50</v>
      </c>
      <c r="F2583" s="327">
        <v>3197260</v>
      </c>
      <c r="J2583" s="325"/>
    </row>
    <row r="2584" spans="2:10" s="20" customFormat="1" ht="18" customHeight="1" x14ac:dyDescent="0.25">
      <c r="B2584" s="297" t="s">
        <v>7648</v>
      </c>
      <c r="C2584" s="296" t="s">
        <v>2814</v>
      </c>
      <c r="D2584" s="296" t="s">
        <v>40</v>
      </c>
      <c r="E2584" s="326" t="s">
        <v>110</v>
      </c>
      <c r="F2584" s="327">
        <v>17920000</v>
      </c>
      <c r="J2584" s="325"/>
    </row>
    <row r="2585" spans="2:10" s="20" customFormat="1" ht="18" customHeight="1" x14ac:dyDescent="0.25">
      <c r="B2585" s="297" t="s">
        <v>7648</v>
      </c>
      <c r="C2585" s="296" t="s">
        <v>2815</v>
      </c>
      <c r="D2585" s="296" t="s">
        <v>40</v>
      </c>
      <c r="E2585" s="326" t="s">
        <v>50</v>
      </c>
      <c r="F2585" s="327">
        <v>230580</v>
      </c>
      <c r="J2585" s="325"/>
    </row>
    <row r="2586" spans="2:10" s="20" customFormat="1" ht="18" customHeight="1" x14ac:dyDescent="0.25">
      <c r="B2586" s="297" t="s">
        <v>7648</v>
      </c>
      <c r="C2586" s="296" t="s">
        <v>2816</v>
      </c>
      <c r="D2586" s="296" t="s">
        <v>40</v>
      </c>
      <c r="E2586" s="326" t="s">
        <v>50</v>
      </c>
      <c r="F2586" s="327">
        <v>2125000</v>
      </c>
      <c r="J2586" s="325"/>
    </row>
    <row r="2587" spans="2:10" s="20" customFormat="1" ht="18" customHeight="1" x14ac:dyDescent="0.25">
      <c r="B2587" s="297" t="s">
        <v>7648</v>
      </c>
      <c r="C2587" s="296" t="s">
        <v>2817</v>
      </c>
      <c r="D2587" s="296" t="s">
        <v>40</v>
      </c>
      <c r="E2587" s="326" t="s">
        <v>110</v>
      </c>
      <c r="F2587" s="327">
        <v>205175</v>
      </c>
      <c r="J2587" s="325"/>
    </row>
    <row r="2588" spans="2:10" s="20" customFormat="1" ht="18" customHeight="1" x14ac:dyDescent="0.25">
      <c r="B2588" s="297" t="s">
        <v>7648</v>
      </c>
      <c r="C2588" s="296" t="s">
        <v>2818</v>
      </c>
      <c r="D2588" s="296" t="s">
        <v>40</v>
      </c>
      <c r="E2588" s="326" t="s">
        <v>50</v>
      </c>
      <c r="F2588" s="327">
        <v>360000</v>
      </c>
      <c r="J2588" s="325"/>
    </row>
    <row r="2589" spans="2:10" s="20" customFormat="1" ht="18" customHeight="1" x14ac:dyDescent="0.25">
      <c r="B2589" s="297" t="s">
        <v>7648</v>
      </c>
      <c r="C2589" s="296" t="s">
        <v>2819</v>
      </c>
      <c r="D2589" s="296" t="s">
        <v>40</v>
      </c>
      <c r="E2589" s="326" t="s">
        <v>50</v>
      </c>
      <c r="F2589" s="327">
        <v>1125000</v>
      </c>
      <c r="J2589" s="325"/>
    </row>
    <row r="2590" spans="2:10" s="20" customFormat="1" ht="18" customHeight="1" x14ac:dyDescent="0.25">
      <c r="B2590" s="297" t="s">
        <v>7648</v>
      </c>
      <c r="C2590" s="296" t="s">
        <v>2820</v>
      </c>
      <c r="D2590" s="296" t="s">
        <v>40</v>
      </c>
      <c r="E2590" s="326" t="s">
        <v>110</v>
      </c>
      <c r="F2590" s="327">
        <v>1097550</v>
      </c>
      <c r="J2590" s="325"/>
    </row>
    <row r="2591" spans="2:10" s="20" customFormat="1" ht="18" customHeight="1" x14ac:dyDescent="0.25">
      <c r="B2591" s="297" t="s">
        <v>7648</v>
      </c>
      <c r="C2591" s="296" t="s">
        <v>2821</v>
      </c>
      <c r="D2591" s="296" t="s">
        <v>40</v>
      </c>
      <c r="E2591" s="326" t="s">
        <v>50</v>
      </c>
      <c r="F2591" s="327">
        <v>1004598</v>
      </c>
      <c r="J2591" s="325"/>
    </row>
    <row r="2592" spans="2:10" s="20" customFormat="1" ht="18" customHeight="1" x14ac:dyDescent="0.25">
      <c r="B2592" s="297" t="s">
        <v>7648</v>
      </c>
      <c r="C2592" s="296" t="s">
        <v>2822</v>
      </c>
      <c r="D2592" s="296" t="s">
        <v>40</v>
      </c>
      <c r="E2592" s="326" t="s">
        <v>50</v>
      </c>
      <c r="F2592" s="327">
        <v>1004598</v>
      </c>
      <c r="J2592" s="325"/>
    </row>
    <row r="2593" spans="2:10" s="20" customFormat="1" ht="18" customHeight="1" x14ac:dyDescent="0.25">
      <c r="B2593" s="297" t="s">
        <v>7648</v>
      </c>
      <c r="C2593" s="296" t="s">
        <v>2823</v>
      </c>
      <c r="D2593" s="296" t="s">
        <v>40</v>
      </c>
      <c r="E2593" s="326" t="s">
        <v>50</v>
      </c>
      <c r="F2593" s="327">
        <v>1004598</v>
      </c>
      <c r="J2593" s="325"/>
    </row>
    <row r="2594" spans="2:10" s="20" customFormat="1" ht="18" customHeight="1" x14ac:dyDescent="0.25">
      <c r="B2594" s="297" t="s">
        <v>7648</v>
      </c>
      <c r="C2594" s="296" t="s">
        <v>2824</v>
      </c>
      <c r="D2594" s="296" t="s">
        <v>40</v>
      </c>
      <c r="E2594" s="326" t="s">
        <v>50</v>
      </c>
      <c r="F2594" s="327">
        <v>1004598</v>
      </c>
      <c r="J2594" s="325"/>
    </row>
    <row r="2595" spans="2:10" s="20" customFormat="1" ht="18" customHeight="1" x14ac:dyDescent="0.25">
      <c r="B2595" s="297" t="s">
        <v>7648</v>
      </c>
      <c r="C2595" s="296" t="s">
        <v>2825</v>
      </c>
      <c r="D2595" s="296" t="s">
        <v>40</v>
      </c>
      <c r="E2595" s="326" t="s">
        <v>50</v>
      </c>
      <c r="F2595" s="327">
        <v>1004598</v>
      </c>
      <c r="J2595" s="325"/>
    </row>
    <row r="2596" spans="2:10" s="20" customFormat="1" ht="18" customHeight="1" x14ac:dyDescent="0.25">
      <c r="B2596" s="297" t="s">
        <v>7648</v>
      </c>
      <c r="C2596" s="296" t="s">
        <v>2826</v>
      </c>
      <c r="D2596" s="296" t="s">
        <v>40</v>
      </c>
      <c r="E2596" s="326" t="s">
        <v>50</v>
      </c>
      <c r="F2596" s="327">
        <v>2553044</v>
      </c>
      <c r="J2596" s="325"/>
    </row>
    <row r="2597" spans="2:10" s="20" customFormat="1" ht="18" customHeight="1" x14ac:dyDescent="0.25">
      <c r="B2597" s="297" t="s">
        <v>7648</v>
      </c>
      <c r="C2597" s="296" t="s">
        <v>2827</v>
      </c>
      <c r="D2597" s="296" t="s">
        <v>40</v>
      </c>
      <c r="E2597" s="326" t="s">
        <v>48</v>
      </c>
      <c r="F2597" s="327">
        <v>53578560</v>
      </c>
      <c r="J2597" s="325"/>
    </row>
    <row r="2598" spans="2:10" s="20" customFormat="1" ht="18" customHeight="1" x14ac:dyDescent="0.25">
      <c r="B2598" s="297" t="s">
        <v>7648</v>
      </c>
      <c r="C2598" s="296" t="s">
        <v>2828</v>
      </c>
      <c r="D2598" s="296" t="s">
        <v>40</v>
      </c>
      <c r="E2598" s="326" t="s">
        <v>50</v>
      </c>
      <c r="F2598" s="327">
        <v>12635502</v>
      </c>
      <c r="J2598" s="325"/>
    </row>
    <row r="2599" spans="2:10" s="20" customFormat="1" ht="18" customHeight="1" x14ac:dyDescent="0.25">
      <c r="B2599" s="297" t="s">
        <v>7554</v>
      </c>
      <c r="C2599" s="296" t="s">
        <v>2829</v>
      </c>
      <c r="D2599" s="296" t="s">
        <v>36</v>
      </c>
      <c r="E2599" s="326" t="s">
        <v>37</v>
      </c>
      <c r="F2599" s="327">
        <v>12901111</v>
      </c>
      <c r="J2599" s="325"/>
    </row>
    <row r="2600" spans="2:10" s="20" customFormat="1" ht="18" customHeight="1" x14ac:dyDescent="0.25">
      <c r="B2600" s="297" t="s">
        <v>7554</v>
      </c>
      <c r="C2600" s="296" t="s">
        <v>2830</v>
      </c>
      <c r="D2600" s="296" t="s">
        <v>31</v>
      </c>
      <c r="E2600" s="326" t="s">
        <v>32</v>
      </c>
      <c r="F2600" s="327">
        <v>1728537.6000000001</v>
      </c>
      <c r="J2600" s="325"/>
    </row>
    <row r="2601" spans="2:10" s="20" customFormat="1" ht="18" customHeight="1" x14ac:dyDescent="0.25">
      <c r="B2601" s="297" t="s">
        <v>7554</v>
      </c>
      <c r="C2601" s="296" t="s">
        <v>2831</v>
      </c>
      <c r="D2601" s="296" t="s">
        <v>40</v>
      </c>
      <c r="E2601" s="326" t="s">
        <v>51</v>
      </c>
      <c r="F2601" s="327">
        <v>60000</v>
      </c>
      <c r="J2601" s="325"/>
    </row>
    <row r="2602" spans="2:10" s="20" customFormat="1" ht="18" customHeight="1" x14ac:dyDescent="0.25">
      <c r="B2602" s="297" t="s">
        <v>7554</v>
      </c>
      <c r="C2602" s="296" t="s">
        <v>2832</v>
      </c>
      <c r="D2602" s="296" t="s">
        <v>40</v>
      </c>
      <c r="E2602" s="326" t="s">
        <v>51</v>
      </c>
      <c r="F2602" s="327">
        <v>121333</v>
      </c>
      <c r="J2602" s="325"/>
    </row>
    <row r="2603" spans="2:10" s="20" customFormat="1" ht="18" customHeight="1" x14ac:dyDescent="0.25">
      <c r="B2603" s="297" t="s">
        <v>7554</v>
      </c>
      <c r="C2603" s="296" t="s">
        <v>2833</v>
      </c>
      <c r="D2603" s="296" t="s">
        <v>39</v>
      </c>
      <c r="E2603" s="326" t="s">
        <v>37</v>
      </c>
      <c r="F2603" s="327">
        <v>5468135</v>
      </c>
      <c r="J2603" s="325"/>
    </row>
    <row r="2604" spans="2:10" s="20" customFormat="1" ht="18" customHeight="1" x14ac:dyDescent="0.25">
      <c r="B2604" s="297" t="s">
        <v>7554</v>
      </c>
      <c r="C2604" s="296" t="s">
        <v>2834</v>
      </c>
      <c r="D2604" s="296" t="s">
        <v>39</v>
      </c>
      <c r="E2604" s="326" t="s">
        <v>37</v>
      </c>
      <c r="F2604" s="327">
        <v>647000</v>
      </c>
      <c r="J2604" s="325"/>
    </row>
    <row r="2605" spans="2:10" s="20" customFormat="1" ht="18" customHeight="1" x14ac:dyDescent="0.25">
      <c r="B2605" s="297" t="s">
        <v>7554</v>
      </c>
      <c r="C2605" s="296" t="s">
        <v>2835</v>
      </c>
      <c r="D2605" s="296" t="s">
        <v>40</v>
      </c>
      <c r="E2605" s="326" t="s">
        <v>51</v>
      </c>
      <c r="F2605" s="327">
        <v>752450</v>
      </c>
      <c r="J2605" s="325"/>
    </row>
    <row r="2606" spans="2:10" s="20" customFormat="1" ht="18" customHeight="1" x14ac:dyDescent="0.25">
      <c r="B2606" s="297" t="s">
        <v>7554</v>
      </c>
      <c r="C2606" s="296" t="s">
        <v>2836</v>
      </c>
      <c r="D2606" s="296" t="s">
        <v>40</v>
      </c>
      <c r="E2606" s="326" t="s">
        <v>51</v>
      </c>
      <c r="F2606" s="327">
        <v>752450</v>
      </c>
      <c r="J2606" s="325"/>
    </row>
    <row r="2607" spans="2:10" s="20" customFormat="1" ht="18" customHeight="1" x14ac:dyDescent="0.25">
      <c r="B2607" s="297" t="s">
        <v>7554</v>
      </c>
      <c r="C2607" s="296" t="s">
        <v>2837</v>
      </c>
      <c r="D2607" s="296" t="s">
        <v>40</v>
      </c>
      <c r="E2607" s="326" t="s">
        <v>51</v>
      </c>
      <c r="F2607" s="327">
        <v>752450</v>
      </c>
      <c r="J2607" s="325"/>
    </row>
    <row r="2608" spans="2:10" s="20" customFormat="1" ht="18" customHeight="1" x14ac:dyDescent="0.25">
      <c r="B2608" s="297" t="s">
        <v>7554</v>
      </c>
      <c r="C2608" s="296" t="s">
        <v>2838</v>
      </c>
      <c r="D2608" s="296" t="s">
        <v>40</v>
      </c>
      <c r="E2608" s="326" t="s">
        <v>51</v>
      </c>
      <c r="F2608" s="327">
        <v>752450</v>
      </c>
      <c r="J2608" s="325"/>
    </row>
    <row r="2609" spans="2:10" s="20" customFormat="1" ht="18" customHeight="1" x14ac:dyDescent="0.25">
      <c r="B2609" s="297" t="s">
        <v>7554</v>
      </c>
      <c r="C2609" s="296" t="s">
        <v>2839</v>
      </c>
      <c r="D2609" s="296" t="s">
        <v>40</v>
      </c>
      <c r="E2609" s="326" t="s">
        <v>51</v>
      </c>
      <c r="F2609" s="327">
        <v>752451</v>
      </c>
      <c r="J2609" s="325"/>
    </row>
    <row r="2610" spans="2:10" s="20" customFormat="1" ht="18" customHeight="1" x14ac:dyDescent="0.25">
      <c r="B2610" s="297" t="s">
        <v>7554</v>
      </c>
      <c r="C2610" s="296" t="s">
        <v>2840</v>
      </c>
      <c r="D2610" s="296" t="s">
        <v>40</v>
      </c>
      <c r="E2610" s="326" t="s">
        <v>51</v>
      </c>
      <c r="F2610" s="327">
        <v>150000</v>
      </c>
      <c r="J2610" s="325"/>
    </row>
    <row r="2611" spans="2:10" s="20" customFormat="1" ht="18" customHeight="1" x14ac:dyDescent="0.25">
      <c r="B2611" s="297" t="s">
        <v>7554</v>
      </c>
      <c r="C2611" s="296" t="s">
        <v>2841</v>
      </c>
      <c r="D2611" s="296" t="s">
        <v>40</v>
      </c>
      <c r="E2611" s="326" t="s">
        <v>51</v>
      </c>
      <c r="F2611" s="327">
        <v>140000</v>
      </c>
      <c r="J2611" s="325"/>
    </row>
    <row r="2612" spans="2:10" s="20" customFormat="1" ht="18" customHeight="1" x14ac:dyDescent="0.25">
      <c r="B2612" s="297" t="s">
        <v>7554</v>
      </c>
      <c r="C2612" s="296" t="s">
        <v>2842</v>
      </c>
      <c r="D2612" s="296" t="s">
        <v>44</v>
      </c>
      <c r="E2612" s="326" t="s">
        <v>51</v>
      </c>
      <c r="F2612" s="327">
        <v>192180</v>
      </c>
      <c r="J2612" s="325"/>
    </row>
    <row r="2613" spans="2:10" s="20" customFormat="1" ht="18" customHeight="1" x14ac:dyDescent="0.25">
      <c r="B2613" s="297" t="s">
        <v>7554</v>
      </c>
      <c r="C2613" s="296" t="s">
        <v>2843</v>
      </c>
      <c r="D2613" s="296" t="s">
        <v>40</v>
      </c>
      <c r="E2613" s="326" t="s">
        <v>51</v>
      </c>
      <c r="F2613" s="327">
        <v>196446</v>
      </c>
      <c r="J2613" s="325"/>
    </row>
    <row r="2614" spans="2:10" s="20" customFormat="1" ht="18" customHeight="1" x14ac:dyDescent="0.25">
      <c r="B2614" s="297" t="s">
        <v>7554</v>
      </c>
      <c r="C2614" s="296" t="s">
        <v>2844</v>
      </c>
      <c r="D2614" s="296" t="s">
        <v>40</v>
      </c>
      <c r="E2614" s="326" t="s">
        <v>51</v>
      </c>
      <c r="F2614" s="327">
        <v>212000</v>
      </c>
      <c r="J2614" s="325"/>
    </row>
    <row r="2615" spans="2:10" s="20" customFormat="1" ht="18" customHeight="1" x14ac:dyDescent="0.25">
      <c r="B2615" s="297" t="s">
        <v>7554</v>
      </c>
      <c r="C2615" s="296" t="s">
        <v>2845</v>
      </c>
      <c r="D2615" s="296" t="s">
        <v>40</v>
      </c>
      <c r="E2615" s="326" t="s">
        <v>51</v>
      </c>
      <c r="F2615" s="327">
        <v>204191</v>
      </c>
      <c r="J2615" s="325"/>
    </row>
    <row r="2616" spans="2:10" s="20" customFormat="1" ht="18" customHeight="1" x14ac:dyDescent="0.25">
      <c r="B2616" s="297" t="s">
        <v>7554</v>
      </c>
      <c r="C2616" s="296" t="s">
        <v>2846</v>
      </c>
      <c r="D2616" s="296" t="s">
        <v>40</v>
      </c>
      <c r="E2616" s="326" t="s">
        <v>51</v>
      </c>
      <c r="F2616" s="327">
        <v>169600</v>
      </c>
      <c r="J2616" s="325"/>
    </row>
    <row r="2617" spans="2:10" s="20" customFormat="1" ht="18" customHeight="1" x14ac:dyDescent="0.25">
      <c r="B2617" s="297" t="s">
        <v>7554</v>
      </c>
      <c r="C2617" s="296" t="s">
        <v>2847</v>
      </c>
      <c r="D2617" s="296" t="s">
        <v>40</v>
      </c>
      <c r="E2617" s="326" t="s">
        <v>51</v>
      </c>
      <c r="F2617" s="327">
        <v>116600</v>
      </c>
      <c r="J2617" s="325"/>
    </row>
    <row r="2618" spans="2:10" s="20" customFormat="1" ht="18" customHeight="1" x14ac:dyDescent="0.25">
      <c r="B2618" s="297" t="s">
        <v>7554</v>
      </c>
      <c r="C2618" s="296" t="s">
        <v>2848</v>
      </c>
      <c r="D2618" s="296" t="s">
        <v>44</v>
      </c>
      <c r="E2618" s="326" t="s">
        <v>51</v>
      </c>
      <c r="F2618" s="327">
        <v>190831</v>
      </c>
      <c r="J2618" s="325"/>
    </row>
    <row r="2619" spans="2:10" s="20" customFormat="1" ht="18" customHeight="1" x14ac:dyDescent="0.25">
      <c r="B2619" s="297" t="s">
        <v>7554</v>
      </c>
      <c r="C2619" s="296" t="s">
        <v>2849</v>
      </c>
      <c r="D2619" s="296" t="s">
        <v>31</v>
      </c>
      <c r="E2619" s="326" t="s">
        <v>32</v>
      </c>
      <c r="F2619" s="327">
        <v>1200000</v>
      </c>
      <c r="J2619" s="325"/>
    </row>
    <row r="2620" spans="2:10" s="20" customFormat="1" ht="18" customHeight="1" x14ac:dyDescent="0.25">
      <c r="B2620" s="297" t="s">
        <v>7554</v>
      </c>
      <c r="C2620" s="296" t="s">
        <v>2850</v>
      </c>
      <c r="D2620" s="296" t="s">
        <v>34</v>
      </c>
      <c r="E2620" s="326" t="s">
        <v>89</v>
      </c>
      <c r="F2620" s="327">
        <v>194867.68</v>
      </c>
      <c r="J2620" s="325"/>
    </row>
    <row r="2621" spans="2:10" s="20" customFormat="1" ht="18" customHeight="1" x14ac:dyDescent="0.25">
      <c r="B2621" s="297" t="s">
        <v>7554</v>
      </c>
      <c r="C2621" s="296" t="s">
        <v>2851</v>
      </c>
      <c r="D2621" s="296" t="s">
        <v>222</v>
      </c>
      <c r="E2621" s="326" t="s">
        <v>82</v>
      </c>
      <c r="F2621" s="327">
        <v>128600</v>
      </c>
      <c r="J2621" s="325"/>
    </row>
    <row r="2622" spans="2:10" s="20" customFormat="1" ht="18" customHeight="1" x14ac:dyDescent="0.25">
      <c r="B2622" s="297" t="s">
        <v>7554</v>
      </c>
      <c r="C2622" s="296" t="s">
        <v>2852</v>
      </c>
      <c r="D2622" s="296" t="s">
        <v>61</v>
      </c>
      <c r="E2622" s="326" t="s">
        <v>62</v>
      </c>
      <c r="F2622" s="327">
        <v>1176560</v>
      </c>
      <c r="J2622" s="325"/>
    </row>
    <row r="2623" spans="2:10" s="20" customFormat="1" ht="18" customHeight="1" x14ac:dyDescent="0.25">
      <c r="B2623" s="297" t="s">
        <v>7554</v>
      </c>
      <c r="C2623" s="296" t="s">
        <v>2853</v>
      </c>
      <c r="D2623" s="296" t="s">
        <v>222</v>
      </c>
      <c r="E2623" s="326" t="s">
        <v>67</v>
      </c>
      <c r="F2623" s="327">
        <v>131040</v>
      </c>
      <c r="J2623" s="325"/>
    </row>
    <row r="2624" spans="2:10" s="20" customFormat="1" ht="18" customHeight="1" x14ac:dyDescent="0.25">
      <c r="B2624" s="297" t="s">
        <v>7554</v>
      </c>
      <c r="C2624" s="296" t="s">
        <v>2854</v>
      </c>
      <c r="D2624" s="296" t="s">
        <v>222</v>
      </c>
      <c r="E2624" s="326" t="s">
        <v>67</v>
      </c>
      <c r="F2624" s="327">
        <v>661</v>
      </c>
      <c r="J2624" s="325"/>
    </row>
    <row r="2625" spans="2:10" s="20" customFormat="1" ht="18" customHeight="1" x14ac:dyDescent="0.25">
      <c r="B2625" s="297" t="s">
        <v>7554</v>
      </c>
      <c r="C2625" s="296" t="s">
        <v>2855</v>
      </c>
      <c r="D2625" s="296" t="s">
        <v>222</v>
      </c>
      <c r="E2625" s="326" t="s">
        <v>67</v>
      </c>
      <c r="F2625" s="327">
        <v>47124</v>
      </c>
      <c r="J2625" s="325"/>
    </row>
    <row r="2626" spans="2:10" s="20" customFormat="1" ht="18" customHeight="1" x14ac:dyDescent="0.25">
      <c r="B2626" s="297" t="s">
        <v>7554</v>
      </c>
      <c r="C2626" s="296" t="s">
        <v>2856</v>
      </c>
      <c r="D2626" s="296" t="s">
        <v>222</v>
      </c>
      <c r="E2626" s="326" t="s">
        <v>67</v>
      </c>
      <c r="F2626" s="327">
        <v>51202</v>
      </c>
      <c r="J2626" s="325"/>
    </row>
    <row r="2627" spans="2:10" s="20" customFormat="1" ht="18" customHeight="1" x14ac:dyDescent="0.25">
      <c r="B2627" s="297" t="s">
        <v>7554</v>
      </c>
      <c r="C2627" s="296" t="s">
        <v>2857</v>
      </c>
      <c r="D2627" s="296" t="s">
        <v>222</v>
      </c>
      <c r="E2627" s="326" t="s">
        <v>67</v>
      </c>
      <c r="F2627" s="327">
        <v>30600</v>
      </c>
      <c r="J2627" s="325"/>
    </row>
    <row r="2628" spans="2:10" s="20" customFormat="1" ht="18" customHeight="1" x14ac:dyDescent="0.25">
      <c r="B2628" s="297" t="s">
        <v>7554</v>
      </c>
      <c r="C2628" s="296" t="s">
        <v>2858</v>
      </c>
      <c r="D2628" s="296" t="s">
        <v>222</v>
      </c>
      <c r="E2628" s="326" t="s">
        <v>67</v>
      </c>
      <c r="F2628" s="327">
        <v>197</v>
      </c>
      <c r="J2628" s="325"/>
    </row>
    <row r="2629" spans="2:10" s="20" customFormat="1" ht="18" customHeight="1" x14ac:dyDescent="0.25">
      <c r="B2629" s="297" t="s">
        <v>7554</v>
      </c>
      <c r="C2629" s="296" t="s">
        <v>2859</v>
      </c>
      <c r="D2629" s="296" t="s">
        <v>119</v>
      </c>
      <c r="E2629" s="326" t="s">
        <v>72</v>
      </c>
      <c r="F2629" s="327">
        <v>139400</v>
      </c>
      <c r="J2629" s="325"/>
    </row>
    <row r="2630" spans="2:10" s="20" customFormat="1" ht="18" customHeight="1" x14ac:dyDescent="0.25">
      <c r="B2630" s="297" t="s">
        <v>7554</v>
      </c>
      <c r="C2630" s="296" t="s">
        <v>2860</v>
      </c>
      <c r="D2630" s="296" t="s">
        <v>44</v>
      </c>
      <c r="E2630" s="326" t="s">
        <v>45</v>
      </c>
      <c r="F2630" s="327">
        <v>48300</v>
      </c>
      <c r="J2630" s="325"/>
    </row>
    <row r="2631" spans="2:10" s="20" customFormat="1" ht="18" customHeight="1" x14ac:dyDescent="0.25">
      <c r="B2631" s="297" t="s">
        <v>7554</v>
      </c>
      <c r="C2631" s="296" t="s">
        <v>2861</v>
      </c>
      <c r="D2631" s="296" t="s">
        <v>119</v>
      </c>
      <c r="E2631" s="326" t="s">
        <v>76</v>
      </c>
      <c r="F2631" s="327">
        <v>1800</v>
      </c>
      <c r="J2631" s="325"/>
    </row>
    <row r="2632" spans="2:10" s="20" customFormat="1" ht="18" customHeight="1" x14ac:dyDescent="0.25">
      <c r="B2632" s="297" t="s">
        <v>7554</v>
      </c>
      <c r="C2632" s="296" t="s">
        <v>2862</v>
      </c>
      <c r="D2632" s="296" t="s">
        <v>119</v>
      </c>
      <c r="E2632" s="326" t="s">
        <v>72</v>
      </c>
      <c r="F2632" s="327">
        <v>115000</v>
      </c>
      <c r="J2632" s="325"/>
    </row>
    <row r="2633" spans="2:10" s="20" customFormat="1" ht="18" customHeight="1" x14ac:dyDescent="0.25">
      <c r="B2633" s="297" t="s">
        <v>7554</v>
      </c>
      <c r="C2633" s="296" t="s">
        <v>2863</v>
      </c>
      <c r="D2633" s="296" t="s">
        <v>59</v>
      </c>
      <c r="E2633" s="326" t="s">
        <v>80</v>
      </c>
      <c r="F2633" s="327">
        <v>31084</v>
      </c>
      <c r="J2633" s="325"/>
    </row>
    <row r="2634" spans="2:10" s="20" customFormat="1" ht="18" customHeight="1" x14ac:dyDescent="0.25">
      <c r="B2634" s="297" t="s">
        <v>7554</v>
      </c>
      <c r="C2634" s="296" t="s">
        <v>2864</v>
      </c>
      <c r="D2634" s="296" t="s">
        <v>59</v>
      </c>
      <c r="E2634" s="326" t="s">
        <v>80</v>
      </c>
      <c r="F2634" s="327">
        <v>23381</v>
      </c>
      <c r="J2634" s="325"/>
    </row>
    <row r="2635" spans="2:10" s="20" customFormat="1" ht="18" customHeight="1" x14ac:dyDescent="0.25">
      <c r="B2635" s="297" t="s">
        <v>7554</v>
      </c>
      <c r="C2635" s="296" t="s">
        <v>2865</v>
      </c>
      <c r="D2635" s="296" t="s">
        <v>119</v>
      </c>
      <c r="E2635" s="326" t="s">
        <v>72</v>
      </c>
      <c r="F2635" s="327">
        <v>101000</v>
      </c>
      <c r="J2635" s="325"/>
    </row>
    <row r="2636" spans="2:10" s="20" customFormat="1" ht="18" customHeight="1" x14ac:dyDescent="0.25">
      <c r="B2636" s="297" t="s">
        <v>7554</v>
      </c>
      <c r="C2636" s="296" t="s">
        <v>2866</v>
      </c>
      <c r="D2636" s="296" t="s">
        <v>59</v>
      </c>
      <c r="E2636" s="326" t="s">
        <v>80</v>
      </c>
      <c r="F2636" s="327">
        <v>31084</v>
      </c>
      <c r="J2636" s="325"/>
    </row>
    <row r="2637" spans="2:10" s="20" customFormat="1" ht="18" customHeight="1" x14ac:dyDescent="0.25">
      <c r="B2637" s="297" t="s">
        <v>7554</v>
      </c>
      <c r="C2637" s="296" t="s">
        <v>2867</v>
      </c>
      <c r="D2637" s="296" t="s">
        <v>59</v>
      </c>
      <c r="E2637" s="326" t="s">
        <v>80</v>
      </c>
      <c r="F2637" s="327">
        <v>21306</v>
      </c>
      <c r="J2637" s="325"/>
    </row>
    <row r="2638" spans="2:10" s="20" customFormat="1" ht="18" customHeight="1" x14ac:dyDescent="0.25">
      <c r="B2638" s="297" t="s">
        <v>7554</v>
      </c>
      <c r="C2638" s="296" t="s">
        <v>2868</v>
      </c>
      <c r="D2638" s="296" t="s">
        <v>59</v>
      </c>
      <c r="E2638" s="326" t="s">
        <v>80</v>
      </c>
      <c r="F2638" s="327">
        <v>23381</v>
      </c>
      <c r="J2638" s="325"/>
    </row>
    <row r="2639" spans="2:10" s="20" customFormat="1" ht="18" customHeight="1" x14ac:dyDescent="0.25">
      <c r="B2639" s="297" t="s">
        <v>7556</v>
      </c>
      <c r="C2639" s="296" t="s">
        <v>2869</v>
      </c>
      <c r="D2639" s="296" t="s">
        <v>40</v>
      </c>
      <c r="E2639" s="326" t="s">
        <v>43</v>
      </c>
      <c r="F2639" s="327">
        <v>13039470</v>
      </c>
      <c r="J2639" s="325"/>
    </row>
    <row r="2640" spans="2:10" s="20" customFormat="1" ht="18" customHeight="1" x14ac:dyDescent="0.25">
      <c r="B2640" s="297" t="s">
        <v>7556</v>
      </c>
      <c r="C2640" s="296" t="s">
        <v>2870</v>
      </c>
      <c r="D2640" s="296" t="s">
        <v>61</v>
      </c>
      <c r="E2640" s="326" t="s">
        <v>66</v>
      </c>
      <c r="F2640" s="327">
        <v>536650</v>
      </c>
      <c r="J2640" s="325"/>
    </row>
    <row r="2641" spans="2:10" s="20" customFormat="1" ht="18" customHeight="1" x14ac:dyDescent="0.25">
      <c r="B2641" s="297" t="s">
        <v>7556</v>
      </c>
      <c r="C2641" s="296" t="s">
        <v>2871</v>
      </c>
      <c r="D2641" s="296" t="s">
        <v>31</v>
      </c>
      <c r="E2641" s="326" t="s">
        <v>74</v>
      </c>
      <c r="F2641" s="327">
        <v>4510803</v>
      </c>
      <c r="J2641" s="325"/>
    </row>
    <row r="2642" spans="2:10" s="20" customFormat="1" ht="18" customHeight="1" x14ac:dyDescent="0.25">
      <c r="B2642" s="297" t="s">
        <v>7556</v>
      </c>
      <c r="C2642" s="296" t="s">
        <v>2872</v>
      </c>
      <c r="D2642" s="296" t="s">
        <v>222</v>
      </c>
      <c r="E2642" s="326" t="s">
        <v>67</v>
      </c>
      <c r="F2642" s="327">
        <v>39618</v>
      </c>
      <c r="J2642" s="325"/>
    </row>
    <row r="2643" spans="2:10" s="20" customFormat="1" ht="18" customHeight="1" x14ac:dyDescent="0.25">
      <c r="B2643" s="297" t="s">
        <v>7556</v>
      </c>
      <c r="C2643" s="296" t="s">
        <v>2873</v>
      </c>
      <c r="D2643" s="296" t="s">
        <v>222</v>
      </c>
      <c r="E2643" s="326" t="s">
        <v>67</v>
      </c>
      <c r="F2643" s="327">
        <v>1488</v>
      </c>
      <c r="J2643" s="325"/>
    </row>
    <row r="2644" spans="2:10" s="20" customFormat="1" ht="18" customHeight="1" x14ac:dyDescent="0.25">
      <c r="B2644" s="297" t="s">
        <v>7746</v>
      </c>
      <c r="C2644" s="296" t="s">
        <v>2874</v>
      </c>
      <c r="D2644" s="296" t="s">
        <v>52</v>
      </c>
      <c r="E2644" s="326" t="s">
        <v>54</v>
      </c>
      <c r="F2644" s="327">
        <v>5800</v>
      </c>
      <c r="J2644" s="325"/>
    </row>
    <row r="2645" spans="2:10" s="20" customFormat="1" ht="18" customHeight="1" x14ac:dyDescent="0.25">
      <c r="B2645" s="297" t="s">
        <v>7746</v>
      </c>
      <c r="C2645" s="296" t="s">
        <v>2875</v>
      </c>
      <c r="D2645" s="296" t="s">
        <v>222</v>
      </c>
      <c r="E2645" s="326" t="s">
        <v>67</v>
      </c>
      <c r="F2645" s="327">
        <v>700</v>
      </c>
      <c r="J2645" s="325"/>
    </row>
    <row r="2646" spans="2:10" s="20" customFormat="1" ht="18" customHeight="1" x14ac:dyDescent="0.25">
      <c r="B2646" s="297" t="s">
        <v>7746</v>
      </c>
      <c r="C2646" s="296" t="s">
        <v>2876</v>
      </c>
      <c r="D2646" s="296" t="s">
        <v>222</v>
      </c>
      <c r="E2646" s="326" t="s">
        <v>67</v>
      </c>
      <c r="F2646" s="327">
        <v>365</v>
      </c>
      <c r="J2646" s="325"/>
    </row>
    <row r="2647" spans="2:10" s="20" customFormat="1" ht="18" customHeight="1" x14ac:dyDescent="0.25">
      <c r="B2647" s="297" t="s">
        <v>7746</v>
      </c>
      <c r="C2647" s="296" t="s">
        <v>2877</v>
      </c>
      <c r="D2647" s="296" t="s">
        <v>222</v>
      </c>
      <c r="E2647" s="326" t="s">
        <v>67</v>
      </c>
      <c r="F2647" s="327">
        <v>86476</v>
      </c>
      <c r="J2647" s="325"/>
    </row>
    <row r="2648" spans="2:10" s="20" customFormat="1" ht="18" customHeight="1" x14ac:dyDescent="0.25">
      <c r="B2648" s="297" t="s">
        <v>7561</v>
      </c>
      <c r="C2648" s="296" t="s">
        <v>2878</v>
      </c>
      <c r="D2648" s="296" t="s">
        <v>36</v>
      </c>
      <c r="E2648" s="326" t="s">
        <v>37</v>
      </c>
      <c r="F2648" s="327">
        <v>1798031</v>
      </c>
      <c r="J2648" s="325"/>
    </row>
    <row r="2649" spans="2:10" s="20" customFormat="1" ht="18" customHeight="1" x14ac:dyDescent="0.25">
      <c r="B2649" s="297" t="s">
        <v>7561</v>
      </c>
      <c r="C2649" s="296" t="s">
        <v>2879</v>
      </c>
      <c r="D2649" s="296" t="s">
        <v>222</v>
      </c>
      <c r="E2649" s="326" t="s">
        <v>104</v>
      </c>
      <c r="F2649" s="327">
        <v>17980</v>
      </c>
      <c r="J2649" s="325"/>
    </row>
    <row r="2650" spans="2:10" s="20" customFormat="1" ht="18" customHeight="1" x14ac:dyDescent="0.25">
      <c r="B2650" s="297" t="s">
        <v>7561</v>
      </c>
      <c r="C2650" s="296" t="s">
        <v>2880</v>
      </c>
      <c r="D2650" s="296" t="s">
        <v>59</v>
      </c>
      <c r="E2650" s="326" t="s">
        <v>80</v>
      </c>
      <c r="F2650" s="327">
        <v>1076000</v>
      </c>
      <c r="J2650" s="325"/>
    </row>
    <row r="2651" spans="2:10" s="20" customFormat="1" ht="18" customHeight="1" x14ac:dyDescent="0.25">
      <c r="B2651" s="297" t="s">
        <v>7561</v>
      </c>
      <c r="C2651" s="296" t="s">
        <v>2881</v>
      </c>
      <c r="D2651" s="296" t="s">
        <v>59</v>
      </c>
      <c r="E2651" s="326" t="s">
        <v>80</v>
      </c>
      <c r="F2651" s="327">
        <v>2240</v>
      </c>
      <c r="J2651" s="325"/>
    </row>
    <row r="2652" spans="2:10" s="20" customFormat="1" ht="18" customHeight="1" x14ac:dyDescent="0.25">
      <c r="B2652" s="297" t="s">
        <v>7561</v>
      </c>
      <c r="C2652" s="296" t="s">
        <v>2882</v>
      </c>
      <c r="D2652" s="296" t="s">
        <v>59</v>
      </c>
      <c r="E2652" s="326" t="s">
        <v>80</v>
      </c>
      <c r="F2652" s="327">
        <v>660000</v>
      </c>
      <c r="J2652" s="325"/>
    </row>
    <row r="2653" spans="2:10" s="20" customFormat="1" ht="18" customHeight="1" x14ac:dyDescent="0.25">
      <c r="B2653" s="297" t="s">
        <v>7561</v>
      </c>
      <c r="C2653" s="296" t="s">
        <v>2883</v>
      </c>
      <c r="D2653" s="296" t="s">
        <v>40</v>
      </c>
      <c r="E2653" s="326" t="s">
        <v>73</v>
      </c>
      <c r="F2653" s="327">
        <v>540167</v>
      </c>
      <c r="J2653" s="325"/>
    </row>
    <row r="2654" spans="2:10" s="20" customFormat="1" ht="18" customHeight="1" x14ac:dyDescent="0.25">
      <c r="B2654" s="297" t="s">
        <v>7561</v>
      </c>
      <c r="C2654" s="296" t="s">
        <v>2884</v>
      </c>
      <c r="D2654" s="296" t="s">
        <v>222</v>
      </c>
      <c r="E2654" s="326" t="s">
        <v>67</v>
      </c>
      <c r="F2654" s="327">
        <v>30940</v>
      </c>
      <c r="J2654" s="325"/>
    </row>
    <row r="2655" spans="2:10" s="20" customFormat="1" ht="18" customHeight="1" x14ac:dyDescent="0.25">
      <c r="B2655" s="297" t="s">
        <v>7747</v>
      </c>
      <c r="C2655" s="296" t="s">
        <v>2885</v>
      </c>
      <c r="D2655" s="296" t="s">
        <v>222</v>
      </c>
      <c r="E2655" s="326" t="s">
        <v>67</v>
      </c>
      <c r="F2655" s="327">
        <v>36225</v>
      </c>
      <c r="J2655" s="325"/>
    </row>
    <row r="2656" spans="2:10" s="20" customFormat="1" ht="18" customHeight="1" x14ac:dyDescent="0.25">
      <c r="B2656" s="297" t="s">
        <v>7565</v>
      </c>
      <c r="C2656" s="296" t="s">
        <v>2886</v>
      </c>
      <c r="D2656" s="296" t="s">
        <v>59</v>
      </c>
      <c r="E2656" s="326" t="s">
        <v>80</v>
      </c>
      <c r="F2656" s="327">
        <v>660000</v>
      </c>
      <c r="J2656" s="325"/>
    </row>
    <row r="2657" spans="2:10" s="20" customFormat="1" ht="18" customHeight="1" x14ac:dyDescent="0.25">
      <c r="B2657" s="297" t="s">
        <v>7565</v>
      </c>
      <c r="C2657" s="296" t="s">
        <v>2887</v>
      </c>
      <c r="D2657" s="296" t="s">
        <v>61</v>
      </c>
      <c r="E2657" s="326" t="s">
        <v>63</v>
      </c>
      <c r="F2657" s="327">
        <v>196790</v>
      </c>
      <c r="J2657" s="325"/>
    </row>
    <row r="2658" spans="2:10" s="20" customFormat="1" ht="18" customHeight="1" x14ac:dyDescent="0.25">
      <c r="B2658" s="297" t="s">
        <v>7565</v>
      </c>
      <c r="C2658" s="296" t="s">
        <v>2888</v>
      </c>
      <c r="D2658" s="296" t="s">
        <v>61</v>
      </c>
      <c r="E2658" s="326" t="s">
        <v>63</v>
      </c>
      <c r="F2658" s="327">
        <v>196790</v>
      </c>
      <c r="J2658" s="325"/>
    </row>
    <row r="2659" spans="2:10" s="20" customFormat="1" ht="18" customHeight="1" x14ac:dyDescent="0.25">
      <c r="B2659" s="297" t="s">
        <v>7565</v>
      </c>
      <c r="C2659" s="296" t="s">
        <v>2889</v>
      </c>
      <c r="D2659" s="296" t="s">
        <v>44</v>
      </c>
      <c r="E2659" s="326" t="s">
        <v>71</v>
      </c>
      <c r="F2659" s="327">
        <v>57899</v>
      </c>
      <c r="J2659" s="325"/>
    </row>
    <row r="2660" spans="2:10" s="20" customFormat="1" ht="18" customHeight="1" x14ac:dyDescent="0.25">
      <c r="B2660" s="297" t="s">
        <v>7565</v>
      </c>
      <c r="C2660" s="296" t="s">
        <v>2890</v>
      </c>
      <c r="D2660" s="296" t="s">
        <v>226</v>
      </c>
      <c r="E2660" s="326" t="s">
        <v>97</v>
      </c>
      <c r="F2660" s="327">
        <v>813000</v>
      </c>
      <c r="J2660" s="325"/>
    </row>
    <row r="2661" spans="2:10" s="20" customFormat="1" ht="18" customHeight="1" x14ac:dyDescent="0.25">
      <c r="B2661" s="297" t="s">
        <v>7565</v>
      </c>
      <c r="C2661" s="296" t="s">
        <v>2891</v>
      </c>
      <c r="D2661" s="296" t="s">
        <v>222</v>
      </c>
      <c r="E2661" s="326" t="s">
        <v>67</v>
      </c>
      <c r="F2661" s="327">
        <v>91295</v>
      </c>
      <c r="J2661" s="325"/>
    </row>
    <row r="2662" spans="2:10" s="20" customFormat="1" ht="18" customHeight="1" x14ac:dyDescent="0.25">
      <c r="B2662" s="297" t="s">
        <v>7565</v>
      </c>
      <c r="C2662" s="296" t="s">
        <v>2892</v>
      </c>
      <c r="D2662" s="296" t="s">
        <v>222</v>
      </c>
      <c r="E2662" s="326" t="s">
        <v>67</v>
      </c>
      <c r="F2662" s="327">
        <v>36225</v>
      </c>
      <c r="J2662" s="325"/>
    </row>
    <row r="2663" spans="2:10" s="20" customFormat="1" ht="18" customHeight="1" x14ac:dyDescent="0.25">
      <c r="B2663" s="297" t="s">
        <v>7567</v>
      </c>
      <c r="C2663" s="296" t="s">
        <v>2893</v>
      </c>
      <c r="D2663" s="296" t="s">
        <v>222</v>
      </c>
      <c r="E2663" s="326" t="s">
        <v>67</v>
      </c>
      <c r="F2663" s="327">
        <v>8276</v>
      </c>
      <c r="J2663" s="325"/>
    </row>
    <row r="2664" spans="2:10" s="20" customFormat="1" ht="18" customHeight="1" x14ac:dyDescent="0.25">
      <c r="B2664" s="297" t="s">
        <v>7567</v>
      </c>
      <c r="C2664" s="296" t="s">
        <v>2894</v>
      </c>
      <c r="D2664" s="296" t="s">
        <v>222</v>
      </c>
      <c r="E2664" s="326" t="s">
        <v>67</v>
      </c>
      <c r="F2664" s="327">
        <v>26308</v>
      </c>
      <c r="J2664" s="325"/>
    </row>
    <row r="2665" spans="2:10" s="20" customFormat="1" ht="18" customHeight="1" x14ac:dyDescent="0.25">
      <c r="B2665" s="297" t="s">
        <v>7567</v>
      </c>
      <c r="C2665" s="296" t="s">
        <v>2895</v>
      </c>
      <c r="D2665" s="296" t="s">
        <v>222</v>
      </c>
      <c r="E2665" s="326" t="s">
        <v>67</v>
      </c>
      <c r="F2665" s="327">
        <v>1377</v>
      </c>
      <c r="J2665" s="325"/>
    </row>
    <row r="2666" spans="2:10" s="20" customFormat="1" ht="18" customHeight="1" x14ac:dyDescent="0.25">
      <c r="B2666" s="297" t="s">
        <v>7567</v>
      </c>
      <c r="C2666" s="296" t="s">
        <v>2896</v>
      </c>
      <c r="D2666" s="296" t="s">
        <v>61</v>
      </c>
      <c r="E2666" s="326" t="s">
        <v>62</v>
      </c>
      <c r="F2666" s="327">
        <v>308330</v>
      </c>
      <c r="J2666" s="325"/>
    </row>
    <row r="2667" spans="2:10" s="20" customFormat="1" ht="18" customHeight="1" x14ac:dyDescent="0.25">
      <c r="B2667" s="297" t="s">
        <v>7567</v>
      </c>
      <c r="C2667" s="296" t="s">
        <v>2897</v>
      </c>
      <c r="D2667" s="296" t="s">
        <v>61</v>
      </c>
      <c r="E2667" s="326" t="s">
        <v>62</v>
      </c>
      <c r="F2667" s="327">
        <v>308330</v>
      </c>
      <c r="J2667" s="325"/>
    </row>
    <row r="2668" spans="2:10" s="20" customFormat="1" ht="18" customHeight="1" x14ac:dyDescent="0.25">
      <c r="B2668" s="297" t="s">
        <v>7748</v>
      </c>
      <c r="C2668" s="296" t="s">
        <v>2898</v>
      </c>
      <c r="D2668" s="296" t="s">
        <v>40</v>
      </c>
      <c r="E2668" s="326" t="s">
        <v>51</v>
      </c>
      <c r="F2668" s="327">
        <v>30000</v>
      </c>
      <c r="J2668" s="325"/>
    </row>
    <row r="2669" spans="2:10" s="20" customFormat="1" ht="18" customHeight="1" x14ac:dyDescent="0.25">
      <c r="B2669" s="297" t="s">
        <v>7748</v>
      </c>
      <c r="C2669" s="296" t="s">
        <v>2899</v>
      </c>
      <c r="D2669" s="296" t="s">
        <v>40</v>
      </c>
      <c r="E2669" s="326" t="s">
        <v>50</v>
      </c>
      <c r="F2669" s="327">
        <v>108000</v>
      </c>
      <c r="J2669" s="325"/>
    </row>
    <row r="2670" spans="2:10" s="20" customFormat="1" ht="18" customHeight="1" x14ac:dyDescent="0.25">
      <c r="B2670" s="297" t="s">
        <v>7748</v>
      </c>
      <c r="C2670" s="296" t="s">
        <v>2900</v>
      </c>
      <c r="D2670" s="296" t="s">
        <v>40</v>
      </c>
      <c r="E2670" s="326" t="s">
        <v>50</v>
      </c>
      <c r="F2670" s="327">
        <v>108000</v>
      </c>
      <c r="J2670" s="325"/>
    </row>
    <row r="2671" spans="2:10" s="20" customFormat="1" ht="18" customHeight="1" x14ac:dyDescent="0.25">
      <c r="B2671" s="297" t="s">
        <v>7748</v>
      </c>
      <c r="C2671" s="296" t="s">
        <v>2901</v>
      </c>
      <c r="D2671" s="296" t="s">
        <v>40</v>
      </c>
      <c r="E2671" s="326" t="s">
        <v>50</v>
      </c>
      <c r="F2671" s="327">
        <v>108000</v>
      </c>
      <c r="J2671" s="325"/>
    </row>
    <row r="2672" spans="2:10" s="20" customFormat="1" ht="18" customHeight="1" x14ac:dyDescent="0.25">
      <c r="B2672" s="297" t="s">
        <v>7748</v>
      </c>
      <c r="C2672" s="296" t="s">
        <v>2902</v>
      </c>
      <c r="D2672" s="296" t="s">
        <v>40</v>
      </c>
      <c r="E2672" s="326" t="s">
        <v>50</v>
      </c>
      <c r="F2672" s="327">
        <v>108000</v>
      </c>
      <c r="J2672" s="325"/>
    </row>
    <row r="2673" spans="2:10" s="20" customFormat="1" ht="18" customHeight="1" x14ac:dyDescent="0.25">
      <c r="B2673" s="297" t="s">
        <v>7748</v>
      </c>
      <c r="C2673" s="296" t="s">
        <v>2903</v>
      </c>
      <c r="D2673" s="296" t="s">
        <v>40</v>
      </c>
      <c r="E2673" s="326" t="s">
        <v>50</v>
      </c>
      <c r="F2673" s="327">
        <v>108000</v>
      </c>
      <c r="J2673" s="325"/>
    </row>
    <row r="2674" spans="2:10" s="20" customFormat="1" ht="18" customHeight="1" x14ac:dyDescent="0.25">
      <c r="B2674" s="297" t="s">
        <v>7748</v>
      </c>
      <c r="C2674" s="296" t="s">
        <v>2904</v>
      </c>
      <c r="D2674" s="296" t="s">
        <v>222</v>
      </c>
      <c r="E2674" s="326" t="s">
        <v>67</v>
      </c>
      <c r="F2674" s="327">
        <v>234</v>
      </c>
      <c r="J2674" s="325"/>
    </row>
    <row r="2675" spans="2:10" s="20" customFormat="1" ht="18" customHeight="1" x14ac:dyDescent="0.25">
      <c r="B2675" s="297" t="s">
        <v>7748</v>
      </c>
      <c r="C2675" s="296" t="s">
        <v>2905</v>
      </c>
      <c r="D2675" s="296" t="s">
        <v>222</v>
      </c>
      <c r="E2675" s="326" t="s">
        <v>67</v>
      </c>
      <c r="F2675" s="327">
        <v>120675</v>
      </c>
      <c r="J2675" s="325"/>
    </row>
    <row r="2676" spans="2:10" s="20" customFormat="1" ht="18" customHeight="1" x14ac:dyDescent="0.25">
      <c r="B2676" s="297" t="s">
        <v>7748</v>
      </c>
      <c r="C2676" s="296" t="s">
        <v>2906</v>
      </c>
      <c r="D2676" s="296" t="s">
        <v>222</v>
      </c>
      <c r="E2676" s="326" t="s">
        <v>67</v>
      </c>
      <c r="F2676" s="327">
        <v>22950</v>
      </c>
      <c r="J2676" s="325"/>
    </row>
    <row r="2677" spans="2:10" s="20" customFormat="1" ht="18" customHeight="1" x14ac:dyDescent="0.25">
      <c r="B2677" s="297" t="s">
        <v>7748</v>
      </c>
      <c r="C2677" s="296" t="s">
        <v>2907</v>
      </c>
      <c r="D2677" s="296" t="s">
        <v>222</v>
      </c>
      <c r="E2677" s="326" t="s">
        <v>67</v>
      </c>
      <c r="F2677" s="327">
        <v>279</v>
      </c>
      <c r="J2677" s="325"/>
    </row>
    <row r="2678" spans="2:10" s="20" customFormat="1" ht="18" customHeight="1" x14ac:dyDescent="0.25">
      <c r="B2678" s="297" t="s">
        <v>7748</v>
      </c>
      <c r="C2678" s="296" t="s">
        <v>2908</v>
      </c>
      <c r="D2678" s="296" t="s">
        <v>222</v>
      </c>
      <c r="E2678" s="326" t="s">
        <v>67</v>
      </c>
      <c r="F2678" s="327">
        <v>24300</v>
      </c>
      <c r="J2678" s="325"/>
    </row>
    <row r="2679" spans="2:10" s="20" customFormat="1" ht="18" customHeight="1" x14ac:dyDescent="0.25">
      <c r="B2679" s="297" t="s">
        <v>7749</v>
      </c>
      <c r="C2679" s="296" t="s">
        <v>2909</v>
      </c>
      <c r="D2679" s="296" t="s">
        <v>56</v>
      </c>
      <c r="E2679" s="326" t="s">
        <v>37</v>
      </c>
      <c r="F2679" s="327">
        <v>566000</v>
      </c>
      <c r="J2679" s="325"/>
    </row>
    <row r="2680" spans="2:10" s="20" customFormat="1" ht="18" customHeight="1" x14ac:dyDescent="0.25">
      <c r="B2680" s="297" t="s">
        <v>7749</v>
      </c>
      <c r="C2680" s="296" t="s">
        <v>2910</v>
      </c>
      <c r="D2680" s="296" t="s">
        <v>40</v>
      </c>
      <c r="E2680" s="326" t="s">
        <v>41</v>
      </c>
      <c r="F2680" s="327">
        <v>43200</v>
      </c>
      <c r="J2680" s="325"/>
    </row>
    <row r="2681" spans="2:10" s="20" customFormat="1" ht="18" customHeight="1" x14ac:dyDescent="0.25">
      <c r="B2681" s="297" t="s">
        <v>7749</v>
      </c>
      <c r="C2681" s="296" t="s">
        <v>2911</v>
      </c>
      <c r="D2681" s="296" t="s">
        <v>40</v>
      </c>
      <c r="E2681" s="326" t="s">
        <v>41</v>
      </c>
      <c r="F2681" s="327">
        <v>43200</v>
      </c>
      <c r="J2681" s="325"/>
    </row>
    <row r="2682" spans="2:10" s="20" customFormat="1" ht="18" customHeight="1" x14ac:dyDescent="0.25">
      <c r="B2682" s="297" t="s">
        <v>7749</v>
      </c>
      <c r="C2682" s="296" t="s">
        <v>2912</v>
      </c>
      <c r="D2682" s="296" t="s">
        <v>40</v>
      </c>
      <c r="E2682" s="326" t="s">
        <v>41</v>
      </c>
      <c r="F2682" s="327">
        <v>43200</v>
      </c>
      <c r="J2682" s="325"/>
    </row>
    <row r="2683" spans="2:10" s="20" customFormat="1" ht="18" customHeight="1" x14ac:dyDescent="0.25">
      <c r="B2683" s="297" t="s">
        <v>7749</v>
      </c>
      <c r="C2683" s="296" t="s">
        <v>2913</v>
      </c>
      <c r="D2683" s="296" t="s">
        <v>40</v>
      </c>
      <c r="E2683" s="326" t="s">
        <v>41</v>
      </c>
      <c r="F2683" s="327">
        <v>43200</v>
      </c>
      <c r="J2683" s="325"/>
    </row>
    <row r="2684" spans="2:10" s="20" customFormat="1" ht="18" customHeight="1" x14ac:dyDescent="0.25">
      <c r="B2684" s="297" t="s">
        <v>7749</v>
      </c>
      <c r="C2684" s="296" t="s">
        <v>2914</v>
      </c>
      <c r="D2684" s="296" t="s">
        <v>40</v>
      </c>
      <c r="E2684" s="326" t="s">
        <v>41</v>
      </c>
      <c r="F2684" s="327">
        <v>43200</v>
      </c>
      <c r="J2684" s="325"/>
    </row>
    <row r="2685" spans="2:10" s="20" customFormat="1" ht="18" customHeight="1" x14ac:dyDescent="0.25">
      <c r="B2685" s="297" t="s">
        <v>7749</v>
      </c>
      <c r="C2685" s="296" t="s">
        <v>2915</v>
      </c>
      <c r="D2685" s="296" t="s">
        <v>40</v>
      </c>
      <c r="E2685" s="326" t="s">
        <v>50</v>
      </c>
      <c r="F2685" s="327">
        <v>661000</v>
      </c>
      <c r="J2685" s="325"/>
    </row>
    <row r="2686" spans="2:10" s="20" customFormat="1" ht="18" customHeight="1" x14ac:dyDescent="0.25">
      <c r="B2686" s="297" t="s">
        <v>7749</v>
      </c>
      <c r="C2686" s="296" t="s">
        <v>2916</v>
      </c>
      <c r="D2686" s="296" t="s">
        <v>40</v>
      </c>
      <c r="E2686" s="326" t="s">
        <v>50</v>
      </c>
      <c r="F2686" s="327">
        <v>661000</v>
      </c>
      <c r="J2686" s="325"/>
    </row>
    <row r="2687" spans="2:10" s="20" customFormat="1" ht="18" customHeight="1" x14ac:dyDescent="0.25">
      <c r="B2687" s="297" t="s">
        <v>7749</v>
      </c>
      <c r="C2687" s="296" t="s">
        <v>2917</v>
      </c>
      <c r="D2687" s="296" t="s">
        <v>40</v>
      </c>
      <c r="E2687" s="326" t="s">
        <v>50</v>
      </c>
      <c r="F2687" s="327">
        <v>661000</v>
      </c>
      <c r="J2687" s="325"/>
    </row>
    <row r="2688" spans="2:10" s="20" customFormat="1" ht="18" customHeight="1" x14ac:dyDescent="0.25">
      <c r="B2688" s="297" t="s">
        <v>7749</v>
      </c>
      <c r="C2688" s="296" t="s">
        <v>2918</v>
      </c>
      <c r="D2688" s="296" t="s">
        <v>40</v>
      </c>
      <c r="E2688" s="326" t="s">
        <v>50</v>
      </c>
      <c r="F2688" s="327">
        <v>661000</v>
      </c>
      <c r="J2688" s="325"/>
    </row>
    <row r="2689" spans="2:10" s="20" customFormat="1" ht="18" customHeight="1" x14ac:dyDescent="0.25">
      <c r="B2689" s="297" t="s">
        <v>7749</v>
      </c>
      <c r="C2689" s="296" t="s">
        <v>2919</v>
      </c>
      <c r="D2689" s="296" t="s">
        <v>40</v>
      </c>
      <c r="E2689" s="326" t="s">
        <v>50</v>
      </c>
      <c r="F2689" s="327">
        <v>661000</v>
      </c>
      <c r="J2689" s="325"/>
    </row>
    <row r="2690" spans="2:10" s="20" customFormat="1" ht="18" customHeight="1" x14ac:dyDescent="0.25">
      <c r="B2690" s="297" t="s">
        <v>7749</v>
      </c>
      <c r="C2690" s="296" t="s">
        <v>2920</v>
      </c>
      <c r="D2690" s="296" t="s">
        <v>40</v>
      </c>
      <c r="E2690" s="326" t="s">
        <v>50</v>
      </c>
      <c r="F2690" s="327">
        <v>4000000</v>
      </c>
      <c r="J2690" s="325"/>
    </row>
    <row r="2691" spans="2:10" s="20" customFormat="1" ht="18" customHeight="1" x14ac:dyDescent="0.25">
      <c r="B2691" s="297" t="s">
        <v>7749</v>
      </c>
      <c r="C2691" s="296" t="s">
        <v>2921</v>
      </c>
      <c r="D2691" s="296" t="s">
        <v>222</v>
      </c>
      <c r="E2691" s="326" t="s">
        <v>67</v>
      </c>
      <c r="F2691" s="327">
        <v>366</v>
      </c>
      <c r="J2691" s="325"/>
    </row>
    <row r="2692" spans="2:10" s="20" customFormat="1" ht="18" customHeight="1" x14ac:dyDescent="0.25">
      <c r="B2692" s="297" t="s">
        <v>7749</v>
      </c>
      <c r="C2692" s="296" t="s">
        <v>2922</v>
      </c>
      <c r="D2692" s="296" t="s">
        <v>222</v>
      </c>
      <c r="E2692" s="326" t="s">
        <v>67</v>
      </c>
      <c r="F2692" s="327">
        <v>129842</v>
      </c>
      <c r="J2692" s="325"/>
    </row>
    <row r="2693" spans="2:10" s="20" customFormat="1" ht="18" customHeight="1" x14ac:dyDescent="0.25">
      <c r="B2693" s="297" t="s">
        <v>7750</v>
      </c>
      <c r="C2693" s="296" t="s">
        <v>2923</v>
      </c>
      <c r="D2693" s="296" t="s">
        <v>44</v>
      </c>
      <c r="E2693" s="326" t="s">
        <v>71</v>
      </c>
      <c r="F2693" s="327">
        <v>174199</v>
      </c>
      <c r="J2693" s="325"/>
    </row>
    <row r="2694" spans="2:10" s="20" customFormat="1" ht="18" customHeight="1" x14ac:dyDescent="0.25">
      <c r="B2694" s="297" t="s">
        <v>7750</v>
      </c>
      <c r="C2694" s="296" t="s">
        <v>2924</v>
      </c>
      <c r="D2694" s="296" t="s">
        <v>44</v>
      </c>
      <c r="E2694" s="326" t="s">
        <v>71</v>
      </c>
      <c r="F2694" s="327">
        <v>310397</v>
      </c>
      <c r="J2694" s="325"/>
    </row>
    <row r="2695" spans="2:10" s="20" customFormat="1" ht="18" customHeight="1" x14ac:dyDescent="0.25">
      <c r="B2695" s="297" t="s">
        <v>7750</v>
      </c>
      <c r="C2695" s="296" t="s">
        <v>2925</v>
      </c>
      <c r="D2695" s="296" t="s">
        <v>44</v>
      </c>
      <c r="E2695" s="326" t="s">
        <v>71</v>
      </c>
      <c r="F2695" s="327">
        <v>193165</v>
      </c>
      <c r="J2695" s="325"/>
    </row>
    <row r="2696" spans="2:10" s="20" customFormat="1" ht="18" customHeight="1" x14ac:dyDescent="0.25">
      <c r="B2696" s="297" t="s">
        <v>7750</v>
      </c>
      <c r="C2696" s="296" t="s">
        <v>2926</v>
      </c>
      <c r="D2696" s="296" t="s">
        <v>44</v>
      </c>
      <c r="E2696" s="326" t="s">
        <v>71</v>
      </c>
      <c r="F2696" s="327">
        <v>209358</v>
      </c>
      <c r="J2696" s="325"/>
    </row>
    <row r="2697" spans="2:10" s="20" customFormat="1" ht="18" customHeight="1" x14ac:dyDescent="0.25">
      <c r="B2697" s="297" t="s">
        <v>7750</v>
      </c>
      <c r="C2697" s="296" t="s">
        <v>2927</v>
      </c>
      <c r="D2697" s="296" t="s">
        <v>44</v>
      </c>
      <c r="E2697" s="326" t="s">
        <v>71</v>
      </c>
      <c r="F2697" s="327">
        <v>9302</v>
      </c>
      <c r="J2697" s="325"/>
    </row>
    <row r="2698" spans="2:10" s="20" customFormat="1" ht="18" customHeight="1" x14ac:dyDescent="0.25">
      <c r="B2698" s="297" t="s">
        <v>7750</v>
      </c>
      <c r="C2698" s="296" t="s">
        <v>2928</v>
      </c>
      <c r="D2698" s="296" t="s">
        <v>44</v>
      </c>
      <c r="E2698" s="326" t="s">
        <v>71</v>
      </c>
      <c r="F2698" s="327">
        <v>800692</v>
      </c>
      <c r="J2698" s="325"/>
    </row>
    <row r="2699" spans="2:10" s="20" customFormat="1" ht="18" customHeight="1" x14ac:dyDescent="0.25">
      <c r="B2699" s="297" t="s">
        <v>7750</v>
      </c>
      <c r="C2699" s="296" t="s">
        <v>2929</v>
      </c>
      <c r="D2699" s="296" t="s">
        <v>40</v>
      </c>
      <c r="E2699" s="326" t="s">
        <v>68</v>
      </c>
      <c r="F2699" s="327">
        <v>1091570</v>
      </c>
      <c r="J2699" s="325"/>
    </row>
    <row r="2700" spans="2:10" s="20" customFormat="1" ht="18" customHeight="1" x14ac:dyDescent="0.25">
      <c r="B2700" s="297" t="s">
        <v>7750</v>
      </c>
      <c r="C2700" s="296" t="s">
        <v>2930</v>
      </c>
      <c r="D2700" s="296" t="s">
        <v>222</v>
      </c>
      <c r="E2700" s="326" t="s">
        <v>67</v>
      </c>
      <c r="F2700" s="327">
        <v>361452</v>
      </c>
      <c r="J2700" s="325"/>
    </row>
    <row r="2701" spans="2:10" s="20" customFormat="1" ht="18" customHeight="1" x14ac:dyDescent="0.25">
      <c r="B2701" s="297" t="s">
        <v>7750</v>
      </c>
      <c r="C2701" s="296" t="s">
        <v>2931</v>
      </c>
      <c r="D2701" s="296" t="s">
        <v>222</v>
      </c>
      <c r="E2701" s="326" t="s">
        <v>67</v>
      </c>
      <c r="F2701" s="327">
        <v>18200</v>
      </c>
      <c r="J2701" s="325"/>
    </row>
    <row r="2702" spans="2:10" s="20" customFormat="1" ht="18" customHeight="1" x14ac:dyDescent="0.25">
      <c r="B2702" s="297" t="s">
        <v>7750</v>
      </c>
      <c r="C2702" s="296" t="s">
        <v>2932</v>
      </c>
      <c r="D2702" s="296" t="s">
        <v>222</v>
      </c>
      <c r="E2702" s="326" t="s">
        <v>67</v>
      </c>
      <c r="F2702" s="327">
        <v>11628</v>
      </c>
      <c r="J2702" s="325"/>
    </row>
    <row r="2703" spans="2:10" s="20" customFormat="1" ht="18" customHeight="1" x14ac:dyDescent="0.25">
      <c r="B2703" s="297" t="s">
        <v>7751</v>
      </c>
      <c r="C2703" s="296" t="s">
        <v>2933</v>
      </c>
      <c r="D2703" s="296" t="s">
        <v>222</v>
      </c>
      <c r="E2703" s="326" t="s">
        <v>67</v>
      </c>
      <c r="F2703" s="327">
        <v>121399</v>
      </c>
      <c r="J2703" s="325"/>
    </row>
    <row r="2704" spans="2:10" s="20" customFormat="1" ht="18" customHeight="1" x14ac:dyDescent="0.25">
      <c r="B2704" s="297" t="s">
        <v>7751</v>
      </c>
      <c r="C2704" s="296" t="s">
        <v>2934</v>
      </c>
      <c r="D2704" s="296" t="s">
        <v>222</v>
      </c>
      <c r="E2704" s="326" t="s">
        <v>67</v>
      </c>
      <c r="F2704" s="327">
        <v>3295</v>
      </c>
      <c r="J2704" s="325"/>
    </row>
    <row r="2705" spans="2:10" s="20" customFormat="1" ht="18" customHeight="1" x14ac:dyDescent="0.25">
      <c r="B2705" s="297" t="s">
        <v>7752</v>
      </c>
      <c r="C2705" s="296" t="s">
        <v>2935</v>
      </c>
      <c r="D2705" s="296" t="s">
        <v>222</v>
      </c>
      <c r="E2705" s="326" t="s">
        <v>67</v>
      </c>
      <c r="F2705" s="327">
        <v>44126</v>
      </c>
      <c r="J2705" s="325"/>
    </row>
    <row r="2706" spans="2:10" s="20" customFormat="1" ht="18" customHeight="1" x14ac:dyDescent="0.25">
      <c r="B2706" s="297" t="s">
        <v>7578</v>
      </c>
      <c r="C2706" s="296" t="s">
        <v>2936</v>
      </c>
      <c r="D2706" s="296" t="s">
        <v>40</v>
      </c>
      <c r="E2706" s="326" t="s">
        <v>71</v>
      </c>
      <c r="F2706" s="327">
        <v>40644</v>
      </c>
      <c r="J2706" s="325"/>
    </row>
    <row r="2707" spans="2:10" s="20" customFormat="1" ht="18" customHeight="1" x14ac:dyDescent="0.25">
      <c r="B2707" s="297" t="s">
        <v>7578</v>
      </c>
      <c r="C2707" s="296" t="s">
        <v>2937</v>
      </c>
      <c r="D2707" s="296" t="s">
        <v>59</v>
      </c>
      <c r="E2707" s="326" t="s">
        <v>80</v>
      </c>
      <c r="F2707" s="327">
        <v>75000</v>
      </c>
      <c r="J2707" s="325"/>
    </row>
    <row r="2708" spans="2:10" s="20" customFormat="1" ht="18" customHeight="1" x14ac:dyDescent="0.25">
      <c r="B2708" s="297" t="s">
        <v>7578</v>
      </c>
      <c r="C2708" s="296" t="s">
        <v>2938</v>
      </c>
      <c r="D2708" s="296" t="s">
        <v>59</v>
      </c>
      <c r="E2708" s="326" t="s">
        <v>62</v>
      </c>
      <c r="F2708" s="327">
        <v>434760</v>
      </c>
      <c r="J2708" s="325"/>
    </row>
    <row r="2709" spans="2:10" s="20" customFormat="1" ht="18" customHeight="1" x14ac:dyDescent="0.25">
      <c r="B2709" s="297" t="s">
        <v>7578</v>
      </c>
      <c r="C2709" s="296" t="s">
        <v>2939</v>
      </c>
      <c r="D2709" s="296" t="s">
        <v>120</v>
      </c>
      <c r="E2709" s="326" t="s">
        <v>101</v>
      </c>
      <c r="F2709" s="327">
        <v>153000</v>
      </c>
      <c r="J2709" s="325"/>
    </row>
    <row r="2710" spans="2:10" s="20" customFormat="1" ht="18" customHeight="1" x14ac:dyDescent="0.25">
      <c r="B2710" s="297" t="s">
        <v>7578</v>
      </c>
      <c r="C2710" s="296" t="s">
        <v>2940</v>
      </c>
      <c r="D2710" s="296" t="s">
        <v>61</v>
      </c>
      <c r="E2710" s="326" t="s">
        <v>62</v>
      </c>
      <c r="F2710" s="327">
        <v>70700</v>
      </c>
      <c r="J2710" s="325"/>
    </row>
    <row r="2711" spans="2:10" s="20" customFormat="1" ht="18" customHeight="1" x14ac:dyDescent="0.25">
      <c r="B2711" s="297" t="s">
        <v>7578</v>
      </c>
      <c r="C2711" s="296" t="s">
        <v>2941</v>
      </c>
      <c r="D2711" s="296" t="s">
        <v>119</v>
      </c>
      <c r="E2711" s="326" t="s">
        <v>77</v>
      </c>
      <c r="F2711" s="327">
        <v>66000</v>
      </c>
      <c r="J2711" s="325"/>
    </row>
    <row r="2712" spans="2:10" s="20" customFormat="1" ht="18" customHeight="1" x14ac:dyDescent="0.25">
      <c r="B2712" s="297" t="s">
        <v>7578</v>
      </c>
      <c r="C2712" s="296" t="s">
        <v>2942</v>
      </c>
      <c r="D2712" s="296" t="s">
        <v>119</v>
      </c>
      <c r="E2712" s="326" t="s">
        <v>77</v>
      </c>
      <c r="F2712" s="327">
        <v>118400</v>
      </c>
      <c r="J2712" s="325"/>
    </row>
    <row r="2713" spans="2:10" s="20" customFormat="1" ht="18" customHeight="1" x14ac:dyDescent="0.25">
      <c r="B2713" s="297" t="s">
        <v>7578</v>
      </c>
      <c r="C2713" s="296" t="s">
        <v>2943</v>
      </c>
      <c r="D2713" s="296" t="s">
        <v>119</v>
      </c>
      <c r="E2713" s="326" t="s">
        <v>77</v>
      </c>
      <c r="F2713" s="327">
        <v>223107</v>
      </c>
      <c r="J2713" s="325"/>
    </row>
    <row r="2714" spans="2:10" s="20" customFormat="1" ht="18" customHeight="1" x14ac:dyDescent="0.25">
      <c r="B2714" s="297" t="s">
        <v>7578</v>
      </c>
      <c r="C2714" s="296" t="s">
        <v>2944</v>
      </c>
      <c r="D2714" s="296" t="s">
        <v>119</v>
      </c>
      <c r="E2714" s="326" t="s">
        <v>77</v>
      </c>
      <c r="F2714" s="327">
        <v>35800</v>
      </c>
      <c r="J2714" s="325"/>
    </row>
    <row r="2715" spans="2:10" s="20" customFormat="1" ht="18" customHeight="1" x14ac:dyDescent="0.25">
      <c r="B2715" s="297" t="s">
        <v>7578</v>
      </c>
      <c r="C2715" s="296" t="s">
        <v>2945</v>
      </c>
      <c r="D2715" s="296" t="s">
        <v>119</v>
      </c>
      <c r="E2715" s="326" t="s">
        <v>77</v>
      </c>
      <c r="F2715" s="327">
        <v>74900</v>
      </c>
      <c r="J2715" s="325"/>
    </row>
    <row r="2716" spans="2:10" s="20" customFormat="1" ht="18" customHeight="1" x14ac:dyDescent="0.25">
      <c r="B2716" s="297" t="s">
        <v>7578</v>
      </c>
      <c r="C2716" s="296" t="s">
        <v>2946</v>
      </c>
      <c r="D2716" s="296" t="s">
        <v>119</v>
      </c>
      <c r="E2716" s="326" t="s">
        <v>77</v>
      </c>
      <c r="F2716" s="327">
        <v>88000</v>
      </c>
      <c r="J2716" s="325"/>
    </row>
    <row r="2717" spans="2:10" s="20" customFormat="1" ht="18" customHeight="1" x14ac:dyDescent="0.25">
      <c r="B2717" s="297" t="s">
        <v>7578</v>
      </c>
      <c r="C2717" s="296" t="s">
        <v>2947</v>
      </c>
      <c r="D2717" s="296" t="s">
        <v>119</v>
      </c>
      <c r="E2717" s="326" t="s">
        <v>77</v>
      </c>
      <c r="F2717" s="327">
        <v>320000</v>
      </c>
      <c r="J2717" s="325"/>
    </row>
    <row r="2718" spans="2:10" s="20" customFormat="1" ht="18" customHeight="1" x14ac:dyDescent="0.25">
      <c r="B2718" s="297" t="s">
        <v>7578</v>
      </c>
      <c r="C2718" s="296" t="s">
        <v>2948</v>
      </c>
      <c r="D2718" s="296" t="s">
        <v>119</v>
      </c>
      <c r="E2718" s="326" t="s">
        <v>77</v>
      </c>
      <c r="F2718" s="327">
        <v>315190</v>
      </c>
      <c r="J2718" s="325"/>
    </row>
    <row r="2719" spans="2:10" s="20" customFormat="1" ht="18" customHeight="1" x14ac:dyDescent="0.25">
      <c r="B2719" s="297" t="s">
        <v>7578</v>
      </c>
      <c r="C2719" s="296" t="s">
        <v>2949</v>
      </c>
      <c r="D2719" s="296" t="s">
        <v>119</v>
      </c>
      <c r="E2719" s="326" t="s">
        <v>77</v>
      </c>
      <c r="F2719" s="327">
        <v>110000</v>
      </c>
      <c r="J2719" s="325"/>
    </row>
    <row r="2720" spans="2:10" s="20" customFormat="1" ht="18" customHeight="1" x14ac:dyDescent="0.25">
      <c r="B2720" s="297" t="s">
        <v>7578</v>
      </c>
      <c r="C2720" s="296" t="s">
        <v>2950</v>
      </c>
      <c r="D2720" s="296" t="s">
        <v>61</v>
      </c>
      <c r="E2720" s="326" t="s">
        <v>62</v>
      </c>
      <c r="F2720" s="327">
        <v>293380</v>
      </c>
      <c r="J2720" s="325"/>
    </row>
    <row r="2721" spans="2:10" s="20" customFormat="1" ht="18" customHeight="1" x14ac:dyDescent="0.25">
      <c r="B2721" s="297" t="s">
        <v>7578</v>
      </c>
      <c r="C2721" s="296" t="s">
        <v>2951</v>
      </c>
      <c r="D2721" s="296" t="s">
        <v>119</v>
      </c>
      <c r="E2721" s="326" t="s">
        <v>77</v>
      </c>
      <c r="F2721" s="327">
        <v>80000</v>
      </c>
      <c r="J2721" s="325"/>
    </row>
    <row r="2722" spans="2:10" s="20" customFormat="1" ht="18" customHeight="1" x14ac:dyDescent="0.25">
      <c r="B2722" s="297" t="s">
        <v>7578</v>
      </c>
      <c r="C2722" s="296" t="s">
        <v>2952</v>
      </c>
      <c r="D2722" s="296" t="s">
        <v>34</v>
      </c>
      <c r="E2722" s="326" t="s">
        <v>89</v>
      </c>
      <c r="F2722" s="327">
        <v>33412</v>
      </c>
      <c r="J2722" s="325"/>
    </row>
    <row r="2723" spans="2:10" s="20" customFormat="1" ht="18" customHeight="1" x14ac:dyDescent="0.25">
      <c r="B2723" s="297" t="s">
        <v>7578</v>
      </c>
      <c r="C2723" s="296" t="s">
        <v>2953</v>
      </c>
      <c r="D2723" s="296" t="s">
        <v>119</v>
      </c>
      <c r="E2723" s="326" t="s">
        <v>76</v>
      </c>
      <c r="F2723" s="327">
        <v>7600</v>
      </c>
      <c r="J2723" s="325"/>
    </row>
    <row r="2724" spans="2:10" s="20" customFormat="1" ht="18" customHeight="1" x14ac:dyDescent="0.25">
      <c r="B2724" s="297" t="s">
        <v>7578</v>
      </c>
      <c r="C2724" s="296" t="s">
        <v>2954</v>
      </c>
      <c r="D2724" s="296" t="s">
        <v>44</v>
      </c>
      <c r="E2724" s="326" t="s">
        <v>91</v>
      </c>
      <c r="F2724" s="327">
        <v>18800</v>
      </c>
      <c r="J2724" s="325"/>
    </row>
    <row r="2725" spans="2:10" s="20" customFormat="1" ht="18" customHeight="1" x14ac:dyDescent="0.25">
      <c r="B2725" s="297" t="s">
        <v>7578</v>
      </c>
      <c r="C2725" s="296" t="s">
        <v>2955</v>
      </c>
      <c r="D2725" s="296" t="s">
        <v>44</v>
      </c>
      <c r="E2725" s="326" t="s">
        <v>91</v>
      </c>
      <c r="F2725" s="327">
        <v>18800</v>
      </c>
      <c r="J2725" s="325"/>
    </row>
    <row r="2726" spans="2:10" s="20" customFormat="1" ht="18" customHeight="1" x14ac:dyDescent="0.25">
      <c r="B2726" s="297" t="s">
        <v>7578</v>
      </c>
      <c r="C2726" s="296" t="s">
        <v>2956</v>
      </c>
      <c r="D2726" s="296" t="s">
        <v>44</v>
      </c>
      <c r="E2726" s="326" t="s">
        <v>91</v>
      </c>
      <c r="F2726" s="327">
        <v>16100</v>
      </c>
      <c r="J2726" s="325"/>
    </row>
    <row r="2727" spans="2:10" s="20" customFormat="1" ht="18" customHeight="1" x14ac:dyDescent="0.25">
      <c r="B2727" s="297" t="s">
        <v>7578</v>
      </c>
      <c r="C2727" s="296" t="s">
        <v>2957</v>
      </c>
      <c r="D2727" s="296" t="s">
        <v>119</v>
      </c>
      <c r="E2727" s="326" t="s">
        <v>72</v>
      </c>
      <c r="F2727" s="327">
        <v>131500</v>
      </c>
      <c r="J2727" s="325"/>
    </row>
    <row r="2728" spans="2:10" s="20" customFormat="1" ht="18" customHeight="1" x14ac:dyDescent="0.25">
      <c r="B2728" s="297" t="s">
        <v>7578</v>
      </c>
      <c r="C2728" s="296" t="s">
        <v>2958</v>
      </c>
      <c r="D2728" s="296" t="s">
        <v>222</v>
      </c>
      <c r="E2728" s="326" t="s">
        <v>67</v>
      </c>
      <c r="F2728" s="327">
        <v>312</v>
      </c>
      <c r="J2728" s="325"/>
    </row>
    <row r="2729" spans="2:10" s="20" customFormat="1" ht="18" customHeight="1" x14ac:dyDescent="0.25">
      <c r="B2729" s="297" t="s">
        <v>7578</v>
      </c>
      <c r="C2729" s="296" t="s">
        <v>2959</v>
      </c>
      <c r="D2729" s="296" t="s">
        <v>222</v>
      </c>
      <c r="E2729" s="326" t="s">
        <v>67</v>
      </c>
      <c r="F2729" s="327">
        <v>49600</v>
      </c>
      <c r="J2729" s="325"/>
    </row>
    <row r="2730" spans="2:10" s="20" customFormat="1" ht="18" customHeight="1" x14ac:dyDescent="0.25">
      <c r="B2730" s="297" t="s">
        <v>7578</v>
      </c>
      <c r="C2730" s="296" t="s">
        <v>2960</v>
      </c>
      <c r="D2730" s="296" t="s">
        <v>222</v>
      </c>
      <c r="E2730" s="326" t="s">
        <v>67</v>
      </c>
      <c r="F2730" s="327">
        <v>42160</v>
      </c>
      <c r="J2730" s="325"/>
    </row>
    <row r="2731" spans="2:10" s="20" customFormat="1" ht="18" customHeight="1" x14ac:dyDescent="0.25">
      <c r="B2731" s="297" t="s">
        <v>7578</v>
      </c>
      <c r="C2731" s="296" t="s">
        <v>2961</v>
      </c>
      <c r="D2731" s="296" t="s">
        <v>222</v>
      </c>
      <c r="E2731" s="326" t="s">
        <v>67</v>
      </c>
      <c r="F2731" s="327">
        <v>16647</v>
      </c>
      <c r="J2731" s="325"/>
    </row>
    <row r="2732" spans="2:10" s="20" customFormat="1" ht="18" customHeight="1" x14ac:dyDescent="0.25">
      <c r="B2732" s="297" t="s">
        <v>7753</v>
      </c>
      <c r="C2732" s="296" t="s">
        <v>2962</v>
      </c>
      <c r="D2732" s="296" t="s">
        <v>40</v>
      </c>
      <c r="E2732" s="326" t="s">
        <v>68</v>
      </c>
      <c r="F2732" s="327">
        <v>167300</v>
      </c>
      <c r="J2732" s="325"/>
    </row>
    <row r="2733" spans="2:10" s="20" customFormat="1" ht="18" customHeight="1" x14ac:dyDescent="0.25">
      <c r="B2733" s="297" t="s">
        <v>7753</v>
      </c>
      <c r="C2733" s="296" t="s">
        <v>2963</v>
      </c>
      <c r="D2733" s="296" t="s">
        <v>40</v>
      </c>
      <c r="E2733" s="326" t="s">
        <v>68</v>
      </c>
      <c r="F2733" s="327">
        <v>50930</v>
      </c>
      <c r="J2733" s="325"/>
    </row>
    <row r="2734" spans="2:10" s="20" customFormat="1" ht="18" customHeight="1" x14ac:dyDescent="0.25">
      <c r="B2734" s="297" t="s">
        <v>7753</v>
      </c>
      <c r="C2734" s="296" t="s">
        <v>2964</v>
      </c>
      <c r="D2734" s="296" t="s">
        <v>40</v>
      </c>
      <c r="E2734" s="326" t="s">
        <v>68</v>
      </c>
      <c r="F2734" s="327">
        <v>50930</v>
      </c>
      <c r="J2734" s="325"/>
    </row>
    <row r="2735" spans="2:10" s="20" customFormat="1" ht="18" customHeight="1" x14ac:dyDescent="0.25">
      <c r="B2735" s="297" t="s">
        <v>7753</v>
      </c>
      <c r="C2735" s="296" t="s">
        <v>2965</v>
      </c>
      <c r="D2735" s="296" t="s">
        <v>36</v>
      </c>
      <c r="E2735" s="326" t="s">
        <v>37</v>
      </c>
      <c r="F2735" s="327">
        <v>7410133</v>
      </c>
      <c r="J2735" s="325"/>
    </row>
    <row r="2736" spans="2:10" s="20" customFormat="1" ht="18" customHeight="1" x14ac:dyDescent="0.25">
      <c r="B2736" s="297" t="s">
        <v>7753</v>
      </c>
      <c r="C2736" s="296" t="s">
        <v>2966</v>
      </c>
      <c r="D2736" s="296" t="s">
        <v>222</v>
      </c>
      <c r="E2736" s="326" t="s">
        <v>67</v>
      </c>
      <c r="F2736" s="327">
        <v>364</v>
      </c>
      <c r="J2736" s="325"/>
    </row>
    <row r="2737" spans="2:10" s="20" customFormat="1" ht="18" customHeight="1" x14ac:dyDescent="0.25">
      <c r="B2737" s="297" t="s">
        <v>7754</v>
      </c>
      <c r="C2737" s="296" t="s">
        <v>2967</v>
      </c>
      <c r="D2737" s="296" t="s">
        <v>40</v>
      </c>
      <c r="E2737" s="326" t="s">
        <v>68</v>
      </c>
      <c r="F2737" s="327">
        <v>170657</v>
      </c>
      <c r="J2737" s="325"/>
    </row>
    <row r="2738" spans="2:10" s="20" customFormat="1" ht="18" customHeight="1" x14ac:dyDescent="0.25">
      <c r="B2738" s="297" t="s">
        <v>7754</v>
      </c>
      <c r="C2738" s="296" t="s">
        <v>2968</v>
      </c>
      <c r="D2738" s="296" t="s">
        <v>40</v>
      </c>
      <c r="E2738" s="326" t="s">
        <v>73</v>
      </c>
      <c r="F2738" s="327">
        <v>365850</v>
      </c>
      <c r="J2738" s="325"/>
    </row>
    <row r="2739" spans="2:10" s="20" customFormat="1" ht="18" customHeight="1" x14ac:dyDescent="0.25">
      <c r="B2739" s="297" t="s">
        <v>7754</v>
      </c>
      <c r="C2739" s="296" t="s">
        <v>2969</v>
      </c>
      <c r="D2739" s="296" t="s">
        <v>34</v>
      </c>
      <c r="E2739" s="326" t="s">
        <v>96</v>
      </c>
      <c r="F2739" s="327">
        <v>826964</v>
      </c>
      <c r="J2739" s="325"/>
    </row>
    <row r="2740" spans="2:10" s="20" customFormat="1" ht="18" customHeight="1" x14ac:dyDescent="0.25">
      <c r="B2740" s="297" t="s">
        <v>7754</v>
      </c>
      <c r="C2740" s="296" t="s">
        <v>2970</v>
      </c>
      <c r="D2740" s="296" t="s">
        <v>222</v>
      </c>
      <c r="E2740" s="326" t="s">
        <v>67</v>
      </c>
      <c r="F2740" s="327">
        <v>98011</v>
      </c>
      <c r="J2740" s="325"/>
    </row>
    <row r="2741" spans="2:10" s="20" customFormat="1" ht="18" customHeight="1" x14ac:dyDescent="0.25">
      <c r="B2741" s="297" t="s">
        <v>7754</v>
      </c>
      <c r="C2741" s="296" t="s">
        <v>2971</v>
      </c>
      <c r="D2741" s="296" t="s">
        <v>222</v>
      </c>
      <c r="E2741" s="326" t="s">
        <v>67</v>
      </c>
      <c r="F2741" s="327">
        <v>36720</v>
      </c>
      <c r="J2741" s="325"/>
    </row>
    <row r="2742" spans="2:10" s="20" customFormat="1" ht="18" customHeight="1" x14ac:dyDescent="0.25">
      <c r="B2742" s="297" t="s">
        <v>7754</v>
      </c>
      <c r="C2742" s="296" t="s">
        <v>2972</v>
      </c>
      <c r="D2742" s="296" t="s">
        <v>222</v>
      </c>
      <c r="E2742" s="326" t="s">
        <v>67</v>
      </c>
      <c r="F2742" s="327">
        <v>12400</v>
      </c>
      <c r="J2742" s="325"/>
    </row>
    <row r="2743" spans="2:10" s="20" customFormat="1" ht="18" customHeight="1" x14ac:dyDescent="0.25">
      <c r="B2743" s="297" t="s">
        <v>7754</v>
      </c>
      <c r="C2743" s="296" t="s">
        <v>2973</v>
      </c>
      <c r="D2743" s="296" t="s">
        <v>222</v>
      </c>
      <c r="E2743" s="326" t="s">
        <v>67</v>
      </c>
      <c r="F2743" s="327">
        <v>58905</v>
      </c>
      <c r="J2743" s="325"/>
    </row>
    <row r="2744" spans="2:10" s="20" customFormat="1" ht="18" customHeight="1" x14ac:dyDescent="0.25">
      <c r="B2744" s="297" t="s">
        <v>7649</v>
      </c>
      <c r="C2744" s="296" t="s">
        <v>2974</v>
      </c>
      <c r="D2744" s="296" t="s">
        <v>44</v>
      </c>
      <c r="E2744" s="326" t="s">
        <v>71</v>
      </c>
      <c r="F2744" s="327">
        <v>318402</v>
      </c>
      <c r="J2744" s="325"/>
    </row>
    <row r="2745" spans="2:10" s="20" customFormat="1" ht="18" customHeight="1" x14ac:dyDescent="0.25">
      <c r="B2745" s="297" t="s">
        <v>7649</v>
      </c>
      <c r="C2745" s="296" t="s">
        <v>2975</v>
      </c>
      <c r="D2745" s="296" t="s">
        <v>40</v>
      </c>
      <c r="E2745" s="326" t="s">
        <v>71</v>
      </c>
      <c r="F2745" s="327">
        <v>190587</v>
      </c>
      <c r="J2745" s="325"/>
    </row>
    <row r="2746" spans="2:10" s="20" customFormat="1" ht="18" customHeight="1" x14ac:dyDescent="0.25">
      <c r="B2746" s="297" t="s">
        <v>7649</v>
      </c>
      <c r="C2746" s="296" t="s">
        <v>2976</v>
      </c>
      <c r="D2746" s="296" t="s">
        <v>40</v>
      </c>
      <c r="E2746" s="326" t="s">
        <v>71</v>
      </c>
      <c r="F2746" s="327">
        <v>190587</v>
      </c>
      <c r="J2746" s="325"/>
    </row>
    <row r="2747" spans="2:10" s="20" customFormat="1" ht="18" customHeight="1" x14ac:dyDescent="0.25">
      <c r="B2747" s="297" t="s">
        <v>7649</v>
      </c>
      <c r="C2747" s="296" t="s">
        <v>2977</v>
      </c>
      <c r="D2747" s="296" t="s">
        <v>40</v>
      </c>
      <c r="E2747" s="326" t="s">
        <v>71</v>
      </c>
      <c r="F2747" s="327">
        <v>190587</v>
      </c>
      <c r="J2747" s="325"/>
    </row>
    <row r="2748" spans="2:10" s="20" customFormat="1" ht="18" customHeight="1" x14ac:dyDescent="0.25">
      <c r="B2748" s="297" t="s">
        <v>7649</v>
      </c>
      <c r="C2748" s="296" t="s">
        <v>2978</v>
      </c>
      <c r="D2748" s="296" t="s">
        <v>40</v>
      </c>
      <c r="E2748" s="326" t="s">
        <v>71</v>
      </c>
      <c r="F2748" s="327">
        <v>190587</v>
      </c>
      <c r="J2748" s="325"/>
    </row>
    <row r="2749" spans="2:10" s="20" customFormat="1" ht="18" customHeight="1" x14ac:dyDescent="0.25">
      <c r="B2749" s="297" t="s">
        <v>7649</v>
      </c>
      <c r="C2749" s="296" t="s">
        <v>2979</v>
      </c>
      <c r="D2749" s="296" t="s">
        <v>40</v>
      </c>
      <c r="E2749" s="326" t="s">
        <v>71</v>
      </c>
      <c r="F2749" s="327">
        <v>190587</v>
      </c>
      <c r="J2749" s="325"/>
    </row>
    <row r="2750" spans="2:10" s="20" customFormat="1" ht="18" customHeight="1" x14ac:dyDescent="0.25">
      <c r="B2750" s="297" t="s">
        <v>7649</v>
      </c>
      <c r="C2750" s="296" t="s">
        <v>2980</v>
      </c>
      <c r="D2750" s="296" t="s">
        <v>31</v>
      </c>
      <c r="E2750" s="326" t="s">
        <v>99</v>
      </c>
      <c r="F2750" s="327">
        <v>7500000</v>
      </c>
      <c r="J2750" s="325"/>
    </row>
    <row r="2751" spans="2:10" s="20" customFormat="1" ht="18" customHeight="1" x14ac:dyDescent="0.25">
      <c r="B2751" s="297" t="s">
        <v>7649</v>
      </c>
      <c r="C2751" s="296" t="s">
        <v>2981</v>
      </c>
      <c r="D2751" s="296" t="s">
        <v>119</v>
      </c>
      <c r="E2751" s="326" t="s">
        <v>76</v>
      </c>
      <c r="F2751" s="327">
        <v>137900</v>
      </c>
      <c r="J2751" s="325"/>
    </row>
    <row r="2752" spans="2:10" s="20" customFormat="1" ht="18" customHeight="1" x14ac:dyDescent="0.25">
      <c r="B2752" s="297" t="s">
        <v>7649</v>
      </c>
      <c r="C2752" s="296" t="s">
        <v>2982</v>
      </c>
      <c r="D2752" s="296" t="s">
        <v>119</v>
      </c>
      <c r="E2752" s="326" t="s">
        <v>76</v>
      </c>
      <c r="F2752" s="327">
        <v>137900</v>
      </c>
      <c r="J2752" s="325"/>
    </row>
    <row r="2753" spans="2:10" s="20" customFormat="1" ht="18" customHeight="1" x14ac:dyDescent="0.25">
      <c r="B2753" s="297" t="s">
        <v>7649</v>
      </c>
      <c r="C2753" s="296" t="s">
        <v>2983</v>
      </c>
      <c r="D2753" s="296" t="s">
        <v>119</v>
      </c>
      <c r="E2753" s="326" t="s">
        <v>72</v>
      </c>
      <c r="F2753" s="327">
        <v>1050000</v>
      </c>
      <c r="J2753" s="325"/>
    </row>
    <row r="2754" spans="2:10" s="20" customFormat="1" ht="18" customHeight="1" x14ac:dyDescent="0.25">
      <c r="B2754" s="297" t="s">
        <v>7649</v>
      </c>
      <c r="C2754" s="296" t="s">
        <v>2984</v>
      </c>
      <c r="D2754" s="296" t="s">
        <v>222</v>
      </c>
      <c r="E2754" s="326" t="s">
        <v>90</v>
      </c>
      <c r="F2754" s="327">
        <v>982</v>
      </c>
      <c r="J2754" s="325"/>
    </row>
    <row r="2755" spans="2:10" s="20" customFormat="1" ht="18" customHeight="1" x14ac:dyDescent="0.25">
      <c r="B2755" s="297" t="s">
        <v>7649</v>
      </c>
      <c r="C2755" s="296" t="s">
        <v>2985</v>
      </c>
      <c r="D2755" s="296" t="s">
        <v>222</v>
      </c>
      <c r="E2755" s="326" t="s">
        <v>67</v>
      </c>
      <c r="F2755" s="327">
        <v>20347</v>
      </c>
      <c r="J2755" s="325"/>
    </row>
    <row r="2756" spans="2:10" s="20" customFormat="1" ht="18" customHeight="1" x14ac:dyDescent="0.25">
      <c r="B2756" s="297" t="s">
        <v>7649</v>
      </c>
      <c r="C2756" s="296" t="s">
        <v>2986</v>
      </c>
      <c r="D2756" s="296" t="s">
        <v>222</v>
      </c>
      <c r="E2756" s="326" t="s">
        <v>67</v>
      </c>
      <c r="F2756" s="327">
        <v>28210</v>
      </c>
      <c r="J2756" s="325"/>
    </row>
    <row r="2757" spans="2:10" s="20" customFormat="1" ht="18" customHeight="1" x14ac:dyDescent="0.25">
      <c r="B2757" s="297" t="s">
        <v>7649</v>
      </c>
      <c r="C2757" s="296" t="s">
        <v>2987</v>
      </c>
      <c r="D2757" s="296" t="s">
        <v>222</v>
      </c>
      <c r="E2757" s="326" t="s">
        <v>67</v>
      </c>
      <c r="F2757" s="327">
        <v>46586</v>
      </c>
      <c r="J2757" s="325"/>
    </row>
    <row r="2758" spans="2:10" s="20" customFormat="1" ht="18" customHeight="1" x14ac:dyDescent="0.25">
      <c r="B2758" s="297" t="s">
        <v>7649</v>
      </c>
      <c r="C2758" s="296" t="s">
        <v>2988</v>
      </c>
      <c r="D2758" s="296" t="s">
        <v>222</v>
      </c>
      <c r="E2758" s="326" t="s">
        <v>67</v>
      </c>
      <c r="F2758" s="327">
        <v>3370</v>
      </c>
      <c r="J2758" s="325"/>
    </row>
    <row r="2759" spans="2:10" s="20" customFormat="1" ht="18" customHeight="1" x14ac:dyDescent="0.25">
      <c r="B2759" s="297" t="s">
        <v>7649</v>
      </c>
      <c r="C2759" s="296" t="s">
        <v>2989</v>
      </c>
      <c r="D2759" s="296" t="s">
        <v>40</v>
      </c>
      <c r="E2759" s="326" t="s">
        <v>68</v>
      </c>
      <c r="F2759" s="327">
        <v>-220000</v>
      </c>
      <c r="J2759" s="325"/>
    </row>
    <row r="2760" spans="2:10" s="20" customFormat="1" ht="18" customHeight="1" x14ac:dyDescent="0.25">
      <c r="B2760" s="297" t="s">
        <v>7755</v>
      </c>
      <c r="C2760" s="296" t="s">
        <v>2990</v>
      </c>
      <c r="D2760" s="296" t="s">
        <v>222</v>
      </c>
      <c r="E2760" s="326" t="s">
        <v>67</v>
      </c>
      <c r="F2760" s="327">
        <v>43826</v>
      </c>
      <c r="J2760" s="325"/>
    </row>
    <row r="2761" spans="2:10" s="20" customFormat="1" ht="18" customHeight="1" x14ac:dyDescent="0.25">
      <c r="B2761" s="297" t="s">
        <v>7755</v>
      </c>
      <c r="C2761" s="296" t="s">
        <v>2991</v>
      </c>
      <c r="D2761" s="296" t="s">
        <v>222</v>
      </c>
      <c r="E2761" s="326" t="s">
        <v>67</v>
      </c>
      <c r="F2761" s="327">
        <v>83396</v>
      </c>
      <c r="J2761" s="325"/>
    </row>
    <row r="2762" spans="2:10" s="20" customFormat="1" ht="18" customHeight="1" x14ac:dyDescent="0.25">
      <c r="B2762" s="297" t="s">
        <v>7755</v>
      </c>
      <c r="C2762" s="296" t="s">
        <v>2992</v>
      </c>
      <c r="D2762" s="296" t="s">
        <v>222</v>
      </c>
      <c r="E2762" s="326" t="s">
        <v>67</v>
      </c>
      <c r="F2762" s="327">
        <v>15761</v>
      </c>
      <c r="J2762" s="325"/>
    </row>
    <row r="2763" spans="2:10" s="20" customFormat="1" ht="18" customHeight="1" x14ac:dyDescent="0.25">
      <c r="B2763" s="297" t="s">
        <v>7756</v>
      </c>
      <c r="C2763" s="296" t="s">
        <v>2993</v>
      </c>
      <c r="D2763" s="296" t="s">
        <v>44</v>
      </c>
      <c r="E2763" s="326" t="s">
        <v>71</v>
      </c>
      <c r="F2763" s="327">
        <v>343732</v>
      </c>
      <c r="J2763" s="325"/>
    </row>
    <row r="2764" spans="2:10" s="20" customFormat="1" ht="18" customHeight="1" x14ac:dyDescent="0.25">
      <c r="B2764" s="297" t="s">
        <v>7756</v>
      </c>
      <c r="C2764" s="296" t="s">
        <v>2994</v>
      </c>
      <c r="D2764" s="296" t="s">
        <v>40</v>
      </c>
      <c r="E2764" s="326" t="s">
        <v>71</v>
      </c>
      <c r="F2764" s="327">
        <v>348271</v>
      </c>
      <c r="J2764" s="325"/>
    </row>
    <row r="2765" spans="2:10" s="20" customFormat="1" ht="18" customHeight="1" x14ac:dyDescent="0.25">
      <c r="B2765" s="297" t="s">
        <v>7757</v>
      </c>
      <c r="C2765" s="296" t="s">
        <v>2995</v>
      </c>
      <c r="D2765" s="296" t="s">
        <v>222</v>
      </c>
      <c r="E2765" s="326" t="s">
        <v>67</v>
      </c>
      <c r="F2765" s="327">
        <v>11340</v>
      </c>
      <c r="J2765" s="325"/>
    </row>
    <row r="2766" spans="2:10" s="20" customFormat="1" ht="18" customHeight="1" x14ac:dyDescent="0.25">
      <c r="B2766" s="297" t="s">
        <v>7757</v>
      </c>
      <c r="C2766" s="296" t="s">
        <v>2996</v>
      </c>
      <c r="D2766" s="296" t="s">
        <v>222</v>
      </c>
      <c r="E2766" s="326" t="s">
        <v>67</v>
      </c>
      <c r="F2766" s="327">
        <v>100397</v>
      </c>
      <c r="J2766" s="325"/>
    </row>
    <row r="2767" spans="2:10" s="20" customFormat="1" ht="18" customHeight="1" x14ac:dyDescent="0.25">
      <c r="B2767" s="297" t="s">
        <v>7757</v>
      </c>
      <c r="C2767" s="296" t="s">
        <v>2997</v>
      </c>
      <c r="D2767" s="296" t="s">
        <v>222</v>
      </c>
      <c r="E2767" s="326" t="s">
        <v>67</v>
      </c>
      <c r="F2767" s="327">
        <v>729</v>
      </c>
      <c r="J2767" s="325"/>
    </row>
    <row r="2768" spans="2:10" s="20" customFormat="1" ht="18" customHeight="1" x14ac:dyDescent="0.25">
      <c r="B2768" s="297" t="s">
        <v>7757</v>
      </c>
      <c r="C2768" s="296" t="s">
        <v>2998</v>
      </c>
      <c r="D2768" s="296" t="s">
        <v>222</v>
      </c>
      <c r="E2768" s="326" t="s">
        <v>67</v>
      </c>
      <c r="F2768" s="327">
        <v>3460</v>
      </c>
      <c r="J2768" s="325"/>
    </row>
    <row r="2769" spans="2:10" s="20" customFormat="1" ht="18" customHeight="1" x14ac:dyDescent="0.25">
      <c r="B2769" s="297" t="s">
        <v>7757</v>
      </c>
      <c r="C2769" s="296" t="s">
        <v>2999</v>
      </c>
      <c r="D2769" s="296" t="s">
        <v>222</v>
      </c>
      <c r="E2769" s="326" t="s">
        <v>67</v>
      </c>
      <c r="F2769" s="327">
        <v>49600</v>
      </c>
      <c r="J2769" s="325"/>
    </row>
    <row r="2770" spans="2:10" s="20" customFormat="1" ht="18" customHeight="1" x14ac:dyDescent="0.25">
      <c r="B2770" s="297" t="s">
        <v>7758</v>
      </c>
      <c r="C2770" s="296" t="s">
        <v>3000</v>
      </c>
      <c r="D2770" s="296" t="s">
        <v>40</v>
      </c>
      <c r="E2770" s="326" t="s">
        <v>68</v>
      </c>
      <c r="F2770" s="327">
        <v>341110</v>
      </c>
      <c r="J2770" s="325"/>
    </row>
    <row r="2771" spans="2:10" s="20" customFormat="1" ht="18" customHeight="1" x14ac:dyDescent="0.25">
      <c r="B2771" s="297" t="s">
        <v>7758</v>
      </c>
      <c r="C2771" s="296" t="s">
        <v>3001</v>
      </c>
      <c r="D2771" s="296" t="s">
        <v>40</v>
      </c>
      <c r="E2771" s="326" t="s">
        <v>73</v>
      </c>
      <c r="F2771" s="327">
        <v>421258</v>
      </c>
      <c r="J2771" s="325"/>
    </row>
    <row r="2772" spans="2:10" s="20" customFormat="1" ht="18" customHeight="1" x14ac:dyDescent="0.25">
      <c r="B2772" s="297" t="s">
        <v>7758</v>
      </c>
      <c r="C2772" s="296" t="s">
        <v>3002</v>
      </c>
      <c r="D2772" s="296" t="s">
        <v>40</v>
      </c>
      <c r="E2772" s="326" t="s">
        <v>73</v>
      </c>
      <c r="F2772" s="327">
        <v>119930</v>
      </c>
      <c r="J2772" s="325"/>
    </row>
    <row r="2773" spans="2:10" s="20" customFormat="1" ht="18" customHeight="1" x14ac:dyDescent="0.25">
      <c r="B2773" s="297" t="s">
        <v>7758</v>
      </c>
      <c r="C2773" s="296" t="s">
        <v>3003</v>
      </c>
      <c r="D2773" s="296" t="s">
        <v>40</v>
      </c>
      <c r="E2773" s="326" t="s">
        <v>73</v>
      </c>
      <c r="F2773" s="327">
        <v>27720</v>
      </c>
      <c r="J2773" s="325"/>
    </row>
    <row r="2774" spans="2:10" s="20" customFormat="1" ht="18" customHeight="1" x14ac:dyDescent="0.25">
      <c r="B2774" s="297" t="s">
        <v>7758</v>
      </c>
      <c r="C2774" s="296" t="s">
        <v>3004</v>
      </c>
      <c r="D2774" s="296" t="s">
        <v>31</v>
      </c>
      <c r="E2774" s="326" t="s">
        <v>32</v>
      </c>
      <c r="F2774" s="327">
        <v>3950000</v>
      </c>
      <c r="J2774" s="325"/>
    </row>
    <row r="2775" spans="2:10" s="20" customFormat="1" ht="18" customHeight="1" x14ac:dyDescent="0.25">
      <c r="B2775" s="297" t="s">
        <v>7758</v>
      </c>
      <c r="C2775" s="296" t="s">
        <v>3005</v>
      </c>
      <c r="D2775" s="296" t="s">
        <v>31</v>
      </c>
      <c r="E2775" s="326" t="s">
        <v>32</v>
      </c>
      <c r="F2775" s="327">
        <v>3500000</v>
      </c>
      <c r="J2775" s="325"/>
    </row>
    <row r="2776" spans="2:10" s="20" customFormat="1" ht="18" customHeight="1" x14ac:dyDescent="0.25">
      <c r="B2776" s="297" t="s">
        <v>7758</v>
      </c>
      <c r="C2776" s="296" t="s">
        <v>3006</v>
      </c>
      <c r="D2776" s="296" t="s">
        <v>31</v>
      </c>
      <c r="E2776" s="326" t="s">
        <v>98</v>
      </c>
      <c r="F2776" s="327">
        <v>2800000</v>
      </c>
      <c r="J2776" s="325"/>
    </row>
    <row r="2777" spans="2:10" s="20" customFormat="1" ht="18" customHeight="1" x14ac:dyDescent="0.25">
      <c r="B2777" s="297" t="s">
        <v>7758</v>
      </c>
      <c r="C2777" s="296" t="s">
        <v>3007</v>
      </c>
      <c r="D2777" s="296" t="s">
        <v>40</v>
      </c>
      <c r="E2777" s="326" t="s">
        <v>73</v>
      </c>
      <c r="F2777" s="327">
        <v>117558</v>
      </c>
      <c r="J2777" s="325"/>
    </row>
    <row r="2778" spans="2:10" s="20" customFormat="1" ht="18" customHeight="1" x14ac:dyDescent="0.25">
      <c r="B2778" s="297" t="s">
        <v>7758</v>
      </c>
      <c r="C2778" s="296" t="s">
        <v>3008</v>
      </c>
      <c r="D2778" s="296" t="s">
        <v>222</v>
      </c>
      <c r="E2778" s="326" t="s">
        <v>67</v>
      </c>
      <c r="F2778" s="327">
        <v>7936</v>
      </c>
      <c r="J2778" s="325"/>
    </row>
    <row r="2779" spans="2:10" s="20" customFormat="1" ht="18" customHeight="1" x14ac:dyDescent="0.25">
      <c r="B2779" s="297" t="s">
        <v>7758</v>
      </c>
      <c r="C2779" s="296" t="s">
        <v>3009</v>
      </c>
      <c r="D2779" s="296" t="s">
        <v>222</v>
      </c>
      <c r="E2779" s="326" t="s">
        <v>67</v>
      </c>
      <c r="F2779" s="327">
        <v>786</v>
      </c>
      <c r="J2779" s="325"/>
    </row>
    <row r="2780" spans="2:10" s="20" customFormat="1" ht="18" customHeight="1" x14ac:dyDescent="0.25">
      <c r="B2780" s="297" t="s">
        <v>7758</v>
      </c>
      <c r="C2780" s="296" t="s">
        <v>3010</v>
      </c>
      <c r="D2780" s="296" t="s">
        <v>222</v>
      </c>
      <c r="E2780" s="326" t="s">
        <v>67</v>
      </c>
      <c r="F2780" s="327">
        <v>73440</v>
      </c>
      <c r="J2780" s="325"/>
    </row>
    <row r="2781" spans="2:10" s="20" customFormat="1" ht="18" customHeight="1" x14ac:dyDescent="0.25">
      <c r="B2781" s="297" t="s">
        <v>7758</v>
      </c>
      <c r="C2781" s="296" t="s">
        <v>3011</v>
      </c>
      <c r="D2781" s="296" t="s">
        <v>222</v>
      </c>
      <c r="E2781" s="326" t="s">
        <v>67</v>
      </c>
      <c r="F2781" s="327">
        <v>4836</v>
      </c>
      <c r="J2781" s="325"/>
    </row>
    <row r="2782" spans="2:10" s="20" customFormat="1" ht="18" customHeight="1" x14ac:dyDescent="0.25">
      <c r="B2782" s="297" t="s">
        <v>7758</v>
      </c>
      <c r="C2782" s="296" t="s">
        <v>3012</v>
      </c>
      <c r="D2782" s="296" t="s">
        <v>222</v>
      </c>
      <c r="E2782" s="326" t="s">
        <v>67</v>
      </c>
      <c r="F2782" s="327">
        <v>205963</v>
      </c>
      <c r="J2782" s="325"/>
    </row>
    <row r="2783" spans="2:10" s="20" customFormat="1" ht="18" customHeight="1" x14ac:dyDescent="0.25">
      <c r="B2783" s="297" t="s">
        <v>7758</v>
      </c>
      <c r="C2783" s="296" t="s">
        <v>3013</v>
      </c>
      <c r="D2783" s="296" t="s">
        <v>222</v>
      </c>
      <c r="E2783" s="326" t="s">
        <v>67</v>
      </c>
      <c r="F2783" s="327">
        <v>16687</v>
      </c>
      <c r="J2783" s="325"/>
    </row>
    <row r="2784" spans="2:10" s="20" customFormat="1" ht="18" customHeight="1" x14ac:dyDescent="0.25">
      <c r="B2784" s="297" t="s">
        <v>7759</v>
      </c>
      <c r="C2784" s="296" t="s">
        <v>3014</v>
      </c>
      <c r="D2784" s="296" t="s">
        <v>40</v>
      </c>
      <c r="E2784" s="326" t="s">
        <v>73</v>
      </c>
      <c r="F2784" s="327">
        <v>429896</v>
      </c>
      <c r="J2784" s="325"/>
    </row>
    <row r="2785" spans="2:10" s="20" customFormat="1" ht="18" customHeight="1" x14ac:dyDescent="0.25">
      <c r="B2785" s="297" t="s">
        <v>7759</v>
      </c>
      <c r="C2785" s="296" t="s">
        <v>3015</v>
      </c>
      <c r="D2785" s="296" t="s">
        <v>40</v>
      </c>
      <c r="E2785" s="326" t="s">
        <v>73</v>
      </c>
      <c r="F2785" s="327">
        <v>257450</v>
      </c>
      <c r="J2785" s="325"/>
    </row>
    <row r="2786" spans="2:10" s="20" customFormat="1" ht="18" customHeight="1" x14ac:dyDescent="0.25">
      <c r="B2786" s="297" t="s">
        <v>7759</v>
      </c>
      <c r="C2786" s="296" t="s">
        <v>3016</v>
      </c>
      <c r="D2786" s="296" t="s">
        <v>40</v>
      </c>
      <c r="E2786" s="326" t="s">
        <v>73</v>
      </c>
      <c r="F2786" s="327">
        <v>95220</v>
      </c>
      <c r="J2786" s="325"/>
    </row>
    <row r="2787" spans="2:10" s="20" customFormat="1" ht="18" customHeight="1" x14ac:dyDescent="0.25">
      <c r="B2787" s="297" t="s">
        <v>7759</v>
      </c>
      <c r="C2787" s="296" t="s">
        <v>3017</v>
      </c>
      <c r="D2787" s="296" t="s">
        <v>40</v>
      </c>
      <c r="E2787" s="326" t="s">
        <v>48</v>
      </c>
      <c r="F2787" s="327">
        <v>3061500</v>
      </c>
      <c r="J2787" s="325"/>
    </row>
    <row r="2788" spans="2:10" s="20" customFormat="1" ht="18" customHeight="1" x14ac:dyDescent="0.25">
      <c r="B2788" s="297" t="s">
        <v>7759</v>
      </c>
      <c r="C2788" s="296" t="s">
        <v>3018</v>
      </c>
      <c r="D2788" s="296" t="s">
        <v>40</v>
      </c>
      <c r="E2788" s="326" t="s">
        <v>50</v>
      </c>
      <c r="F2788" s="327">
        <v>5866400</v>
      </c>
      <c r="J2788" s="325"/>
    </row>
    <row r="2789" spans="2:10" s="20" customFormat="1" ht="18" customHeight="1" x14ac:dyDescent="0.25">
      <c r="B2789" s="297" t="s">
        <v>7759</v>
      </c>
      <c r="C2789" s="296" t="s">
        <v>3019</v>
      </c>
      <c r="D2789" s="296" t="s">
        <v>222</v>
      </c>
      <c r="E2789" s="326" t="s">
        <v>67</v>
      </c>
      <c r="F2789" s="327">
        <v>46775</v>
      </c>
      <c r="J2789" s="325"/>
    </row>
    <row r="2790" spans="2:10" s="20" customFormat="1" ht="18" customHeight="1" x14ac:dyDescent="0.25">
      <c r="B2790" s="297" t="s">
        <v>7759</v>
      </c>
      <c r="C2790" s="296" t="s">
        <v>3020</v>
      </c>
      <c r="D2790" s="296" t="s">
        <v>222</v>
      </c>
      <c r="E2790" s="326" t="s">
        <v>67</v>
      </c>
      <c r="F2790" s="327">
        <v>79425</v>
      </c>
      <c r="J2790" s="325"/>
    </row>
    <row r="2791" spans="2:10" s="20" customFormat="1" ht="18" customHeight="1" x14ac:dyDescent="0.25">
      <c r="B2791" s="297" t="s">
        <v>7759</v>
      </c>
      <c r="C2791" s="296" t="s">
        <v>3021</v>
      </c>
      <c r="D2791" s="296" t="s">
        <v>222</v>
      </c>
      <c r="E2791" s="326" t="s">
        <v>67</v>
      </c>
      <c r="F2791" s="327">
        <v>176350</v>
      </c>
      <c r="J2791" s="325"/>
    </row>
    <row r="2792" spans="2:10" s="20" customFormat="1" ht="18" customHeight="1" x14ac:dyDescent="0.25">
      <c r="B2792" s="297" t="s">
        <v>7759</v>
      </c>
      <c r="C2792" s="296" t="s">
        <v>3022</v>
      </c>
      <c r="D2792" s="296" t="s">
        <v>222</v>
      </c>
      <c r="E2792" s="326" t="s">
        <v>67</v>
      </c>
      <c r="F2792" s="327">
        <v>3788</v>
      </c>
      <c r="J2792" s="325"/>
    </row>
    <row r="2793" spans="2:10" s="20" customFormat="1" ht="18" customHeight="1" x14ac:dyDescent="0.25">
      <c r="B2793" s="297" t="s">
        <v>7759</v>
      </c>
      <c r="C2793" s="296" t="s">
        <v>3023</v>
      </c>
      <c r="D2793" s="296" t="s">
        <v>222</v>
      </c>
      <c r="E2793" s="326" t="s">
        <v>67</v>
      </c>
      <c r="F2793" s="327">
        <v>46592</v>
      </c>
      <c r="J2793" s="325"/>
    </row>
    <row r="2794" spans="2:10" s="20" customFormat="1" ht="18" customHeight="1" x14ac:dyDescent="0.25">
      <c r="B2794" s="297" t="s">
        <v>7759</v>
      </c>
      <c r="C2794" s="296" t="s">
        <v>3024</v>
      </c>
      <c r="D2794" s="296" t="s">
        <v>222</v>
      </c>
      <c r="E2794" s="326" t="s">
        <v>67</v>
      </c>
      <c r="F2794" s="327">
        <v>5952</v>
      </c>
      <c r="J2794" s="325"/>
    </row>
    <row r="2795" spans="2:10" s="20" customFormat="1" ht="18" customHeight="1" x14ac:dyDescent="0.25">
      <c r="B2795" s="297" t="s">
        <v>7760</v>
      </c>
      <c r="C2795" s="296" t="s">
        <v>3025</v>
      </c>
      <c r="D2795" s="296" t="s">
        <v>222</v>
      </c>
      <c r="E2795" s="326" t="s">
        <v>67</v>
      </c>
      <c r="F2795" s="327">
        <v>688</v>
      </c>
      <c r="J2795" s="325"/>
    </row>
    <row r="2796" spans="2:10" s="20" customFormat="1" ht="18" customHeight="1" x14ac:dyDescent="0.25">
      <c r="B2796" s="297" t="s">
        <v>7760</v>
      </c>
      <c r="C2796" s="296" t="s">
        <v>3026</v>
      </c>
      <c r="D2796" s="296" t="s">
        <v>222</v>
      </c>
      <c r="E2796" s="326" t="s">
        <v>67</v>
      </c>
      <c r="F2796" s="327">
        <v>153000</v>
      </c>
      <c r="J2796" s="325"/>
    </row>
    <row r="2797" spans="2:10" s="20" customFormat="1" ht="18" customHeight="1" x14ac:dyDescent="0.25">
      <c r="B2797" s="297" t="s">
        <v>7760</v>
      </c>
      <c r="C2797" s="296" t="s">
        <v>3027</v>
      </c>
      <c r="D2797" s="296" t="s">
        <v>222</v>
      </c>
      <c r="E2797" s="326" t="s">
        <v>67</v>
      </c>
      <c r="F2797" s="327">
        <v>25288</v>
      </c>
      <c r="J2797" s="325"/>
    </row>
    <row r="2798" spans="2:10" s="20" customFormat="1" ht="18" customHeight="1" x14ac:dyDescent="0.25">
      <c r="B2798" s="297" t="s">
        <v>7760</v>
      </c>
      <c r="C2798" s="296" t="s">
        <v>3028</v>
      </c>
      <c r="D2798" s="296" t="s">
        <v>222</v>
      </c>
      <c r="E2798" s="326" t="s">
        <v>67</v>
      </c>
      <c r="F2798" s="327">
        <v>10921</v>
      </c>
      <c r="J2798" s="325"/>
    </row>
    <row r="2799" spans="2:10" s="20" customFormat="1" ht="18" customHeight="1" x14ac:dyDescent="0.25">
      <c r="B2799" s="297" t="s">
        <v>7761</v>
      </c>
      <c r="C2799" s="296" t="s">
        <v>3029</v>
      </c>
      <c r="D2799" s="296" t="s">
        <v>40</v>
      </c>
      <c r="E2799" s="326" t="s">
        <v>78</v>
      </c>
      <c r="F2799" s="327">
        <v>692878</v>
      </c>
      <c r="J2799" s="325"/>
    </row>
    <row r="2800" spans="2:10" s="20" customFormat="1" ht="18" customHeight="1" x14ac:dyDescent="0.25">
      <c r="B2800" s="297" t="s">
        <v>7761</v>
      </c>
      <c r="C2800" s="296" t="s">
        <v>3030</v>
      </c>
      <c r="D2800" s="296" t="s">
        <v>40</v>
      </c>
      <c r="E2800" s="326" t="s">
        <v>51</v>
      </c>
      <c r="F2800" s="327">
        <v>170000</v>
      </c>
      <c r="J2800" s="325"/>
    </row>
    <row r="2801" spans="2:10" s="20" customFormat="1" ht="18" customHeight="1" x14ac:dyDescent="0.25">
      <c r="B2801" s="297" t="s">
        <v>7761</v>
      </c>
      <c r="C2801" s="296" t="s">
        <v>3031</v>
      </c>
      <c r="D2801" s="296" t="s">
        <v>222</v>
      </c>
      <c r="E2801" s="326" t="s">
        <v>67</v>
      </c>
      <c r="F2801" s="327">
        <v>1966</v>
      </c>
      <c r="J2801" s="325"/>
    </row>
    <row r="2802" spans="2:10" s="20" customFormat="1" ht="18" customHeight="1" x14ac:dyDescent="0.25">
      <c r="B2802" s="297" t="s">
        <v>7761</v>
      </c>
      <c r="C2802" s="296" t="s">
        <v>3032</v>
      </c>
      <c r="D2802" s="296" t="s">
        <v>222</v>
      </c>
      <c r="E2802" s="326" t="s">
        <v>67</v>
      </c>
      <c r="F2802" s="327">
        <v>16662</v>
      </c>
      <c r="J2802" s="325"/>
    </row>
    <row r="2803" spans="2:10" s="20" customFormat="1" ht="18" customHeight="1" x14ac:dyDescent="0.25">
      <c r="B2803" s="297" t="s">
        <v>7761</v>
      </c>
      <c r="C2803" s="296" t="s">
        <v>3033</v>
      </c>
      <c r="D2803" s="296" t="s">
        <v>222</v>
      </c>
      <c r="E2803" s="326" t="s">
        <v>67</v>
      </c>
      <c r="F2803" s="327">
        <v>121895</v>
      </c>
      <c r="J2803" s="325"/>
    </row>
    <row r="2804" spans="2:10" s="20" customFormat="1" ht="18" customHeight="1" x14ac:dyDescent="0.25">
      <c r="B2804" s="297" t="s">
        <v>7761</v>
      </c>
      <c r="C2804" s="296" t="s">
        <v>3034</v>
      </c>
      <c r="D2804" s="296" t="s">
        <v>222</v>
      </c>
      <c r="E2804" s="326" t="s">
        <v>67</v>
      </c>
      <c r="F2804" s="327">
        <v>4860</v>
      </c>
      <c r="J2804" s="325"/>
    </row>
    <row r="2805" spans="2:10" s="20" customFormat="1" ht="18" customHeight="1" x14ac:dyDescent="0.25">
      <c r="B2805" s="297" t="s">
        <v>7761</v>
      </c>
      <c r="C2805" s="296" t="s">
        <v>3035</v>
      </c>
      <c r="D2805" s="296" t="s">
        <v>222</v>
      </c>
      <c r="E2805" s="326" t="s">
        <v>67</v>
      </c>
      <c r="F2805" s="327">
        <v>123652</v>
      </c>
      <c r="J2805" s="325"/>
    </row>
    <row r="2806" spans="2:10" s="20" customFormat="1" ht="18" customHeight="1" x14ac:dyDescent="0.25">
      <c r="B2806" s="297" t="s">
        <v>7650</v>
      </c>
      <c r="C2806" s="296" t="s">
        <v>3036</v>
      </c>
      <c r="D2806" s="296" t="s">
        <v>120</v>
      </c>
      <c r="E2806" s="326" t="s">
        <v>75</v>
      </c>
      <c r="F2806" s="327">
        <v>581369</v>
      </c>
      <c r="J2806" s="325"/>
    </row>
    <row r="2807" spans="2:10" s="20" customFormat="1" ht="18" customHeight="1" x14ac:dyDescent="0.25">
      <c r="B2807" s="297" t="s">
        <v>7650</v>
      </c>
      <c r="C2807" s="296" t="s">
        <v>3037</v>
      </c>
      <c r="D2807" s="296" t="s">
        <v>120</v>
      </c>
      <c r="E2807" s="326" t="s">
        <v>72</v>
      </c>
      <c r="F2807" s="327">
        <v>28500</v>
      </c>
      <c r="J2807" s="325"/>
    </row>
    <row r="2808" spans="2:10" s="20" customFormat="1" ht="18" customHeight="1" x14ac:dyDescent="0.25">
      <c r="B2808" s="297" t="s">
        <v>7650</v>
      </c>
      <c r="C2808" s="296" t="s">
        <v>3038</v>
      </c>
      <c r="D2808" s="296" t="s">
        <v>120</v>
      </c>
      <c r="E2808" s="326" t="s">
        <v>72</v>
      </c>
      <c r="F2808" s="327">
        <v>28500</v>
      </c>
      <c r="J2808" s="325"/>
    </row>
    <row r="2809" spans="2:10" s="20" customFormat="1" ht="18" customHeight="1" x14ac:dyDescent="0.25">
      <c r="B2809" s="297" t="s">
        <v>7762</v>
      </c>
      <c r="C2809" s="296" t="s">
        <v>3039</v>
      </c>
      <c r="D2809" s="296" t="s">
        <v>222</v>
      </c>
      <c r="E2809" s="326" t="s">
        <v>67</v>
      </c>
      <c r="F2809" s="327">
        <v>70140</v>
      </c>
      <c r="J2809" s="325"/>
    </row>
    <row r="2810" spans="2:10" s="20" customFormat="1" ht="18" customHeight="1" x14ac:dyDescent="0.25">
      <c r="B2810" s="297" t="s">
        <v>7651</v>
      </c>
      <c r="C2810" s="296" t="s">
        <v>3040</v>
      </c>
      <c r="D2810" s="296" t="s">
        <v>40</v>
      </c>
      <c r="E2810" s="326" t="s">
        <v>41</v>
      </c>
      <c r="F2810" s="327">
        <v>9041463</v>
      </c>
      <c r="J2810" s="325"/>
    </row>
    <row r="2811" spans="2:10" s="20" customFormat="1" ht="18" customHeight="1" x14ac:dyDescent="0.25">
      <c r="B2811" s="297" t="s">
        <v>7651</v>
      </c>
      <c r="C2811" s="296" t="s">
        <v>3041</v>
      </c>
      <c r="D2811" s="296" t="s">
        <v>40</v>
      </c>
      <c r="E2811" s="326" t="s">
        <v>50</v>
      </c>
      <c r="F2811" s="327">
        <v>1627093</v>
      </c>
      <c r="J2811" s="325"/>
    </row>
    <row r="2812" spans="2:10" s="20" customFormat="1" ht="18" customHeight="1" x14ac:dyDescent="0.25">
      <c r="B2812" s="297" t="s">
        <v>7651</v>
      </c>
      <c r="C2812" s="296" t="s">
        <v>3042</v>
      </c>
      <c r="D2812" s="296" t="s">
        <v>44</v>
      </c>
      <c r="E2812" s="326" t="s">
        <v>68</v>
      </c>
      <c r="F2812" s="327">
        <v>155240</v>
      </c>
      <c r="J2812" s="325"/>
    </row>
    <row r="2813" spans="2:10" s="20" customFormat="1" ht="18" customHeight="1" x14ac:dyDescent="0.25">
      <c r="B2813" s="297" t="s">
        <v>7651</v>
      </c>
      <c r="C2813" s="296" t="s">
        <v>3043</v>
      </c>
      <c r="D2813" s="296" t="s">
        <v>44</v>
      </c>
      <c r="E2813" s="326" t="s">
        <v>45</v>
      </c>
      <c r="F2813" s="327">
        <v>4571790</v>
      </c>
      <c r="J2813" s="325"/>
    </row>
    <row r="2814" spans="2:10" s="20" customFormat="1" ht="18" customHeight="1" x14ac:dyDescent="0.25">
      <c r="B2814" s="297" t="s">
        <v>7651</v>
      </c>
      <c r="C2814" s="296" t="s">
        <v>3044</v>
      </c>
      <c r="D2814" s="296" t="s">
        <v>40</v>
      </c>
      <c r="E2814" s="326" t="s">
        <v>48</v>
      </c>
      <c r="F2814" s="327">
        <v>2310000</v>
      </c>
      <c r="J2814" s="325"/>
    </row>
    <row r="2815" spans="2:10" s="20" customFormat="1" ht="18" customHeight="1" x14ac:dyDescent="0.25">
      <c r="B2815" s="297" t="s">
        <v>7651</v>
      </c>
      <c r="C2815" s="296" t="s">
        <v>3045</v>
      </c>
      <c r="D2815" s="296" t="s">
        <v>40</v>
      </c>
      <c r="E2815" s="326" t="s">
        <v>48</v>
      </c>
      <c r="F2815" s="327">
        <v>2310000</v>
      </c>
      <c r="J2815" s="325"/>
    </row>
    <row r="2816" spans="2:10" s="20" customFormat="1" ht="18" customHeight="1" x14ac:dyDescent="0.25">
      <c r="B2816" s="297" t="s">
        <v>7651</v>
      </c>
      <c r="C2816" s="296" t="s">
        <v>3046</v>
      </c>
      <c r="D2816" s="296" t="s">
        <v>40</v>
      </c>
      <c r="E2816" s="326" t="s">
        <v>48</v>
      </c>
      <c r="F2816" s="327">
        <v>2310000</v>
      </c>
      <c r="J2816" s="325"/>
    </row>
    <row r="2817" spans="2:10" s="20" customFormat="1" ht="18" customHeight="1" x14ac:dyDescent="0.25">
      <c r="B2817" s="297" t="s">
        <v>7651</v>
      </c>
      <c r="C2817" s="296" t="s">
        <v>3047</v>
      </c>
      <c r="D2817" s="296" t="s">
        <v>40</v>
      </c>
      <c r="E2817" s="326" t="s">
        <v>48</v>
      </c>
      <c r="F2817" s="327">
        <v>2310000</v>
      </c>
      <c r="J2817" s="325"/>
    </row>
    <row r="2818" spans="2:10" s="20" customFormat="1" ht="18" customHeight="1" x14ac:dyDescent="0.25">
      <c r="B2818" s="297" t="s">
        <v>7651</v>
      </c>
      <c r="C2818" s="296" t="s">
        <v>3048</v>
      </c>
      <c r="D2818" s="296" t="s">
        <v>40</v>
      </c>
      <c r="E2818" s="326" t="s">
        <v>48</v>
      </c>
      <c r="F2818" s="327">
        <v>2310000</v>
      </c>
      <c r="J2818" s="325"/>
    </row>
    <row r="2819" spans="2:10" s="20" customFormat="1" ht="18" customHeight="1" x14ac:dyDescent="0.25">
      <c r="B2819" s="297" t="s">
        <v>7651</v>
      </c>
      <c r="C2819" s="296" t="s">
        <v>3049</v>
      </c>
      <c r="D2819" s="296" t="s">
        <v>40</v>
      </c>
      <c r="E2819" s="326" t="s">
        <v>48</v>
      </c>
      <c r="F2819" s="327">
        <v>2045436</v>
      </c>
      <c r="J2819" s="325"/>
    </row>
    <row r="2820" spans="2:10" s="20" customFormat="1" ht="18" customHeight="1" x14ac:dyDescent="0.25">
      <c r="B2820" s="297" t="s">
        <v>7651</v>
      </c>
      <c r="C2820" s="296" t="s">
        <v>3050</v>
      </c>
      <c r="D2820" s="296" t="s">
        <v>40</v>
      </c>
      <c r="E2820" s="326" t="s">
        <v>48</v>
      </c>
      <c r="F2820" s="327">
        <v>2045436</v>
      </c>
      <c r="J2820" s="325"/>
    </row>
    <row r="2821" spans="2:10" s="20" customFormat="1" ht="18" customHeight="1" x14ac:dyDescent="0.25">
      <c r="B2821" s="297" t="s">
        <v>7651</v>
      </c>
      <c r="C2821" s="296" t="s">
        <v>3051</v>
      </c>
      <c r="D2821" s="296" t="s">
        <v>40</v>
      </c>
      <c r="E2821" s="326" t="s">
        <v>48</v>
      </c>
      <c r="F2821" s="327">
        <v>2045436</v>
      </c>
      <c r="J2821" s="325"/>
    </row>
    <row r="2822" spans="2:10" s="20" customFormat="1" ht="18" customHeight="1" x14ac:dyDescent="0.25">
      <c r="B2822" s="297" t="s">
        <v>7651</v>
      </c>
      <c r="C2822" s="296" t="s">
        <v>3052</v>
      </c>
      <c r="D2822" s="296" t="s">
        <v>40</v>
      </c>
      <c r="E2822" s="326" t="s">
        <v>48</v>
      </c>
      <c r="F2822" s="327">
        <v>2045436</v>
      </c>
      <c r="J2822" s="325"/>
    </row>
    <row r="2823" spans="2:10" s="20" customFormat="1" ht="18" customHeight="1" x14ac:dyDescent="0.25">
      <c r="B2823" s="297" t="s">
        <v>7651</v>
      </c>
      <c r="C2823" s="296" t="s">
        <v>3053</v>
      </c>
      <c r="D2823" s="296" t="s">
        <v>40</v>
      </c>
      <c r="E2823" s="326" t="s">
        <v>48</v>
      </c>
      <c r="F2823" s="327">
        <v>2045436</v>
      </c>
      <c r="J2823" s="325"/>
    </row>
    <row r="2824" spans="2:10" s="20" customFormat="1" ht="18" customHeight="1" x14ac:dyDescent="0.25">
      <c r="B2824" s="297" t="s">
        <v>7651</v>
      </c>
      <c r="C2824" s="296" t="s">
        <v>3054</v>
      </c>
      <c r="D2824" s="296" t="s">
        <v>40</v>
      </c>
      <c r="E2824" s="326" t="s">
        <v>110</v>
      </c>
      <c r="F2824" s="327">
        <v>159473</v>
      </c>
      <c r="J2824" s="325"/>
    </row>
    <row r="2825" spans="2:10" s="20" customFormat="1" ht="18" customHeight="1" x14ac:dyDescent="0.25">
      <c r="B2825" s="297" t="s">
        <v>7651</v>
      </c>
      <c r="C2825" s="296" t="s">
        <v>3055</v>
      </c>
      <c r="D2825" s="296" t="s">
        <v>40</v>
      </c>
      <c r="E2825" s="326" t="s">
        <v>110</v>
      </c>
      <c r="F2825" s="327">
        <v>159473</v>
      </c>
      <c r="J2825" s="325"/>
    </row>
    <row r="2826" spans="2:10" s="20" customFormat="1" ht="18" customHeight="1" x14ac:dyDescent="0.25">
      <c r="B2826" s="297" t="s">
        <v>7651</v>
      </c>
      <c r="C2826" s="296" t="s">
        <v>3056</v>
      </c>
      <c r="D2826" s="296" t="s">
        <v>40</v>
      </c>
      <c r="E2826" s="326" t="s">
        <v>110</v>
      </c>
      <c r="F2826" s="327">
        <v>159473</v>
      </c>
      <c r="J2826" s="325"/>
    </row>
    <row r="2827" spans="2:10" s="20" customFormat="1" ht="18" customHeight="1" x14ac:dyDescent="0.25">
      <c r="B2827" s="297" t="s">
        <v>7651</v>
      </c>
      <c r="C2827" s="296" t="s">
        <v>3057</v>
      </c>
      <c r="D2827" s="296" t="s">
        <v>40</v>
      </c>
      <c r="E2827" s="326" t="s">
        <v>110</v>
      </c>
      <c r="F2827" s="327">
        <v>159473</v>
      </c>
      <c r="J2827" s="325"/>
    </row>
    <row r="2828" spans="2:10" s="20" customFormat="1" ht="18" customHeight="1" x14ac:dyDescent="0.25">
      <c r="B2828" s="297" t="s">
        <v>7651</v>
      </c>
      <c r="C2828" s="296" t="s">
        <v>3058</v>
      </c>
      <c r="D2828" s="296" t="s">
        <v>40</v>
      </c>
      <c r="E2828" s="326" t="s">
        <v>110</v>
      </c>
      <c r="F2828" s="327">
        <v>159473</v>
      </c>
      <c r="J2828" s="325"/>
    </row>
    <row r="2829" spans="2:10" s="20" customFormat="1" ht="18" customHeight="1" x14ac:dyDescent="0.25">
      <c r="B2829" s="297" t="s">
        <v>7651</v>
      </c>
      <c r="C2829" s="296" t="s">
        <v>3059</v>
      </c>
      <c r="D2829" s="296" t="s">
        <v>40</v>
      </c>
      <c r="E2829" s="326" t="s">
        <v>48</v>
      </c>
      <c r="F2829" s="327">
        <v>1314600</v>
      </c>
      <c r="J2829" s="325"/>
    </row>
    <row r="2830" spans="2:10" s="20" customFormat="1" ht="18" customHeight="1" x14ac:dyDescent="0.25">
      <c r="B2830" s="297" t="s">
        <v>7651</v>
      </c>
      <c r="C2830" s="296" t="s">
        <v>3060</v>
      </c>
      <c r="D2830" s="296" t="s">
        <v>40</v>
      </c>
      <c r="E2830" s="326" t="s">
        <v>48</v>
      </c>
      <c r="F2830" s="327">
        <v>1314600</v>
      </c>
      <c r="J2830" s="325"/>
    </row>
    <row r="2831" spans="2:10" s="20" customFormat="1" ht="18" customHeight="1" x14ac:dyDescent="0.25">
      <c r="B2831" s="297" t="s">
        <v>7651</v>
      </c>
      <c r="C2831" s="296" t="s">
        <v>3061</v>
      </c>
      <c r="D2831" s="296" t="s">
        <v>40</v>
      </c>
      <c r="E2831" s="326" t="s">
        <v>48</v>
      </c>
      <c r="F2831" s="327">
        <v>1314600</v>
      </c>
      <c r="J2831" s="325"/>
    </row>
    <row r="2832" spans="2:10" s="20" customFormat="1" ht="18" customHeight="1" x14ac:dyDescent="0.25">
      <c r="B2832" s="297" t="s">
        <v>7651</v>
      </c>
      <c r="C2832" s="296" t="s">
        <v>3062</v>
      </c>
      <c r="D2832" s="296" t="s">
        <v>40</v>
      </c>
      <c r="E2832" s="326" t="s">
        <v>48</v>
      </c>
      <c r="F2832" s="327">
        <v>1314600</v>
      </c>
      <c r="J2832" s="325"/>
    </row>
    <row r="2833" spans="2:10" s="20" customFormat="1" ht="18" customHeight="1" x14ac:dyDescent="0.25">
      <c r="B2833" s="297" t="s">
        <v>7651</v>
      </c>
      <c r="C2833" s="296" t="s">
        <v>3063</v>
      </c>
      <c r="D2833" s="296" t="s">
        <v>40</v>
      </c>
      <c r="E2833" s="326" t="s">
        <v>48</v>
      </c>
      <c r="F2833" s="327">
        <v>1314600</v>
      </c>
      <c r="J2833" s="325"/>
    </row>
    <row r="2834" spans="2:10" s="20" customFormat="1" ht="18" customHeight="1" x14ac:dyDescent="0.25">
      <c r="B2834" s="297" t="s">
        <v>7651</v>
      </c>
      <c r="C2834" s="296" t="s">
        <v>3064</v>
      </c>
      <c r="D2834" s="296" t="s">
        <v>40</v>
      </c>
      <c r="E2834" s="326" t="s">
        <v>48</v>
      </c>
      <c r="F2834" s="327">
        <v>1838700</v>
      </c>
      <c r="J2834" s="325"/>
    </row>
    <row r="2835" spans="2:10" s="20" customFormat="1" ht="18" customHeight="1" x14ac:dyDescent="0.25">
      <c r="B2835" s="297" t="s">
        <v>7651</v>
      </c>
      <c r="C2835" s="296" t="s">
        <v>3065</v>
      </c>
      <c r="D2835" s="296" t="s">
        <v>40</v>
      </c>
      <c r="E2835" s="326" t="s">
        <v>48</v>
      </c>
      <c r="F2835" s="327">
        <v>1838700</v>
      </c>
      <c r="J2835" s="325"/>
    </row>
    <row r="2836" spans="2:10" s="20" customFormat="1" ht="18" customHeight="1" x14ac:dyDescent="0.25">
      <c r="B2836" s="297" t="s">
        <v>7651</v>
      </c>
      <c r="C2836" s="296" t="s">
        <v>3066</v>
      </c>
      <c r="D2836" s="296" t="s">
        <v>40</v>
      </c>
      <c r="E2836" s="326" t="s">
        <v>48</v>
      </c>
      <c r="F2836" s="327">
        <v>1838700</v>
      </c>
      <c r="J2836" s="325"/>
    </row>
    <row r="2837" spans="2:10" s="20" customFormat="1" ht="18" customHeight="1" x14ac:dyDescent="0.25">
      <c r="B2837" s="297" t="s">
        <v>7651</v>
      </c>
      <c r="C2837" s="296" t="s">
        <v>3067</v>
      </c>
      <c r="D2837" s="296" t="s">
        <v>40</v>
      </c>
      <c r="E2837" s="326" t="s">
        <v>48</v>
      </c>
      <c r="F2837" s="327">
        <v>1838700</v>
      </c>
      <c r="J2837" s="325"/>
    </row>
    <row r="2838" spans="2:10" s="20" customFormat="1" ht="18" customHeight="1" x14ac:dyDescent="0.25">
      <c r="B2838" s="297" t="s">
        <v>7651</v>
      </c>
      <c r="C2838" s="296" t="s">
        <v>3068</v>
      </c>
      <c r="D2838" s="296" t="s">
        <v>40</v>
      </c>
      <c r="E2838" s="326" t="s">
        <v>48</v>
      </c>
      <c r="F2838" s="327">
        <v>1838700</v>
      </c>
      <c r="J2838" s="325"/>
    </row>
    <row r="2839" spans="2:10" s="20" customFormat="1" ht="18" customHeight="1" x14ac:dyDescent="0.25">
      <c r="B2839" s="297" t="s">
        <v>7651</v>
      </c>
      <c r="C2839" s="296" t="s">
        <v>3069</v>
      </c>
      <c r="D2839" s="296" t="s">
        <v>40</v>
      </c>
      <c r="E2839" s="326" t="s">
        <v>50</v>
      </c>
      <c r="F2839" s="327">
        <v>1679000</v>
      </c>
      <c r="J2839" s="325"/>
    </row>
    <row r="2840" spans="2:10" s="20" customFormat="1" ht="18" customHeight="1" x14ac:dyDescent="0.25">
      <c r="B2840" s="297" t="s">
        <v>7651</v>
      </c>
      <c r="C2840" s="296" t="s">
        <v>3070</v>
      </c>
      <c r="D2840" s="296" t="s">
        <v>40</v>
      </c>
      <c r="E2840" s="326" t="s">
        <v>50</v>
      </c>
      <c r="F2840" s="327">
        <v>1679000</v>
      </c>
      <c r="J2840" s="325"/>
    </row>
    <row r="2841" spans="2:10" s="20" customFormat="1" ht="18" customHeight="1" x14ac:dyDescent="0.25">
      <c r="B2841" s="297" t="s">
        <v>7651</v>
      </c>
      <c r="C2841" s="296" t="s">
        <v>3071</v>
      </c>
      <c r="D2841" s="296" t="s">
        <v>40</v>
      </c>
      <c r="E2841" s="326" t="s">
        <v>50</v>
      </c>
      <c r="F2841" s="327">
        <v>1679000</v>
      </c>
      <c r="J2841" s="325"/>
    </row>
    <row r="2842" spans="2:10" s="20" customFormat="1" ht="18" customHeight="1" x14ac:dyDescent="0.25">
      <c r="B2842" s="297" t="s">
        <v>7651</v>
      </c>
      <c r="C2842" s="296" t="s">
        <v>3072</v>
      </c>
      <c r="D2842" s="296" t="s">
        <v>40</v>
      </c>
      <c r="E2842" s="326" t="s">
        <v>50</v>
      </c>
      <c r="F2842" s="327">
        <v>1679000</v>
      </c>
      <c r="J2842" s="325"/>
    </row>
    <row r="2843" spans="2:10" s="20" customFormat="1" ht="18" customHeight="1" x14ac:dyDescent="0.25">
      <c r="B2843" s="297" t="s">
        <v>7651</v>
      </c>
      <c r="C2843" s="296" t="s">
        <v>3073</v>
      </c>
      <c r="D2843" s="296" t="s">
        <v>40</v>
      </c>
      <c r="E2843" s="326" t="s">
        <v>50</v>
      </c>
      <c r="F2843" s="327">
        <v>1679000</v>
      </c>
      <c r="J2843" s="325"/>
    </row>
    <row r="2844" spans="2:10" s="20" customFormat="1" ht="18" customHeight="1" x14ac:dyDescent="0.25">
      <c r="B2844" s="297" t="s">
        <v>7651</v>
      </c>
      <c r="C2844" s="296" t="s">
        <v>3074</v>
      </c>
      <c r="D2844" s="296" t="s">
        <v>40</v>
      </c>
      <c r="E2844" s="326" t="s">
        <v>50</v>
      </c>
      <c r="F2844" s="327">
        <v>8583120</v>
      </c>
      <c r="J2844" s="325"/>
    </row>
    <row r="2845" spans="2:10" s="20" customFormat="1" ht="18" customHeight="1" x14ac:dyDescent="0.25">
      <c r="B2845" s="297" t="s">
        <v>7651</v>
      </c>
      <c r="C2845" s="296" t="s">
        <v>3075</v>
      </c>
      <c r="D2845" s="296" t="s">
        <v>40</v>
      </c>
      <c r="E2845" s="326" t="s">
        <v>50</v>
      </c>
      <c r="F2845" s="327">
        <v>8583120</v>
      </c>
      <c r="J2845" s="325"/>
    </row>
    <row r="2846" spans="2:10" s="20" customFormat="1" ht="18" customHeight="1" x14ac:dyDescent="0.25">
      <c r="B2846" s="297" t="s">
        <v>7651</v>
      </c>
      <c r="C2846" s="296" t="s">
        <v>3076</v>
      </c>
      <c r="D2846" s="296" t="s">
        <v>40</v>
      </c>
      <c r="E2846" s="326" t="s">
        <v>43</v>
      </c>
      <c r="F2846" s="327">
        <v>2693926</v>
      </c>
      <c r="J2846" s="325"/>
    </row>
    <row r="2847" spans="2:10" s="20" customFormat="1" ht="18" customHeight="1" x14ac:dyDescent="0.25">
      <c r="B2847" s="297" t="s">
        <v>7651</v>
      </c>
      <c r="C2847" s="296" t="s">
        <v>3077</v>
      </c>
      <c r="D2847" s="296" t="s">
        <v>40</v>
      </c>
      <c r="E2847" s="326" t="s">
        <v>43</v>
      </c>
      <c r="F2847" s="327">
        <v>2693926</v>
      </c>
      <c r="J2847" s="325"/>
    </row>
    <row r="2848" spans="2:10" s="20" customFormat="1" ht="18" customHeight="1" x14ac:dyDescent="0.25">
      <c r="B2848" s="297" t="s">
        <v>7651</v>
      </c>
      <c r="C2848" s="296" t="s">
        <v>3078</v>
      </c>
      <c r="D2848" s="296" t="s">
        <v>40</v>
      </c>
      <c r="E2848" s="326" t="s">
        <v>73</v>
      </c>
      <c r="F2848" s="327">
        <v>222983</v>
      </c>
      <c r="J2848" s="325"/>
    </row>
    <row r="2849" spans="2:10" s="20" customFormat="1" ht="18" customHeight="1" x14ac:dyDescent="0.25">
      <c r="B2849" s="297" t="s">
        <v>7651</v>
      </c>
      <c r="C2849" s="296" t="s">
        <v>3079</v>
      </c>
      <c r="D2849" s="296" t="s">
        <v>40</v>
      </c>
      <c r="E2849" s="326" t="s">
        <v>68</v>
      </c>
      <c r="F2849" s="327">
        <v>247157</v>
      </c>
      <c r="J2849" s="325"/>
    </row>
    <row r="2850" spans="2:10" s="20" customFormat="1" ht="18" customHeight="1" x14ac:dyDescent="0.25">
      <c r="B2850" s="297" t="s">
        <v>7651</v>
      </c>
      <c r="C2850" s="296" t="s">
        <v>3080</v>
      </c>
      <c r="D2850" s="296" t="s">
        <v>40</v>
      </c>
      <c r="E2850" s="326" t="s">
        <v>73</v>
      </c>
      <c r="F2850" s="327">
        <v>5889.56</v>
      </c>
      <c r="J2850" s="325"/>
    </row>
    <row r="2851" spans="2:10" s="20" customFormat="1" ht="18" customHeight="1" x14ac:dyDescent="0.25">
      <c r="B2851" s="297" t="s">
        <v>7651</v>
      </c>
      <c r="C2851" s="296" t="s">
        <v>3081</v>
      </c>
      <c r="D2851" s="296" t="s">
        <v>120</v>
      </c>
      <c r="E2851" s="326" t="s">
        <v>75</v>
      </c>
      <c r="F2851" s="327">
        <v>604746</v>
      </c>
      <c r="J2851" s="325"/>
    </row>
    <row r="2852" spans="2:10" s="20" customFormat="1" ht="18" customHeight="1" x14ac:dyDescent="0.25">
      <c r="B2852" s="297" t="s">
        <v>7651</v>
      </c>
      <c r="C2852" s="296" t="s">
        <v>3082</v>
      </c>
      <c r="D2852" s="296" t="s">
        <v>120</v>
      </c>
      <c r="E2852" s="326" t="s">
        <v>75</v>
      </c>
      <c r="F2852" s="327">
        <v>196258</v>
      </c>
      <c r="J2852" s="325"/>
    </row>
    <row r="2853" spans="2:10" s="20" customFormat="1" ht="18" customHeight="1" x14ac:dyDescent="0.25">
      <c r="B2853" s="297" t="s">
        <v>7651</v>
      </c>
      <c r="C2853" s="296" t="s">
        <v>3083</v>
      </c>
      <c r="D2853" s="296" t="s">
        <v>120</v>
      </c>
      <c r="E2853" s="326" t="s">
        <v>75</v>
      </c>
      <c r="F2853" s="327">
        <v>600681</v>
      </c>
      <c r="J2853" s="325"/>
    </row>
    <row r="2854" spans="2:10" s="20" customFormat="1" ht="18" customHeight="1" x14ac:dyDescent="0.25">
      <c r="B2854" s="297" t="s">
        <v>7651</v>
      </c>
      <c r="C2854" s="296" t="s">
        <v>3084</v>
      </c>
      <c r="D2854" s="296" t="s">
        <v>120</v>
      </c>
      <c r="E2854" s="326" t="s">
        <v>75</v>
      </c>
      <c r="F2854" s="327">
        <v>58237</v>
      </c>
      <c r="J2854" s="325"/>
    </row>
    <row r="2855" spans="2:10" s="20" customFormat="1" ht="18" customHeight="1" x14ac:dyDescent="0.25">
      <c r="B2855" s="297" t="s">
        <v>7651</v>
      </c>
      <c r="C2855" s="296" t="s">
        <v>3085</v>
      </c>
      <c r="D2855" s="296" t="s">
        <v>120</v>
      </c>
      <c r="E2855" s="326" t="s">
        <v>75</v>
      </c>
      <c r="F2855" s="327">
        <v>633719</v>
      </c>
      <c r="J2855" s="325"/>
    </row>
    <row r="2856" spans="2:10" s="20" customFormat="1" ht="18" customHeight="1" x14ac:dyDescent="0.25">
      <c r="B2856" s="297" t="s">
        <v>7651</v>
      </c>
      <c r="C2856" s="296" t="s">
        <v>3086</v>
      </c>
      <c r="D2856" s="296" t="s">
        <v>120</v>
      </c>
      <c r="E2856" s="326" t="s">
        <v>75</v>
      </c>
      <c r="F2856" s="327">
        <v>91649</v>
      </c>
      <c r="J2856" s="325"/>
    </row>
    <row r="2857" spans="2:10" s="20" customFormat="1" ht="18" customHeight="1" x14ac:dyDescent="0.25">
      <c r="B2857" s="297" t="s">
        <v>7651</v>
      </c>
      <c r="C2857" s="296" t="s">
        <v>3087</v>
      </c>
      <c r="D2857" s="296" t="s">
        <v>120</v>
      </c>
      <c r="E2857" s="326" t="s">
        <v>75</v>
      </c>
      <c r="F2857" s="327">
        <v>182696</v>
      </c>
      <c r="J2857" s="325"/>
    </row>
    <row r="2858" spans="2:10" s="20" customFormat="1" ht="18" customHeight="1" x14ac:dyDescent="0.25">
      <c r="B2858" s="297" t="s">
        <v>7651</v>
      </c>
      <c r="C2858" s="296" t="s">
        <v>3088</v>
      </c>
      <c r="D2858" s="296" t="s">
        <v>222</v>
      </c>
      <c r="E2858" s="326" t="s">
        <v>67</v>
      </c>
      <c r="F2858" s="327">
        <v>263453</v>
      </c>
      <c r="J2858" s="325"/>
    </row>
    <row r="2859" spans="2:10" s="20" customFormat="1" ht="18" customHeight="1" x14ac:dyDescent="0.25">
      <c r="B2859" s="297" t="s">
        <v>7651</v>
      </c>
      <c r="C2859" s="296" t="s">
        <v>3089</v>
      </c>
      <c r="D2859" s="296" t="s">
        <v>222</v>
      </c>
      <c r="E2859" s="326" t="s">
        <v>67</v>
      </c>
      <c r="F2859" s="327">
        <v>55317</v>
      </c>
      <c r="J2859" s="325"/>
    </row>
    <row r="2860" spans="2:10" s="20" customFormat="1" ht="18" customHeight="1" x14ac:dyDescent="0.25">
      <c r="B2860" s="297" t="s">
        <v>7651</v>
      </c>
      <c r="C2860" s="296" t="s">
        <v>3090</v>
      </c>
      <c r="D2860" s="296" t="s">
        <v>222</v>
      </c>
      <c r="E2860" s="326" t="s">
        <v>67</v>
      </c>
      <c r="F2860" s="327">
        <v>11496</v>
      </c>
      <c r="J2860" s="325"/>
    </row>
    <row r="2861" spans="2:10" s="20" customFormat="1" ht="18" customHeight="1" x14ac:dyDescent="0.25">
      <c r="B2861" s="297" t="s">
        <v>7651</v>
      </c>
      <c r="C2861" s="296" t="s">
        <v>3091</v>
      </c>
      <c r="D2861" s="296" t="s">
        <v>222</v>
      </c>
      <c r="E2861" s="326" t="s">
        <v>67</v>
      </c>
      <c r="F2861" s="327">
        <v>83431</v>
      </c>
      <c r="J2861" s="325"/>
    </row>
    <row r="2862" spans="2:10" s="20" customFormat="1" ht="18" customHeight="1" x14ac:dyDescent="0.25">
      <c r="B2862" s="297" t="s">
        <v>7651</v>
      </c>
      <c r="C2862" s="296" t="s">
        <v>3092</v>
      </c>
      <c r="D2862" s="296" t="s">
        <v>222</v>
      </c>
      <c r="E2862" s="326" t="s">
        <v>67</v>
      </c>
      <c r="F2862" s="327">
        <v>277</v>
      </c>
      <c r="J2862" s="325"/>
    </row>
    <row r="2863" spans="2:10" s="20" customFormat="1" ht="18" customHeight="1" x14ac:dyDescent="0.25">
      <c r="B2863" s="297" t="s">
        <v>7651</v>
      </c>
      <c r="C2863" s="296" t="s">
        <v>3093</v>
      </c>
      <c r="D2863" s="296" t="s">
        <v>222</v>
      </c>
      <c r="E2863" s="326" t="s">
        <v>67</v>
      </c>
      <c r="F2863" s="327">
        <v>62000</v>
      </c>
      <c r="J2863" s="325"/>
    </row>
    <row r="2864" spans="2:10" s="20" customFormat="1" ht="18" customHeight="1" x14ac:dyDescent="0.25">
      <c r="B2864" s="297" t="s">
        <v>7651</v>
      </c>
      <c r="C2864" s="296" t="s">
        <v>3094</v>
      </c>
      <c r="D2864" s="296" t="s">
        <v>222</v>
      </c>
      <c r="E2864" s="326" t="s">
        <v>82</v>
      </c>
      <c r="F2864" s="327">
        <v>83258</v>
      </c>
      <c r="J2864" s="325"/>
    </row>
    <row r="2865" spans="2:10" s="20" customFormat="1" ht="18" customHeight="1" x14ac:dyDescent="0.25">
      <c r="B2865" s="297" t="s">
        <v>7651</v>
      </c>
      <c r="C2865" s="296" t="s">
        <v>3095</v>
      </c>
      <c r="D2865" s="296" t="s">
        <v>222</v>
      </c>
      <c r="E2865" s="326" t="s">
        <v>67</v>
      </c>
      <c r="F2865" s="327">
        <v>10540</v>
      </c>
      <c r="J2865" s="325"/>
    </row>
    <row r="2866" spans="2:10" s="20" customFormat="1" ht="18" customHeight="1" x14ac:dyDescent="0.25">
      <c r="B2866" s="297" t="s">
        <v>7651</v>
      </c>
      <c r="C2866" s="296" t="s">
        <v>3096</v>
      </c>
      <c r="D2866" s="296" t="s">
        <v>222</v>
      </c>
      <c r="E2866" s="326" t="s">
        <v>67</v>
      </c>
      <c r="F2866" s="327">
        <v>18200</v>
      </c>
      <c r="J2866" s="325"/>
    </row>
    <row r="2867" spans="2:10" s="20" customFormat="1" ht="18" customHeight="1" x14ac:dyDescent="0.25">
      <c r="B2867" s="297" t="s">
        <v>7652</v>
      </c>
      <c r="C2867" s="296" t="s">
        <v>3097</v>
      </c>
      <c r="D2867" s="296" t="s">
        <v>40</v>
      </c>
      <c r="E2867" s="326" t="s">
        <v>50</v>
      </c>
      <c r="F2867" s="327">
        <v>404312</v>
      </c>
      <c r="J2867" s="325"/>
    </row>
    <row r="2868" spans="2:10" s="20" customFormat="1" ht="18" customHeight="1" x14ac:dyDescent="0.25">
      <c r="B2868" s="297" t="s">
        <v>7652</v>
      </c>
      <c r="C2868" s="296" t="s">
        <v>3098</v>
      </c>
      <c r="D2868" s="296" t="s">
        <v>222</v>
      </c>
      <c r="E2868" s="326" t="s">
        <v>67</v>
      </c>
      <c r="F2868" s="327">
        <v>65738</v>
      </c>
      <c r="J2868" s="325"/>
    </row>
    <row r="2869" spans="2:10" s="20" customFormat="1" ht="18" customHeight="1" x14ac:dyDescent="0.25">
      <c r="B2869" s="297" t="s">
        <v>7652</v>
      </c>
      <c r="C2869" s="296" t="s">
        <v>3099</v>
      </c>
      <c r="D2869" s="296" t="s">
        <v>222</v>
      </c>
      <c r="E2869" s="326" t="s">
        <v>67</v>
      </c>
      <c r="F2869" s="327">
        <v>38999</v>
      </c>
      <c r="J2869" s="325"/>
    </row>
    <row r="2870" spans="2:10" s="20" customFormat="1" ht="18" customHeight="1" x14ac:dyDescent="0.25">
      <c r="B2870" s="297" t="s">
        <v>7652</v>
      </c>
      <c r="C2870" s="296" t="s">
        <v>3100</v>
      </c>
      <c r="D2870" s="296" t="s">
        <v>222</v>
      </c>
      <c r="E2870" s="326" t="s">
        <v>67</v>
      </c>
      <c r="F2870" s="327">
        <v>52020</v>
      </c>
      <c r="J2870" s="325"/>
    </row>
    <row r="2871" spans="2:10" s="20" customFormat="1" ht="18" customHeight="1" x14ac:dyDescent="0.25">
      <c r="B2871" s="297" t="s">
        <v>7652</v>
      </c>
      <c r="C2871" s="296" t="s">
        <v>3101</v>
      </c>
      <c r="D2871" s="296" t="s">
        <v>119</v>
      </c>
      <c r="E2871" s="326" t="s">
        <v>112</v>
      </c>
      <c r="F2871" s="327">
        <v>13671079</v>
      </c>
      <c r="J2871" s="325"/>
    </row>
    <row r="2872" spans="2:10" s="20" customFormat="1" ht="18" customHeight="1" x14ac:dyDescent="0.25">
      <c r="B2872" s="297" t="s">
        <v>7611</v>
      </c>
      <c r="C2872" s="296" t="s">
        <v>3102</v>
      </c>
      <c r="D2872" s="296" t="s">
        <v>44</v>
      </c>
      <c r="E2872" s="326" t="s">
        <v>45</v>
      </c>
      <c r="F2872" s="327">
        <v>22000</v>
      </c>
      <c r="J2872" s="325"/>
    </row>
    <row r="2873" spans="2:10" s="20" customFormat="1" ht="18" customHeight="1" x14ac:dyDescent="0.25">
      <c r="B2873" s="297" t="s">
        <v>7611</v>
      </c>
      <c r="C2873" s="296" t="s">
        <v>3103</v>
      </c>
      <c r="D2873" s="296" t="s">
        <v>44</v>
      </c>
      <c r="E2873" s="326" t="s">
        <v>45</v>
      </c>
      <c r="F2873" s="327">
        <v>38300</v>
      </c>
      <c r="J2873" s="325"/>
    </row>
    <row r="2874" spans="2:10" s="20" customFormat="1" ht="18" customHeight="1" x14ac:dyDescent="0.25">
      <c r="B2874" s="297" t="s">
        <v>7611</v>
      </c>
      <c r="C2874" s="296" t="s">
        <v>3104</v>
      </c>
      <c r="D2874" s="296" t="s">
        <v>40</v>
      </c>
      <c r="E2874" s="326" t="s">
        <v>78</v>
      </c>
      <c r="F2874" s="327">
        <v>466667</v>
      </c>
      <c r="J2874" s="325"/>
    </row>
    <row r="2875" spans="2:10" s="20" customFormat="1" ht="18" customHeight="1" x14ac:dyDescent="0.25">
      <c r="B2875" s="297" t="s">
        <v>7611</v>
      </c>
      <c r="C2875" s="296" t="s">
        <v>3105</v>
      </c>
      <c r="D2875" s="296" t="s">
        <v>40</v>
      </c>
      <c r="E2875" s="326" t="s">
        <v>78</v>
      </c>
      <c r="F2875" s="327">
        <v>466667</v>
      </c>
      <c r="J2875" s="325"/>
    </row>
    <row r="2876" spans="2:10" s="20" customFormat="1" ht="18" customHeight="1" x14ac:dyDescent="0.25">
      <c r="B2876" s="297" t="s">
        <v>7611</v>
      </c>
      <c r="C2876" s="296" t="s">
        <v>3106</v>
      </c>
      <c r="D2876" s="296" t="s">
        <v>40</v>
      </c>
      <c r="E2876" s="326" t="s">
        <v>78</v>
      </c>
      <c r="F2876" s="327">
        <v>466667</v>
      </c>
      <c r="J2876" s="325"/>
    </row>
    <row r="2877" spans="2:10" s="20" customFormat="1" ht="18" customHeight="1" x14ac:dyDescent="0.25">
      <c r="B2877" s="297" t="s">
        <v>7611</v>
      </c>
      <c r="C2877" s="296" t="s">
        <v>3107</v>
      </c>
      <c r="D2877" s="296" t="s">
        <v>61</v>
      </c>
      <c r="E2877" s="326" t="s">
        <v>63</v>
      </c>
      <c r="F2877" s="327">
        <v>438000</v>
      </c>
      <c r="J2877" s="325"/>
    </row>
    <row r="2878" spans="2:10" s="20" customFormat="1" ht="18" customHeight="1" x14ac:dyDescent="0.25">
      <c r="B2878" s="297" t="s">
        <v>7611</v>
      </c>
      <c r="C2878" s="296" t="s">
        <v>3108</v>
      </c>
      <c r="D2878" s="296" t="s">
        <v>119</v>
      </c>
      <c r="E2878" s="326" t="s">
        <v>72</v>
      </c>
      <c r="F2878" s="327">
        <v>198400</v>
      </c>
      <c r="J2878" s="325"/>
    </row>
    <row r="2879" spans="2:10" s="20" customFormat="1" ht="18" customHeight="1" x14ac:dyDescent="0.25">
      <c r="B2879" s="297" t="s">
        <v>7611</v>
      </c>
      <c r="C2879" s="296" t="s">
        <v>3109</v>
      </c>
      <c r="D2879" s="296" t="s">
        <v>59</v>
      </c>
      <c r="E2879" s="326" t="s">
        <v>80</v>
      </c>
      <c r="F2879" s="327">
        <v>165000</v>
      </c>
      <c r="J2879" s="325"/>
    </row>
    <row r="2880" spans="2:10" s="20" customFormat="1" ht="18" customHeight="1" x14ac:dyDescent="0.25">
      <c r="B2880" s="297" t="s">
        <v>7611</v>
      </c>
      <c r="C2880" s="296" t="s">
        <v>3110</v>
      </c>
      <c r="D2880" s="296" t="s">
        <v>59</v>
      </c>
      <c r="E2880" s="326" t="s">
        <v>80</v>
      </c>
      <c r="F2880" s="327">
        <v>241570</v>
      </c>
      <c r="J2880" s="325"/>
    </row>
    <row r="2881" spans="2:10" s="20" customFormat="1" ht="18" customHeight="1" x14ac:dyDescent="0.25">
      <c r="B2881" s="297" t="s">
        <v>7611</v>
      </c>
      <c r="C2881" s="296" t="s">
        <v>3111</v>
      </c>
      <c r="D2881" s="296" t="s">
        <v>222</v>
      </c>
      <c r="E2881" s="326" t="s">
        <v>90</v>
      </c>
      <c r="F2881" s="327">
        <v>3</v>
      </c>
      <c r="J2881" s="325"/>
    </row>
    <row r="2882" spans="2:10" s="20" customFormat="1" ht="18" customHeight="1" x14ac:dyDescent="0.25">
      <c r="B2882" s="297" t="s">
        <v>7611</v>
      </c>
      <c r="C2882" s="296" t="s">
        <v>3112</v>
      </c>
      <c r="D2882" s="296" t="s">
        <v>119</v>
      </c>
      <c r="E2882" s="326" t="s">
        <v>72</v>
      </c>
      <c r="F2882" s="327">
        <v>551406</v>
      </c>
      <c r="J2882" s="325"/>
    </row>
    <row r="2883" spans="2:10" s="20" customFormat="1" ht="18" customHeight="1" x14ac:dyDescent="0.25">
      <c r="B2883" s="297" t="s">
        <v>7611</v>
      </c>
      <c r="C2883" s="296" t="s">
        <v>3113</v>
      </c>
      <c r="D2883" s="296" t="s">
        <v>222</v>
      </c>
      <c r="E2883" s="326" t="s">
        <v>67</v>
      </c>
      <c r="F2883" s="327">
        <v>88543</v>
      </c>
      <c r="J2883" s="325"/>
    </row>
    <row r="2884" spans="2:10" s="20" customFormat="1" ht="18" customHeight="1" x14ac:dyDescent="0.25">
      <c r="B2884" s="297" t="s">
        <v>7611</v>
      </c>
      <c r="C2884" s="296" t="s">
        <v>3114</v>
      </c>
      <c r="D2884" s="296" t="s">
        <v>222</v>
      </c>
      <c r="E2884" s="326" t="s">
        <v>67</v>
      </c>
      <c r="F2884" s="327">
        <v>252499</v>
      </c>
      <c r="J2884" s="325"/>
    </row>
    <row r="2885" spans="2:10" s="20" customFormat="1" ht="18" customHeight="1" x14ac:dyDescent="0.25">
      <c r="B2885" s="297" t="s">
        <v>7611</v>
      </c>
      <c r="C2885" s="296" t="s">
        <v>3115</v>
      </c>
      <c r="D2885" s="296" t="s">
        <v>222</v>
      </c>
      <c r="E2885" s="326" t="s">
        <v>67</v>
      </c>
      <c r="F2885" s="327">
        <v>8829</v>
      </c>
      <c r="J2885" s="325"/>
    </row>
    <row r="2886" spans="2:10" s="20" customFormat="1" ht="18" customHeight="1" x14ac:dyDescent="0.25">
      <c r="B2886" s="297" t="s">
        <v>7611</v>
      </c>
      <c r="C2886" s="296" t="s">
        <v>3116</v>
      </c>
      <c r="D2886" s="296" t="s">
        <v>222</v>
      </c>
      <c r="E2886" s="326" t="s">
        <v>67</v>
      </c>
      <c r="F2886" s="327">
        <v>107144</v>
      </c>
      <c r="J2886" s="325"/>
    </row>
    <row r="2887" spans="2:10" s="20" customFormat="1" ht="18" customHeight="1" x14ac:dyDescent="0.25">
      <c r="B2887" s="297" t="s">
        <v>7611</v>
      </c>
      <c r="C2887" s="296" t="s">
        <v>3117</v>
      </c>
      <c r="D2887" s="296" t="s">
        <v>222</v>
      </c>
      <c r="E2887" s="326" t="s">
        <v>67</v>
      </c>
      <c r="F2887" s="327">
        <v>1173</v>
      </c>
      <c r="J2887" s="325"/>
    </row>
    <row r="2888" spans="2:10" s="20" customFormat="1" ht="18" customHeight="1" x14ac:dyDescent="0.25">
      <c r="B2888" s="297" t="s">
        <v>7611</v>
      </c>
      <c r="C2888" s="296" t="s">
        <v>3118</v>
      </c>
      <c r="D2888" s="296" t="s">
        <v>222</v>
      </c>
      <c r="E2888" s="326" t="s">
        <v>67</v>
      </c>
      <c r="F2888" s="327">
        <v>30940</v>
      </c>
      <c r="J2888" s="325"/>
    </row>
    <row r="2889" spans="2:10" s="20" customFormat="1" ht="18" customHeight="1" x14ac:dyDescent="0.25">
      <c r="B2889" s="297" t="s">
        <v>7611</v>
      </c>
      <c r="C2889" s="296" t="s">
        <v>3119</v>
      </c>
      <c r="D2889" s="296" t="s">
        <v>222</v>
      </c>
      <c r="E2889" s="326" t="s">
        <v>67</v>
      </c>
      <c r="F2889" s="327">
        <v>36400</v>
      </c>
      <c r="J2889" s="325"/>
    </row>
    <row r="2890" spans="2:10" s="20" customFormat="1" ht="18" customHeight="1" x14ac:dyDescent="0.25">
      <c r="B2890" s="297" t="s">
        <v>7611</v>
      </c>
      <c r="C2890" s="296" t="s">
        <v>3120</v>
      </c>
      <c r="D2890" s="296" t="s">
        <v>222</v>
      </c>
      <c r="E2890" s="326" t="s">
        <v>90</v>
      </c>
      <c r="F2890" s="327">
        <v>658</v>
      </c>
      <c r="J2890" s="325"/>
    </row>
    <row r="2891" spans="2:10" s="20" customFormat="1" ht="18" customHeight="1" x14ac:dyDescent="0.25">
      <c r="B2891" s="297" t="s">
        <v>7611</v>
      </c>
      <c r="C2891" s="296" t="s">
        <v>3121</v>
      </c>
      <c r="D2891" s="296" t="s">
        <v>223</v>
      </c>
      <c r="E2891" s="326" t="s">
        <v>83</v>
      </c>
      <c r="F2891" s="327">
        <v>58229.67</v>
      </c>
      <c r="J2891" s="325"/>
    </row>
    <row r="2892" spans="2:10" s="20" customFormat="1" ht="18" customHeight="1" x14ac:dyDescent="0.25">
      <c r="B2892" s="297" t="s">
        <v>7611</v>
      </c>
      <c r="C2892" s="296" t="s">
        <v>3122</v>
      </c>
      <c r="D2892" s="296" t="s">
        <v>223</v>
      </c>
      <c r="E2892" s="326" t="s">
        <v>83</v>
      </c>
      <c r="F2892" s="327">
        <v>58229.67</v>
      </c>
      <c r="J2892" s="325"/>
    </row>
    <row r="2893" spans="2:10" s="20" customFormat="1" ht="18" customHeight="1" x14ac:dyDescent="0.25">
      <c r="B2893" s="297" t="s">
        <v>7611</v>
      </c>
      <c r="C2893" s="296" t="s">
        <v>3123</v>
      </c>
      <c r="D2893" s="296" t="s">
        <v>223</v>
      </c>
      <c r="E2893" s="326" t="s">
        <v>83</v>
      </c>
      <c r="F2893" s="327">
        <v>58229.67</v>
      </c>
      <c r="J2893" s="325"/>
    </row>
    <row r="2894" spans="2:10" s="20" customFormat="1" ht="18" customHeight="1" x14ac:dyDescent="0.25">
      <c r="B2894" s="297" t="s">
        <v>7611</v>
      </c>
      <c r="C2894" s="296" t="s">
        <v>3124</v>
      </c>
      <c r="D2894" s="296" t="s">
        <v>223</v>
      </c>
      <c r="E2894" s="326" t="s">
        <v>83</v>
      </c>
      <c r="F2894" s="327">
        <v>58229.67</v>
      </c>
      <c r="J2894" s="325"/>
    </row>
    <row r="2895" spans="2:10" s="20" customFormat="1" ht="18" customHeight="1" x14ac:dyDescent="0.25">
      <c r="B2895" s="297" t="s">
        <v>7611</v>
      </c>
      <c r="C2895" s="296" t="s">
        <v>3125</v>
      </c>
      <c r="D2895" s="296" t="s">
        <v>223</v>
      </c>
      <c r="E2895" s="326" t="s">
        <v>83</v>
      </c>
      <c r="F2895" s="327">
        <v>58229.67</v>
      </c>
      <c r="J2895" s="325"/>
    </row>
    <row r="2896" spans="2:10" s="20" customFormat="1" ht="18" customHeight="1" x14ac:dyDescent="0.25">
      <c r="B2896" s="297" t="s">
        <v>7611</v>
      </c>
      <c r="C2896" s="296" t="s">
        <v>3126</v>
      </c>
      <c r="D2896" s="296" t="s">
        <v>223</v>
      </c>
      <c r="E2896" s="326" t="s">
        <v>83</v>
      </c>
      <c r="F2896" s="327">
        <v>58229.67</v>
      </c>
      <c r="J2896" s="325"/>
    </row>
    <row r="2897" spans="2:10" s="20" customFormat="1" ht="18" customHeight="1" x14ac:dyDescent="0.25">
      <c r="B2897" s="297" t="s">
        <v>7611</v>
      </c>
      <c r="C2897" s="296" t="s">
        <v>3127</v>
      </c>
      <c r="D2897" s="296" t="s">
        <v>223</v>
      </c>
      <c r="E2897" s="326" t="s">
        <v>83</v>
      </c>
      <c r="F2897" s="327">
        <v>58229.67</v>
      </c>
      <c r="J2897" s="325"/>
    </row>
    <row r="2898" spans="2:10" s="20" customFormat="1" ht="18" customHeight="1" x14ac:dyDescent="0.25">
      <c r="B2898" s="297" t="s">
        <v>7611</v>
      </c>
      <c r="C2898" s="296" t="s">
        <v>3128</v>
      </c>
      <c r="D2898" s="296" t="s">
        <v>223</v>
      </c>
      <c r="E2898" s="326" t="s">
        <v>83</v>
      </c>
      <c r="F2898" s="327">
        <v>58229.67</v>
      </c>
      <c r="J2898" s="325"/>
    </row>
    <row r="2899" spans="2:10" s="20" customFormat="1" ht="18" customHeight="1" x14ac:dyDescent="0.25">
      <c r="B2899" s="297" t="s">
        <v>7611</v>
      </c>
      <c r="C2899" s="296" t="s">
        <v>3129</v>
      </c>
      <c r="D2899" s="296" t="s">
        <v>223</v>
      </c>
      <c r="E2899" s="326" t="s">
        <v>83</v>
      </c>
      <c r="F2899" s="327">
        <v>58229.67</v>
      </c>
      <c r="J2899" s="325"/>
    </row>
    <row r="2900" spans="2:10" s="20" customFormat="1" ht="18" customHeight="1" x14ac:dyDescent="0.25">
      <c r="B2900" s="297" t="s">
        <v>7611</v>
      </c>
      <c r="C2900" s="296" t="s">
        <v>3130</v>
      </c>
      <c r="D2900" s="296" t="s">
        <v>223</v>
      </c>
      <c r="E2900" s="326" t="s">
        <v>83</v>
      </c>
      <c r="F2900" s="327">
        <v>58229.67</v>
      </c>
      <c r="J2900" s="325"/>
    </row>
    <row r="2901" spans="2:10" s="20" customFormat="1" ht="18" customHeight="1" x14ac:dyDescent="0.25">
      <c r="B2901" s="297" t="s">
        <v>7611</v>
      </c>
      <c r="C2901" s="296" t="s">
        <v>3131</v>
      </c>
      <c r="D2901" s="296" t="s">
        <v>223</v>
      </c>
      <c r="E2901" s="326" t="s">
        <v>83</v>
      </c>
      <c r="F2901" s="327">
        <v>58229.67</v>
      </c>
      <c r="J2901" s="325"/>
    </row>
    <row r="2902" spans="2:10" s="20" customFormat="1" ht="18" customHeight="1" x14ac:dyDescent="0.25">
      <c r="B2902" s="297" t="s">
        <v>7611</v>
      </c>
      <c r="C2902" s="296" t="s">
        <v>3132</v>
      </c>
      <c r="D2902" s="296" t="s">
        <v>223</v>
      </c>
      <c r="E2902" s="326" t="s">
        <v>83</v>
      </c>
      <c r="F2902" s="327">
        <v>58229.63</v>
      </c>
      <c r="J2902" s="325"/>
    </row>
    <row r="2903" spans="2:10" s="20" customFormat="1" ht="18" customHeight="1" x14ac:dyDescent="0.25">
      <c r="B2903" s="297" t="s">
        <v>7611</v>
      </c>
      <c r="C2903" s="296" t="s">
        <v>3133</v>
      </c>
      <c r="D2903" s="296" t="s">
        <v>223</v>
      </c>
      <c r="E2903" s="326" t="s">
        <v>84</v>
      </c>
      <c r="F2903" s="327">
        <v>158543.5</v>
      </c>
      <c r="J2903" s="325"/>
    </row>
    <row r="2904" spans="2:10" s="20" customFormat="1" ht="18" customHeight="1" x14ac:dyDescent="0.25">
      <c r="B2904" s="297" t="s">
        <v>7611</v>
      </c>
      <c r="C2904" s="296" t="s">
        <v>3134</v>
      </c>
      <c r="D2904" s="296" t="s">
        <v>223</v>
      </c>
      <c r="E2904" s="326" t="s">
        <v>84</v>
      </c>
      <c r="F2904" s="327">
        <v>158543.5</v>
      </c>
      <c r="J2904" s="325"/>
    </row>
    <row r="2905" spans="2:10" s="20" customFormat="1" ht="18" customHeight="1" x14ac:dyDescent="0.25">
      <c r="B2905" s="297" t="s">
        <v>7611</v>
      </c>
      <c r="C2905" s="296" t="s">
        <v>3135</v>
      </c>
      <c r="D2905" s="296" t="s">
        <v>223</v>
      </c>
      <c r="E2905" s="326" t="s">
        <v>84</v>
      </c>
      <c r="F2905" s="327">
        <v>158543.5</v>
      </c>
      <c r="J2905" s="325"/>
    </row>
    <row r="2906" spans="2:10" s="20" customFormat="1" ht="18" customHeight="1" x14ac:dyDescent="0.25">
      <c r="B2906" s="297" t="s">
        <v>7611</v>
      </c>
      <c r="C2906" s="296" t="s">
        <v>3136</v>
      </c>
      <c r="D2906" s="296" t="s">
        <v>223</v>
      </c>
      <c r="E2906" s="326" t="s">
        <v>84</v>
      </c>
      <c r="F2906" s="327">
        <v>158543.5</v>
      </c>
      <c r="J2906" s="325"/>
    </row>
    <row r="2907" spans="2:10" s="20" customFormat="1" ht="18" customHeight="1" x14ac:dyDescent="0.25">
      <c r="B2907" s="297" t="s">
        <v>7611</v>
      </c>
      <c r="C2907" s="296" t="s">
        <v>3137</v>
      </c>
      <c r="D2907" s="296" t="s">
        <v>223</v>
      </c>
      <c r="E2907" s="326" t="s">
        <v>84</v>
      </c>
      <c r="F2907" s="327">
        <v>158543.5</v>
      </c>
      <c r="J2907" s="325"/>
    </row>
    <row r="2908" spans="2:10" s="20" customFormat="1" ht="18" customHeight="1" x14ac:dyDescent="0.25">
      <c r="B2908" s="297" t="s">
        <v>7611</v>
      </c>
      <c r="C2908" s="296" t="s">
        <v>3138</v>
      </c>
      <c r="D2908" s="296" t="s">
        <v>223</v>
      </c>
      <c r="E2908" s="326" t="s">
        <v>84</v>
      </c>
      <c r="F2908" s="327">
        <v>158543.5</v>
      </c>
      <c r="J2908" s="325"/>
    </row>
    <row r="2909" spans="2:10" s="20" customFormat="1" ht="18" customHeight="1" x14ac:dyDescent="0.25">
      <c r="B2909" s="297" t="s">
        <v>7611</v>
      </c>
      <c r="C2909" s="296" t="s">
        <v>3139</v>
      </c>
      <c r="D2909" s="296" t="s">
        <v>223</v>
      </c>
      <c r="E2909" s="326" t="s">
        <v>84</v>
      </c>
      <c r="F2909" s="327">
        <v>158543.5</v>
      </c>
      <c r="J2909" s="325"/>
    </row>
    <row r="2910" spans="2:10" s="20" customFormat="1" ht="18" customHeight="1" x14ac:dyDescent="0.25">
      <c r="B2910" s="297" t="s">
        <v>7611</v>
      </c>
      <c r="C2910" s="296" t="s">
        <v>3140</v>
      </c>
      <c r="D2910" s="296" t="s">
        <v>223</v>
      </c>
      <c r="E2910" s="326" t="s">
        <v>84</v>
      </c>
      <c r="F2910" s="327">
        <v>158543.5</v>
      </c>
      <c r="J2910" s="325"/>
    </row>
    <row r="2911" spans="2:10" s="20" customFormat="1" ht="18" customHeight="1" x14ac:dyDescent="0.25">
      <c r="B2911" s="297" t="s">
        <v>7611</v>
      </c>
      <c r="C2911" s="296" t="s">
        <v>3141</v>
      </c>
      <c r="D2911" s="296" t="s">
        <v>223</v>
      </c>
      <c r="E2911" s="326" t="s">
        <v>84</v>
      </c>
      <c r="F2911" s="327">
        <v>158543.5</v>
      </c>
      <c r="J2911" s="325"/>
    </row>
    <row r="2912" spans="2:10" s="20" customFormat="1" ht="18" customHeight="1" x14ac:dyDescent="0.25">
      <c r="B2912" s="297" t="s">
        <v>7611</v>
      </c>
      <c r="C2912" s="296" t="s">
        <v>3142</v>
      </c>
      <c r="D2912" s="296" t="s">
        <v>223</v>
      </c>
      <c r="E2912" s="326" t="s">
        <v>84</v>
      </c>
      <c r="F2912" s="327">
        <v>158543.5</v>
      </c>
      <c r="J2912" s="325"/>
    </row>
    <row r="2913" spans="2:10" s="20" customFormat="1" ht="18" customHeight="1" x14ac:dyDescent="0.25">
      <c r="B2913" s="297" t="s">
        <v>7611</v>
      </c>
      <c r="C2913" s="296" t="s">
        <v>3143</v>
      </c>
      <c r="D2913" s="296" t="s">
        <v>223</v>
      </c>
      <c r="E2913" s="326" t="s">
        <v>84</v>
      </c>
      <c r="F2913" s="327">
        <v>158543.5</v>
      </c>
      <c r="J2913" s="325"/>
    </row>
    <row r="2914" spans="2:10" s="20" customFormat="1" ht="18" customHeight="1" x14ac:dyDescent="0.25">
      <c r="B2914" s="297" t="s">
        <v>7611</v>
      </c>
      <c r="C2914" s="296" t="s">
        <v>3144</v>
      </c>
      <c r="D2914" s="296" t="s">
        <v>223</v>
      </c>
      <c r="E2914" s="326" t="s">
        <v>84</v>
      </c>
      <c r="F2914" s="327">
        <v>158543.5</v>
      </c>
      <c r="J2914" s="325"/>
    </row>
    <row r="2915" spans="2:10" s="20" customFormat="1" ht="18" customHeight="1" x14ac:dyDescent="0.25">
      <c r="B2915" s="297" t="s">
        <v>7611</v>
      </c>
      <c r="C2915" s="296" t="s">
        <v>3145</v>
      </c>
      <c r="D2915" s="296" t="s">
        <v>223</v>
      </c>
      <c r="E2915" s="326" t="s">
        <v>84</v>
      </c>
      <c r="F2915" s="327">
        <v>32790.75</v>
      </c>
      <c r="J2915" s="325"/>
    </row>
    <row r="2916" spans="2:10" s="20" customFormat="1" ht="18" customHeight="1" x14ac:dyDescent="0.25">
      <c r="B2916" s="297" t="s">
        <v>7611</v>
      </c>
      <c r="C2916" s="296" t="s">
        <v>3146</v>
      </c>
      <c r="D2916" s="296" t="s">
        <v>223</v>
      </c>
      <c r="E2916" s="326" t="s">
        <v>84</v>
      </c>
      <c r="F2916" s="327">
        <v>32790.75</v>
      </c>
      <c r="J2916" s="325"/>
    </row>
    <row r="2917" spans="2:10" s="20" customFormat="1" ht="18" customHeight="1" x14ac:dyDescent="0.25">
      <c r="B2917" s="297" t="s">
        <v>7611</v>
      </c>
      <c r="C2917" s="296" t="s">
        <v>3147</v>
      </c>
      <c r="D2917" s="296" t="s">
        <v>223</v>
      </c>
      <c r="E2917" s="326" t="s">
        <v>84</v>
      </c>
      <c r="F2917" s="327">
        <v>32790.75</v>
      </c>
      <c r="J2917" s="325"/>
    </row>
    <row r="2918" spans="2:10" s="20" customFormat="1" ht="18" customHeight="1" x14ac:dyDescent="0.25">
      <c r="B2918" s="297" t="s">
        <v>7611</v>
      </c>
      <c r="C2918" s="296" t="s">
        <v>3148</v>
      </c>
      <c r="D2918" s="296" t="s">
        <v>223</v>
      </c>
      <c r="E2918" s="326" t="s">
        <v>84</v>
      </c>
      <c r="F2918" s="327">
        <v>32790.75</v>
      </c>
      <c r="J2918" s="325"/>
    </row>
    <row r="2919" spans="2:10" s="20" customFormat="1" ht="18" customHeight="1" x14ac:dyDescent="0.25">
      <c r="B2919" s="297" t="s">
        <v>7611</v>
      </c>
      <c r="C2919" s="296" t="s">
        <v>3149</v>
      </c>
      <c r="D2919" s="296" t="s">
        <v>223</v>
      </c>
      <c r="E2919" s="326" t="s">
        <v>84</v>
      </c>
      <c r="F2919" s="327">
        <v>32790.75</v>
      </c>
      <c r="J2919" s="325"/>
    </row>
    <row r="2920" spans="2:10" s="20" customFormat="1" ht="18" customHeight="1" x14ac:dyDescent="0.25">
      <c r="B2920" s="297" t="s">
        <v>7611</v>
      </c>
      <c r="C2920" s="296" t="s">
        <v>3150</v>
      </c>
      <c r="D2920" s="296" t="s">
        <v>223</v>
      </c>
      <c r="E2920" s="326" t="s">
        <v>84</v>
      </c>
      <c r="F2920" s="327">
        <v>32790.75</v>
      </c>
      <c r="J2920" s="325"/>
    </row>
    <row r="2921" spans="2:10" s="20" customFormat="1" ht="18" customHeight="1" x14ac:dyDescent="0.25">
      <c r="B2921" s="297" t="s">
        <v>7611</v>
      </c>
      <c r="C2921" s="296" t="s">
        <v>3151</v>
      </c>
      <c r="D2921" s="296" t="s">
        <v>223</v>
      </c>
      <c r="E2921" s="326" t="s">
        <v>84</v>
      </c>
      <c r="F2921" s="327">
        <v>32790.75</v>
      </c>
      <c r="J2921" s="325"/>
    </row>
    <row r="2922" spans="2:10" s="20" customFormat="1" ht="18" customHeight="1" x14ac:dyDescent="0.25">
      <c r="B2922" s="297" t="s">
        <v>7611</v>
      </c>
      <c r="C2922" s="296" t="s">
        <v>3152</v>
      </c>
      <c r="D2922" s="296" t="s">
        <v>223</v>
      </c>
      <c r="E2922" s="326" t="s">
        <v>84</v>
      </c>
      <c r="F2922" s="327">
        <v>32790.75</v>
      </c>
      <c r="J2922" s="325"/>
    </row>
    <row r="2923" spans="2:10" s="20" customFormat="1" ht="18" customHeight="1" x14ac:dyDescent="0.25">
      <c r="B2923" s="297" t="s">
        <v>7611</v>
      </c>
      <c r="C2923" s="296" t="s">
        <v>3153</v>
      </c>
      <c r="D2923" s="296" t="s">
        <v>223</v>
      </c>
      <c r="E2923" s="326" t="s">
        <v>84</v>
      </c>
      <c r="F2923" s="327">
        <v>32790.75</v>
      </c>
      <c r="J2923" s="325"/>
    </row>
    <row r="2924" spans="2:10" s="20" customFormat="1" ht="18" customHeight="1" x14ac:dyDescent="0.25">
      <c r="B2924" s="297" t="s">
        <v>7611</v>
      </c>
      <c r="C2924" s="296" t="s">
        <v>3154</v>
      </c>
      <c r="D2924" s="296" t="s">
        <v>223</v>
      </c>
      <c r="E2924" s="326" t="s">
        <v>84</v>
      </c>
      <c r="F2924" s="327">
        <v>32790.75</v>
      </c>
      <c r="J2924" s="325"/>
    </row>
    <row r="2925" spans="2:10" s="20" customFormat="1" ht="18" customHeight="1" x14ac:dyDescent="0.25">
      <c r="B2925" s="297" t="s">
        <v>7611</v>
      </c>
      <c r="C2925" s="296" t="s">
        <v>3155</v>
      </c>
      <c r="D2925" s="296" t="s">
        <v>223</v>
      </c>
      <c r="E2925" s="326" t="s">
        <v>84</v>
      </c>
      <c r="F2925" s="327">
        <v>32790.75</v>
      </c>
      <c r="J2925" s="325"/>
    </row>
    <row r="2926" spans="2:10" s="20" customFormat="1" ht="18" customHeight="1" x14ac:dyDescent="0.25">
      <c r="B2926" s="297" t="s">
        <v>7611</v>
      </c>
      <c r="C2926" s="296" t="s">
        <v>3156</v>
      </c>
      <c r="D2926" s="296" t="s">
        <v>223</v>
      </c>
      <c r="E2926" s="326" t="s">
        <v>84</v>
      </c>
      <c r="F2926" s="327">
        <v>32790.75</v>
      </c>
      <c r="J2926" s="325"/>
    </row>
    <row r="2927" spans="2:10" s="20" customFormat="1" ht="18" customHeight="1" x14ac:dyDescent="0.25">
      <c r="B2927" s="297" t="s">
        <v>7611</v>
      </c>
      <c r="C2927" s="296" t="s">
        <v>3157</v>
      </c>
      <c r="D2927" s="296" t="s">
        <v>223</v>
      </c>
      <c r="E2927" s="326" t="s">
        <v>58</v>
      </c>
      <c r="F2927" s="327">
        <v>1294890.42</v>
      </c>
      <c r="J2927" s="325"/>
    </row>
    <row r="2928" spans="2:10" s="20" customFormat="1" ht="18" customHeight="1" x14ac:dyDescent="0.25">
      <c r="B2928" s="297" t="s">
        <v>7611</v>
      </c>
      <c r="C2928" s="296" t="s">
        <v>3158</v>
      </c>
      <c r="D2928" s="296" t="s">
        <v>223</v>
      </c>
      <c r="E2928" s="326" t="s">
        <v>58</v>
      </c>
      <c r="F2928" s="327">
        <v>1294890.42</v>
      </c>
      <c r="J2928" s="325"/>
    </row>
    <row r="2929" spans="2:10" s="20" customFormat="1" ht="18" customHeight="1" x14ac:dyDescent="0.25">
      <c r="B2929" s="297" t="s">
        <v>7611</v>
      </c>
      <c r="C2929" s="296" t="s">
        <v>3159</v>
      </c>
      <c r="D2929" s="296" t="s">
        <v>223</v>
      </c>
      <c r="E2929" s="326" t="s">
        <v>58</v>
      </c>
      <c r="F2929" s="327">
        <v>1294890.42</v>
      </c>
      <c r="J2929" s="325"/>
    </row>
    <row r="2930" spans="2:10" s="20" customFormat="1" ht="18" customHeight="1" x14ac:dyDescent="0.25">
      <c r="B2930" s="297" t="s">
        <v>7611</v>
      </c>
      <c r="C2930" s="296" t="s">
        <v>3160</v>
      </c>
      <c r="D2930" s="296" t="s">
        <v>223</v>
      </c>
      <c r="E2930" s="326" t="s">
        <v>58</v>
      </c>
      <c r="F2930" s="327">
        <v>1294890.42</v>
      </c>
      <c r="J2930" s="325"/>
    </row>
    <row r="2931" spans="2:10" s="20" customFormat="1" ht="18" customHeight="1" x14ac:dyDescent="0.25">
      <c r="B2931" s="297" t="s">
        <v>7611</v>
      </c>
      <c r="C2931" s="296" t="s">
        <v>3161</v>
      </c>
      <c r="D2931" s="296" t="s">
        <v>223</v>
      </c>
      <c r="E2931" s="326" t="s">
        <v>58</v>
      </c>
      <c r="F2931" s="327">
        <v>1294890.42</v>
      </c>
      <c r="J2931" s="325"/>
    </row>
    <row r="2932" spans="2:10" s="20" customFormat="1" ht="18" customHeight="1" x14ac:dyDescent="0.25">
      <c r="B2932" s="297" t="s">
        <v>7611</v>
      </c>
      <c r="C2932" s="296" t="s">
        <v>3162</v>
      </c>
      <c r="D2932" s="296" t="s">
        <v>223</v>
      </c>
      <c r="E2932" s="326" t="s">
        <v>58</v>
      </c>
      <c r="F2932" s="327">
        <v>1294890.42</v>
      </c>
      <c r="J2932" s="325"/>
    </row>
    <row r="2933" spans="2:10" s="20" customFormat="1" ht="18" customHeight="1" x14ac:dyDescent="0.25">
      <c r="B2933" s="297" t="s">
        <v>7611</v>
      </c>
      <c r="C2933" s="296" t="s">
        <v>3163</v>
      </c>
      <c r="D2933" s="296" t="s">
        <v>223</v>
      </c>
      <c r="E2933" s="326" t="s">
        <v>58</v>
      </c>
      <c r="F2933" s="327">
        <v>1294890.42</v>
      </c>
      <c r="J2933" s="325"/>
    </row>
    <row r="2934" spans="2:10" s="20" customFormat="1" ht="18" customHeight="1" x14ac:dyDescent="0.25">
      <c r="B2934" s="297" t="s">
        <v>7611</v>
      </c>
      <c r="C2934" s="296" t="s">
        <v>3164</v>
      </c>
      <c r="D2934" s="296" t="s">
        <v>223</v>
      </c>
      <c r="E2934" s="326" t="s">
        <v>58</v>
      </c>
      <c r="F2934" s="327">
        <v>1294890.42</v>
      </c>
      <c r="J2934" s="325"/>
    </row>
    <row r="2935" spans="2:10" s="20" customFormat="1" ht="18" customHeight="1" x14ac:dyDescent="0.25">
      <c r="B2935" s="297" t="s">
        <v>7611</v>
      </c>
      <c r="C2935" s="296" t="s">
        <v>3165</v>
      </c>
      <c r="D2935" s="296" t="s">
        <v>223</v>
      </c>
      <c r="E2935" s="326" t="s">
        <v>58</v>
      </c>
      <c r="F2935" s="327">
        <v>1294890.42</v>
      </c>
      <c r="J2935" s="325"/>
    </row>
    <row r="2936" spans="2:10" s="20" customFormat="1" ht="18" customHeight="1" x14ac:dyDescent="0.25">
      <c r="B2936" s="297" t="s">
        <v>7611</v>
      </c>
      <c r="C2936" s="296" t="s">
        <v>3166</v>
      </c>
      <c r="D2936" s="296" t="s">
        <v>223</v>
      </c>
      <c r="E2936" s="326" t="s">
        <v>58</v>
      </c>
      <c r="F2936" s="327">
        <v>1294890.42</v>
      </c>
      <c r="J2936" s="325"/>
    </row>
    <row r="2937" spans="2:10" s="20" customFormat="1" ht="18" customHeight="1" x14ac:dyDescent="0.25">
      <c r="B2937" s="297" t="s">
        <v>7611</v>
      </c>
      <c r="C2937" s="296" t="s">
        <v>3167</v>
      </c>
      <c r="D2937" s="296" t="s">
        <v>223</v>
      </c>
      <c r="E2937" s="326" t="s">
        <v>58</v>
      </c>
      <c r="F2937" s="327">
        <v>1294890.42</v>
      </c>
      <c r="J2937" s="325"/>
    </row>
    <row r="2938" spans="2:10" s="20" customFormat="1" ht="18" customHeight="1" x14ac:dyDescent="0.25">
      <c r="B2938" s="297" t="s">
        <v>7611</v>
      </c>
      <c r="C2938" s="296" t="s">
        <v>3168</v>
      </c>
      <c r="D2938" s="296" t="s">
        <v>223</v>
      </c>
      <c r="E2938" s="326" t="s">
        <v>58</v>
      </c>
      <c r="F2938" s="327">
        <v>1294890.3799999999</v>
      </c>
      <c r="J2938" s="325"/>
    </row>
    <row r="2939" spans="2:10" s="20" customFormat="1" ht="18" customHeight="1" x14ac:dyDescent="0.25">
      <c r="B2939" s="297" t="s">
        <v>7611</v>
      </c>
      <c r="C2939" s="296" t="s">
        <v>3169</v>
      </c>
      <c r="D2939" s="296" t="s">
        <v>223</v>
      </c>
      <c r="E2939" s="326" t="s">
        <v>85</v>
      </c>
      <c r="F2939" s="327">
        <v>116502.42</v>
      </c>
      <c r="J2939" s="325"/>
    </row>
    <row r="2940" spans="2:10" s="20" customFormat="1" ht="18" customHeight="1" x14ac:dyDescent="0.25">
      <c r="B2940" s="297" t="s">
        <v>7611</v>
      </c>
      <c r="C2940" s="296" t="s">
        <v>3170</v>
      </c>
      <c r="D2940" s="296" t="s">
        <v>223</v>
      </c>
      <c r="E2940" s="326" t="s">
        <v>85</v>
      </c>
      <c r="F2940" s="327">
        <v>116502.42</v>
      </c>
      <c r="J2940" s="325"/>
    </row>
    <row r="2941" spans="2:10" s="20" customFormat="1" ht="18" customHeight="1" x14ac:dyDescent="0.25">
      <c r="B2941" s="297" t="s">
        <v>7611</v>
      </c>
      <c r="C2941" s="296" t="s">
        <v>3171</v>
      </c>
      <c r="D2941" s="296" t="s">
        <v>223</v>
      </c>
      <c r="E2941" s="326" t="s">
        <v>85</v>
      </c>
      <c r="F2941" s="327">
        <v>116502.42</v>
      </c>
      <c r="J2941" s="325"/>
    </row>
    <row r="2942" spans="2:10" s="20" customFormat="1" ht="18" customHeight="1" x14ac:dyDescent="0.25">
      <c r="B2942" s="297" t="s">
        <v>7611</v>
      </c>
      <c r="C2942" s="296" t="s">
        <v>3172</v>
      </c>
      <c r="D2942" s="296" t="s">
        <v>223</v>
      </c>
      <c r="E2942" s="326" t="s">
        <v>85</v>
      </c>
      <c r="F2942" s="327">
        <v>116502.42</v>
      </c>
      <c r="J2942" s="325"/>
    </row>
    <row r="2943" spans="2:10" s="20" customFormat="1" ht="18" customHeight="1" x14ac:dyDescent="0.25">
      <c r="B2943" s="297" t="s">
        <v>7611</v>
      </c>
      <c r="C2943" s="296" t="s">
        <v>3173</v>
      </c>
      <c r="D2943" s="296" t="s">
        <v>223</v>
      </c>
      <c r="E2943" s="326" t="s">
        <v>85</v>
      </c>
      <c r="F2943" s="327">
        <v>116502.42</v>
      </c>
      <c r="J2943" s="325"/>
    </row>
    <row r="2944" spans="2:10" s="20" customFormat="1" ht="18" customHeight="1" x14ac:dyDescent="0.25">
      <c r="B2944" s="297" t="s">
        <v>7611</v>
      </c>
      <c r="C2944" s="296" t="s">
        <v>3174</v>
      </c>
      <c r="D2944" s="296" t="s">
        <v>223</v>
      </c>
      <c r="E2944" s="326" t="s">
        <v>85</v>
      </c>
      <c r="F2944" s="327">
        <v>116502.42</v>
      </c>
      <c r="J2944" s="325"/>
    </row>
    <row r="2945" spans="2:10" s="20" customFormat="1" ht="18" customHeight="1" x14ac:dyDescent="0.25">
      <c r="B2945" s="297" t="s">
        <v>7611</v>
      </c>
      <c r="C2945" s="296" t="s">
        <v>3175</v>
      </c>
      <c r="D2945" s="296" t="s">
        <v>223</v>
      </c>
      <c r="E2945" s="326" t="s">
        <v>85</v>
      </c>
      <c r="F2945" s="327">
        <v>116502.42</v>
      </c>
      <c r="J2945" s="325"/>
    </row>
    <row r="2946" spans="2:10" s="20" customFormat="1" ht="18" customHeight="1" x14ac:dyDescent="0.25">
      <c r="B2946" s="297" t="s">
        <v>7611</v>
      </c>
      <c r="C2946" s="296" t="s">
        <v>3176</v>
      </c>
      <c r="D2946" s="296" t="s">
        <v>223</v>
      </c>
      <c r="E2946" s="326" t="s">
        <v>85</v>
      </c>
      <c r="F2946" s="327">
        <v>116502.42</v>
      </c>
      <c r="J2946" s="325"/>
    </row>
    <row r="2947" spans="2:10" s="20" customFormat="1" ht="18" customHeight="1" x14ac:dyDescent="0.25">
      <c r="B2947" s="297" t="s">
        <v>7611</v>
      </c>
      <c r="C2947" s="296" t="s">
        <v>3177</v>
      </c>
      <c r="D2947" s="296" t="s">
        <v>223</v>
      </c>
      <c r="E2947" s="326" t="s">
        <v>85</v>
      </c>
      <c r="F2947" s="327">
        <v>116502.42</v>
      </c>
      <c r="J2947" s="325"/>
    </row>
    <row r="2948" spans="2:10" s="20" customFormat="1" ht="18" customHeight="1" x14ac:dyDescent="0.25">
      <c r="B2948" s="297" t="s">
        <v>7611</v>
      </c>
      <c r="C2948" s="296" t="s">
        <v>3178</v>
      </c>
      <c r="D2948" s="296" t="s">
        <v>223</v>
      </c>
      <c r="E2948" s="326" t="s">
        <v>85</v>
      </c>
      <c r="F2948" s="327">
        <v>116502.42</v>
      </c>
      <c r="J2948" s="325"/>
    </row>
    <row r="2949" spans="2:10" s="20" customFormat="1" ht="18" customHeight="1" x14ac:dyDescent="0.25">
      <c r="B2949" s="297" t="s">
        <v>7611</v>
      </c>
      <c r="C2949" s="296" t="s">
        <v>3179</v>
      </c>
      <c r="D2949" s="296" t="s">
        <v>223</v>
      </c>
      <c r="E2949" s="326" t="s">
        <v>85</v>
      </c>
      <c r="F2949" s="327">
        <v>116502.42</v>
      </c>
      <c r="J2949" s="325"/>
    </row>
    <row r="2950" spans="2:10" s="20" customFormat="1" ht="18" customHeight="1" x14ac:dyDescent="0.25">
      <c r="B2950" s="297" t="s">
        <v>7611</v>
      </c>
      <c r="C2950" s="296" t="s">
        <v>3180</v>
      </c>
      <c r="D2950" s="296" t="s">
        <v>223</v>
      </c>
      <c r="E2950" s="326" t="s">
        <v>85</v>
      </c>
      <c r="F2950" s="327">
        <v>116502.38</v>
      </c>
      <c r="J2950" s="325"/>
    </row>
    <row r="2951" spans="2:10" s="20" customFormat="1" ht="18" customHeight="1" x14ac:dyDescent="0.25">
      <c r="B2951" s="297" t="s">
        <v>7611</v>
      </c>
      <c r="C2951" s="296" t="s">
        <v>3181</v>
      </c>
      <c r="D2951" s="296" t="s">
        <v>231</v>
      </c>
      <c r="E2951" s="326" t="s">
        <v>113</v>
      </c>
      <c r="F2951" s="327">
        <v>1851101.52</v>
      </c>
      <c r="J2951" s="325"/>
    </row>
    <row r="2952" spans="2:10" s="20" customFormat="1" ht="18" customHeight="1" x14ac:dyDescent="0.25">
      <c r="B2952" s="297" t="s">
        <v>7611</v>
      </c>
      <c r="C2952" s="296" t="s">
        <v>3182</v>
      </c>
      <c r="D2952" s="296" t="s">
        <v>231</v>
      </c>
      <c r="E2952" s="326" t="s">
        <v>113</v>
      </c>
      <c r="F2952" s="327">
        <v>1851101.52</v>
      </c>
      <c r="J2952" s="325"/>
    </row>
    <row r="2953" spans="2:10" s="20" customFormat="1" ht="18" customHeight="1" x14ac:dyDescent="0.25">
      <c r="B2953" s="297" t="s">
        <v>7611</v>
      </c>
      <c r="C2953" s="296" t="s">
        <v>3183</v>
      </c>
      <c r="D2953" s="296" t="s">
        <v>231</v>
      </c>
      <c r="E2953" s="326" t="s">
        <v>113</v>
      </c>
      <c r="F2953" s="327">
        <v>1851101.52</v>
      </c>
      <c r="J2953" s="325"/>
    </row>
    <row r="2954" spans="2:10" s="20" customFormat="1" ht="18" customHeight="1" x14ac:dyDescent="0.25">
      <c r="B2954" s="297" t="s">
        <v>7611</v>
      </c>
      <c r="C2954" s="296" t="s">
        <v>3184</v>
      </c>
      <c r="D2954" s="296" t="s">
        <v>231</v>
      </c>
      <c r="E2954" s="326" t="s">
        <v>113</v>
      </c>
      <c r="F2954" s="327">
        <v>1851101.52</v>
      </c>
      <c r="J2954" s="325"/>
    </row>
    <row r="2955" spans="2:10" s="20" customFormat="1" ht="18" customHeight="1" x14ac:dyDescent="0.25">
      <c r="B2955" s="297" t="s">
        <v>7611</v>
      </c>
      <c r="C2955" s="296" t="s">
        <v>3185</v>
      </c>
      <c r="D2955" s="296" t="s">
        <v>231</v>
      </c>
      <c r="E2955" s="326" t="s">
        <v>113</v>
      </c>
      <c r="F2955" s="327">
        <v>1851101.52</v>
      </c>
      <c r="J2955" s="325"/>
    </row>
    <row r="2956" spans="2:10" s="20" customFormat="1" ht="18" customHeight="1" x14ac:dyDescent="0.25">
      <c r="B2956" s="297" t="s">
        <v>7611</v>
      </c>
      <c r="C2956" s="296" t="s">
        <v>3186</v>
      </c>
      <c r="D2956" s="296" t="s">
        <v>231</v>
      </c>
      <c r="E2956" s="326" t="s">
        <v>113</v>
      </c>
      <c r="F2956" s="327">
        <v>1851101.52</v>
      </c>
      <c r="J2956" s="325"/>
    </row>
    <row r="2957" spans="2:10" s="20" customFormat="1" ht="18" customHeight="1" x14ac:dyDescent="0.25">
      <c r="B2957" s="297" t="s">
        <v>7611</v>
      </c>
      <c r="C2957" s="296" t="s">
        <v>3187</v>
      </c>
      <c r="D2957" s="296" t="s">
        <v>231</v>
      </c>
      <c r="E2957" s="326" t="s">
        <v>113</v>
      </c>
      <c r="F2957" s="327">
        <v>1851101.52</v>
      </c>
      <c r="J2957" s="325"/>
    </row>
    <row r="2958" spans="2:10" s="20" customFormat="1" ht="18" customHeight="1" x14ac:dyDescent="0.25">
      <c r="B2958" s="297" t="s">
        <v>7611</v>
      </c>
      <c r="C2958" s="296" t="s">
        <v>3188</v>
      </c>
      <c r="D2958" s="296" t="s">
        <v>231</v>
      </c>
      <c r="E2958" s="326" t="s">
        <v>113</v>
      </c>
      <c r="F2958" s="327">
        <v>1851101.52</v>
      </c>
      <c r="J2958" s="325"/>
    </row>
    <row r="2959" spans="2:10" s="20" customFormat="1" ht="18" customHeight="1" x14ac:dyDescent="0.25">
      <c r="B2959" s="297" t="s">
        <v>7611</v>
      </c>
      <c r="C2959" s="296" t="s">
        <v>3189</v>
      </c>
      <c r="D2959" s="296" t="s">
        <v>231</v>
      </c>
      <c r="E2959" s="326" t="s">
        <v>113</v>
      </c>
      <c r="F2959" s="327">
        <v>1851101.52</v>
      </c>
      <c r="J2959" s="325"/>
    </row>
    <row r="2960" spans="2:10" s="20" customFormat="1" ht="18" customHeight="1" x14ac:dyDescent="0.25">
      <c r="B2960" s="297" t="s">
        <v>7611</v>
      </c>
      <c r="C2960" s="296" t="s">
        <v>3190</v>
      </c>
      <c r="D2960" s="296" t="s">
        <v>231</v>
      </c>
      <c r="E2960" s="326" t="s">
        <v>113</v>
      </c>
      <c r="F2960" s="327">
        <v>1851101.52</v>
      </c>
      <c r="J2960" s="325"/>
    </row>
    <row r="2961" spans="2:10" s="20" customFormat="1" ht="18" customHeight="1" x14ac:dyDescent="0.25">
      <c r="B2961" s="297" t="s">
        <v>7611</v>
      </c>
      <c r="C2961" s="296" t="s">
        <v>3191</v>
      </c>
      <c r="D2961" s="296" t="s">
        <v>231</v>
      </c>
      <c r="E2961" s="326" t="s">
        <v>113</v>
      </c>
      <c r="F2961" s="327">
        <v>1851101.52</v>
      </c>
      <c r="J2961" s="325"/>
    </row>
    <row r="2962" spans="2:10" s="20" customFormat="1" ht="18" customHeight="1" x14ac:dyDescent="0.25">
      <c r="B2962" s="297" t="s">
        <v>7611</v>
      </c>
      <c r="C2962" s="296" t="s">
        <v>3192</v>
      </c>
      <c r="D2962" s="296" t="s">
        <v>231</v>
      </c>
      <c r="E2962" s="326" t="s">
        <v>113</v>
      </c>
      <c r="F2962" s="327">
        <v>1851101.53</v>
      </c>
      <c r="J2962" s="325"/>
    </row>
    <row r="2963" spans="2:10" s="20" customFormat="1" ht="18" customHeight="1" x14ac:dyDescent="0.25">
      <c r="B2963" s="297" t="s">
        <v>7611</v>
      </c>
      <c r="C2963" s="296" t="s">
        <v>3193</v>
      </c>
      <c r="D2963" s="296" t="s">
        <v>225</v>
      </c>
      <c r="E2963" s="326" t="s">
        <v>87</v>
      </c>
      <c r="F2963" s="327">
        <v>155904</v>
      </c>
      <c r="J2963" s="325"/>
    </row>
    <row r="2964" spans="2:10" s="20" customFormat="1" ht="18" customHeight="1" x14ac:dyDescent="0.25">
      <c r="B2964" s="297" t="s">
        <v>7611</v>
      </c>
      <c r="C2964" s="296" t="s">
        <v>3194</v>
      </c>
      <c r="D2964" s="296" t="s">
        <v>225</v>
      </c>
      <c r="E2964" s="326" t="s">
        <v>87</v>
      </c>
      <c r="F2964" s="327">
        <v>112596</v>
      </c>
      <c r="J2964" s="325"/>
    </row>
    <row r="2965" spans="2:10" s="20" customFormat="1" ht="18" customHeight="1" x14ac:dyDescent="0.25">
      <c r="B2965" s="297" t="s">
        <v>7611</v>
      </c>
      <c r="C2965" s="296" t="s">
        <v>3195</v>
      </c>
      <c r="D2965" s="296" t="s">
        <v>225</v>
      </c>
      <c r="E2965" s="326" t="s">
        <v>87</v>
      </c>
      <c r="F2965" s="327">
        <v>136499</v>
      </c>
      <c r="J2965" s="325"/>
    </row>
    <row r="2966" spans="2:10" s="20" customFormat="1" ht="18" customHeight="1" x14ac:dyDescent="0.25">
      <c r="B2966" s="297" t="s">
        <v>7611</v>
      </c>
      <c r="C2966" s="296" t="s">
        <v>3196</v>
      </c>
      <c r="D2966" s="296" t="s">
        <v>225</v>
      </c>
      <c r="E2966" s="326" t="s">
        <v>87</v>
      </c>
      <c r="F2966" s="327">
        <v>99033</v>
      </c>
      <c r="J2966" s="325"/>
    </row>
    <row r="2967" spans="2:10" s="20" customFormat="1" ht="18" customHeight="1" x14ac:dyDescent="0.25">
      <c r="B2967" s="297" t="s">
        <v>7611</v>
      </c>
      <c r="C2967" s="296" t="s">
        <v>3197</v>
      </c>
      <c r="D2967" s="296" t="s">
        <v>225</v>
      </c>
      <c r="E2967" s="326" t="s">
        <v>87</v>
      </c>
      <c r="F2967" s="327">
        <v>422459</v>
      </c>
      <c r="J2967" s="325"/>
    </row>
    <row r="2968" spans="2:10" s="20" customFormat="1" ht="18" customHeight="1" x14ac:dyDescent="0.25">
      <c r="B2968" s="297" t="s">
        <v>7611</v>
      </c>
      <c r="C2968" s="296" t="s">
        <v>3198</v>
      </c>
      <c r="D2968" s="296" t="s">
        <v>225</v>
      </c>
      <c r="E2968" s="326" t="s">
        <v>87</v>
      </c>
      <c r="F2968" s="327">
        <v>90374</v>
      </c>
      <c r="J2968" s="325"/>
    </row>
    <row r="2969" spans="2:10" s="20" customFormat="1" ht="18" customHeight="1" x14ac:dyDescent="0.25">
      <c r="B2969" s="297" t="s">
        <v>7611</v>
      </c>
      <c r="C2969" s="296" t="s">
        <v>3199</v>
      </c>
      <c r="D2969" s="296" t="s">
        <v>225</v>
      </c>
      <c r="E2969" s="326" t="s">
        <v>87</v>
      </c>
      <c r="F2969" s="327">
        <v>102067</v>
      </c>
      <c r="J2969" s="325"/>
    </row>
    <row r="2970" spans="2:10" s="20" customFormat="1" ht="18" customHeight="1" x14ac:dyDescent="0.25">
      <c r="B2970" s="297" t="s">
        <v>7611</v>
      </c>
      <c r="C2970" s="296" t="s">
        <v>3200</v>
      </c>
      <c r="D2970" s="296" t="s">
        <v>225</v>
      </c>
      <c r="E2970" s="326" t="s">
        <v>88</v>
      </c>
      <c r="F2970" s="327">
        <v>27152.75</v>
      </c>
      <c r="J2970" s="325"/>
    </row>
    <row r="2971" spans="2:10" s="20" customFormat="1" ht="18" customHeight="1" x14ac:dyDescent="0.25">
      <c r="B2971" s="297" t="s">
        <v>7611</v>
      </c>
      <c r="C2971" s="296" t="s">
        <v>3201</v>
      </c>
      <c r="D2971" s="296" t="s">
        <v>225</v>
      </c>
      <c r="E2971" s="326" t="s">
        <v>88</v>
      </c>
      <c r="F2971" s="327">
        <v>27152.75</v>
      </c>
      <c r="J2971" s="325"/>
    </row>
    <row r="2972" spans="2:10" s="20" customFormat="1" ht="18" customHeight="1" x14ac:dyDescent="0.25">
      <c r="B2972" s="297" t="s">
        <v>7611</v>
      </c>
      <c r="C2972" s="296" t="s">
        <v>3202</v>
      </c>
      <c r="D2972" s="296" t="s">
        <v>225</v>
      </c>
      <c r="E2972" s="326" t="s">
        <v>88</v>
      </c>
      <c r="F2972" s="327">
        <v>27152.75</v>
      </c>
      <c r="J2972" s="325"/>
    </row>
    <row r="2973" spans="2:10" s="20" customFormat="1" ht="18" customHeight="1" x14ac:dyDescent="0.25">
      <c r="B2973" s="297" t="s">
        <v>7611</v>
      </c>
      <c r="C2973" s="296" t="s">
        <v>3203</v>
      </c>
      <c r="D2973" s="296" t="s">
        <v>225</v>
      </c>
      <c r="E2973" s="326" t="s">
        <v>88</v>
      </c>
      <c r="F2973" s="327">
        <v>27152.75</v>
      </c>
      <c r="J2973" s="325"/>
    </row>
    <row r="2974" spans="2:10" s="20" customFormat="1" ht="18" customHeight="1" x14ac:dyDescent="0.25">
      <c r="B2974" s="297" t="s">
        <v>7611</v>
      </c>
      <c r="C2974" s="296" t="s">
        <v>3204</v>
      </c>
      <c r="D2974" s="296" t="s">
        <v>225</v>
      </c>
      <c r="E2974" s="326" t="s">
        <v>88</v>
      </c>
      <c r="F2974" s="327">
        <v>27152.75</v>
      </c>
      <c r="J2974" s="325"/>
    </row>
    <row r="2975" spans="2:10" s="20" customFormat="1" ht="18" customHeight="1" x14ac:dyDescent="0.25">
      <c r="B2975" s="297" t="s">
        <v>7611</v>
      </c>
      <c r="C2975" s="296" t="s">
        <v>3205</v>
      </c>
      <c r="D2975" s="296" t="s">
        <v>225</v>
      </c>
      <c r="E2975" s="326" t="s">
        <v>88</v>
      </c>
      <c r="F2975" s="327">
        <v>27152.75</v>
      </c>
      <c r="J2975" s="325"/>
    </row>
    <row r="2976" spans="2:10" s="20" customFormat="1" ht="18" customHeight="1" x14ac:dyDescent="0.25">
      <c r="B2976" s="297" t="s">
        <v>7611</v>
      </c>
      <c r="C2976" s="296" t="s">
        <v>3206</v>
      </c>
      <c r="D2976" s="296" t="s">
        <v>225</v>
      </c>
      <c r="E2976" s="326" t="s">
        <v>88</v>
      </c>
      <c r="F2976" s="327">
        <v>27152.75</v>
      </c>
      <c r="J2976" s="325"/>
    </row>
    <row r="2977" spans="2:10" s="20" customFormat="1" ht="18" customHeight="1" x14ac:dyDescent="0.25">
      <c r="B2977" s="297" t="s">
        <v>7611</v>
      </c>
      <c r="C2977" s="296" t="s">
        <v>3207</v>
      </c>
      <c r="D2977" s="296" t="s">
        <v>225</v>
      </c>
      <c r="E2977" s="326" t="s">
        <v>88</v>
      </c>
      <c r="F2977" s="327">
        <v>27152.75</v>
      </c>
      <c r="J2977" s="325"/>
    </row>
    <row r="2978" spans="2:10" s="20" customFormat="1" ht="18" customHeight="1" x14ac:dyDescent="0.25">
      <c r="B2978" s="297" t="s">
        <v>7611</v>
      </c>
      <c r="C2978" s="296" t="s">
        <v>3208</v>
      </c>
      <c r="D2978" s="296" t="s">
        <v>225</v>
      </c>
      <c r="E2978" s="326" t="s">
        <v>88</v>
      </c>
      <c r="F2978" s="327">
        <v>27152.75</v>
      </c>
      <c r="J2978" s="325"/>
    </row>
    <row r="2979" spans="2:10" s="20" customFormat="1" ht="18" customHeight="1" x14ac:dyDescent="0.25">
      <c r="B2979" s="297" t="s">
        <v>7611</v>
      </c>
      <c r="C2979" s="296" t="s">
        <v>3209</v>
      </c>
      <c r="D2979" s="296" t="s">
        <v>225</v>
      </c>
      <c r="E2979" s="326" t="s">
        <v>88</v>
      </c>
      <c r="F2979" s="327">
        <v>27152.75</v>
      </c>
      <c r="J2979" s="325"/>
    </row>
    <row r="2980" spans="2:10" s="20" customFormat="1" ht="18" customHeight="1" x14ac:dyDescent="0.25">
      <c r="B2980" s="297" t="s">
        <v>7611</v>
      </c>
      <c r="C2980" s="296" t="s">
        <v>3210</v>
      </c>
      <c r="D2980" s="296" t="s">
        <v>225</v>
      </c>
      <c r="E2980" s="326" t="s">
        <v>88</v>
      </c>
      <c r="F2980" s="327">
        <v>27152.75</v>
      </c>
      <c r="J2980" s="325"/>
    </row>
    <row r="2981" spans="2:10" s="20" customFormat="1" ht="18" customHeight="1" x14ac:dyDescent="0.25">
      <c r="B2981" s="297" t="s">
        <v>7611</v>
      </c>
      <c r="C2981" s="296" t="s">
        <v>3211</v>
      </c>
      <c r="D2981" s="296" t="s">
        <v>225</v>
      </c>
      <c r="E2981" s="326" t="s">
        <v>88</v>
      </c>
      <c r="F2981" s="327">
        <v>27152.75</v>
      </c>
      <c r="J2981" s="325"/>
    </row>
    <row r="2982" spans="2:10" s="20" customFormat="1" ht="18" customHeight="1" x14ac:dyDescent="0.25">
      <c r="B2982" s="297" t="s">
        <v>7611</v>
      </c>
      <c r="C2982" s="296" t="s">
        <v>3212</v>
      </c>
      <c r="D2982" s="296" t="s">
        <v>33</v>
      </c>
      <c r="E2982" s="326" t="s">
        <v>81</v>
      </c>
      <c r="F2982" s="327">
        <v>480000</v>
      </c>
      <c r="J2982" s="325"/>
    </row>
    <row r="2983" spans="2:10" s="20" customFormat="1" ht="18" customHeight="1" x14ac:dyDescent="0.25">
      <c r="B2983" s="297" t="s">
        <v>7611</v>
      </c>
      <c r="C2983" s="296" t="s">
        <v>3213</v>
      </c>
      <c r="D2983" s="296" t="s">
        <v>33</v>
      </c>
      <c r="E2983" s="326" t="s">
        <v>81</v>
      </c>
      <c r="F2983" s="327">
        <v>2780400</v>
      </c>
      <c r="J2983" s="325"/>
    </row>
    <row r="2984" spans="2:10" s="20" customFormat="1" ht="18" customHeight="1" x14ac:dyDescent="0.25">
      <c r="B2984" s="297" t="s">
        <v>7611</v>
      </c>
      <c r="C2984" s="296" t="s">
        <v>3214</v>
      </c>
      <c r="D2984" s="296" t="s">
        <v>33</v>
      </c>
      <c r="E2984" s="326" t="s">
        <v>81</v>
      </c>
      <c r="F2984" s="327">
        <v>2000000</v>
      </c>
      <c r="J2984" s="325"/>
    </row>
    <row r="2985" spans="2:10" s="20" customFormat="1" ht="18" customHeight="1" x14ac:dyDescent="0.25">
      <c r="B2985" s="297" t="s">
        <v>7611</v>
      </c>
      <c r="C2985" s="296" t="s">
        <v>3215</v>
      </c>
      <c r="D2985" s="296" t="s">
        <v>33</v>
      </c>
      <c r="E2985" s="326" t="s">
        <v>81</v>
      </c>
      <c r="F2985" s="327">
        <v>1127100</v>
      </c>
      <c r="J2985" s="325"/>
    </row>
    <row r="2986" spans="2:10" s="20" customFormat="1" ht="18" customHeight="1" x14ac:dyDescent="0.25">
      <c r="B2986" s="297" t="s">
        <v>7611</v>
      </c>
      <c r="C2986" s="296" t="s">
        <v>3216</v>
      </c>
      <c r="D2986" s="296" t="s">
        <v>33</v>
      </c>
      <c r="E2986" s="326" t="s">
        <v>81</v>
      </c>
      <c r="F2986" s="327">
        <v>310000</v>
      </c>
      <c r="J2986" s="325"/>
    </row>
    <row r="2987" spans="2:10" s="20" customFormat="1" ht="18" customHeight="1" x14ac:dyDescent="0.25">
      <c r="B2987" s="297" t="s">
        <v>7611</v>
      </c>
      <c r="C2987" s="296" t="s">
        <v>3217</v>
      </c>
      <c r="D2987" s="296" t="s">
        <v>33</v>
      </c>
      <c r="E2987" s="326" t="s">
        <v>81</v>
      </c>
      <c r="F2987" s="327">
        <v>1246400</v>
      </c>
      <c r="J2987" s="325"/>
    </row>
    <row r="2988" spans="2:10" s="20" customFormat="1" ht="18" customHeight="1" x14ac:dyDescent="0.25">
      <c r="B2988" s="297" t="s">
        <v>7611</v>
      </c>
      <c r="C2988" s="296" t="s">
        <v>3218</v>
      </c>
      <c r="D2988" s="296" t="s">
        <v>33</v>
      </c>
      <c r="E2988" s="326" t="s">
        <v>81</v>
      </c>
      <c r="F2988" s="327">
        <v>1033000</v>
      </c>
      <c r="J2988" s="325"/>
    </row>
    <row r="2989" spans="2:10" s="20" customFormat="1" ht="18" customHeight="1" x14ac:dyDescent="0.25">
      <c r="B2989" s="297" t="s">
        <v>7611</v>
      </c>
      <c r="C2989" s="296" t="s">
        <v>3219</v>
      </c>
      <c r="D2989" s="296" t="s">
        <v>33</v>
      </c>
      <c r="E2989" s="326" t="s">
        <v>81</v>
      </c>
      <c r="F2989" s="327">
        <v>960000</v>
      </c>
      <c r="J2989" s="325"/>
    </row>
    <row r="2990" spans="2:10" s="20" customFormat="1" ht="18" customHeight="1" x14ac:dyDescent="0.25">
      <c r="B2990" s="297" t="s">
        <v>7611</v>
      </c>
      <c r="C2990" s="296" t="s">
        <v>3220</v>
      </c>
      <c r="D2990" s="296" t="s">
        <v>33</v>
      </c>
      <c r="E2990" s="326" t="s">
        <v>81</v>
      </c>
      <c r="F2990" s="327">
        <v>1326000</v>
      </c>
      <c r="J2990" s="325"/>
    </row>
    <row r="2991" spans="2:10" s="20" customFormat="1" ht="18" customHeight="1" x14ac:dyDescent="0.25">
      <c r="B2991" s="297" t="s">
        <v>7611</v>
      </c>
      <c r="C2991" s="296" t="s">
        <v>3221</v>
      </c>
      <c r="D2991" s="296" t="s">
        <v>33</v>
      </c>
      <c r="E2991" s="326" t="s">
        <v>81</v>
      </c>
      <c r="F2991" s="327">
        <v>960000</v>
      </c>
      <c r="J2991" s="325"/>
    </row>
    <row r="2992" spans="2:10" s="20" customFormat="1" ht="18" customHeight="1" x14ac:dyDescent="0.25">
      <c r="B2992" s="297" t="s">
        <v>7611</v>
      </c>
      <c r="C2992" s="296" t="s">
        <v>3222</v>
      </c>
      <c r="D2992" s="296" t="s">
        <v>33</v>
      </c>
      <c r="E2992" s="326" t="s">
        <v>81</v>
      </c>
      <c r="F2992" s="327">
        <v>2686400</v>
      </c>
      <c r="J2992" s="325"/>
    </row>
    <row r="2993" spans="2:10" s="20" customFormat="1" ht="18" customHeight="1" x14ac:dyDescent="0.25">
      <c r="B2993" s="297" t="s">
        <v>7611</v>
      </c>
      <c r="C2993" s="296" t="s">
        <v>3223</v>
      </c>
      <c r="D2993" s="296" t="s">
        <v>33</v>
      </c>
      <c r="E2993" s="326" t="s">
        <v>81</v>
      </c>
      <c r="F2993" s="327">
        <v>2368800</v>
      </c>
      <c r="J2993" s="325"/>
    </row>
    <row r="2994" spans="2:10" s="20" customFormat="1" ht="18" customHeight="1" x14ac:dyDescent="0.25">
      <c r="B2994" s="297" t="s">
        <v>7611</v>
      </c>
      <c r="C2994" s="296" t="s">
        <v>3224</v>
      </c>
      <c r="D2994" s="296" t="s">
        <v>33</v>
      </c>
      <c r="E2994" s="326" t="s">
        <v>81</v>
      </c>
      <c r="F2994" s="327">
        <v>2121600</v>
      </c>
      <c r="J2994" s="325"/>
    </row>
    <row r="2995" spans="2:10" s="20" customFormat="1" ht="18" customHeight="1" x14ac:dyDescent="0.25">
      <c r="B2995" s="297" t="s">
        <v>7611</v>
      </c>
      <c r="C2995" s="296" t="s">
        <v>3225</v>
      </c>
      <c r="D2995" s="296" t="s">
        <v>222</v>
      </c>
      <c r="E2995" s="326" t="s">
        <v>67</v>
      </c>
      <c r="F2995" s="327">
        <v>521187</v>
      </c>
      <c r="J2995" s="325"/>
    </row>
    <row r="2996" spans="2:10" s="20" customFormat="1" ht="18" customHeight="1" x14ac:dyDescent="0.25">
      <c r="B2996" s="297" t="s">
        <v>7611</v>
      </c>
      <c r="C2996" s="296" t="s">
        <v>3226</v>
      </c>
      <c r="D2996" s="296" t="s">
        <v>34</v>
      </c>
      <c r="E2996" s="326" t="s">
        <v>89</v>
      </c>
      <c r="F2996" s="327">
        <v>3945601</v>
      </c>
      <c r="J2996" s="325"/>
    </row>
    <row r="2997" spans="2:10" s="20" customFormat="1" ht="18" customHeight="1" x14ac:dyDescent="0.25">
      <c r="B2997" s="297" t="s">
        <v>7611</v>
      </c>
      <c r="C2997" s="296" t="s">
        <v>3227</v>
      </c>
      <c r="D2997" s="296" t="s">
        <v>222</v>
      </c>
      <c r="E2997" s="326" t="s">
        <v>82</v>
      </c>
      <c r="F2997" s="327">
        <v>164521</v>
      </c>
      <c r="J2997" s="325"/>
    </row>
    <row r="2998" spans="2:10" s="20" customFormat="1" ht="18" customHeight="1" x14ac:dyDescent="0.25">
      <c r="B2998" s="297" t="s">
        <v>7611</v>
      </c>
      <c r="C2998" s="296" t="s">
        <v>3228</v>
      </c>
      <c r="D2998" s="296" t="s">
        <v>222</v>
      </c>
      <c r="E2998" s="326" t="s">
        <v>82</v>
      </c>
      <c r="F2998" s="327">
        <v>127696</v>
      </c>
      <c r="J2998" s="325"/>
    </row>
    <row r="2999" spans="2:10" s="20" customFormat="1" ht="18" customHeight="1" x14ac:dyDescent="0.25">
      <c r="B2999" s="297" t="s">
        <v>7611</v>
      </c>
      <c r="C2999" s="296" t="s">
        <v>3229</v>
      </c>
      <c r="D2999" s="296" t="s">
        <v>222</v>
      </c>
      <c r="E2999" s="326" t="s">
        <v>67</v>
      </c>
      <c r="F2999" s="327">
        <v>-928739.07</v>
      </c>
      <c r="J2999" s="325"/>
    </row>
    <row r="3000" spans="2:10" s="20" customFormat="1" ht="18" customHeight="1" x14ac:dyDescent="0.25">
      <c r="B3000" s="297" t="s">
        <v>7611</v>
      </c>
      <c r="C3000" s="296" t="s">
        <v>3230</v>
      </c>
      <c r="D3000" s="296" t="s">
        <v>222</v>
      </c>
      <c r="E3000" s="326" t="s">
        <v>67</v>
      </c>
      <c r="F3000" s="327">
        <v>36701.35</v>
      </c>
      <c r="J3000" s="325"/>
    </row>
    <row r="3001" spans="2:10" s="20" customFormat="1" ht="18" customHeight="1" x14ac:dyDescent="0.25">
      <c r="B3001" s="297" t="s">
        <v>7611</v>
      </c>
      <c r="C3001" s="296" t="s">
        <v>3231</v>
      </c>
      <c r="D3001" s="296" t="s">
        <v>222</v>
      </c>
      <c r="E3001" s="326" t="s">
        <v>67</v>
      </c>
      <c r="F3001" s="327">
        <v>46055</v>
      </c>
      <c r="J3001" s="325"/>
    </row>
    <row r="3002" spans="2:10" s="20" customFormat="1" ht="18" customHeight="1" x14ac:dyDescent="0.25">
      <c r="B3002" s="297" t="s">
        <v>7611</v>
      </c>
      <c r="C3002" s="296" t="s">
        <v>3232</v>
      </c>
      <c r="D3002" s="296" t="s">
        <v>39</v>
      </c>
      <c r="E3002" s="326" t="s">
        <v>37</v>
      </c>
      <c r="F3002" s="327">
        <v>-1178000</v>
      </c>
      <c r="J3002" s="325"/>
    </row>
    <row r="3003" spans="2:10" s="20" customFormat="1" ht="18" customHeight="1" x14ac:dyDescent="0.25">
      <c r="B3003" s="297" t="s">
        <v>7611</v>
      </c>
      <c r="C3003" s="296" t="s">
        <v>3233</v>
      </c>
      <c r="D3003" s="296" t="s">
        <v>39</v>
      </c>
      <c r="E3003" s="326" t="s">
        <v>37</v>
      </c>
      <c r="F3003" s="327">
        <v>-1878000</v>
      </c>
      <c r="J3003" s="325"/>
    </row>
    <row r="3004" spans="2:10" s="20" customFormat="1" ht="18" customHeight="1" x14ac:dyDescent="0.25">
      <c r="B3004" s="297" t="s">
        <v>7611</v>
      </c>
      <c r="C3004" s="296" t="s">
        <v>3234</v>
      </c>
      <c r="D3004" s="296" t="s">
        <v>39</v>
      </c>
      <c r="E3004" s="326" t="s">
        <v>37</v>
      </c>
      <c r="F3004" s="327">
        <v>-621000</v>
      </c>
      <c r="J3004" s="325"/>
    </row>
    <row r="3005" spans="2:10" s="20" customFormat="1" ht="18" customHeight="1" x14ac:dyDescent="0.25">
      <c r="B3005" s="297" t="s">
        <v>7611</v>
      </c>
      <c r="C3005" s="296" t="s">
        <v>3235</v>
      </c>
      <c r="D3005" s="296" t="s">
        <v>39</v>
      </c>
      <c r="E3005" s="326" t="s">
        <v>37</v>
      </c>
      <c r="F3005" s="327">
        <v>-1178000</v>
      </c>
      <c r="J3005" s="325"/>
    </row>
    <row r="3006" spans="2:10" s="20" customFormat="1" ht="18" customHeight="1" x14ac:dyDescent="0.25">
      <c r="B3006" s="297" t="s">
        <v>7611</v>
      </c>
      <c r="C3006" s="296" t="s">
        <v>3236</v>
      </c>
      <c r="D3006" s="296" t="s">
        <v>39</v>
      </c>
      <c r="E3006" s="326" t="s">
        <v>37</v>
      </c>
      <c r="F3006" s="327">
        <v>-2104000</v>
      </c>
      <c r="J3006" s="325"/>
    </row>
    <row r="3007" spans="2:10" s="20" customFormat="1" ht="18" customHeight="1" x14ac:dyDescent="0.25">
      <c r="B3007" s="297" t="s">
        <v>7611</v>
      </c>
      <c r="C3007" s="296" t="s">
        <v>3237</v>
      </c>
      <c r="D3007" s="296" t="s">
        <v>39</v>
      </c>
      <c r="E3007" s="326" t="s">
        <v>37</v>
      </c>
      <c r="F3007" s="327">
        <v>-4848120</v>
      </c>
      <c r="J3007" s="325"/>
    </row>
    <row r="3008" spans="2:10" s="20" customFormat="1" ht="18" customHeight="1" x14ac:dyDescent="0.25">
      <c r="B3008" s="297" t="s">
        <v>7611</v>
      </c>
      <c r="C3008" s="296" t="s">
        <v>3238</v>
      </c>
      <c r="D3008" s="296" t="s">
        <v>39</v>
      </c>
      <c r="E3008" s="326" t="s">
        <v>37</v>
      </c>
      <c r="F3008" s="327">
        <v>-647000</v>
      </c>
      <c r="J3008" s="325"/>
    </row>
    <row r="3009" spans="2:10" s="20" customFormat="1" ht="18" customHeight="1" x14ac:dyDescent="0.25">
      <c r="B3009" s="297" t="s">
        <v>7611</v>
      </c>
      <c r="C3009" s="296" t="s">
        <v>3239</v>
      </c>
      <c r="D3009" s="296" t="s">
        <v>39</v>
      </c>
      <c r="E3009" s="326" t="s">
        <v>37</v>
      </c>
      <c r="F3009" s="327">
        <v>-1236000</v>
      </c>
      <c r="J3009" s="325"/>
    </row>
    <row r="3010" spans="2:10" s="20" customFormat="1" ht="18" customHeight="1" x14ac:dyDescent="0.25">
      <c r="B3010" s="297" t="s">
        <v>7611</v>
      </c>
      <c r="C3010" s="296" t="s">
        <v>3240</v>
      </c>
      <c r="D3010" s="296" t="s">
        <v>39</v>
      </c>
      <c r="E3010" s="326" t="s">
        <v>37</v>
      </c>
      <c r="F3010" s="327">
        <v>-1991000</v>
      </c>
      <c r="J3010" s="325"/>
    </row>
    <row r="3011" spans="2:10" s="20" customFormat="1" ht="18" customHeight="1" x14ac:dyDescent="0.25">
      <c r="B3011" s="297" t="s">
        <v>7611</v>
      </c>
      <c r="C3011" s="296" t="s">
        <v>3241</v>
      </c>
      <c r="D3011" s="296" t="s">
        <v>39</v>
      </c>
      <c r="E3011" s="326" t="s">
        <v>37</v>
      </c>
      <c r="F3011" s="327">
        <v>-673000</v>
      </c>
      <c r="J3011" s="325"/>
    </row>
    <row r="3012" spans="2:10" s="20" customFormat="1" ht="18" customHeight="1" x14ac:dyDescent="0.25">
      <c r="B3012" s="297" t="s">
        <v>7611</v>
      </c>
      <c r="C3012" s="296" t="s">
        <v>3242</v>
      </c>
      <c r="D3012" s="296" t="s">
        <v>36</v>
      </c>
      <c r="E3012" s="326" t="s">
        <v>37</v>
      </c>
      <c r="F3012" s="327">
        <v>-485382</v>
      </c>
      <c r="J3012" s="325"/>
    </row>
    <row r="3013" spans="2:10" s="20" customFormat="1" ht="18" customHeight="1" x14ac:dyDescent="0.25">
      <c r="B3013" s="297" t="s">
        <v>7611</v>
      </c>
      <c r="C3013" s="296" t="s">
        <v>3243</v>
      </c>
      <c r="D3013" s="296" t="s">
        <v>39</v>
      </c>
      <c r="E3013" s="326" t="s">
        <v>37</v>
      </c>
      <c r="F3013" s="327">
        <v>-1236000</v>
      </c>
      <c r="J3013" s="325"/>
    </row>
    <row r="3014" spans="2:10" s="20" customFormat="1" ht="18" customHeight="1" x14ac:dyDescent="0.25">
      <c r="B3014" s="297" t="s">
        <v>7611</v>
      </c>
      <c r="C3014" s="296" t="s">
        <v>3244</v>
      </c>
      <c r="D3014" s="296" t="s">
        <v>39</v>
      </c>
      <c r="E3014" s="326" t="s">
        <v>37</v>
      </c>
      <c r="F3014" s="327">
        <v>-1991000</v>
      </c>
      <c r="J3014" s="325"/>
    </row>
    <row r="3015" spans="2:10" s="20" customFormat="1" ht="18" customHeight="1" x14ac:dyDescent="0.25">
      <c r="B3015" s="297" t="s">
        <v>7611</v>
      </c>
      <c r="C3015" s="296" t="s">
        <v>3245</v>
      </c>
      <c r="D3015" s="296" t="s">
        <v>39</v>
      </c>
      <c r="E3015" s="326" t="s">
        <v>37</v>
      </c>
      <c r="F3015" s="327">
        <v>-673000</v>
      </c>
      <c r="J3015" s="325"/>
    </row>
    <row r="3016" spans="2:10" s="20" customFormat="1" ht="18" customHeight="1" x14ac:dyDescent="0.25">
      <c r="B3016" s="297" t="s">
        <v>7611</v>
      </c>
      <c r="C3016" s="296" t="s">
        <v>3246</v>
      </c>
      <c r="D3016" s="296" t="s">
        <v>39</v>
      </c>
      <c r="E3016" s="326" t="s">
        <v>37</v>
      </c>
      <c r="F3016" s="327">
        <v>-1991000</v>
      </c>
      <c r="J3016" s="325"/>
    </row>
    <row r="3017" spans="2:10" s="20" customFormat="1" ht="18" customHeight="1" x14ac:dyDescent="0.25">
      <c r="B3017" s="297" t="s">
        <v>7611</v>
      </c>
      <c r="C3017" s="296" t="s">
        <v>3247</v>
      </c>
      <c r="D3017" s="296" t="s">
        <v>36</v>
      </c>
      <c r="E3017" s="326" t="s">
        <v>37</v>
      </c>
      <c r="F3017" s="327">
        <v>-1236000</v>
      </c>
      <c r="J3017" s="325"/>
    </row>
    <row r="3018" spans="2:10" s="20" customFormat="1" ht="18" customHeight="1" x14ac:dyDescent="0.25">
      <c r="B3018" s="297" t="s">
        <v>7611</v>
      </c>
      <c r="C3018" s="296" t="s">
        <v>3248</v>
      </c>
      <c r="D3018" s="296" t="s">
        <v>39</v>
      </c>
      <c r="E3018" s="326" t="s">
        <v>37</v>
      </c>
      <c r="F3018" s="327">
        <v>-647000</v>
      </c>
      <c r="J3018" s="325"/>
    </row>
    <row r="3019" spans="2:10" s="20" customFormat="1" ht="18" customHeight="1" x14ac:dyDescent="0.25">
      <c r="B3019" s="297" t="s">
        <v>7611</v>
      </c>
      <c r="C3019" s="296" t="s">
        <v>3249</v>
      </c>
      <c r="D3019" s="296" t="s">
        <v>36</v>
      </c>
      <c r="E3019" s="326" t="s">
        <v>37</v>
      </c>
      <c r="F3019" s="327">
        <v>-1798031</v>
      </c>
      <c r="J3019" s="325"/>
    </row>
    <row r="3020" spans="2:10" s="20" customFormat="1" ht="18" customHeight="1" x14ac:dyDescent="0.25">
      <c r="B3020" s="297" t="s">
        <v>7611</v>
      </c>
      <c r="C3020" s="296" t="s">
        <v>3250</v>
      </c>
      <c r="D3020" s="296" t="s">
        <v>36</v>
      </c>
      <c r="E3020" s="326" t="s">
        <v>37</v>
      </c>
      <c r="F3020" s="327">
        <v>-1798031</v>
      </c>
      <c r="J3020" s="325"/>
    </row>
    <row r="3021" spans="2:10" s="20" customFormat="1" ht="18" customHeight="1" x14ac:dyDescent="0.25">
      <c r="B3021" s="297" t="s">
        <v>7611</v>
      </c>
      <c r="C3021" s="296" t="s">
        <v>3251</v>
      </c>
      <c r="D3021" s="296" t="s">
        <v>39</v>
      </c>
      <c r="E3021" s="326" t="s">
        <v>37</v>
      </c>
      <c r="F3021" s="327">
        <v>-1991000</v>
      </c>
      <c r="J3021" s="325"/>
    </row>
    <row r="3022" spans="2:10" s="20" customFormat="1" ht="18" customHeight="1" x14ac:dyDescent="0.25">
      <c r="B3022" s="297" t="s">
        <v>7611</v>
      </c>
      <c r="C3022" s="296" t="s">
        <v>3252</v>
      </c>
      <c r="D3022" s="296" t="s">
        <v>36</v>
      </c>
      <c r="E3022" s="326" t="s">
        <v>37</v>
      </c>
      <c r="F3022" s="327">
        <v>-1236000</v>
      </c>
      <c r="J3022" s="325"/>
    </row>
    <row r="3023" spans="2:10" s="20" customFormat="1" ht="18" customHeight="1" x14ac:dyDescent="0.25">
      <c r="B3023" s="297" t="s">
        <v>7611</v>
      </c>
      <c r="C3023" s="296" t="s">
        <v>3253</v>
      </c>
      <c r="D3023" s="296" t="s">
        <v>36</v>
      </c>
      <c r="E3023" s="326" t="s">
        <v>37</v>
      </c>
      <c r="F3023" s="327">
        <v>-1798031</v>
      </c>
      <c r="J3023" s="325"/>
    </row>
    <row r="3024" spans="2:10" s="20" customFormat="1" ht="18" customHeight="1" x14ac:dyDescent="0.25">
      <c r="B3024" s="297" t="s">
        <v>7611</v>
      </c>
      <c r="C3024" s="296" t="s">
        <v>3254</v>
      </c>
      <c r="D3024" s="296" t="s">
        <v>39</v>
      </c>
      <c r="E3024" s="326" t="s">
        <v>37</v>
      </c>
      <c r="F3024" s="327">
        <v>-1178000</v>
      </c>
      <c r="J3024" s="325"/>
    </row>
    <row r="3025" spans="2:10" s="20" customFormat="1" ht="18" customHeight="1" x14ac:dyDescent="0.25">
      <c r="B3025" s="297" t="s">
        <v>7611</v>
      </c>
      <c r="C3025" s="296" t="s">
        <v>3255</v>
      </c>
      <c r="D3025" s="296" t="s">
        <v>36</v>
      </c>
      <c r="E3025" s="326" t="s">
        <v>37</v>
      </c>
      <c r="F3025" s="327">
        <v>-1783173</v>
      </c>
      <c r="J3025" s="325"/>
    </row>
    <row r="3026" spans="2:10" s="20" customFormat="1" ht="18" customHeight="1" x14ac:dyDescent="0.25">
      <c r="B3026" s="297" t="s">
        <v>7611</v>
      </c>
      <c r="C3026" s="296" t="s">
        <v>3256</v>
      </c>
      <c r="D3026" s="296" t="s">
        <v>36</v>
      </c>
      <c r="E3026" s="326" t="s">
        <v>37</v>
      </c>
      <c r="F3026" s="327">
        <v>-1783173</v>
      </c>
      <c r="J3026" s="325"/>
    </row>
    <row r="3027" spans="2:10" s="20" customFormat="1" ht="18" customHeight="1" x14ac:dyDescent="0.25">
      <c r="B3027" s="297" t="s">
        <v>7611</v>
      </c>
      <c r="C3027" s="296" t="s">
        <v>3257</v>
      </c>
      <c r="D3027" s="296" t="s">
        <v>36</v>
      </c>
      <c r="E3027" s="326" t="s">
        <v>38</v>
      </c>
      <c r="F3027" s="327">
        <v>1178000</v>
      </c>
      <c r="J3027" s="325"/>
    </row>
    <row r="3028" spans="2:10" s="20" customFormat="1" ht="18" customHeight="1" x14ac:dyDescent="0.25">
      <c r="B3028" s="297" t="s">
        <v>7611</v>
      </c>
      <c r="C3028" s="296" t="s">
        <v>3258</v>
      </c>
      <c r="D3028" s="296" t="s">
        <v>36</v>
      </c>
      <c r="E3028" s="326" t="s">
        <v>38</v>
      </c>
      <c r="F3028" s="327">
        <v>1878000</v>
      </c>
      <c r="J3028" s="325"/>
    </row>
    <row r="3029" spans="2:10" s="20" customFormat="1" ht="18" customHeight="1" x14ac:dyDescent="0.25">
      <c r="B3029" s="297" t="s">
        <v>7611</v>
      </c>
      <c r="C3029" s="296" t="s">
        <v>3259</v>
      </c>
      <c r="D3029" s="296" t="s">
        <v>36</v>
      </c>
      <c r="E3029" s="326" t="s">
        <v>38</v>
      </c>
      <c r="F3029" s="327">
        <v>621000</v>
      </c>
      <c r="J3029" s="325"/>
    </row>
    <row r="3030" spans="2:10" s="20" customFormat="1" ht="18" customHeight="1" x14ac:dyDescent="0.25">
      <c r="B3030" s="297" t="s">
        <v>7611</v>
      </c>
      <c r="C3030" s="296" t="s">
        <v>3260</v>
      </c>
      <c r="D3030" s="296" t="s">
        <v>36</v>
      </c>
      <c r="E3030" s="326" t="s">
        <v>38</v>
      </c>
      <c r="F3030" s="327">
        <v>1178000</v>
      </c>
      <c r="J3030" s="325"/>
    </row>
    <row r="3031" spans="2:10" s="20" customFormat="1" ht="18" customHeight="1" x14ac:dyDescent="0.25">
      <c r="B3031" s="297" t="s">
        <v>7611</v>
      </c>
      <c r="C3031" s="296" t="s">
        <v>3261</v>
      </c>
      <c r="D3031" s="296" t="s">
        <v>36</v>
      </c>
      <c r="E3031" s="326" t="s">
        <v>38</v>
      </c>
      <c r="F3031" s="327">
        <v>2104000</v>
      </c>
      <c r="J3031" s="325"/>
    </row>
    <row r="3032" spans="2:10" s="20" customFormat="1" ht="18" customHeight="1" x14ac:dyDescent="0.25">
      <c r="B3032" s="297" t="s">
        <v>7611</v>
      </c>
      <c r="C3032" s="296" t="s">
        <v>3262</v>
      </c>
      <c r="D3032" s="296" t="s">
        <v>36</v>
      </c>
      <c r="E3032" s="326" t="s">
        <v>38</v>
      </c>
      <c r="F3032" s="327">
        <v>4848120</v>
      </c>
      <c r="J3032" s="325"/>
    </row>
    <row r="3033" spans="2:10" s="20" customFormat="1" ht="18" customHeight="1" x14ac:dyDescent="0.25">
      <c r="B3033" s="297" t="s">
        <v>7611</v>
      </c>
      <c r="C3033" s="296" t="s">
        <v>3263</v>
      </c>
      <c r="D3033" s="296" t="s">
        <v>36</v>
      </c>
      <c r="E3033" s="326" t="s">
        <v>38</v>
      </c>
      <c r="F3033" s="327">
        <v>647000</v>
      </c>
      <c r="J3033" s="325"/>
    </row>
    <row r="3034" spans="2:10" s="20" customFormat="1" ht="18" customHeight="1" x14ac:dyDescent="0.25">
      <c r="B3034" s="297" t="s">
        <v>7611</v>
      </c>
      <c r="C3034" s="296" t="s">
        <v>3264</v>
      </c>
      <c r="D3034" s="296" t="s">
        <v>36</v>
      </c>
      <c r="E3034" s="326" t="s">
        <v>38</v>
      </c>
      <c r="F3034" s="327">
        <v>1236000</v>
      </c>
      <c r="J3034" s="325"/>
    </row>
    <row r="3035" spans="2:10" s="20" customFormat="1" ht="18" customHeight="1" x14ac:dyDescent="0.25">
      <c r="B3035" s="297" t="s">
        <v>7611</v>
      </c>
      <c r="C3035" s="296" t="s">
        <v>3265</v>
      </c>
      <c r="D3035" s="296" t="s">
        <v>36</v>
      </c>
      <c r="E3035" s="326" t="s">
        <v>38</v>
      </c>
      <c r="F3035" s="327">
        <v>1991000</v>
      </c>
      <c r="J3035" s="325"/>
    </row>
    <row r="3036" spans="2:10" s="20" customFormat="1" ht="18" customHeight="1" x14ac:dyDescent="0.25">
      <c r="B3036" s="297" t="s">
        <v>7611</v>
      </c>
      <c r="C3036" s="296" t="s">
        <v>3266</v>
      </c>
      <c r="D3036" s="296" t="s">
        <v>36</v>
      </c>
      <c r="E3036" s="326" t="s">
        <v>38</v>
      </c>
      <c r="F3036" s="327">
        <v>673000</v>
      </c>
      <c r="J3036" s="325"/>
    </row>
    <row r="3037" spans="2:10" s="20" customFormat="1" ht="18" customHeight="1" x14ac:dyDescent="0.25">
      <c r="B3037" s="297" t="s">
        <v>7611</v>
      </c>
      <c r="C3037" s="296" t="s">
        <v>3267</v>
      </c>
      <c r="D3037" s="296" t="s">
        <v>36</v>
      </c>
      <c r="E3037" s="326" t="s">
        <v>38</v>
      </c>
      <c r="F3037" s="327">
        <v>485382</v>
      </c>
      <c r="J3037" s="325"/>
    </row>
    <row r="3038" spans="2:10" s="20" customFormat="1" ht="18" customHeight="1" x14ac:dyDescent="0.25">
      <c r="B3038" s="297" t="s">
        <v>7611</v>
      </c>
      <c r="C3038" s="296" t="s">
        <v>3268</v>
      </c>
      <c r="D3038" s="296" t="s">
        <v>36</v>
      </c>
      <c r="E3038" s="326" t="s">
        <v>38</v>
      </c>
      <c r="F3038" s="327">
        <v>1236000</v>
      </c>
      <c r="J3038" s="325"/>
    </row>
    <row r="3039" spans="2:10" s="20" customFormat="1" ht="18" customHeight="1" x14ac:dyDescent="0.25">
      <c r="B3039" s="297" t="s">
        <v>7611</v>
      </c>
      <c r="C3039" s="296" t="s">
        <v>3269</v>
      </c>
      <c r="D3039" s="296" t="s">
        <v>36</v>
      </c>
      <c r="E3039" s="326" t="s">
        <v>38</v>
      </c>
      <c r="F3039" s="327">
        <v>1991000</v>
      </c>
      <c r="J3039" s="325"/>
    </row>
    <row r="3040" spans="2:10" s="20" customFormat="1" ht="18" customHeight="1" x14ac:dyDescent="0.25">
      <c r="B3040" s="297" t="s">
        <v>7611</v>
      </c>
      <c r="C3040" s="296" t="s">
        <v>3270</v>
      </c>
      <c r="D3040" s="296" t="s">
        <v>36</v>
      </c>
      <c r="E3040" s="326" t="s">
        <v>38</v>
      </c>
      <c r="F3040" s="327">
        <v>673000</v>
      </c>
      <c r="J3040" s="325"/>
    </row>
    <row r="3041" spans="2:10" s="20" customFormat="1" ht="18" customHeight="1" x14ac:dyDescent="0.25">
      <c r="B3041" s="297" t="s">
        <v>7611</v>
      </c>
      <c r="C3041" s="296" t="s">
        <v>3271</v>
      </c>
      <c r="D3041" s="296" t="s">
        <v>36</v>
      </c>
      <c r="E3041" s="326" t="s">
        <v>38</v>
      </c>
      <c r="F3041" s="327">
        <v>1991000</v>
      </c>
      <c r="J3041" s="325"/>
    </row>
    <row r="3042" spans="2:10" s="20" customFormat="1" ht="18" customHeight="1" x14ac:dyDescent="0.25">
      <c r="B3042" s="297" t="s">
        <v>7611</v>
      </c>
      <c r="C3042" s="296" t="s">
        <v>3272</v>
      </c>
      <c r="D3042" s="296" t="s">
        <v>36</v>
      </c>
      <c r="E3042" s="326" t="s">
        <v>38</v>
      </c>
      <c r="F3042" s="327">
        <v>1236000</v>
      </c>
      <c r="J3042" s="325"/>
    </row>
    <row r="3043" spans="2:10" s="20" customFormat="1" ht="18" customHeight="1" x14ac:dyDescent="0.25">
      <c r="B3043" s="297" t="s">
        <v>7611</v>
      </c>
      <c r="C3043" s="296" t="s">
        <v>3273</v>
      </c>
      <c r="D3043" s="296" t="s">
        <v>36</v>
      </c>
      <c r="E3043" s="326" t="s">
        <v>38</v>
      </c>
      <c r="F3043" s="327">
        <v>647000</v>
      </c>
      <c r="J3043" s="325"/>
    </row>
    <row r="3044" spans="2:10" s="20" customFormat="1" ht="18" customHeight="1" x14ac:dyDescent="0.25">
      <c r="B3044" s="297" t="s">
        <v>7611</v>
      </c>
      <c r="C3044" s="296" t="s">
        <v>3274</v>
      </c>
      <c r="D3044" s="296" t="s">
        <v>36</v>
      </c>
      <c r="E3044" s="326" t="s">
        <v>38</v>
      </c>
      <c r="F3044" s="327">
        <v>1798031</v>
      </c>
      <c r="J3044" s="325"/>
    </row>
    <row r="3045" spans="2:10" s="20" customFormat="1" ht="18" customHeight="1" x14ac:dyDescent="0.25">
      <c r="B3045" s="297" t="s">
        <v>7611</v>
      </c>
      <c r="C3045" s="296" t="s">
        <v>3275</v>
      </c>
      <c r="D3045" s="296" t="s">
        <v>36</v>
      </c>
      <c r="E3045" s="326" t="s">
        <v>38</v>
      </c>
      <c r="F3045" s="327">
        <v>1798031</v>
      </c>
      <c r="J3045" s="325"/>
    </row>
    <row r="3046" spans="2:10" s="20" customFormat="1" ht="18" customHeight="1" x14ac:dyDescent="0.25">
      <c r="B3046" s="297" t="s">
        <v>7611</v>
      </c>
      <c r="C3046" s="296" t="s">
        <v>3276</v>
      </c>
      <c r="D3046" s="296" t="s">
        <v>36</v>
      </c>
      <c r="E3046" s="326" t="s">
        <v>38</v>
      </c>
      <c r="F3046" s="327">
        <v>1991000</v>
      </c>
      <c r="J3046" s="325"/>
    </row>
    <row r="3047" spans="2:10" s="20" customFormat="1" ht="18" customHeight="1" x14ac:dyDescent="0.25">
      <c r="B3047" s="297" t="s">
        <v>7611</v>
      </c>
      <c r="C3047" s="296" t="s">
        <v>3277</v>
      </c>
      <c r="D3047" s="296" t="s">
        <v>36</v>
      </c>
      <c r="E3047" s="326" t="s">
        <v>38</v>
      </c>
      <c r="F3047" s="327">
        <v>1236000</v>
      </c>
      <c r="J3047" s="325"/>
    </row>
    <row r="3048" spans="2:10" s="20" customFormat="1" ht="18" customHeight="1" x14ac:dyDescent="0.25">
      <c r="B3048" s="297" t="s">
        <v>7611</v>
      </c>
      <c r="C3048" s="296" t="s">
        <v>3278</v>
      </c>
      <c r="D3048" s="296" t="s">
        <v>36</v>
      </c>
      <c r="E3048" s="326" t="s">
        <v>38</v>
      </c>
      <c r="F3048" s="327">
        <v>1798031</v>
      </c>
      <c r="J3048" s="325"/>
    </row>
    <row r="3049" spans="2:10" s="20" customFormat="1" ht="18" customHeight="1" x14ac:dyDescent="0.25">
      <c r="B3049" s="297" t="s">
        <v>7611</v>
      </c>
      <c r="C3049" s="296" t="s">
        <v>3279</v>
      </c>
      <c r="D3049" s="296" t="s">
        <v>36</v>
      </c>
      <c r="E3049" s="326" t="s">
        <v>38</v>
      </c>
      <c r="F3049" s="327">
        <v>1178000</v>
      </c>
      <c r="J3049" s="325"/>
    </row>
    <row r="3050" spans="2:10" s="20" customFormat="1" ht="18" customHeight="1" x14ac:dyDescent="0.25">
      <c r="B3050" s="297" t="s">
        <v>7611</v>
      </c>
      <c r="C3050" s="296" t="s">
        <v>3280</v>
      </c>
      <c r="D3050" s="296" t="s">
        <v>36</v>
      </c>
      <c r="E3050" s="326" t="s">
        <v>38</v>
      </c>
      <c r="F3050" s="327">
        <v>1783173</v>
      </c>
      <c r="J3050" s="325"/>
    </row>
    <row r="3051" spans="2:10" s="20" customFormat="1" ht="18" customHeight="1" x14ac:dyDescent="0.25">
      <c r="B3051" s="297" t="s">
        <v>7611</v>
      </c>
      <c r="C3051" s="296" t="s">
        <v>3281</v>
      </c>
      <c r="D3051" s="296" t="s">
        <v>36</v>
      </c>
      <c r="E3051" s="326" t="s">
        <v>38</v>
      </c>
      <c r="F3051" s="327">
        <v>1783173</v>
      </c>
      <c r="J3051" s="325"/>
    </row>
    <row r="3052" spans="2:10" s="20" customFormat="1" ht="18" customHeight="1" x14ac:dyDescent="0.25">
      <c r="B3052" s="297" t="s">
        <v>7548</v>
      </c>
      <c r="C3052" s="296" t="s">
        <v>3282</v>
      </c>
      <c r="D3052" s="296" t="s">
        <v>36</v>
      </c>
      <c r="E3052" s="326" t="s">
        <v>37</v>
      </c>
      <c r="F3052" s="327">
        <v>739130</v>
      </c>
      <c r="J3052" s="325"/>
    </row>
    <row r="3053" spans="2:10" s="20" customFormat="1" ht="18" customHeight="1" x14ac:dyDescent="0.25">
      <c r="B3053" s="297" t="s">
        <v>7548</v>
      </c>
      <c r="C3053" s="296" t="s">
        <v>3283</v>
      </c>
      <c r="D3053" s="296" t="s">
        <v>36</v>
      </c>
      <c r="E3053" s="326" t="s">
        <v>38</v>
      </c>
      <c r="F3053" s="327">
        <v>250054</v>
      </c>
      <c r="J3053" s="325"/>
    </row>
    <row r="3054" spans="2:10" s="20" customFormat="1" ht="18" customHeight="1" x14ac:dyDescent="0.25">
      <c r="B3054" s="297" t="s">
        <v>7548</v>
      </c>
      <c r="C3054" s="296" t="s">
        <v>3284</v>
      </c>
      <c r="D3054" s="296" t="s">
        <v>36</v>
      </c>
      <c r="E3054" s="326" t="s">
        <v>37</v>
      </c>
      <c r="F3054" s="327">
        <v>566226</v>
      </c>
      <c r="J3054" s="325"/>
    </row>
    <row r="3055" spans="2:10" s="20" customFormat="1" ht="18" customHeight="1" x14ac:dyDescent="0.25">
      <c r="B3055" s="297" t="s">
        <v>7548</v>
      </c>
      <c r="C3055" s="296" t="s">
        <v>3285</v>
      </c>
      <c r="D3055" s="296" t="s">
        <v>36</v>
      </c>
      <c r="E3055" s="326" t="s">
        <v>38</v>
      </c>
      <c r="F3055" s="327">
        <v>140980</v>
      </c>
      <c r="J3055" s="325"/>
    </row>
    <row r="3056" spans="2:10" s="20" customFormat="1" ht="18" customHeight="1" x14ac:dyDescent="0.25">
      <c r="B3056" s="297" t="s">
        <v>7548</v>
      </c>
      <c r="C3056" s="296" t="s">
        <v>3286</v>
      </c>
      <c r="D3056" s="296" t="s">
        <v>36</v>
      </c>
      <c r="E3056" s="326" t="s">
        <v>37</v>
      </c>
      <c r="F3056" s="327">
        <v>7026755</v>
      </c>
      <c r="J3056" s="325"/>
    </row>
    <row r="3057" spans="2:10" s="20" customFormat="1" ht="18" customHeight="1" x14ac:dyDescent="0.25">
      <c r="B3057" s="297" t="s">
        <v>7548</v>
      </c>
      <c r="C3057" s="296" t="s">
        <v>3287</v>
      </c>
      <c r="D3057" s="296" t="s">
        <v>36</v>
      </c>
      <c r="E3057" s="326" t="s">
        <v>38</v>
      </c>
      <c r="F3057" s="327">
        <v>334642</v>
      </c>
      <c r="J3057" s="325"/>
    </row>
    <row r="3058" spans="2:10" s="20" customFormat="1" ht="18" customHeight="1" x14ac:dyDescent="0.25">
      <c r="B3058" s="297" t="s">
        <v>7548</v>
      </c>
      <c r="C3058" s="296" t="s">
        <v>3288</v>
      </c>
      <c r="D3058" s="296" t="s">
        <v>36</v>
      </c>
      <c r="E3058" s="326" t="s">
        <v>37</v>
      </c>
      <c r="F3058" s="327">
        <v>8000000</v>
      </c>
      <c r="J3058" s="325"/>
    </row>
    <row r="3059" spans="2:10" s="20" customFormat="1" ht="18" customHeight="1" x14ac:dyDescent="0.25">
      <c r="B3059" s="297" t="s">
        <v>7548</v>
      </c>
      <c r="C3059" s="296" t="s">
        <v>3289</v>
      </c>
      <c r="D3059" s="296" t="s">
        <v>36</v>
      </c>
      <c r="E3059" s="326" t="s">
        <v>37</v>
      </c>
      <c r="F3059" s="327">
        <v>6759500</v>
      </c>
      <c r="J3059" s="325"/>
    </row>
    <row r="3060" spans="2:10" s="20" customFormat="1" ht="18" customHeight="1" x14ac:dyDescent="0.25">
      <c r="B3060" s="297" t="s">
        <v>7548</v>
      </c>
      <c r="C3060" s="296" t="s">
        <v>3290</v>
      </c>
      <c r="D3060" s="296" t="s">
        <v>36</v>
      </c>
      <c r="E3060" s="326" t="s">
        <v>37</v>
      </c>
      <c r="F3060" s="327">
        <v>12333257</v>
      </c>
      <c r="J3060" s="325"/>
    </row>
    <row r="3061" spans="2:10" s="20" customFormat="1" ht="18" customHeight="1" x14ac:dyDescent="0.25">
      <c r="B3061" s="297" t="s">
        <v>7548</v>
      </c>
      <c r="C3061" s="296" t="s">
        <v>3291</v>
      </c>
      <c r="D3061" s="296" t="s">
        <v>36</v>
      </c>
      <c r="E3061" s="326" t="s">
        <v>38</v>
      </c>
      <c r="F3061" s="327">
        <v>1398000</v>
      </c>
      <c r="J3061" s="325"/>
    </row>
    <row r="3062" spans="2:10" s="20" customFormat="1" ht="18" customHeight="1" x14ac:dyDescent="0.25">
      <c r="B3062" s="297" t="s">
        <v>7548</v>
      </c>
      <c r="C3062" s="296" t="s">
        <v>3292</v>
      </c>
      <c r="D3062" s="296" t="s">
        <v>40</v>
      </c>
      <c r="E3062" s="326" t="s">
        <v>68</v>
      </c>
      <c r="F3062" s="327">
        <v>128176</v>
      </c>
      <c r="J3062" s="325"/>
    </row>
    <row r="3063" spans="2:10" s="20" customFormat="1" ht="18" customHeight="1" x14ac:dyDescent="0.25">
      <c r="B3063" s="297" t="s">
        <v>7548</v>
      </c>
      <c r="C3063" s="296" t="s">
        <v>3293</v>
      </c>
      <c r="D3063" s="296" t="s">
        <v>36</v>
      </c>
      <c r="E3063" s="326" t="s">
        <v>38</v>
      </c>
      <c r="F3063" s="327">
        <v>711066</v>
      </c>
      <c r="J3063" s="325"/>
    </row>
    <row r="3064" spans="2:10" s="20" customFormat="1" ht="18" customHeight="1" x14ac:dyDescent="0.25">
      <c r="B3064" s="297" t="s">
        <v>7548</v>
      </c>
      <c r="C3064" s="296" t="s">
        <v>3294</v>
      </c>
      <c r="D3064" s="296" t="s">
        <v>36</v>
      </c>
      <c r="E3064" s="326" t="s">
        <v>38</v>
      </c>
      <c r="F3064" s="327">
        <v>1991000</v>
      </c>
      <c r="J3064" s="325"/>
    </row>
    <row r="3065" spans="2:10" s="20" customFormat="1" ht="18" customHeight="1" x14ac:dyDescent="0.25">
      <c r="B3065" s="297" t="s">
        <v>7548</v>
      </c>
      <c r="C3065" s="296" t="s">
        <v>3295</v>
      </c>
      <c r="D3065" s="296" t="s">
        <v>36</v>
      </c>
      <c r="E3065" s="326" t="s">
        <v>37</v>
      </c>
      <c r="F3065" s="327">
        <v>12901111</v>
      </c>
      <c r="J3065" s="325"/>
    </row>
    <row r="3066" spans="2:10" s="20" customFormat="1" ht="18" customHeight="1" x14ac:dyDescent="0.25">
      <c r="B3066" s="297" t="s">
        <v>7548</v>
      </c>
      <c r="C3066" s="296" t="s">
        <v>3296</v>
      </c>
      <c r="D3066" s="296" t="s">
        <v>39</v>
      </c>
      <c r="E3066" s="326" t="s">
        <v>37</v>
      </c>
      <c r="F3066" s="327">
        <v>5468135</v>
      </c>
      <c r="J3066" s="325"/>
    </row>
    <row r="3067" spans="2:10" s="20" customFormat="1" ht="18" customHeight="1" x14ac:dyDescent="0.25">
      <c r="B3067" s="297" t="s">
        <v>7548</v>
      </c>
      <c r="C3067" s="296" t="s">
        <v>3297</v>
      </c>
      <c r="D3067" s="296" t="s">
        <v>39</v>
      </c>
      <c r="E3067" s="326" t="s">
        <v>37</v>
      </c>
      <c r="F3067" s="327">
        <v>673000</v>
      </c>
      <c r="J3067" s="325"/>
    </row>
    <row r="3068" spans="2:10" s="20" customFormat="1" ht="18" customHeight="1" x14ac:dyDescent="0.25">
      <c r="B3068" s="297" t="s">
        <v>7548</v>
      </c>
      <c r="C3068" s="296" t="s">
        <v>3298</v>
      </c>
      <c r="D3068" s="296" t="s">
        <v>36</v>
      </c>
      <c r="E3068" s="326" t="s">
        <v>38</v>
      </c>
      <c r="F3068" s="327">
        <v>1783173</v>
      </c>
      <c r="J3068" s="325"/>
    </row>
    <row r="3069" spans="2:10" s="20" customFormat="1" ht="18" customHeight="1" x14ac:dyDescent="0.25">
      <c r="B3069" s="297" t="s">
        <v>7548</v>
      </c>
      <c r="C3069" s="296" t="s">
        <v>3299</v>
      </c>
      <c r="D3069" s="296" t="s">
        <v>119</v>
      </c>
      <c r="E3069" s="326" t="s">
        <v>72</v>
      </c>
      <c r="F3069" s="327">
        <v>156400</v>
      </c>
      <c r="J3069" s="325"/>
    </row>
    <row r="3070" spans="2:10" s="20" customFormat="1" ht="18" customHeight="1" x14ac:dyDescent="0.25">
      <c r="B3070" s="297" t="s">
        <v>7548</v>
      </c>
      <c r="C3070" s="296" t="s">
        <v>3300</v>
      </c>
      <c r="D3070" s="296" t="s">
        <v>119</v>
      </c>
      <c r="E3070" s="326" t="s">
        <v>76</v>
      </c>
      <c r="F3070" s="327">
        <v>28000</v>
      </c>
      <c r="J3070" s="325"/>
    </row>
    <row r="3071" spans="2:10" s="20" customFormat="1" ht="18" customHeight="1" x14ac:dyDescent="0.25">
      <c r="B3071" s="297" t="s">
        <v>7548</v>
      </c>
      <c r="C3071" s="296" t="s">
        <v>3301</v>
      </c>
      <c r="D3071" s="296" t="s">
        <v>119</v>
      </c>
      <c r="E3071" s="326" t="s">
        <v>76</v>
      </c>
      <c r="F3071" s="327">
        <v>1200</v>
      </c>
      <c r="J3071" s="325"/>
    </row>
    <row r="3072" spans="2:10" s="20" customFormat="1" ht="18" customHeight="1" x14ac:dyDescent="0.25">
      <c r="B3072" s="297" t="s">
        <v>7548</v>
      </c>
      <c r="C3072" s="296" t="s">
        <v>3302</v>
      </c>
      <c r="D3072" s="296" t="s">
        <v>120</v>
      </c>
      <c r="E3072" s="326" t="s">
        <v>100</v>
      </c>
      <c r="F3072" s="327">
        <v>8700</v>
      </c>
      <c r="J3072" s="325"/>
    </row>
    <row r="3073" spans="2:10" s="20" customFormat="1" ht="18" customHeight="1" x14ac:dyDescent="0.25">
      <c r="B3073" s="297" t="s">
        <v>7548</v>
      </c>
      <c r="C3073" s="296" t="s">
        <v>3303</v>
      </c>
      <c r="D3073" s="296" t="s">
        <v>119</v>
      </c>
      <c r="E3073" s="326" t="s">
        <v>79</v>
      </c>
      <c r="F3073" s="327">
        <v>15100</v>
      </c>
      <c r="J3073" s="325"/>
    </row>
    <row r="3074" spans="2:10" s="20" customFormat="1" ht="18" customHeight="1" x14ac:dyDescent="0.25">
      <c r="B3074" s="297" t="s">
        <v>7548</v>
      </c>
      <c r="C3074" s="296" t="s">
        <v>3304</v>
      </c>
      <c r="D3074" s="296" t="s">
        <v>119</v>
      </c>
      <c r="E3074" s="326" t="s">
        <v>79</v>
      </c>
      <c r="F3074" s="327">
        <v>15500</v>
      </c>
      <c r="J3074" s="325"/>
    </row>
    <row r="3075" spans="2:10" s="20" customFormat="1" ht="18" customHeight="1" x14ac:dyDescent="0.25">
      <c r="B3075" s="297" t="s">
        <v>7548</v>
      </c>
      <c r="C3075" s="296" t="s">
        <v>3305</v>
      </c>
      <c r="D3075" s="296" t="s">
        <v>119</v>
      </c>
      <c r="E3075" s="326" t="s">
        <v>79</v>
      </c>
      <c r="F3075" s="327">
        <v>10000</v>
      </c>
      <c r="J3075" s="325"/>
    </row>
    <row r="3076" spans="2:10" s="20" customFormat="1" ht="18" customHeight="1" x14ac:dyDescent="0.25">
      <c r="B3076" s="297" t="s">
        <v>7548</v>
      </c>
      <c r="C3076" s="296" t="s">
        <v>3306</v>
      </c>
      <c r="D3076" s="296" t="s">
        <v>119</v>
      </c>
      <c r="E3076" s="326" t="s">
        <v>79</v>
      </c>
      <c r="F3076" s="327">
        <v>2700</v>
      </c>
      <c r="J3076" s="325"/>
    </row>
    <row r="3077" spans="2:10" s="20" customFormat="1" ht="18" customHeight="1" x14ac:dyDescent="0.25">
      <c r="B3077" s="297" t="s">
        <v>7548</v>
      </c>
      <c r="C3077" s="296" t="s">
        <v>3307</v>
      </c>
      <c r="D3077" s="296" t="s">
        <v>119</v>
      </c>
      <c r="E3077" s="326" t="s">
        <v>76</v>
      </c>
      <c r="F3077" s="327">
        <v>45000</v>
      </c>
      <c r="J3077" s="325"/>
    </row>
    <row r="3078" spans="2:10" s="20" customFormat="1" ht="18" customHeight="1" x14ac:dyDescent="0.25">
      <c r="B3078" s="297" t="s">
        <v>7548</v>
      </c>
      <c r="C3078" s="296" t="s">
        <v>3308</v>
      </c>
      <c r="D3078" s="296" t="s">
        <v>119</v>
      </c>
      <c r="E3078" s="326" t="s">
        <v>76</v>
      </c>
      <c r="F3078" s="327">
        <v>19900</v>
      </c>
      <c r="J3078" s="325"/>
    </row>
    <row r="3079" spans="2:10" s="20" customFormat="1" ht="18" customHeight="1" x14ac:dyDescent="0.25">
      <c r="B3079" s="297" t="s">
        <v>7548</v>
      </c>
      <c r="C3079" s="296" t="s">
        <v>3309</v>
      </c>
      <c r="D3079" s="296" t="s">
        <v>36</v>
      </c>
      <c r="E3079" s="326" t="s">
        <v>38</v>
      </c>
      <c r="F3079" s="327">
        <v>1798031</v>
      </c>
      <c r="J3079" s="325"/>
    </row>
    <row r="3080" spans="2:10" s="20" customFormat="1" ht="18" customHeight="1" x14ac:dyDescent="0.25">
      <c r="B3080" s="297" t="s">
        <v>7548</v>
      </c>
      <c r="C3080" s="296" t="s">
        <v>3310</v>
      </c>
      <c r="D3080" s="296" t="s">
        <v>36</v>
      </c>
      <c r="E3080" s="326" t="s">
        <v>38</v>
      </c>
      <c r="F3080" s="327">
        <v>1236000</v>
      </c>
      <c r="J3080" s="325"/>
    </row>
    <row r="3081" spans="2:10" s="20" customFormat="1" ht="18" customHeight="1" x14ac:dyDescent="0.25">
      <c r="B3081" s="297" t="s">
        <v>7548</v>
      </c>
      <c r="C3081" s="296" t="s">
        <v>3311</v>
      </c>
      <c r="D3081" s="296" t="s">
        <v>36</v>
      </c>
      <c r="E3081" s="326" t="s">
        <v>37</v>
      </c>
      <c r="F3081" s="327">
        <v>3611300</v>
      </c>
      <c r="J3081" s="325"/>
    </row>
    <row r="3082" spans="2:10" s="20" customFormat="1" ht="18" customHeight="1" x14ac:dyDescent="0.25">
      <c r="B3082" s="297" t="s">
        <v>7548</v>
      </c>
      <c r="C3082" s="296" t="s">
        <v>3312</v>
      </c>
      <c r="D3082" s="296" t="s">
        <v>61</v>
      </c>
      <c r="E3082" s="326" t="s">
        <v>63</v>
      </c>
      <c r="F3082" s="327">
        <v>219010</v>
      </c>
      <c r="J3082" s="325"/>
    </row>
    <row r="3083" spans="2:10" s="20" customFormat="1" ht="18" customHeight="1" x14ac:dyDescent="0.25">
      <c r="B3083" s="297" t="s">
        <v>7548</v>
      </c>
      <c r="C3083" s="296" t="s">
        <v>3313</v>
      </c>
      <c r="D3083" s="296" t="s">
        <v>61</v>
      </c>
      <c r="E3083" s="326" t="s">
        <v>63</v>
      </c>
      <c r="F3083" s="327">
        <v>121324</v>
      </c>
      <c r="J3083" s="325"/>
    </row>
    <row r="3084" spans="2:10" s="20" customFormat="1" ht="18" customHeight="1" x14ac:dyDescent="0.25">
      <c r="B3084" s="297" t="s">
        <v>7548</v>
      </c>
      <c r="C3084" s="296" t="s">
        <v>3314</v>
      </c>
      <c r="D3084" s="296" t="s">
        <v>222</v>
      </c>
      <c r="E3084" s="326" t="s">
        <v>67</v>
      </c>
      <c r="F3084" s="327">
        <v>32029</v>
      </c>
      <c r="J3084" s="325"/>
    </row>
    <row r="3085" spans="2:10" s="20" customFormat="1" ht="18" customHeight="1" x14ac:dyDescent="0.25">
      <c r="B3085" s="297" t="s">
        <v>7548</v>
      </c>
      <c r="C3085" s="296" t="s">
        <v>3315</v>
      </c>
      <c r="D3085" s="296" t="s">
        <v>222</v>
      </c>
      <c r="E3085" s="326" t="s">
        <v>67</v>
      </c>
      <c r="F3085" s="327">
        <v>63860</v>
      </c>
      <c r="J3085" s="325"/>
    </row>
    <row r="3086" spans="2:10" s="20" customFormat="1" ht="18" customHeight="1" x14ac:dyDescent="0.25">
      <c r="B3086" s="297" t="s">
        <v>7548</v>
      </c>
      <c r="C3086" s="296" t="s">
        <v>3316</v>
      </c>
      <c r="D3086" s="296" t="s">
        <v>222</v>
      </c>
      <c r="E3086" s="326" t="s">
        <v>67</v>
      </c>
      <c r="F3086" s="327">
        <v>6503</v>
      </c>
      <c r="J3086" s="325"/>
    </row>
    <row r="3087" spans="2:10" s="20" customFormat="1" ht="18" customHeight="1" x14ac:dyDescent="0.25">
      <c r="B3087" s="297" t="s">
        <v>7548</v>
      </c>
      <c r="C3087" s="296" t="s">
        <v>3317</v>
      </c>
      <c r="D3087" s="296" t="s">
        <v>222</v>
      </c>
      <c r="E3087" s="326" t="s">
        <v>67</v>
      </c>
      <c r="F3087" s="327">
        <v>786</v>
      </c>
      <c r="J3087" s="325"/>
    </row>
    <row r="3088" spans="2:10" s="20" customFormat="1" ht="18" customHeight="1" x14ac:dyDescent="0.25">
      <c r="B3088" s="297" t="s">
        <v>7548</v>
      </c>
      <c r="C3088" s="296" t="s">
        <v>3318</v>
      </c>
      <c r="D3088" s="296" t="s">
        <v>222</v>
      </c>
      <c r="E3088" s="326" t="s">
        <v>67</v>
      </c>
      <c r="F3088" s="327">
        <v>78393</v>
      </c>
      <c r="J3088" s="325"/>
    </row>
    <row r="3089" spans="2:10" s="20" customFormat="1" ht="18" customHeight="1" x14ac:dyDescent="0.25">
      <c r="B3089" s="297" t="s">
        <v>7548</v>
      </c>
      <c r="C3089" s="296" t="s">
        <v>3319</v>
      </c>
      <c r="D3089" s="296" t="s">
        <v>222</v>
      </c>
      <c r="E3089" s="326" t="s">
        <v>67</v>
      </c>
      <c r="F3089" s="327">
        <v>43683</v>
      </c>
      <c r="J3089" s="325"/>
    </row>
    <row r="3090" spans="2:10" s="20" customFormat="1" ht="18" customHeight="1" x14ac:dyDescent="0.25">
      <c r="B3090" s="297" t="s">
        <v>7548</v>
      </c>
      <c r="C3090" s="296" t="s">
        <v>3320</v>
      </c>
      <c r="D3090" s="296" t="s">
        <v>222</v>
      </c>
      <c r="E3090" s="326" t="s">
        <v>67</v>
      </c>
      <c r="F3090" s="327">
        <v>27623</v>
      </c>
      <c r="J3090" s="325"/>
    </row>
    <row r="3091" spans="2:10" s="20" customFormat="1" ht="18" customHeight="1" x14ac:dyDescent="0.25">
      <c r="B3091" s="297" t="s">
        <v>7548</v>
      </c>
      <c r="C3091" s="296" t="s">
        <v>3321</v>
      </c>
      <c r="D3091" s="296" t="s">
        <v>40</v>
      </c>
      <c r="E3091" s="326" t="s">
        <v>41</v>
      </c>
      <c r="F3091" s="327">
        <v>-1180750</v>
      </c>
      <c r="J3091" s="325"/>
    </row>
    <row r="3092" spans="2:10" s="20" customFormat="1" ht="18" customHeight="1" x14ac:dyDescent="0.25">
      <c r="B3092" s="297" t="s">
        <v>7548</v>
      </c>
      <c r="C3092" s="296" t="s">
        <v>3322</v>
      </c>
      <c r="D3092" s="296" t="s">
        <v>40</v>
      </c>
      <c r="E3092" s="326" t="s">
        <v>41</v>
      </c>
      <c r="F3092" s="327">
        <v>-3880800</v>
      </c>
      <c r="J3092" s="325"/>
    </row>
    <row r="3093" spans="2:10" s="20" customFormat="1" ht="18" customHeight="1" x14ac:dyDescent="0.25">
      <c r="B3093" s="297" t="s">
        <v>7548</v>
      </c>
      <c r="C3093" s="296" t="s">
        <v>3323</v>
      </c>
      <c r="D3093" s="296" t="s">
        <v>40</v>
      </c>
      <c r="E3093" s="326" t="s">
        <v>41</v>
      </c>
      <c r="F3093" s="327">
        <v>-900000</v>
      </c>
      <c r="J3093" s="325"/>
    </row>
    <row r="3094" spans="2:10" s="20" customFormat="1" ht="18" customHeight="1" x14ac:dyDescent="0.25">
      <c r="B3094" s="297" t="s">
        <v>7548</v>
      </c>
      <c r="C3094" s="296" t="s">
        <v>3324</v>
      </c>
      <c r="D3094" s="296" t="s">
        <v>40</v>
      </c>
      <c r="E3094" s="326" t="s">
        <v>41</v>
      </c>
      <c r="F3094" s="327">
        <v>-9193500</v>
      </c>
      <c r="J3094" s="325"/>
    </row>
    <row r="3095" spans="2:10" s="20" customFormat="1" ht="18" customHeight="1" x14ac:dyDescent="0.25">
      <c r="B3095" s="297" t="s">
        <v>7548</v>
      </c>
      <c r="C3095" s="296" t="s">
        <v>3325</v>
      </c>
      <c r="D3095" s="296" t="s">
        <v>40</v>
      </c>
      <c r="E3095" s="326" t="s">
        <v>41</v>
      </c>
      <c r="F3095" s="327">
        <v>-1125000</v>
      </c>
      <c r="J3095" s="325"/>
    </row>
    <row r="3096" spans="2:10" s="20" customFormat="1" ht="18" customHeight="1" x14ac:dyDescent="0.25">
      <c r="B3096" s="297" t="s">
        <v>7548</v>
      </c>
      <c r="C3096" s="296" t="s">
        <v>3326</v>
      </c>
      <c r="D3096" s="296" t="s">
        <v>40</v>
      </c>
      <c r="E3096" s="326" t="s">
        <v>41</v>
      </c>
      <c r="F3096" s="327">
        <v>-408000</v>
      </c>
      <c r="J3096" s="325"/>
    </row>
    <row r="3097" spans="2:10" s="20" customFormat="1" ht="18" customHeight="1" x14ac:dyDescent="0.25">
      <c r="B3097" s="297" t="s">
        <v>7548</v>
      </c>
      <c r="C3097" s="296" t="s">
        <v>3327</v>
      </c>
      <c r="D3097" s="296" t="s">
        <v>40</v>
      </c>
      <c r="E3097" s="326" t="s">
        <v>41</v>
      </c>
      <c r="F3097" s="327">
        <v>-5448000</v>
      </c>
      <c r="J3097" s="325"/>
    </row>
    <row r="3098" spans="2:10" s="20" customFormat="1" ht="18" customHeight="1" x14ac:dyDescent="0.25">
      <c r="B3098" s="297" t="s">
        <v>7548</v>
      </c>
      <c r="C3098" s="296" t="s">
        <v>3328</v>
      </c>
      <c r="D3098" s="296" t="s">
        <v>40</v>
      </c>
      <c r="E3098" s="326" t="s">
        <v>41</v>
      </c>
      <c r="F3098" s="327">
        <v>-164980</v>
      </c>
      <c r="J3098" s="325"/>
    </row>
    <row r="3099" spans="2:10" s="20" customFormat="1" ht="18" customHeight="1" x14ac:dyDescent="0.25">
      <c r="B3099" s="297" t="s">
        <v>7548</v>
      </c>
      <c r="C3099" s="296" t="s">
        <v>3329</v>
      </c>
      <c r="D3099" s="296" t="s">
        <v>40</v>
      </c>
      <c r="E3099" s="326" t="s">
        <v>41</v>
      </c>
      <c r="F3099" s="327">
        <v>-73800</v>
      </c>
      <c r="J3099" s="325"/>
    </row>
    <row r="3100" spans="2:10" s="20" customFormat="1" ht="18" customHeight="1" x14ac:dyDescent="0.25">
      <c r="B3100" s="297" t="s">
        <v>7548</v>
      </c>
      <c r="C3100" s="296" t="s">
        <v>3330</v>
      </c>
      <c r="D3100" s="296" t="s">
        <v>40</v>
      </c>
      <c r="E3100" s="326" t="s">
        <v>41</v>
      </c>
      <c r="F3100" s="327">
        <v>-300000</v>
      </c>
      <c r="J3100" s="325"/>
    </row>
    <row r="3101" spans="2:10" s="20" customFormat="1" ht="18" customHeight="1" x14ac:dyDescent="0.25">
      <c r="B3101" s="297" t="s">
        <v>7548</v>
      </c>
      <c r="C3101" s="296" t="s">
        <v>3331</v>
      </c>
      <c r="D3101" s="296" t="s">
        <v>40</v>
      </c>
      <c r="E3101" s="326" t="s">
        <v>41</v>
      </c>
      <c r="F3101" s="327">
        <v>-44000</v>
      </c>
      <c r="J3101" s="325"/>
    </row>
    <row r="3102" spans="2:10" s="20" customFormat="1" ht="18" customHeight="1" x14ac:dyDescent="0.25">
      <c r="B3102" s="297" t="s">
        <v>7548</v>
      </c>
      <c r="C3102" s="296" t="s">
        <v>3332</v>
      </c>
      <c r="D3102" s="296" t="s">
        <v>40</v>
      </c>
      <c r="E3102" s="326" t="s">
        <v>41</v>
      </c>
      <c r="F3102" s="327">
        <v>-44000</v>
      </c>
      <c r="J3102" s="325"/>
    </row>
    <row r="3103" spans="2:10" s="20" customFormat="1" ht="18" customHeight="1" x14ac:dyDescent="0.25">
      <c r="B3103" s="297" t="s">
        <v>7548</v>
      </c>
      <c r="C3103" s="296" t="s">
        <v>3333</v>
      </c>
      <c r="D3103" s="296" t="s">
        <v>40</v>
      </c>
      <c r="E3103" s="326" t="s">
        <v>41</v>
      </c>
      <c r="F3103" s="327">
        <v>-44000</v>
      </c>
      <c r="J3103" s="325"/>
    </row>
    <row r="3104" spans="2:10" s="20" customFormat="1" ht="18" customHeight="1" x14ac:dyDescent="0.25">
      <c r="B3104" s="297" t="s">
        <v>7548</v>
      </c>
      <c r="C3104" s="296" t="s">
        <v>3334</v>
      </c>
      <c r="D3104" s="296" t="s">
        <v>40</v>
      </c>
      <c r="E3104" s="326" t="s">
        <v>41</v>
      </c>
      <c r="F3104" s="327">
        <v>-44000</v>
      </c>
      <c r="J3104" s="325"/>
    </row>
    <row r="3105" spans="2:10" s="20" customFormat="1" ht="18" customHeight="1" x14ac:dyDescent="0.25">
      <c r="B3105" s="297" t="s">
        <v>7548</v>
      </c>
      <c r="C3105" s="296" t="s">
        <v>3335</v>
      </c>
      <c r="D3105" s="296" t="s">
        <v>40</v>
      </c>
      <c r="E3105" s="326" t="s">
        <v>41</v>
      </c>
      <c r="F3105" s="327">
        <v>-44000</v>
      </c>
      <c r="J3105" s="325"/>
    </row>
    <row r="3106" spans="2:10" s="20" customFormat="1" ht="18" customHeight="1" x14ac:dyDescent="0.25">
      <c r="B3106" s="297" t="s">
        <v>7548</v>
      </c>
      <c r="C3106" s="296" t="s">
        <v>3336</v>
      </c>
      <c r="D3106" s="296" t="s">
        <v>40</v>
      </c>
      <c r="E3106" s="326" t="s">
        <v>41</v>
      </c>
      <c r="F3106" s="327">
        <v>-7019451</v>
      </c>
      <c r="J3106" s="325"/>
    </row>
    <row r="3107" spans="2:10" s="20" customFormat="1" ht="18" customHeight="1" x14ac:dyDescent="0.25">
      <c r="B3107" s="297" t="s">
        <v>7548</v>
      </c>
      <c r="C3107" s="296" t="s">
        <v>3337</v>
      </c>
      <c r="D3107" s="296" t="s">
        <v>40</v>
      </c>
      <c r="E3107" s="326" t="s">
        <v>41</v>
      </c>
      <c r="F3107" s="327">
        <v>-1474092</v>
      </c>
      <c r="J3107" s="325"/>
    </row>
    <row r="3108" spans="2:10" s="20" customFormat="1" ht="18" customHeight="1" x14ac:dyDescent="0.25">
      <c r="B3108" s="297" t="s">
        <v>7548</v>
      </c>
      <c r="C3108" s="296" t="s">
        <v>3338</v>
      </c>
      <c r="D3108" s="296" t="s">
        <v>40</v>
      </c>
      <c r="E3108" s="326" t="s">
        <v>41</v>
      </c>
      <c r="F3108" s="327">
        <v>-43200</v>
      </c>
      <c r="J3108" s="325"/>
    </row>
    <row r="3109" spans="2:10" s="20" customFormat="1" ht="18" customHeight="1" x14ac:dyDescent="0.25">
      <c r="B3109" s="297" t="s">
        <v>7548</v>
      </c>
      <c r="C3109" s="296" t="s">
        <v>3339</v>
      </c>
      <c r="D3109" s="296" t="s">
        <v>40</v>
      </c>
      <c r="E3109" s="326" t="s">
        <v>41</v>
      </c>
      <c r="F3109" s="327">
        <v>-43200</v>
      </c>
      <c r="J3109" s="325"/>
    </row>
    <row r="3110" spans="2:10" s="20" customFormat="1" ht="18" customHeight="1" x14ac:dyDescent="0.25">
      <c r="B3110" s="297" t="s">
        <v>7548</v>
      </c>
      <c r="C3110" s="296" t="s">
        <v>3340</v>
      </c>
      <c r="D3110" s="296" t="s">
        <v>40</v>
      </c>
      <c r="E3110" s="326" t="s">
        <v>41</v>
      </c>
      <c r="F3110" s="327">
        <v>-43200</v>
      </c>
      <c r="J3110" s="325"/>
    </row>
    <row r="3111" spans="2:10" s="20" customFormat="1" ht="18" customHeight="1" x14ac:dyDescent="0.25">
      <c r="B3111" s="297" t="s">
        <v>7548</v>
      </c>
      <c r="C3111" s="296" t="s">
        <v>3341</v>
      </c>
      <c r="D3111" s="296" t="s">
        <v>40</v>
      </c>
      <c r="E3111" s="326" t="s">
        <v>41</v>
      </c>
      <c r="F3111" s="327">
        <v>-43200</v>
      </c>
      <c r="J3111" s="325"/>
    </row>
    <row r="3112" spans="2:10" s="20" customFormat="1" ht="18" customHeight="1" x14ac:dyDescent="0.25">
      <c r="B3112" s="297" t="s">
        <v>7548</v>
      </c>
      <c r="C3112" s="296" t="s">
        <v>3342</v>
      </c>
      <c r="D3112" s="296" t="s">
        <v>40</v>
      </c>
      <c r="E3112" s="326" t="s">
        <v>41</v>
      </c>
      <c r="F3112" s="327">
        <v>-43200</v>
      </c>
      <c r="J3112" s="325"/>
    </row>
    <row r="3113" spans="2:10" s="20" customFormat="1" ht="18" customHeight="1" x14ac:dyDescent="0.25">
      <c r="B3113" s="297" t="s">
        <v>7548</v>
      </c>
      <c r="C3113" s="296" t="s">
        <v>3343</v>
      </c>
      <c r="D3113" s="296" t="s">
        <v>40</v>
      </c>
      <c r="E3113" s="326" t="s">
        <v>41</v>
      </c>
      <c r="F3113" s="327">
        <v>-4252500</v>
      </c>
      <c r="J3113" s="325"/>
    </row>
    <row r="3114" spans="2:10" s="20" customFormat="1" ht="18" customHeight="1" x14ac:dyDescent="0.25">
      <c r="B3114" s="297" t="s">
        <v>7548</v>
      </c>
      <c r="C3114" s="296" t="s">
        <v>3344</v>
      </c>
      <c r="D3114" s="296" t="s">
        <v>40</v>
      </c>
      <c r="E3114" s="326" t="s">
        <v>41</v>
      </c>
      <c r="F3114" s="327">
        <v>-1400000</v>
      </c>
      <c r="J3114" s="325"/>
    </row>
    <row r="3115" spans="2:10" s="20" customFormat="1" ht="18" customHeight="1" x14ac:dyDescent="0.25">
      <c r="B3115" s="297" t="s">
        <v>7548</v>
      </c>
      <c r="C3115" s="296" t="s">
        <v>3345</v>
      </c>
      <c r="D3115" s="296" t="s">
        <v>40</v>
      </c>
      <c r="E3115" s="326" t="s">
        <v>41</v>
      </c>
      <c r="F3115" s="327">
        <v>-1400000</v>
      </c>
      <c r="J3115" s="325"/>
    </row>
    <row r="3116" spans="2:10" s="20" customFormat="1" ht="18" customHeight="1" x14ac:dyDescent="0.25">
      <c r="B3116" s="297" t="s">
        <v>7548</v>
      </c>
      <c r="C3116" s="296" t="s">
        <v>3346</v>
      </c>
      <c r="D3116" s="296" t="s">
        <v>40</v>
      </c>
      <c r="E3116" s="326" t="s">
        <v>41</v>
      </c>
      <c r="F3116" s="327">
        <v>-1400000</v>
      </c>
      <c r="J3116" s="325"/>
    </row>
    <row r="3117" spans="2:10" s="20" customFormat="1" ht="18" customHeight="1" x14ac:dyDescent="0.25">
      <c r="B3117" s="297" t="s">
        <v>7548</v>
      </c>
      <c r="C3117" s="296" t="s">
        <v>3347</v>
      </c>
      <c r="D3117" s="296" t="s">
        <v>40</v>
      </c>
      <c r="E3117" s="326" t="s">
        <v>41</v>
      </c>
      <c r="F3117" s="327">
        <v>-1400000</v>
      </c>
      <c r="J3117" s="325"/>
    </row>
    <row r="3118" spans="2:10" s="20" customFormat="1" ht="18" customHeight="1" x14ac:dyDescent="0.25">
      <c r="B3118" s="297" t="s">
        <v>7548</v>
      </c>
      <c r="C3118" s="296" t="s">
        <v>3348</v>
      </c>
      <c r="D3118" s="296" t="s">
        <v>40</v>
      </c>
      <c r="E3118" s="326" t="s">
        <v>41</v>
      </c>
      <c r="F3118" s="327">
        <v>-1400000</v>
      </c>
      <c r="J3118" s="325"/>
    </row>
    <row r="3119" spans="2:10" s="20" customFormat="1" ht="18" customHeight="1" x14ac:dyDescent="0.25">
      <c r="B3119" s="297" t="s">
        <v>7548</v>
      </c>
      <c r="C3119" s="296" t="s">
        <v>3349</v>
      </c>
      <c r="D3119" s="296" t="s">
        <v>40</v>
      </c>
      <c r="E3119" s="326" t="s">
        <v>41</v>
      </c>
      <c r="F3119" s="327">
        <v>-1222802</v>
      </c>
      <c r="J3119" s="325"/>
    </row>
    <row r="3120" spans="2:10" s="20" customFormat="1" ht="18" customHeight="1" x14ac:dyDescent="0.25">
      <c r="B3120" s="297" t="s">
        <v>7548</v>
      </c>
      <c r="C3120" s="296" t="s">
        <v>3350</v>
      </c>
      <c r="D3120" s="296" t="s">
        <v>40</v>
      </c>
      <c r="E3120" s="326" t="s">
        <v>41</v>
      </c>
      <c r="F3120" s="327">
        <v>-648000</v>
      </c>
      <c r="J3120" s="325"/>
    </row>
    <row r="3121" spans="2:10" s="20" customFormat="1" ht="18" customHeight="1" x14ac:dyDescent="0.25">
      <c r="B3121" s="297" t="s">
        <v>7548</v>
      </c>
      <c r="C3121" s="296" t="s">
        <v>3351</v>
      </c>
      <c r="D3121" s="296" t="s">
        <v>40</v>
      </c>
      <c r="E3121" s="326" t="s">
        <v>41</v>
      </c>
      <c r="F3121" s="327">
        <v>-2133700</v>
      </c>
      <c r="J3121" s="325"/>
    </row>
    <row r="3122" spans="2:10" s="20" customFormat="1" ht="18" customHeight="1" x14ac:dyDescent="0.25">
      <c r="B3122" s="297" t="s">
        <v>7548</v>
      </c>
      <c r="C3122" s="296" t="s">
        <v>3352</v>
      </c>
      <c r="D3122" s="296" t="s">
        <v>40</v>
      </c>
      <c r="E3122" s="326" t="s">
        <v>41</v>
      </c>
      <c r="F3122" s="327">
        <v>-2133700</v>
      </c>
      <c r="J3122" s="325"/>
    </row>
    <row r="3123" spans="2:10" s="20" customFormat="1" ht="18" customHeight="1" x14ac:dyDescent="0.25">
      <c r="B3123" s="297" t="s">
        <v>7548</v>
      </c>
      <c r="C3123" s="296" t="s">
        <v>3353</v>
      </c>
      <c r="D3123" s="296" t="s">
        <v>40</v>
      </c>
      <c r="E3123" s="326" t="s">
        <v>41</v>
      </c>
      <c r="F3123" s="327">
        <v>-2133700</v>
      </c>
      <c r="J3123" s="325"/>
    </row>
    <row r="3124" spans="2:10" s="20" customFormat="1" ht="18" customHeight="1" x14ac:dyDescent="0.25">
      <c r="B3124" s="297" t="s">
        <v>7548</v>
      </c>
      <c r="C3124" s="296" t="s">
        <v>3354</v>
      </c>
      <c r="D3124" s="296" t="s">
        <v>40</v>
      </c>
      <c r="E3124" s="326" t="s">
        <v>41</v>
      </c>
      <c r="F3124" s="327">
        <v>-2133700</v>
      </c>
      <c r="J3124" s="325"/>
    </row>
    <row r="3125" spans="2:10" s="20" customFormat="1" ht="18" customHeight="1" x14ac:dyDescent="0.25">
      <c r="B3125" s="297" t="s">
        <v>7548</v>
      </c>
      <c r="C3125" s="296" t="s">
        <v>3355</v>
      </c>
      <c r="D3125" s="296" t="s">
        <v>40</v>
      </c>
      <c r="E3125" s="326" t="s">
        <v>41</v>
      </c>
      <c r="F3125" s="327">
        <v>-2133701</v>
      </c>
      <c r="J3125" s="325"/>
    </row>
    <row r="3126" spans="2:10" s="20" customFormat="1" ht="18" customHeight="1" x14ac:dyDescent="0.25">
      <c r="B3126" s="297" t="s">
        <v>7548</v>
      </c>
      <c r="C3126" s="296" t="s">
        <v>3356</v>
      </c>
      <c r="D3126" s="296" t="s">
        <v>40</v>
      </c>
      <c r="E3126" s="326" t="s">
        <v>41</v>
      </c>
      <c r="F3126" s="327">
        <v>-43200</v>
      </c>
      <c r="J3126" s="325"/>
    </row>
    <row r="3127" spans="2:10" s="20" customFormat="1" ht="18" customHeight="1" x14ac:dyDescent="0.25">
      <c r="B3127" s="297" t="s">
        <v>7548</v>
      </c>
      <c r="C3127" s="296" t="s">
        <v>3357</v>
      </c>
      <c r="D3127" s="296" t="s">
        <v>40</v>
      </c>
      <c r="E3127" s="326" t="s">
        <v>41</v>
      </c>
      <c r="F3127" s="327">
        <v>-43200</v>
      </c>
      <c r="J3127" s="325"/>
    </row>
    <row r="3128" spans="2:10" s="20" customFormat="1" ht="18" customHeight="1" x14ac:dyDescent="0.25">
      <c r="B3128" s="297" t="s">
        <v>7548</v>
      </c>
      <c r="C3128" s="296" t="s">
        <v>3358</v>
      </c>
      <c r="D3128" s="296" t="s">
        <v>40</v>
      </c>
      <c r="E3128" s="326" t="s">
        <v>41</v>
      </c>
      <c r="F3128" s="327">
        <v>-43200</v>
      </c>
      <c r="J3128" s="325"/>
    </row>
    <row r="3129" spans="2:10" s="20" customFormat="1" ht="18" customHeight="1" x14ac:dyDescent="0.25">
      <c r="B3129" s="297" t="s">
        <v>7548</v>
      </c>
      <c r="C3129" s="296" t="s">
        <v>3359</v>
      </c>
      <c r="D3129" s="296" t="s">
        <v>40</v>
      </c>
      <c r="E3129" s="326" t="s">
        <v>41</v>
      </c>
      <c r="F3129" s="327">
        <v>-43200</v>
      </c>
      <c r="J3129" s="325"/>
    </row>
    <row r="3130" spans="2:10" s="20" customFormat="1" ht="18" customHeight="1" x14ac:dyDescent="0.25">
      <c r="B3130" s="297" t="s">
        <v>7548</v>
      </c>
      <c r="C3130" s="296" t="s">
        <v>3360</v>
      </c>
      <c r="D3130" s="296" t="s">
        <v>40</v>
      </c>
      <c r="E3130" s="326" t="s">
        <v>41</v>
      </c>
      <c r="F3130" s="327">
        <v>-43200</v>
      </c>
      <c r="J3130" s="325"/>
    </row>
    <row r="3131" spans="2:10" s="20" customFormat="1" ht="18" customHeight="1" x14ac:dyDescent="0.25">
      <c r="B3131" s="297" t="s">
        <v>7548</v>
      </c>
      <c r="C3131" s="296" t="s">
        <v>3361</v>
      </c>
      <c r="D3131" s="296" t="s">
        <v>40</v>
      </c>
      <c r="E3131" s="326" t="s">
        <v>41</v>
      </c>
      <c r="F3131" s="327">
        <v>-9041463</v>
      </c>
      <c r="J3131" s="325"/>
    </row>
    <row r="3132" spans="2:10" s="20" customFormat="1" ht="18" customHeight="1" x14ac:dyDescent="0.25">
      <c r="B3132" s="297" t="s">
        <v>7548</v>
      </c>
      <c r="C3132" s="296" t="s">
        <v>3362</v>
      </c>
      <c r="D3132" s="296" t="s">
        <v>40</v>
      </c>
      <c r="E3132" s="326" t="s">
        <v>41</v>
      </c>
      <c r="F3132" s="327">
        <v>1180750</v>
      </c>
      <c r="J3132" s="325"/>
    </row>
    <row r="3133" spans="2:10" s="20" customFormat="1" ht="18" customHeight="1" x14ac:dyDescent="0.25">
      <c r="B3133" s="297" t="s">
        <v>7548</v>
      </c>
      <c r="C3133" s="296" t="s">
        <v>3363</v>
      </c>
      <c r="D3133" s="296" t="s">
        <v>40</v>
      </c>
      <c r="E3133" s="326" t="s">
        <v>41</v>
      </c>
      <c r="F3133" s="327">
        <v>3880800</v>
      </c>
      <c r="J3133" s="325"/>
    </row>
    <row r="3134" spans="2:10" s="20" customFormat="1" ht="18" customHeight="1" x14ac:dyDescent="0.25">
      <c r="B3134" s="297" t="s">
        <v>7548</v>
      </c>
      <c r="C3134" s="296" t="s">
        <v>3364</v>
      </c>
      <c r="D3134" s="296" t="s">
        <v>40</v>
      </c>
      <c r="E3134" s="326" t="s">
        <v>41</v>
      </c>
      <c r="F3134" s="327">
        <v>900000</v>
      </c>
      <c r="J3134" s="325"/>
    </row>
    <row r="3135" spans="2:10" s="20" customFormat="1" ht="18" customHeight="1" x14ac:dyDescent="0.25">
      <c r="B3135" s="297" t="s">
        <v>7548</v>
      </c>
      <c r="C3135" s="296" t="s">
        <v>3365</v>
      </c>
      <c r="D3135" s="296" t="s">
        <v>40</v>
      </c>
      <c r="E3135" s="326" t="s">
        <v>41</v>
      </c>
      <c r="F3135" s="327">
        <v>9193500</v>
      </c>
      <c r="J3135" s="325"/>
    </row>
    <row r="3136" spans="2:10" s="20" customFormat="1" ht="18" customHeight="1" x14ac:dyDescent="0.25">
      <c r="B3136" s="297" t="s">
        <v>7548</v>
      </c>
      <c r="C3136" s="296" t="s">
        <v>3366</v>
      </c>
      <c r="D3136" s="296" t="s">
        <v>40</v>
      </c>
      <c r="E3136" s="326" t="s">
        <v>41</v>
      </c>
      <c r="F3136" s="327">
        <v>1125000</v>
      </c>
      <c r="J3136" s="325"/>
    </row>
    <row r="3137" spans="2:10" s="20" customFormat="1" ht="18" customHeight="1" x14ac:dyDescent="0.25">
      <c r="B3137" s="297" t="s">
        <v>7548</v>
      </c>
      <c r="C3137" s="296" t="s">
        <v>3367</v>
      </c>
      <c r="D3137" s="296" t="s">
        <v>40</v>
      </c>
      <c r="E3137" s="326" t="s">
        <v>41</v>
      </c>
      <c r="F3137" s="327">
        <v>408000</v>
      </c>
      <c r="J3137" s="325"/>
    </row>
    <row r="3138" spans="2:10" s="20" customFormat="1" ht="18" customHeight="1" x14ac:dyDescent="0.25">
      <c r="B3138" s="297" t="s">
        <v>7548</v>
      </c>
      <c r="C3138" s="296" t="s">
        <v>3368</v>
      </c>
      <c r="D3138" s="296" t="s">
        <v>40</v>
      </c>
      <c r="E3138" s="326" t="s">
        <v>41</v>
      </c>
      <c r="F3138" s="327">
        <v>5448000</v>
      </c>
      <c r="J3138" s="325"/>
    </row>
    <row r="3139" spans="2:10" s="20" customFormat="1" ht="18" customHeight="1" x14ac:dyDescent="0.25">
      <c r="B3139" s="297" t="s">
        <v>7548</v>
      </c>
      <c r="C3139" s="296" t="s">
        <v>3369</v>
      </c>
      <c r="D3139" s="296" t="s">
        <v>40</v>
      </c>
      <c r="E3139" s="326" t="s">
        <v>41</v>
      </c>
      <c r="F3139" s="327">
        <v>164980</v>
      </c>
      <c r="J3139" s="325"/>
    </row>
    <row r="3140" spans="2:10" s="20" customFormat="1" ht="18" customHeight="1" x14ac:dyDescent="0.25">
      <c r="B3140" s="297" t="s">
        <v>7548</v>
      </c>
      <c r="C3140" s="296" t="s">
        <v>3370</v>
      </c>
      <c r="D3140" s="296" t="s">
        <v>40</v>
      </c>
      <c r="E3140" s="326" t="s">
        <v>41</v>
      </c>
      <c r="F3140" s="327">
        <v>73800</v>
      </c>
      <c r="J3140" s="325"/>
    </row>
    <row r="3141" spans="2:10" s="20" customFormat="1" ht="18" customHeight="1" x14ac:dyDescent="0.25">
      <c r="B3141" s="297" t="s">
        <v>7548</v>
      </c>
      <c r="C3141" s="296" t="s">
        <v>3371</v>
      </c>
      <c r="D3141" s="296" t="s">
        <v>40</v>
      </c>
      <c r="E3141" s="326" t="s">
        <v>41</v>
      </c>
      <c r="F3141" s="327">
        <v>300000</v>
      </c>
      <c r="J3141" s="325"/>
    </row>
    <row r="3142" spans="2:10" s="20" customFormat="1" ht="18" customHeight="1" x14ac:dyDescent="0.25">
      <c r="B3142" s="297" t="s">
        <v>7548</v>
      </c>
      <c r="C3142" s="296" t="s">
        <v>3372</v>
      </c>
      <c r="D3142" s="296" t="s">
        <v>40</v>
      </c>
      <c r="E3142" s="326" t="s">
        <v>41</v>
      </c>
      <c r="F3142" s="327">
        <v>44000</v>
      </c>
      <c r="J3142" s="325"/>
    </row>
    <row r="3143" spans="2:10" s="20" customFormat="1" ht="18" customHeight="1" x14ac:dyDescent="0.25">
      <c r="B3143" s="297" t="s">
        <v>7548</v>
      </c>
      <c r="C3143" s="296" t="s">
        <v>3373</v>
      </c>
      <c r="D3143" s="296" t="s">
        <v>40</v>
      </c>
      <c r="E3143" s="326" t="s">
        <v>41</v>
      </c>
      <c r="F3143" s="327">
        <v>44000</v>
      </c>
      <c r="J3143" s="325"/>
    </row>
    <row r="3144" spans="2:10" s="20" customFormat="1" ht="18" customHeight="1" x14ac:dyDescent="0.25">
      <c r="B3144" s="297" t="s">
        <v>7548</v>
      </c>
      <c r="C3144" s="296" t="s">
        <v>3374</v>
      </c>
      <c r="D3144" s="296" t="s">
        <v>40</v>
      </c>
      <c r="E3144" s="326" t="s">
        <v>41</v>
      </c>
      <c r="F3144" s="327">
        <v>44000</v>
      </c>
      <c r="J3144" s="325"/>
    </row>
    <row r="3145" spans="2:10" s="20" customFormat="1" ht="18" customHeight="1" x14ac:dyDescent="0.25">
      <c r="B3145" s="297" t="s">
        <v>7548</v>
      </c>
      <c r="C3145" s="296" t="s">
        <v>3375</v>
      </c>
      <c r="D3145" s="296" t="s">
        <v>40</v>
      </c>
      <c r="E3145" s="326" t="s">
        <v>41</v>
      </c>
      <c r="F3145" s="327">
        <v>44000</v>
      </c>
      <c r="J3145" s="325"/>
    </row>
    <row r="3146" spans="2:10" s="20" customFormat="1" ht="18" customHeight="1" x14ac:dyDescent="0.25">
      <c r="B3146" s="297" t="s">
        <v>7548</v>
      </c>
      <c r="C3146" s="296" t="s">
        <v>3376</v>
      </c>
      <c r="D3146" s="296" t="s">
        <v>40</v>
      </c>
      <c r="E3146" s="326" t="s">
        <v>41</v>
      </c>
      <c r="F3146" s="327">
        <v>44000</v>
      </c>
      <c r="J3146" s="325"/>
    </row>
    <row r="3147" spans="2:10" s="20" customFormat="1" ht="18" customHeight="1" x14ac:dyDescent="0.25">
      <c r="B3147" s="297" t="s">
        <v>7548</v>
      </c>
      <c r="C3147" s="296" t="s">
        <v>3377</v>
      </c>
      <c r="D3147" s="296" t="s">
        <v>40</v>
      </c>
      <c r="E3147" s="326" t="s">
        <v>41</v>
      </c>
      <c r="F3147" s="327">
        <v>7019451</v>
      </c>
      <c r="J3147" s="325"/>
    </row>
    <row r="3148" spans="2:10" s="20" customFormat="1" ht="18" customHeight="1" x14ac:dyDescent="0.25">
      <c r="B3148" s="297" t="s">
        <v>7548</v>
      </c>
      <c r="C3148" s="296" t="s">
        <v>3378</v>
      </c>
      <c r="D3148" s="296" t="s">
        <v>40</v>
      </c>
      <c r="E3148" s="326" t="s">
        <v>41</v>
      </c>
      <c r="F3148" s="327">
        <v>1474092</v>
      </c>
      <c r="J3148" s="325"/>
    </row>
    <row r="3149" spans="2:10" s="20" customFormat="1" ht="18" customHeight="1" x14ac:dyDescent="0.25">
      <c r="B3149" s="297" t="s">
        <v>7548</v>
      </c>
      <c r="C3149" s="296" t="s">
        <v>3379</v>
      </c>
      <c r="D3149" s="296" t="s">
        <v>40</v>
      </c>
      <c r="E3149" s="326" t="s">
        <v>41</v>
      </c>
      <c r="F3149" s="327">
        <v>43200</v>
      </c>
      <c r="J3149" s="325"/>
    </row>
    <row r="3150" spans="2:10" s="20" customFormat="1" ht="18" customHeight="1" x14ac:dyDescent="0.25">
      <c r="B3150" s="297" t="s">
        <v>7548</v>
      </c>
      <c r="C3150" s="296" t="s">
        <v>3380</v>
      </c>
      <c r="D3150" s="296" t="s">
        <v>40</v>
      </c>
      <c r="E3150" s="326" t="s">
        <v>41</v>
      </c>
      <c r="F3150" s="327">
        <v>43200</v>
      </c>
      <c r="J3150" s="325"/>
    </row>
    <row r="3151" spans="2:10" s="20" customFormat="1" ht="18" customHeight="1" x14ac:dyDescent="0.25">
      <c r="B3151" s="297" t="s">
        <v>7548</v>
      </c>
      <c r="C3151" s="296" t="s">
        <v>3381</v>
      </c>
      <c r="D3151" s="296" t="s">
        <v>40</v>
      </c>
      <c r="E3151" s="326" t="s">
        <v>41</v>
      </c>
      <c r="F3151" s="327">
        <v>43200</v>
      </c>
      <c r="J3151" s="325"/>
    </row>
    <row r="3152" spans="2:10" s="20" customFormat="1" ht="18" customHeight="1" x14ac:dyDescent="0.25">
      <c r="B3152" s="297" t="s">
        <v>7548</v>
      </c>
      <c r="C3152" s="296" t="s">
        <v>3382</v>
      </c>
      <c r="D3152" s="296" t="s">
        <v>40</v>
      </c>
      <c r="E3152" s="326" t="s">
        <v>41</v>
      </c>
      <c r="F3152" s="327">
        <v>43200</v>
      </c>
      <c r="J3152" s="325"/>
    </row>
    <row r="3153" spans="2:10" s="20" customFormat="1" ht="18" customHeight="1" x14ac:dyDescent="0.25">
      <c r="B3153" s="297" t="s">
        <v>7548</v>
      </c>
      <c r="C3153" s="296" t="s">
        <v>3383</v>
      </c>
      <c r="D3153" s="296" t="s">
        <v>40</v>
      </c>
      <c r="E3153" s="326" t="s">
        <v>41</v>
      </c>
      <c r="F3153" s="327">
        <v>43200</v>
      </c>
      <c r="J3153" s="325"/>
    </row>
    <row r="3154" spans="2:10" s="20" customFormat="1" ht="18" customHeight="1" x14ac:dyDescent="0.25">
      <c r="B3154" s="297" t="s">
        <v>7548</v>
      </c>
      <c r="C3154" s="296" t="s">
        <v>3384</v>
      </c>
      <c r="D3154" s="296" t="s">
        <v>40</v>
      </c>
      <c r="E3154" s="326" t="s">
        <v>41</v>
      </c>
      <c r="F3154" s="327">
        <v>4252500</v>
      </c>
      <c r="J3154" s="325"/>
    </row>
    <row r="3155" spans="2:10" s="20" customFormat="1" ht="18" customHeight="1" x14ac:dyDescent="0.25">
      <c r="B3155" s="297" t="s">
        <v>7548</v>
      </c>
      <c r="C3155" s="296" t="s">
        <v>3385</v>
      </c>
      <c r="D3155" s="296" t="s">
        <v>40</v>
      </c>
      <c r="E3155" s="326" t="s">
        <v>41</v>
      </c>
      <c r="F3155" s="327">
        <v>1400000</v>
      </c>
      <c r="J3155" s="325"/>
    </row>
    <row r="3156" spans="2:10" s="20" customFormat="1" ht="18" customHeight="1" x14ac:dyDescent="0.25">
      <c r="B3156" s="297" t="s">
        <v>7548</v>
      </c>
      <c r="C3156" s="296" t="s">
        <v>3386</v>
      </c>
      <c r="D3156" s="296" t="s">
        <v>40</v>
      </c>
      <c r="E3156" s="326" t="s">
        <v>41</v>
      </c>
      <c r="F3156" s="327">
        <v>1400000</v>
      </c>
      <c r="J3156" s="325"/>
    </row>
    <row r="3157" spans="2:10" s="20" customFormat="1" ht="18" customHeight="1" x14ac:dyDescent="0.25">
      <c r="B3157" s="297" t="s">
        <v>7548</v>
      </c>
      <c r="C3157" s="296" t="s">
        <v>3387</v>
      </c>
      <c r="D3157" s="296" t="s">
        <v>40</v>
      </c>
      <c r="E3157" s="326" t="s">
        <v>41</v>
      </c>
      <c r="F3157" s="327">
        <v>1400000</v>
      </c>
      <c r="J3157" s="325"/>
    </row>
    <row r="3158" spans="2:10" s="20" customFormat="1" ht="18" customHeight="1" x14ac:dyDescent="0.25">
      <c r="B3158" s="297" t="s">
        <v>7548</v>
      </c>
      <c r="C3158" s="296" t="s">
        <v>3388</v>
      </c>
      <c r="D3158" s="296" t="s">
        <v>40</v>
      </c>
      <c r="E3158" s="326" t="s">
        <v>41</v>
      </c>
      <c r="F3158" s="327">
        <v>1400000</v>
      </c>
      <c r="J3158" s="325"/>
    </row>
    <row r="3159" spans="2:10" s="20" customFormat="1" ht="18" customHeight="1" x14ac:dyDescent="0.25">
      <c r="B3159" s="297" t="s">
        <v>7548</v>
      </c>
      <c r="C3159" s="296" t="s">
        <v>3389</v>
      </c>
      <c r="D3159" s="296" t="s">
        <v>40</v>
      </c>
      <c r="E3159" s="326" t="s">
        <v>41</v>
      </c>
      <c r="F3159" s="327">
        <v>1400000</v>
      </c>
      <c r="J3159" s="325"/>
    </row>
    <row r="3160" spans="2:10" s="20" customFormat="1" ht="18" customHeight="1" x14ac:dyDescent="0.25">
      <c r="B3160" s="297" t="s">
        <v>7548</v>
      </c>
      <c r="C3160" s="296" t="s">
        <v>3390</v>
      </c>
      <c r="D3160" s="296" t="s">
        <v>40</v>
      </c>
      <c r="E3160" s="326" t="s">
        <v>41</v>
      </c>
      <c r="F3160" s="327">
        <v>1222802</v>
      </c>
      <c r="J3160" s="325"/>
    </row>
    <row r="3161" spans="2:10" s="20" customFormat="1" ht="18" customHeight="1" x14ac:dyDescent="0.25">
      <c r="B3161" s="297" t="s">
        <v>7548</v>
      </c>
      <c r="C3161" s="296" t="s">
        <v>3391</v>
      </c>
      <c r="D3161" s="296" t="s">
        <v>40</v>
      </c>
      <c r="E3161" s="326" t="s">
        <v>41</v>
      </c>
      <c r="F3161" s="327">
        <v>648000</v>
      </c>
      <c r="J3161" s="325"/>
    </row>
    <row r="3162" spans="2:10" s="20" customFormat="1" ht="18" customHeight="1" x14ac:dyDescent="0.25">
      <c r="B3162" s="297" t="s">
        <v>7548</v>
      </c>
      <c r="C3162" s="296" t="s">
        <v>3392</v>
      </c>
      <c r="D3162" s="296" t="s">
        <v>40</v>
      </c>
      <c r="E3162" s="326" t="s">
        <v>41</v>
      </c>
      <c r="F3162" s="327">
        <v>2133700</v>
      </c>
      <c r="J3162" s="325"/>
    </row>
    <row r="3163" spans="2:10" s="20" customFormat="1" ht="18" customHeight="1" x14ac:dyDescent="0.25">
      <c r="B3163" s="297" t="s">
        <v>7548</v>
      </c>
      <c r="C3163" s="296" t="s">
        <v>3393</v>
      </c>
      <c r="D3163" s="296" t="s">
        <v>40</v>
      </c>
      <c r="E3163" s="326" t="s">
        <v>41</v>
      </c>
      <c r="F3163" s="327">
        <v>2133700</v>
      </c>
      <c r="J3163" s="325"/>
    </row>
    <row r="3164" spans="2:10" s="20" customFormat="1" ht="18" customHeight="1" x14ac:dyDescent="0.25">
      <c r="B3164" s="297" t="s">
        <v>7548</v>
      </c>
      <c r="C3164" s="296" t="s">
        <v>3394</v>
      </c>
      <c r="D3164" s="296" t="s">
        <v>40</v>
      </c>
      <c r="E3164" s="326" t="s">
        <v>41</v>
      </c>
      <c r="F3164" s="327">
        <v>2133700</v>
      </c>
      <c r="J3164" s="325"/>
    </row>
    <row r="3165" spans="2:10" s="20" customFormat="1" ht="18" customHeight="1" x14ac:dyDescent="0.25">
      <c r="B3165" s="297" t="s">
        <v>7548</v>
      </c>
      <c r="C3165" s="296" t="s">
        <v>3395</v>
      </c>
      <c r="D3165" s="296" t="s">
        <v>40</v>
      </c>
      <c r="E3165" s="326" t="s">
        <v>41</v>
      </c>
      <c r="F3165" s="327">
        <v>2133700</v>
      </c>
      <c r="J3165" s="325"/>
    </row>
    <row r="3166" spans="2:10" s="20" customFormat="1" ht="18" customHeight="1" x14ac:dyDescent="0.25">
      <c r="B3166" s="297" t="s">
        <v>7548</v>
      </c>
      <c r="C3166" s="296" t="s">
        <v>3396</v>
      </c>
      <c r="D3166" s="296" t="s">
        <v>40</v>
      </c>
      <c r="E3166" s="326" t="s">
        <v>41</v>
      </c>
      <c r="F3166" s="327">
        <v>2133701</v>
      </c>
      <c r="J3166" s="325"/>
    </row>
    <row r="3167" spans="2:10" s="20" customFormat="1" ht="18" customHeight="1" x14ac:dyDescent="0.25">
      <c r="B3167" s="297" t="s">
        <v>7548</v>
      </c>
      <c r="C3167" s="296" t="s">
        <v>3397</v>
      </c>
      <c r="D3167" s="296" t="s">
        <v>40</v>
      </c>
      <c r="E3167" s="326" t="s">
        <v>41</v>
      </c>
      <c r="F3167" s="327">
        <v>43200</v>
      </c>
      <c r="J3167" s="325"/>
    </row>
    <row r="3168" spans="2:10" s="20" customFormat="1" ht="18" customHeight="1" x14ac:dyDescent="0.25">
      <c r="B3168" s="297" t="s">
        <v>7548</v>
      </c>
      <c r="C3168" s="296" t="s">
        <v>3398</v>
      </c>
      <c r="D3168" s="296" t="s">
        <v>40</v>
      </c>
      <c r="E3168" s="326" t="s">
        <v>41</v>
      </c>
      <c r="F3168" s="327">
        <v>43200</v>
      </c>
      <c r="J3168" s="325"/>
    </row>
    <row r="3169" spans="2:10" s="20" customFormat="1" ht="18" customHeight="1" x14ac:dyDescent="0.25">
      <c r="B3169" s="297" t="s">
        <v>7548</v>
      </c>
      <c r="C3169" s="296" t="s">
        <v>3399</v>
      </c>
      <c r="D3169" s="296" t="s">
        <v>40</v>
      </c>
      <c r="E3169" s="326" t="s">
        <v>41</v>
      </c>
      <c r="F3169" s="327">
        <v>43200</v>
      </c>
      <c r="J3169" s="325"/>
    </row>
    <row r="3170" spans="2:10" s="20" customFormat="1" ht="18" customHeight="1" x14ac:dyDescent="0.25">
      <c r="B3170" s="297" t="s">
        <v>7548</v>
      </c>
      <c r="C3170" s="296" t="s">
        <v>3400</v>
      </c>
      <c r="D3170" s="296" t="s">
        <v>40</v>
      </c>
      <c r="E3170" s="326" t="s">
        <v>41</v>
      </c>
      <c r="F3170" s="327">
        <v>43200</v>
      </c>
      <c r="J3170" s="325"/>
    </row>
    <row r="3171" spans="2:10" s="20" customFormat="1" ht="18" customHeight="1" x14ac:dyDescent="0.25">
      <c r="B3171" s="297" t="s">
        <v>7548</v>
      </c>
      <c r="C3171" s="296" t="s">
        <v>3401</v>
      </c>
      <c r="D3171" s="296" t="s">
        <v>40</v>
      </c>
      <c r="E3171" s="326" t="s">
        <v>41</v>
      </c>
      <c r="F3171" s="327">
        <v>43200</v>
      </c>
      <c r="J3171" s="325"/>
    </row>
    <row r="3172" spans="2:10" s="20" customFormat="1" ht="18" customHeight="1" x14ac:dyDescent="0.25">
      <c r="B3172" s="297" t="s">
        <v>7548</v>
      </c>
      <c r="C3172" s="296" t="s">
        <v>3402</v>
      </c>
      <c r="D3172" s="296" t="s">
        <v>40</v>
      </c>
      <c r="E3172" s="326" t="s">
        <v>41</v>
      </c>
      <c r="F3172" s="327">
        <v>9041463</v>
      </c>
      <c r="J3172" s="325"/>
    </row>
    <row r="3173" spans="2:10" s="20" customFormat="1" ht="18" customHeight="1" x14ac:dyDescent="0.25">
      <c r="B3173" s="297" t="s">
        <v>7653</v>
      </c>
      <c r="C3173" s="296" t="s">
        <v>3403</v>
      </c>
      <c r="D3173" s="296" t="s">
        <v>119</v>
      </c>
      <c r="E3173" s="326" t="s">
        <v>72</v>
      </c>
      <c r="F3173" s="327">
        <v>236000</v>
      </c>
      <c r="J3173" s="325"/>
    </row>
    <row r="3174" spans="2:10" s="20" customFormat="1" ht="18" customHeight="1" x14ac:dyDescent="0.25">
      <c r="B3174" s="297" t="s">
        <v>7653</v>
      </c>
      <c r="C3174" s="296" t="s">
        <v>3404</v>
      </c>
      <c r="D3174" s="296" t="s">
        <v>120</v>
      </c>
      <c r="E3174" s="326" t="s">
        <v>102</v>
      </c>
      <c r="F3174" s="327">
        <v>6200</v>
      </c>
      <c r="J3174" s="325"/>
    </row>
    <row r="3175" spans="2:10" s="20" customFormat="1" ht="18" customHeight="1" x14ac:dyDescent="0.25">
      <c r="B3175" s="297" t="s">
        <v>7653</v>
      </c>
      <c r="C3175" s="296" t="s">
        <v>3405</v>
      </c>
      <c r="D3175" s="296" t="s">
        <v>120</v>
      </c>
      <c r="E3175" s="326" t="s">
        <v>102</v>
      </c>
      <c r="F3175" s="327">
        <v>33930</v>
      </c>
      <c r="J3175" s="325"/>
    </row>
    <row r="3176" spans="2:10" s="20" customFormat="1" ht="18" customHeight="1" x14ac:dyDescent="0.25">
      <c r="B3176" s="297" t="s">
        <v>7653</v>
      </c>
      <c r="C3176" s="296" t="s">
        <v>3406</v>
      </c>
      <c r="D3176" s="296" t="s">
        <v>120</v>
      </c>
      <c r="E3176" s="326" t="s">
        <v>102</v>
      </c>
      <c r="F3176" s="327">
        <v>9000</v>
      </c>
      <c r="J3176" s="325"/>
    </row>
    <row r="3177" spans="2:10" s="20" customFormat="1" ht="18" customHeight="1" x14ac:dyDescent="0.25">
      <c r="B3177" s="297" t="s">
        <v>7653</v>
      </c>
      <c r="C3177" s="296" t="s">
        <v>3407</v>
      </c>
      <c r="D3177" s="296" t="s">
        <v>120</v>
      </c>
      <c r="E3177" s="326" t="s">
        <v>102</v>
      </c>
      <c r="F3177" s="327">
        <v>17500</v>
      </c>
      <c r="J3177" s="325"/>
    </row>
    <row r="3178" spans="2:10" s="20" customFormat="1" ht="18" customHeight="1" x14ac:dyDescent="0.25">
      <c r="B3178" s="297" t="s">
        <v>7653</v>
      </c>
      <c r="C3178" s="296" t="s">
        <v>3408</v>
      </c>
      <c r="D3178" s="296" t="s">
        <v>40</v>
      </c>
      <c r="E3178" s="326" t="s">
        <v>51</v>
      </c>
      <c r="F3178" s="327">
        <v>752450</v>
      </c>
      <c r="J3178" s="325"/>
    </row>
    <row r="3179" spans="2:10" s="20" customFormat="1" ht="18" customHeight="1" x14ac:dyDescent="0.25">
      <c r="B3179" s="297" t="s">
        <v>7653</v>
      </c>
      <c r="C3179" s="296" t="s">
        <v>3409</v>
      </c>
      <c r="D3179" s="296" t="s">
        <v>40</v>
      </c>
      <c r="E3179" s="326" t="s">
        <v>51</v>
      </c>
      <c r="F3179" s="327">
        <v>752450</v>
      </c>
      <c r="J3179" s="325"/>
    </row>
    <row r="3180" spans="2:10" s="20" customFormat="1" ht="18" customHeight="1" x14ac:dyDescent="0.25">
      <c r="B3180" s="297" t="s">
        <v>7653</v>
      </c>
      <c r="C3180" s="296" t="s">
        <v>3410</v>
      </c>
      <c r="D3180" s="296" t="s">
        <v>40</v>
      </c>
      <c r="E3180" s="326" t="s">
        <v>51</v>
      </c>
      <c r="F3180" s="327">
        <v>752450</v>
      </c>
      <c r="J3180" s="325"/>
    </row>
    <row r="3181" spans="2:10" s="20" customFormat="1" ht="18" customHeight="1" x14ac:dyDescent="0.25">
      <c r="B3181" s="297" t="s">
        <v>7653</v>
      </c>
      <c r="C3181" s="296" t="s">
        <v>3411</v>
      </c>
      <c r="D3181" s="296" t="s">
        <v>40</v>
      </c>
      <c r="E3181" s="326" t="s">
        <v>51</v>
      </c>
      <c r="F3181" s="327">
        <v>752450</v>
      </c>
      <c r="J3181" s="325"/>
    </row>
    <row r="3182" spans="2:10" s="20" customFormat="1" ht="18" customHeight="1" x14ac:dyDescent="0.25">
      <c r="B3182" s="297" t="s">
        <v>7653</v>
      </c>
      <c r="C3182" s="296" t="s">
        <v>3412</v>
      </c>
      <c r="D3182" s="296" t="s">
        <v>40</v>
      </c>
      <c r="E3182" s="326" t="s">
        <v>51</v>
      </c>
      <c r="F3182" s="327">
        <v>752451</v>
      </c>
      <c r="J3182" s="325"/>
    </row>
    <row r="3183" spans="2:10" s="20" customFormat="1" ht="18" customHeight="1" x14ac:dyDescent="0.25">
      <c r="B3183" s="297" t="s">
        <v>7653</v>
      </c>
      <c r="C3183" s="296" t="s">
        <v>3413</v>
      </c>
      <c r="D3183" s="296" t="s">
        <v>222</v>
      </c>
      <c r="E3183" s="326" t="s">
        <v>67</v>
      </c>
      <c r="F3183" s="327">
        <v>918</v>
      </c>
      <c r="J3183" s="325"/>
    </row>
    <row r="3184" spans="2:10" s="20" customFormat="1" ht="18" customHeight="1" x14ac:dyDescent="0.25">
      <c r="B3184" s="297" t="s">
        <v>7653</v>
      </c>
      <c r="C3184" s="296" t="s">
        <v>3414</v>
      </c>
      <c r="D3184" s="296" t="s">
        <v>222</v>
      </c>
      <c r="E3184" s="326" t="s">
        <v>67</v>
      </c>
      <c r="F3184" s="327">
        <v>49536</v>
      </c>
      <c r="J3184" s="325"/>
    </row>
    <row r="3185" spans="2:10" s="20" customFormat="1" ht="18" customHeight="1" x14ac:dyDescent="0.25">
      <c r="B3185" s="297" t="s">
        <v>7653</v>
      </c>
      <c r="C3185" s="296" t="s">
        <v>3415</v>
      </c>
      <c r="D3185" s="296" t="s">
        <v>222</v>
      </c>
      <c r="E3185" s="326" t="s">
        <v>67</v>
      </c>
      <c r="F3185" s="327">
        <v>558</v>
      </c>
      <c r="J3185" s="325"/>
    </row>
    <row r="3186" spans="2:10" s="20" customFormat="1" ht="18" customHeight="1" x14ac:dyDescent="0.25">
      <c r="B3186" s="297" t="s">
        <v>7654</v>
      </c>
      <c r="C3186" s="296" t="s">
        <v>3416</v>
      </c>
      <c r="D3186" s="296" t="s">
        <v>119</v>
      </c>
      <c r="E3186" s="326" t="s">
        <v>72</v>
      </c>
      <c r="F3186" s="327">
        <v>70200</v>
      </c>
      <c r="J3186" s="325"/>
    </row>
    <row r="3187" spans="2:10" s="20" customFormat="1" ht="18" customHeight="1" x14ac:dyDescent="0.25">
      <c r="B3187" s="297" t="s">
        <v>7654</v>
      </c>
      <c r="C3187" s="296" t="s">
        <v>3417</v>
      </c>
      <c r="D3187" s="296" t="s">
        <v>120</v>
      </c>
      <c r="E3187" s="326" t="s">
        <v>76</v>
      </c>
      <c r="F3187" s="327">
        <v>19900</v>
      </c>
      <c r="J3187" s="325"/>
    </row>
    <row r="3188" spans="2:10" s="20" customFormat="1" ht="18" customHeight="1" x14ac:dyDescent="0.25">
      <c r="B3188" s="297" t="s">
        <v>7654</v>
      </c>
      <c r="C3188" s="296" t="s">
        <v>3418</v>
      </c>
      <c r="D3188" s="296" t="s">
        <v>120</v>
      </c>
      <c r="E3188" s="326" t="s">
        <v>76</v>
      </c>
      <c r="F3188" s="327">
        <v>13900</v>
      </c>
      <c r="J3188" s="325"/>
    </row>
    <row r="3189" spans="2:10" s="20" customFormat="1" ht="18" customHeight="1" x14ac:dyDescent="0.25">
      <c r="B3189" s="297" t="s">
        <v>7654</v>
      </c>
      <c r="C3189" s="296" t="s">
        <v>3419</v>
      </c>
      <c r="D3189" s="296" t="s">
        <v>120</v>
      </c>
      <c r="E3189" s="326" t="s">
        <v>100</v>
      </c>
      <c r="F3189" s="327">
        <v>8700</v>
      </c>
      <c r="J3189" s="325"/>
    </row>
    <row r="3190" spans="2:10" s="20" customFormat="1" ht="18" customHeight="1" x14ac:dyDescent="0.25">
      <c r="B3190" s="297" t="s">
        <v>7654</v>
      </c>
      <c r="C3190" s="296" t="s">
        <v>3420</v>
      </c>
      <c r="D3190" s="296" t="s">
        <v>120</v>
      </c>
      <c r="E3190" s="326" t="s">
        <v>76</v>
      </c>
      <c r="F3190" s="327">
        <v>12000</v>
      </c>
      <c r="J3190" s="325"/>
    </row>
    <row r="3191" spans="2:10" s="20" customFormat="1" ht="18" customHeight="1" x14ac:dyDescent="0.25">
      <c r="B3191" s="297" t="s">
        <v>7654</v>
      </c>
      <c r="C3191" s="296" t="s">
        <v>3421</v>
      </c>
      <c r="D3191" s="296" t="s">
        <v>119</v>
      </c>
      <c r="E3191" s="326" t="s">
        <v>79</v>
      </c>
      <c r="F3191" s="327">
        <v>19500</v>
      </c>
      <c r="J3191" s="325"/>
    </row>
    <row r="3192" spans="2:10" s="20" customFormat="1" ht="18" customHeight="1" x14ac:dyDescent="0.25">
      <c r="B3192" s="297" t="s">
        <v>7655</v>
      </c>
      <c r="C3192" s="296" t="s">
        <v>3422</v>
      </c>
      <c r="D3192" s="296" t="s">
        <v>40</v>
      </c>
      <c r="E3192" s="326" t="s">
        <v>50</v>
      </c>
      <c r="F3192" s="327">
        <v>2258568</v>
      </c>
      <c r="J3192" s="325"/>
    </row>
    <row r="3193" spans="2:10" s="20" customFormat="1" ht="18" customHeight="1" x14ac:dyDescent="0.25">
      <c r="B3193" s="297" t="s">
        <v>7655</v>
      </c>
      <c r="C3193" s="296" t="s">
        <v>3423</v>
      </c>
      <c r="D3193" s="296" t="s">
        <v>40</v>
      </c>
      <c r="E3193" s="326" t="s">
        <v>73</v>
      </c>
      <c r="F3193" s="327">
        <v>506782</v>
      </c>
      <c r="J3193" s="325"/>
    </row>
    <row r="3194" spans="2:10" s="20" customFormat="1" ht="18" customHeight="1" x14ac:dyDescent="0.25">
      <c r="B3194" s="297" t="s">
        <v>7655</v>
      </c>
      <c r="C3194" s="296" t="s">
        <v>3424</v>
      </c>
      <c r="D3194" s="296" t="s">
        <v>119</v>
      </c>
      <c r="E3194" s="326" t="s">
        <v>72</v>
      </c>
      <c r="F3194" s="327">
        <v>45000</v>
      </c>
      <c r="J3194" s="325"/>
    </row>
    <row r="3195" spans="2:10" s="20" customFormat="1" ht="18" customHeight="1" x14ac:dyDescent="0.25">
      <c r="B3195" s="297" t="s">
        <v>7655</v>
      </c>
      <c r="C3195" s="296" t="s">
        <v>3425</v>
      </c>
      <c r="D3195" s="296" t="s">
        <v>56</v>
      </c>
      <c r="E3195" s="326" t="s">
        <v>84</v>
      </c>
      <c r="F3195" s="327">
        <v>109900</v>
      </c>
      <c r="J3195" s="325"/>
    </row>
    <row r="3196" spans="2:10" s="20" customFormat="1" ht="18" customHeight="1" x14ac:dyDescent="0.25">
      <c r="B3196" s="297" t="s">
        <v>7655</v>
      </c>
      <c r="C3196" s="296" t="s">
        <v>3426</v>
      </c>
      <c r="D3196" s="296" t="s">
        <v>119</v>
      </c>
      <c r="E3196" s="326" t="s">
        <v>75</v>
      </c>
      <c r="F3196" s="327">
        <v>33690</v>
      </c>
      <c r="J3196" s="325"/>
    </row>
    <row r="3197" spans="2:10" s="20" customFormat="1" ht="18" customHeight="1" x14ac:dyDescent="0.25">
      <c r="B3197" s="297" t="s">
        <v>7655</v>
      </c>
      <c r="C3197" s="296" t="s">
        <v>3427</v>
      </c>
      <c r="D3197" s="296" t="s">
        <v>119</v>
      </c>
      <c r="E3197" s="326" t="s">
        <v>79</v>
      </c>
      <c r="F3197" s="327">
        <v>19500</v>
      </c>
      <c r="J3197" s="325"/>
    </row>
    <row r="3198" spans="2:10" s="20" customFormat="1" ht="18" customHeight="1" x14ac:dyDescent="0.25">
      <c r="B3198" s="297" t="s">
        <v>7655</v>
      </c>
      <c r="C3198" s="296" t="s">
        <v>3428</v>
      </c>
      <c r="D3198" s="296" t="s">
        <v>120</v>
      </c>
      <c r="E3198" s="326" t="s">
        <v>100</v>
      </c>
      <c r="F3198" s="327">
        <v>8700</v>
      </c>
      <c r="J3198" s="325"/>
    </row>
    <row r="3199" spans="2:10" s="20" customFormat="1" ht="18" customHeight="1" x14ac:dyDescent="0.25">
      <c r="B3199" s="297" t="s">
        <v>7655</v>
      </c>
      <c r="C3199" s="296" t="s">
        <v>3429</v>
      </c>
      <c r="D3199" s="296" t="s">
        <v>222</v>
      </c>
      <c r="E3199" s="326" t="s">
        <v>67</v>
      </c>
      <c r="F3199" s="327">
        <v>19584</v>
      </c>
      <c r="J3199" s="325"/>
    </row>
    <row r="3200" spans="2:10" s="20" customFormat="1" ht="18" customHeight="1" x14ac:dyDescent="0.25">
      <c r="B3200" s="297" t="s">
        <v>7655</v>
      </c>
      <c r="C3200" s="296" t="s">
        <v>3430</v>
      </c>
      <c r="D3200" s="296" t="s">
        <v>222</v>
      </c>
      <c r="E3200" s="326" t="s">
        <v>67</v>
      </c>
      <c r="F3200" s="327">
        <v>1997</v>
      </c>
      <c r="J3200" s="325"/>
    </row>
    <row r="3201" spans="2:10" s="20" customFormat="1" ht="18" customHeight="1" x14ac:dyDescent="0.25">
      <c r="B3201" s="297" t="s">
        <v>7655</v>
      </c>
      <c r="C3201" s="296" t="s">
        <v>3431</v>
      </c>
      <c r="D3201" s="296" t="s">
        <v>222</v>
      </c>
      <c r="E3201" s="326" t="s">
        <v>67</v>
      </c>
      <c r="F3201" s="327">
        <v>115193</v>
      </c>
      <c r="J3201" s="325"/>
    </row>
    <row r="3202" spans="2:10" s="20" customFormat="1" ht="18" customHeight="1" x14ac:dyDescent="0.25">
      <c r="B3202" s="297" t="s">
        <v>7655</v>
      </c>
      <c r="C3202" s="296" t="s">
        <v>3432</v>
      </c>
      <c r="D3202" s="296" t="s">
        <v>222</v>
      </c>
      <c r="E3202" s="326" t="s">
        <v>67</v>
      </c>
      <c r="F3202" s="327">
        <v>30150</v>
      </c>
      <c r="J3202" s="325"/>
    </row>
    <row r="3203" spans="2:10" s="20" customFormat="1" ht="18" customHeight="1" x14ac:dyDescent="0.25">
      <c r="B3203" s="297" t="s">
        <v>7763</v>
      </c>
      <c r="C3203" s="296" t="s">
        <v>3433</v>
      </c>
      <c r="D3203" s="296" t="s">
        <v>40</v>
      </c>
      <c r="E3203" s="326" t="s">
        <v>71</v>
      </c>
      <c r="F3203" s="327">
        <v>74388</v>
      </c>
      <c r="J3203" s="325"/>
    </row>
    <row r="3204" spans="2:10" s="20" customFormat="1" ht="18" customHeight="1" x14ac:dyDescent="0.25">
      <c r="B3204" s="297" t="s">
        <v>7763</v>
      </c>
      <c r="C3204" s="296" t="s">
        <v>3434</v>
      </c>
      <c r="D3204" s="296" t="s">
        <v>40</v>
      </c>
      <c r="E3204" s="326" t="s">
        <v>71</v>
      </c>
      <c r="F3204" s="327">
        <v>110714</v>
      </c>
      <c r="J3204" s="325"/>
    </row>
    <row r="3205" spans="2:10" s="20" customFormat="1" ht="18" customHeight="1" x14ac:dyDescent="0.25">
      <c r="B3205" s="297" t="s">
        <v>7763</v>
      </c>
      <c r="C3205" s="296" t="s">
        <v>3435</v>
      </c>
      <c r="D3205" s="296" t="s">
        <v>40</v>
      </c>
      <c r="E3205" s="326" t="s">
        <v>51</v>
      </c>
      <c r="F3205" s="327">
        <v>140000</v>
      </c>
      <c r="J3205" s="325"/>
    </row>
    <row r="3206" spans="2:10" s="20" customFormat="1" ht="18" customHeight="1" x14ac:dyDescent="0.25">
      <c r="B3206" s="297" t="s">
        <v>7763</v>
      </c>
      <c r="C3206" s="296" t="s">
        <v>3436</v>
      </c>
      <c r="D3206" s="296" t="s">
        <v>40</v>
      </c>
      <c r="E3206" s="326" t="s">
        <v>51</v>
      </c>
      <c r="F3206" s="327">
        <v>204191</v>
      </c>
      <c r="J3206" s="325"/>
    </row>
    <row r="3207" spans="2:10" s="20" customFormat="1" ht="18" customHeight="1" x14ac:dyDescent="0.25">
      <c r="B3207" s="297" t="s">
        <v>7763</v>
      </c>
      <c r="C3207" s="296" t="s">
        <v>3437</v>
      </c>
      <c r="D3207" s="296" t="s">
        <v>44</v>
      </c>
      <c r="E3207" s="326" t="s">
        <v>51</v>
      </c>
      <c r="F3207" s="327">
        <v>192180</v>
      </c>
      <c r="J3207" s="325"/>
    </row>
    <row r="3208" spans="2:10" s="20" customFormat="1" ht="18" customHeight="1" x14ac:dyDescent="0.25">
      <c r="B3208" s="297" t="s">
        <v>7763</v>
      </c>
      <c r="C3208" s="296" t="s">
        <v>3438</v>
      </c>
      <c r="D3208" s="296" t="s">
        <v>40</v>
      </c>
      <c r="E3208" s="326" t="s">
        <v>51</v>
      </c>
      <c r="F3208" s="327">
        <v>196446</v>
      </c>
      <c r="J3208" s="325"/>
    </row>
    <row r="3209" spans="2:10" s="20" customFormat="1" ht="18" customHeight="1" x14ac:dyDescent="0.25">
      <c r="B3209" s="297" t="s">
        <v>7763</v>
      </c>
      <c r="C3209" s="296" t="s">
        <v>3439</v>
      </c>
      <c r="D3209" s="296" t="s">
        <v>40</v>
      </c>
      <c r="E3209" s="326" t="s">
        <v>51</v>
      </c>
      <c r="F3209" s="327">
        <v>190831</v>
      </c>
      <c r="J3209" s="325"/>
    </row>
    <row r="3210" spans="2:10" s="20" customFormat="1" ht="18" customHeight="1" x14ac:dyDescent="0.25">
      <c r="B3210" s="297" t="s">
        <v>7763</v>
      </c>
      <c r="C3210" s="296" t="s">
        <v>3440</v>
      </c>
      <c r="D3210" s="296" t="s">
        <v>40</v>
      </c>
      <c r="E3210" s="326" t="s">
        <v>51</v>
      </c>
      <c r="F3210" s="327">
        <v>116600</v>
      </c>
      <c r="J3210" s="325"/>
    </row>
    <row r="3211" spans="2:10" s="20" customFormat="1" ht="18" customHeight="1" x14ac:dyDescent="0.25">
      <c r="B3211" s="297" t="s">
        <v>7763</v>
      </c>
      <c r="C3211" s="296" t="s">
        <v>3441</v>
      </c>
      <c r="D3211" s="296" t="s">
        <v>44</v>
      </c>
      <c r="E3211" s="326" t="s">
        <v>51</v>
      </c>
      <c r="F3211" s="327">
        <v>169600</v>
      </c>
      <c r="J3211" s="325"/>
    </row>
    <row r="3212" spans="2:10" s="20" customFormat="1" ht="18" customHeight="1" x14ac:dyDescent="0.25">
      <c r="B3212" s="297" t="s">
        <v>7763</v>
      </c>
      <c r="C3212" s="296" t="s">
        <v>3442</v>
      </c>
      <c r="D3212" s="296" t="s">
        <v>40</v>
      </c>
      <c r="E3212" s="326" t="s">
        <v>51</v>
      </c>
      <c r="F3212" s="327">
        <v>150000</v>
      </c>
      <c r="J3212" s="325"/>
    </row>
    <row r="3213" spans="2:10" s="20" customFormat="1" ht="18" customHeight="1" x14ac:dyDescent="0.25">
      <c r="B3213" s="297" t="s">
        <v>7763</v>
      </c>
      <c r="C3213" s="296" t="s">
        <v>3443</v>
      </c>
      <c r="D3213" s="296" t="s">
        <v>40</v>
      </c>
      <c r="E3213" s="326" t="s">
        <v>51</v>
      </c>
      <c r="F3213" s="327">
        <v>140000</v>
      </c>
      <c r="J3213" s="325"/>
    </row>
    <row r="3214" spans="2:10" s="20" customFormat="1" ht="18" customHeight="1" x14ac:dyDescent="0.25">
      <c r="B3214" s="297" t="s">
        <v>7763</v>
      </c>
      <c r="C3214" s="296" t="s">
        <v>3444</v>
      </c>
      <c r="D3214" s="296" t="s">
        <v>40</v>
      </c>
      <c r="E3214" s="326" t="s">
        <v>51</v>
      </c>
      <c r="F3214" s="327">
        <v>212000</v>
      </c>
      <c r="J3214" s="325"/>
    </row>
    <row r="3215" spans="2:10" s="20" customFormat="1" ht="18" customHeight="1" x14ac:dyDescent="0.25">
      <c r="B3215" s="297" t="s">
        <v>7763</v>
      </c>
      <c r="C3215" s="296" t="s">
        <v>3445</v>
      </c>
      <c r="D3215" s="296" t="s">
        <v>222</v>
      </c>
      <c r="E3215" s="326" t="s">
        <v>67</v>
      </c>
      <c r="F3215" s="327">
        <v>110634</v>
      </c>
      <c r="J3215" s="325"/>
    </row>
    <row r="3216" spans="2:10" s="20" customFormat="1" ht="18" customHeight="1" x14ac:dyDescent="0.25">
      <c r="B3216" s="297" t="s">
        <v>7763</v>
      </c>
      <c r="C3216" s="296" t="s">
        <v>3446</v>
      </c>
      <c r="D3216" s="296" t="s">
        <v>222</v>
      </c>
      <c r="E3216" s="326" t="s">
        <v>67</v>
      </c>
      <c r="F3216" s="327">
        <v>19890</v>
      </c>
      <c r="J3216" s="325"/>
    </row>
    <row r="3217" spans="2:10" s="20" customFormat="1" ht="18" customHeight="1" x14ac:dyDescent="0.25">
      <c r="B3217" s="297" t="s">
        <v>7656</v>
      </c>
      <c r="C3217" s="296" t="s">
        <v>3447</v>
      </c>
      <c r="D3217" s="296" t="s">
        <v>31</v>
      </c>
      <c r="E3217" s="326" t="s">
        <v>74</v>
      </c>
      <c r="F3217" s="327">
        <v>4510803</v>
      </c>
      <c r="J3217" s="325"/>
    </row>
    <row r="3218" spans="2:10" s="20" customFormat="1" ht="18" customHeight="1" x14ac:dyDescent="0.25">
      <c r="B3218" s="297" t="s">
        <v>7656</v>
      </c>
      <c r="C3218" s="296" t="s">
        <v>3448</v>
      </c>
      <c r="D3218" s="296" t="s">
        <v>40</v>
      </c>
      <c r="E3218" s="326" t="s">
        <v>51</v>
      </c>
      <c r="F3218" s="327">
        <v>121333</v>
      </c>
      <c r="J3218" s="325"/>
    </row>
    <row r="3219" spans="2:10" s="20" customFormat="1" ht="18" customHeight="1" x14ac:dyDescent="0.25">
      <c r="B3219" s="297" t="s">
        <v>7656</v>
      </c>
      <c r="C3219" s="296" t="s">
        <v>3449</v>
      </c>
      <c r="D3219" s="296" t="s">
        <v>40</v>
      </c>
      <c r="E3219" s="326" t="s">
        <v>51</v>
      </c>
      <c r="F3219" s="327">
        <v>155078</v>
      </c>
      <c r="J3219" s="325"/>
    </row>
    <row r="3220" spans="2:10" s="20" customFormat="1" ht="18" customHeight="1" x14ac:dyDescent="0.25">
      <c r="B3220" s="297" t="s">
        <v>7656</v>
      </c>
      <c r="C3220" s="296" t="s">
        <v>3450</v>
      </c>
      <c r="D3220" s="296" t="s">
        <v>40</v>
      </c>
      <c r="E3220" s="326" t="s">
        <v>51</v>
      </c>
      <c r="F3220" s="327">
        <v>155078</v>
      </c>
      <c r="J3220" s="325"/>
    </row>
    <row r="3221" spans="2:10" s="20" customFormat="1" ht="18" customHeight="1" x14ac:dyDescent="0.25">
      <c r="B3221" s="297" t="s">
        <v>7656</v>
      </c>
      <c r="C3221" s="296" t="s">
        <v>3451</v>
      </c>
      <c r="D3221" s="296" t="s">
        <v>40</v>
      </c>
      <c r="E3221" s="326" t="s">
        <v>51</v>
      </c>
      <c r="F3221" s="327">
        <v>775390</v>
      </c>
      <c r="J3221" s="325"/>
    </row>
    <row r="3222" spans="2:10" s="20" customFormat="1" ht="18" customHeight="1" x14ac:dyDescent="0.25">
      <c r="B3222" s="297" t="s">
        <v>7656</v>
      </c>
      <c r="C3222" s="296" t="s">
        <v>3452</v>
      </c>
      <c r="D3222" s="296" t="s">
        <v>40</v>
      </c>
      <c r="E3222" s="326" t="s">
        <v>51</v>
      </c>
      <c r="F3222" s="327">
        <v>775390</v>
      </c>
      <c r="J3222" s="325"/>
    </row>
    <row r="3223" spans="2:10" s="20" customFormat="1" ht="18" customHeight="1" x14ac:dyDescent="0.25">
      <c r="B3223" s="297" t="s">
        <v>7656</v>
      </c>
      <c r="C3223" s="296" t="s">
        <v>3453</v>
      </c>
      <c r="D3223" s="296" t="s">
        <v>44</v>
      </c>
      <c r="E3223" s="326" t="s">
        <v>71</v>
      </c>
      <c r="F3223" s="327">
        <v>57899</v>
      </c>
      <c r="J3223" s="325"/>
    </row>
    <row r="3224" spans="2:10" s="20" customFormat="1" ht="18" customHeight="1" x14ac:dyDescent="0.25">
      <c r="B3224" s="297" t="s">
        <v>7656</v>
      </c>
      <c r="C3224" s="296" t="s">
        <v>3454</v>
      </c>
      <c r="D3224" s="296" t="s">
        <v>230</v>
      </c>
      <c r="E3224" s="326" t="s">
        <v>109</v>
      </c>
      <c r="F3224" s="327">
        <v>108000</v>
      </c>
      <c r="J3224" s="325"/>
    </row>
    <row r="3225" spans="2:10" s="20" customFormat="1" ht="18" customHeight="1" x14ac:dyDescent="0.25">
      <c r="B3225" s="297" t="s">
        <v>7656</v>
      </c>
      <c r="C3225" s="296" t="s">
        <v>3455</v>
      </c>
      <c r="D3225" s="296" t="s">
        <v>230</v>
      </c>
      <c r="E3225" s="326" t="s">
        <v>109</v>
      </c>
      <c r="F3225" s="327">
        <v>138655</v>
      </c>
      <c r="J3225" s="325"/>
    </row>
    <row r="3226" spans="2:10" s="20" customFormat="1" ht="18" customHeight="1" x14ac:dyDescent="0.25">
      <c r="B3226" s="297" t="s">
        <v>7656</v>
      </c>
      <c r="C3226" s="296" t="s">
        <v>3456</v>
      </c>
      <c r="D3226" s="296" t="s">
        <v>33</v>
      </c>
      <c r="E3226" s="326" t="s">
        <v>32</v>
      </c>
      <c r="F3226" s="327">
        <v>1779120</v>
      </c>
      <c r="J3226" s="325"/>
    </row>
    <row r="3227" spans="2:10" s="20" customFormat="1" ht="18" customHeight="1" x14ac:dyDescent="0.25">
      <c r="B3227" s="297" t="s">
        <v>7656</v>
      </c>
      <c r="C3227" s="296" t="s">
        <v>3457</v>
      </c>
      <c r="D3227" s="296" t="s">
        <v>40</v>
      </c>
      <c r="E3227" s="326" t="s">
        <v>48</v>
      </c>
      <c r="F3227" s="327">
        <v>4164726</v>
      </c>
      <c r="J3227" s="325"/>
    </row>
    <row r="3228" spans="2:10" s="20" customFormat="1" ht="18" customHeight="1" x14ac:dyDescent="0.25">
      <c r="B3228" s="297" t="s">
        <v>7656</v>
      </c>
      <c r="C3228" s="296" t="s">
        <v>3458</v>
      </c>
      <c r="D3228" s="296" t="s">
        <v>40</v>
      </c>
      <c r="E3228" s="326" t="s">
        <v>48</v>
      </c>
      <c r="F3228" s="327">
        <v>166589</v>
      </c>
      <c r="J3228" s="325"/>
    </row>
    <row r="3229" spans="2:10" s="20" customFormat="1" ht="18" customHeight="1" x14ac:dyDescent="0.25">
      <c r="B3229" s="297" t="s">
        <v>7656</v>
      </c>
      <c r="C3229" s="296" t="s">
        <v>3459</v>
      </c>
      <c r="D3229" s="296" t="s">
        <v>44</v>
      </c>
      <c r="E3229" s="326" t="s">
        <v>91</v>
      </c>
      <c r="F3229" s="327">
        <v>25000</v>
      </c>
      <c r="J3229" s="325"/>
    </row>
    <row r="3230" spans="2:10" s="20" customFormat="1" ht="18" customHeight="1" x14ac:dyDescent="0.25">
      <c r="B3230" s="297" t="s">
        <v>7656</v>
      </c>
      <c r="C3230" s="296" t="s">
        <v>3460</v>
      </c>
      <c r="D3230" s="296" t="s">
        <v>44</v>
      </c>
      <c r="E3230" s="326" t="s">
        <v>91</v>
      </c>
      <c r="F3230" s="327">
        <v>25000</v>
      </c>
      <c r="J3230" s="325"/>
    </row>
    <row r="3231" spans="2:10" s="20" customFormat="1" ht="18" customHeight="1" x14ac:dyDescent="0.25">
      <c r="B3231" s="297" t="s">
        <v>7656</v>
      </c>
      <c r="C3231" s="296" t="s">
        <v>3461</v>
      </c>
      <c r="D3231" s="296" t="s">
        <v>44</v>
      </c>
      <c r="E3231" s="326" t="s">
        <v>91</v>
      </c>
      <c r="F3231" s="327">
        <v>21500</v>
      </c>
      <c r="J3231" s="325"/>
    </row>
    <row r="3232" spans="2:10" s="20" customFormat="1" ht="18" customHeight="1" x14ac:dyDescent="0.25">
      <c r="B3232" s="297" t="s">
        <v>7656</v>
      </c>
      <c r="C3232" s="296" t="s">
        <v>3462</v>
      </c>
      <c r="D3232" s="296" t="s">
        <v>119</v>
      </c>
      <c r="E3232" s="326" t="s">
        <v>72</v>
      </c>
      <c r="F3232" s="327">
        <v>110600</v>
      </c>
      <c r="J3232" s="325"/>
    </row>
    <row r="3233" spans="2:10" s="20" customFormat="1" ht="18" customHeight="1" x14ac:dyDescent="0.25">
      <c r="B3233" s="297" t="s">
        <v>7656</v>
      </c>
      <c r="C3233" s="296" t="s">
        <v>3463</v>
      </c>
      <c r="D3233" s="296" t="s">
        <v>119</v>
      </c>
      <c r="E3233" s="326" t="s">
        <v>72</v>
      </c>
      <c r="F3233" s="327">
        <v>434900</v>
      </c>
      <c r="J3233" s="325"/>
    </row>
    <row r="3234" spans="2:10" s="20" customFormat="1" ht="18" customHeight="1" x14ac:dyDescent="0.25">
      <c r="B3234" s="297" t="s">
        <v>7656</v>
      </c>
      <c r="C3234" s="296" t="s">
        <v>3464</v>
      </c>
      <c r="D3234" s="296" t="s">
        <v>119</v>
      </c>
      <c r="E3234" s="326" t="s">
        <v>72</v>
      </c>
      <c r="F3234" s="327">
        <v>18500</v>
      </c>
      <c r="J3234" s="325"/>
    </row>
    <row r="3235" spans="2:10" s="20" customFormat="1" ht="18" customHeight="1" x14ac:dyDescent="0.25">
      <c r="B3235" s="297" t="s">
        <v>7656</v>
      </c>
      <c r="C3235" s="296" t="s">
        <v>3465</v>
      </c>
      <c r="D3235" s="296" t="s">
        <v>222</v>
      </c>
      <c r="E3235" s="326" t="s">
        <v>82</v>
      </c>
      <c r="F3235" s="327">
        <v>108387</v>
      </c>
      <c r="J3235" s="325"/>
    </row>
    <row r="3236" spans="2:10" s="20" customFormat="1" ht="18" customHeight="1" x14ac:dyDescent="0.25">
      <c r="B3236" s="297" t="s">
        <v>7656</v>
      </c>
      <c r="C3236" s="296" t="s">
        <v>3466</v>
      </c>
      <c r="D3236" s="296" t="s">
        <v>222</v>
      </c>
      <c r="E3236" s="326" t="s">
        <v>82</v>
      </c>
      <c r="F3236" s="327">
        <v>108374</v>
      </c>
      <c r="J3236" s="325"/>
    </row>
    <row r="3237" spans="2:10" s="20" customFormat="1" ht="18" customHeight="1" x14ac:dyDescent="0.25">
      <c r="B3237" s="297" t="s">
        <v>7656</v>
      </c>
      <c r="C3237" s="296" t="s">
        <v>3467</v>
      </c>
      <c r="D3237" s="296" t="s">
        <v>222</v>
      </c>
      <c r="E3237" s="326" t="s">
        <v>82</v>
      </c>
      <c r="F3237" s="327">
        <v>108382</v>
      </c>
      <c r="J3237" s="325"/>
    </row>
    <row r="3238" spans="2:10" s="20" customFormat="1" ht="18" customHeight="1" x14ac:dyDescent="0.25">
      <c r="B3238" s="297" t="s">
        <v>7656</v>
      </c>
      <c r="C3238" s="296" t="s">
        <v>3468</v>
      </c>
      <c r="D3238" s="296" t="s">
        <v>222</v>
      </c>
      <c r="E3238" s="326" t="s">
        <v>82</v>
      </c>
      <c r="F3238" s="327">
        <v>108345</v>
      </c>
      <c r="J3238" s="325"/>
    </row>
    <row r="3239" spans="2:10" s="20" customFormat="1" ht="18" customHeight="1" x14ac:dyDescent="0.25">
      <c r="B3239" s="297" t="s">
        <v>7656</v>
      </c>
      <c r="C3239" s="296" t="s">
        <v>3469</v>
      </c>
      <c r="D3239" s="296" t="s">
        <v>222</v>
      </c>
      <c r="E3239" s="326" t="s">
        <v>82</v>
      </c>
      <c r="F3239" s="327">
        <v>108383</v>
      </c>
      <c r="J3239" s="325"/>
    </row>
    <row r="3240" spans="2:10" s="20" customFormat="1" ht="18" customHeight="1" x14ac:dyDescent="0.25">
      <c r="B3240" s="297" t="s">
        <v>7656</v>
      </c>
      <c r="C3240" s="296" t="s">
        <v>3470</v>
      </c>
      <c r="D3240" s="296" t="s">
        <v>222</v>
      </c>
      <c r="E3240" s="326" t="s">
        <v>67</v>
      </c>
      <c r="F3240" s="327">
        <v>52020</v>
      </c>
      <c r="J3240" s="325"/>
    </row>
    <row r="3241" spans="2:10" s="20" customFormat="1" ht="18" customHeight="1" x14ac:dyDescent="0.25">
      <c r="B3241" s="297" t="s">
        <v>7656</v>
      </c>
      <c r="C3241" s="296" t="s">
        <v>3471</v>
      </c>
      <c r="D3241" s="296" t="s">
        <v>222</v>
      </c>
      <c r="E3241" s="326" t="s">
        <v>67</v>
      </c>
      <c r="F3241" s="327">
        <v>12376</v>
      </c>
      <c r="J3241" s="325"/>
    </row>
    <row r="3242" spans="2:10" s="20" customFormat="1" ht="18" customHeight="1" x14ac:dyDescent="0.25">
      <c r="B3242" s="297" t="s">
        <v>7656</v>
      </c>
      <c r="C3242" s="296" t="s">
        <v>3472</v>
      </c>
      <c r="D3242" s="296" t="s">
        <v>222</v>
      </c>
      <c r="E3242" s="326" t="s">
        <v>67</v>
      </c>
      <c r="F3242" s="327">
        <v>365</v>
      </c>
      <c r="J3242" s="325"/>
    </row>
    <row r="3243" spans="2:10" s="20" customFormat="1" ht="18" customHeight="1" x14ac:dyDescent="0.25">
      <c r="B3243" s="297" t="s">
        <v>7656</v>
      </c>
      <c r="C3243" s="296" t="s">
        <v>3473</v>
      </c>
      <c r="D3243" s="296" t="s">
        <v>222</v>
      </c>
      <c r="E3243" s="326" t="s">
        <v>67</v>
      </c>
      <c r="F3243" s="327">
        <v>95350</v>
      </c>
      <c r="J3243" s="325"/>
    </row>
    <row r="3244" spans="2:10" s="20" customFormat="1" ht="18" customHeight="1" x14ac:dyDescent="0.25">
      <c r="B3244" s="297" t="s">
        <v>7656</v>
      </c>
      <c r="C3244" s="296" t="s">
        <v>3474</v>
      </c>
      <c r="D3244" s="296" t="s">
        <v>222</v>
      </c>
      <c r="E3244" s="326" t="s">
        <v>67</v>
      </c>
      <c r="F3244" s="327">
        <v>27355</v>
      </c>
      <c r="J3244" s="325"/>
    </row>
    <row r="3245" spans="2:10" s="20" customFormat="1" ht="18" customHeight="1" x14ac:dyDescent="0.25">
      <c r="B3245" s="297" t="s">
        <v>7764</v>
      </c>
      <c r="C3245" s="296" t="s">
        <v>3475</v>
      </c>
      <c r="D3245" s="296" t="s">
        <v>52</v>
      </c>
      <c r="E3245" s="326" t="s">
        <v>54</v>
      </c>
      <c r="F3245" s="327">
        <v>5800</v>
      </c>
      <c r="J3245" s="325"/>
    </row>
    <row r="3246" spans="2:10" s="20" customFormat="1" ht="18" customHeight="1" x14ac:dyDescent="0.25">
      <c r="B3246" s="297" t="s">
        <v>7764</v>
      </c>
      <c r="C3246" s="296" t="s">
        <v>3476</v>
      </c>
      <c r="D3246" s="296" t="s">
        <v>40</v>
      </c>
      <c r="E3246" s="326" t="s">
        <v>71</v>
      </c>
      <c r="F3246" s="327">
        <v>346352</v>
      </c>
      <c r="J3246" s="325"/>
    </row>
    <row r="3247" spans="2:10" s="20" customFormat="1" ht="18" customHeight="1" x14ac:dyDescent="0.25">
      <c r="B3247" s="297" t="s">
        <v>7764</v>
      </c>
      <c r="C3247" s="296" t="s">
        <v>3477</v>
      </c>
      <c r="D3247" s="296" t="s">
        <v>222</v>
      </c>
      <c r="E3247" s="326" t="s">
        <v>67</v>
      </c>
      <c r="F3247" s="327">
        <v>32748</v>
      </c>
      <c r="J3247" s="325"/>
    </row>
    <row r="3248" spans="2:10" s="20" customFormat="1" ht="18" customHeight="1" x14ac:dyDescent="0.25">
      <c r="B3248" s="297" t="s">
        <v>7764</v>
      </c>
      <c r="C3248" s="296" t="s">
        <v>3478</v>
      </c>
      <c r="D3248" s="296" t="s">
        <v>222</v>
      </c>
      <c r="E3248" s="326" t="s">
        <v>67</v>
      </c>
      <c r="F3248" s="327">
        <v>4505</v>
      </c>
      <c r="J3248" s="325"/>
    </row>
    <row r="3249" spans="2:10" s="20" customFormat="1" ht="18" customHeight="1" x14ac:dyDescent="0.25">
      <c r="B3249" s="297" t="s">
        <v>7764</v>
      </c>
      <c r="C3249" s="296" t="s">
        <v>3479</v>
      </c>
      <c r="D3249" s="296" t="s">
        <v>222</v>
      </c>
      <c r="E3249" s="326" t="s">
        <v>67</v>
      </c>
      <c r="F3249" s="327">
        <v>36400</v>
      </c>
      <c r="J3249" s="325"/>
    </row>
    <row r="3250" spans="2:10" s="20" customFormat="1" ht="18" customHeight="1" x14ac:dyDescent="0.25">
      <c r="B3250" s="297" t="s">
        <v>7764</v>
      </c>
      <c r="C3250" s="296" t="s">
        <v>3480</v>
      </c>
      <c r="D3250" s="296" t="s">
        <v>222</v>
      </c>
      <c r="E3250" s="326" t="s">
        <v>67</v>
      </c>
      <c r="F3250" s="327">
        <v>55191</v>
      </c>
      <c r="J3250" s="325"/>
    </row>
    <row r="3251" spans="2:10" s="20" customFormat="1" ht="18" customHeight="1" x14ac:dyDescent="0.25">
      <c r="B3251" s="297" t="s">
        <v>7657</v>
      </c>
      <c r="C3251" s="296" t="s">
        <v>3481</v>
      </c>
      <c r="D3251" s="296" t="s">
        <v>52</v>
      </c>
      <c r="E3251" s="326" t="s">
        <v>53</v>
      </c>
      <c r="F3251" s="327">
        <v>2934250</v>
      </c>
      <c r="J3251" s="325"/>
    </row>
    <row r="3252" spans="2:10" s="20" customFormat="1" ht="18" customHeight="1" x14ac:dyDescent="0.25">
      <c r="B3252" s="297" t="s">
        <v>7657</v>
      </c>
      <c r="C3252" s="296" t="s">
        <v>3482</v>
      </c>
      <c r="D3252" s="296" t="s">
        <v>44</v>
      </c>
      <c r="E3252" s="326" t="s">
        <v>91</v>
      </c>
      <c r="F3252" s="327">
        <v>21500</v>
      </c>
      <c r="J3252" s="325"/>
    </row>
    <row r="3253" spans="2:10" s="20" customFormat="1" ht="18" customHeight="1" x14ac:dyDescent="0.25">
      <c r="B3253" s="297" t="s">
        <v>7657</v>
      </c>
      <c r="C3253" s="296" t="s">
        <v>3483</v>
      </c>
      <c r="D3253" s="296" t="s">
        <v>44</v>
      </c>
      <c r="E3253" s="326" t="s">
        <v>71</v>
      </c>
      <c r="F3253" s="327">
        <v>20000</v>
      </c>
      <c r="J3253" s="325"/>
    </row>
    <row r="3254" spans="2:10" s="20" customFormat="1" ht="18" customHeight="1" x14ac:dyDescent="0.25">
      <c r="B3254" s="297" t="s">
        <v>7657</v>
      </c>
      <c r="C3254" s="296" t="s">
        <v>3484</v>
      </c>
      <c r="D3254" s="296" t="s">
        <v>44</v>
      </c>
      <c r="E3254" s="326" t="s">
        <v>71</v>
      </c>
      <c r="F3254" s="327">
        <v>20000</v>
      </c>
      <c r="J3254" s="325"/>
    </row>
    <row r="3255" spans="2:10" s="20" customFormat="1" ht="18" customHeight="1" x14ac:dyDescent="0.25">
      <c r="B3255" s="297" t="s">
        <v>7657</v>
      </c>
      <c r="C3255" s="296" t="s">
        <v>3485</v>
      </c>
      <c r="D3255" s="296" t="s">
        <v>119</v>
      </c>
      <c r="E3255" s="326" t="s">
        <v>76</v>
      </c>
      <c r="F3255" s="327">
        <v>20000</v>
      </c>
      <c r="J3255" s="325"/>
    </row>
    <row r="3256" spans="2:10" s="20" customFormat="1" ht="18" customHeight="1" x14ac:dyDescent="0.25">
      <c r="B3256" s="297" t="s">
        <v>7657</v>
      </c>
      <c r="C3256" s="296" t="s">
        <v>3486</v>
      </c>
      <c r="D3256" s="296" t="s">
        <v>44</v>
      </c>
      <c r="E3256" s="326" t="s">
        <v>91</v>
      </c>
      <c r="F3256" s="327">
        <v>18800</v>
      </c>
      <c r="J3256" s="325"/>
    </row>
    <row r="3257" spans="2:10" s="20" customFormat="1" ht="18" customHeight="1" x14ac:dyDescent="0.25">
      <c r="B3257" s="297" t="s">
        <v>7657</v>
      </c>
      <c r="C3257" s="296" t="s">
        <v>3487</v>
      </c>
      <c r="D3257" s="296" t="s">
        <v>44</v>
      </c>
      <c r="E3257" s="326" t="s">
        <v>91</v>
      </c>
      <c r="F3257" s="327">
        <v>16100</v>
      </c>
      <c r="J3257" s="325"/>
    </row>
    <row r="3258" spans="2:10" s="20" customFormat="1" ht="18" customHeight="1" x14ac:dyDescent="0.25">
      <c r="B3258" s="297" t="s">
        <v>7657</v>
      </c>
      <c r="C3258" s="296" t="s">
        <v>3488</v>
      </c>
      <c r="D3258" s="296" t="s">
        <v>119</v>
      </c>
      <c r="E3258" s="326" t="s">
        <v>72</v>
      </c>
      <c r="F3258" s="327">
        <v>57600</v>
      </c>
      <c r="J3258" s="325"/>
    </row>
    <row r="3259" spans="2:10" s="20" customFormat="1" ht="18" customHeight="1" x14ac:dyDescent="0.25">
      <c r="B3259" s="297" t="s">
        <v>7657</v>
      </c>
      <c r="C3259" s="296" t="s">
        <v>3489</v>
      </c>
      <c r="D3259" s="296" t="s">
        <v>119</v>
      </c>
      <c r="E3259" s="326" t="s">
        <v>72</v>
      </c>
      <c r="F3259" s="327">
        <v>28600</v>
      </c>
      <c r="J3259" s="325"/>
    </row>
    <row r="3260" spans="2:10" s="20" customFormat="1" ht="18" customHeight="1" x14ac:dyDescent="0.25">
      <c r="B3260" s="297" t="s">
        <v>7657</v>
      </c>
      <c r="C3260" s="296" t="s">
        <v>3490</v>
      </c>
      <c r="D3260" s="296" t="s">
        <v>44</v>
      </c>
      <c r="E3260" s="326" t="s">
        <v>45</v>
      </c>
      <c r="F3260" s="327">
        <v>602400</v>
      </c>
      <c r="J3260" s="325"/>
    </row>
    <row r="3261" spans="2:10" s="20" customFormat="1" ht="18" customHeight="1" x14ac:dyDescent="0.25">
      <c r="B3261" s="297" t="s">
        <v>7658</v>
      </c>
      <c r="C3261" s="296" t="s">
        <v>3491</v>
      </c>
      <c r="D3261" s="296" t="s">
        <v>119</v>
      </c>
      <c r="E3261" s="326" t="s">
        <v>76</v>
      </c>
      <c r="F3261" s="327">
        <v>1031600</v>
      </c>
      <c r="J3261" s="325"/>
    </row>
    <row r="3262" spans="2:10" s="20" customFormat="1" ht="18" customHeight="1" x14ac:dyDescent="0.25">
      <c r="B3262" s="297" t="s">
        <v>7658</v>
      </c>
      <c r="C3262" s="296" t="s">
        <v>3492</v>
      </c>
      <c r="D3262" s="296" t="s">
        <v>56</v>
      </c>
      <c r="E3262" s="326" t="s">
        <v>84</v>
      </c>
      <c r="F3262" s="327">
        <v>90000</v>
      </c>
      <c r="J3262" s="325"/>
    </row>
    <row r="3263" spans="2:10" s="20" customFormat="1" ht="18" customHeight="1" x14ac:dyDescent="0.25">
      <c r="B3263" s="297" t="s">
        <v>7658</v>
      </c>
      <c r="C3263" s="296" t="s">
        <v>3493</v>
      </c>
      <c r="D3263" s="296" t="s">
        <v>44</v>
      </c>
      <c r="E3263" s="326" t="s">
        <v>47</v>
      </c>
      <c r="F3263" s="327">
        <v>1481136</v>
      </c>
      <c r="J3263" s="325"/>
    </row>
    <row r="3264" spans="2:10" s="20" customFormat="1" ht="18" customHeight="1" x14ac:dyDescent="0.25">
      <c r="B3264" s="297" t="s">
        <v>7658</v>
      </c>
      <c r="C3264" s="296" t="s">
        <v>3494</v>
      </c>
      <c r="D3264" s="296" t="s">
        <v>120</v>
      </c>
      <c r="E3264" s="326" t="s">
        <v>76</v>
      </c>
      <c r="F3264" s="327">
        <v>16900</v>
      </c>
      <c r="J3264" s="325"/>
    </row>
    <row r="3265" spans="2:10" s="20" customFormat="1" ht="18" customHeight="1" x14ac:dyDescent="0.25">
      <c r="B3265" s="297" t="s">
        <v>7658</v>
      </c>
      <c r="C3265" s="296" t="s">
        <v>3495</v>
      </c>
      <c r="D3265" s="296" t="s">
        <v>120</v>
      </c>
      <c r="E3265" s="326" t="s">
        <v>75</v>
      </c>
      <c r="F3265" s="327">
        <v>16410</v>
      </c>
      <c r="J3265" s="325"/>
    </row>
    <row r="3266" spans="2:10" s="20" customFormat="1" ht="18" customHeight="1" x14ac:dyDescent="0.25">
      <c r="B3266" s="297" t="s">
        <v>7658</v>
      </c>
      <c r="C3266" s="296" t="s">
        <v>3496</v>
      </c>
      <c r="D3266" s="296" t="s">
        <v>120</v>
      </c>
      <c r="E3266" s="326" t="s">
        <v>75</v>
      </c>
      <c r="F3266" s="327">
        <v>12000</v>
      </c>
      <c r="J3266" s="325"/>
    </row>
    <row r="3267" spans="2:10" s="20" customFormat="1" ht="18" customHeight="1" x14ac:dyDescent="0.25">
      <c r="B3267" s="297" t="s">
        <v>7658</v>
      </c>
      <c r="C3267" s="296" t="s">
        <v>3497</v>
      </c>
      <c r="D3267" s="296" t="s">
        <v>120</v>
      </c>
      <c r="E3267" s="326" t="s">
        <v>75</v>
      </c>
      <c r="F3267" s="327">
        <v>82250</v>
      </c>
      <c r="J3267" s="325"/>
    </row>
    <row r="3268" spans="2:10" s="20" customFormat="1" ht="18" customHeight="1" x14ac:dyDescent="0.25">
      <c r="B3268" s="297" t="s">
        <v>7658</v>
      </c>
      <c r="C3268" s="296" t="s">
        <v>3498</v>
      </c>
      <c r="D3268" s="296" t="s">
        <v>120</v>
      </c>
      <c r="E3268" s="326" t="s">
        <v>76</v>
      </c>
      <c r="F3268" s="327">
        <v>10600</v>
      </c>
      <c r="J3268" s="325"/>
    </row>
    <row r="3269" spans="2:10" s="20" customFormat="1" ht="18" customHeight="1" x14ac:dyDescent="0.25">
      <c r="B3269" s="297" t="s">
        <v>7658</v>
      </c>
      <c r="C3269" s="296" t="s">
        <v>3499</v>
      </c>
      <c r="D3269" s="296" t="s">
        <v>120</v>
      </c>
      <c r="E3269" s="326" t="s">
        <v>76</v>
      </c>
      <c r="F3269" s="327">
        <v>53800</v>
      </c>
      <c r="J3269" s="325"/>
    </row>
    <row r="3270" spans="2:10" s="20" customFormat="1" ht="18" customHeight="1" x14ac:dyDescent="0.25">
      <c r="B3270" s="297" t="s">
        <v>7658</v>
      </c>
      <c r="C3270" s="296" t="s">
        <v>3500</v>
      </c>
      <c r="D3270" s="296" t="s">
        <v>120</v>
      </c>
      <c r="E3270" s="326" t="s">
        <v>75</v>
      </c>
      <c r="F3270" s="327">
        <v>370700</v>
      </c>
      <c r="J3270" s="325"/>
    </row>
    <row r="3271" spans="2:10" s="20" customFormat="1" ht="18" customHeight="1" x14ac:dyDescent="0.25">
      <c r="B3271" s="297" t="s">
        <v>7658</v>
      </c>
      <c r="C3271" s="296" t="s">
        <v>3501</v>
      </c>
      <c r="D3271" s="296" t="s">
        <v>120</v>
      </c>
      <c r="E3271" s="326" t="s">
        <v>75</v>
      </c>
      <c r="F3271" s="327">
        <v>23980</v>
      </c>
      <c r="J3271" s="325"/>
    </row>
    <row r="3272" spans="2:10" s="20" customFormat="1" ht="18" customHeight="1" x14ac:dyDescent="0.25">
      <c r="B3272" s="297" t="s">
        <v>7658</v>
      </c>
      <c r="C3272" s="296" t="s">
        <v>3502</v>
      </c>
      <c r="D3272" s="296" t="s">
        <v>120</v>
      </c>
      <c r="E3272" s="326" t="s">
        <v>72</v>
      </c>
      <c r="F3272" s="327">
        <v>18010</v>
      </c>
      <c r="J3272" s="325"/>
    </row>
    <row r="3273" spans="2:10" s="20" customFormat="1" ht="18" customHeight="1" x14ac:dyDescent="0.25">
      <c r="B3273" s="297" t="s">
        <v>7658</v>
      </c>
      <c r="C3273" s="296" t="s">
        <v>3503</v>
      </c>
      <c r="D3273" s="296" t="s">
        <v>40</v>
      </c>
      <c r="E3273" s="326" t="s">
        <v>51</v>
      </c>
      <c r="F3273" s="327">
        <v>25000</v>
      </c>
      <c r="J3273" s="325"/>
    </row>
    <row r="3274" spans="2:10" s="20" customFormat="1" ht="18" customHeight="1" x14ac:dyDescent="0.25">
      <c r="B3274" s="297" t="s">
        <v>7658</v>
      </c>
      <c r="C3274" s="296" t="s">
        <v>3504</v>
      </c>
      <c r="D3274" s="296" t="s">
        <v>120</v>
      </c>
      <c r="E3274" s="326" t="s">
        <v>102</v>
      </c>
      <c r="F3274" s="327">
        <v>47040</v>
      </c>
      <c r="J3274" s="325"/>
    </row>
    <row r="3275" spans="2:10" s="20" customFormat="1" ht="18" customHeight="1" x14ac:dyDescent="0.25">
      <c r="B3275" s="297" t="s">
        <v>7658</v>
      </c>
      <c r="C3275" s="296" t="s">
        <v>3505</v>
      </c>
      <c r="D3275" s="296" t="s">
        <v>120</v>
      </c>
      <c r="E3275" s="326" t="s">
        <v>76</v>
      </c>
      <c r="F3275" s="327">
        <v>6800</v>
      </c>
      <c r="J3275" s="325"/>
    </row>
    <row r="3276" spans="2:10" s="20" customFormat="1" ht="18" customHeight="1" x14ac:dyDescent="0.25">
      <c r="B3276" s="297" t="s">
        <v>7658</v>
      </c>
      <c r="C3276" s="296" t="s">
        <v>3506</v>
      </c>
      <c r="D3276" s="296" t="s">
        <v>120</v>
      </c>
      <c r="E3276" s="326" t="s">
        <v>102</v>
      </c>
      <c r="F3276" s="327">
        <v>5400</v>
      </c>
      <c r="J3276" s="325"/>
    </row>
    <row r="3277" spans="2:10" s="20" customFormat="1" ht="18" customHeight="1" x14ac:dyDescent="0.25">
      <c r="B3277" s="297" t="s">
        <v>7658</v>
      </c>
      <c r="C3277" s="296" t="s">
        <v>3507</v>
      </c>
      <c r="D3277" s="296" t="s">
        <v>120</v>
      </c>
      <c r="E3277" s="326" t="s">
        <v>102</v>
      </c>
      <c r="F3277" s="327">
        <v>7900</v>
      </c>
      <c r="J3277" s="325"/>
    </row>
    <row r="3278" spans="2:10" s="20" customFormat="1" ht="18" customHeight="1" x14ac:dyDescent="0.25">
      <c r="B3278" s="297" t="s">
        <v>7658</v>
      </c>
      <c r="C3278" s="296" t="s">
        <v>3508</v>
      </c>
      <c r="D3278" s="296" t="s">
        <v>120</v>
      </c>
      <c r="E3278" s="326" t="s">
        <v>77</v>
      </c>
      <c r="F3278" s="327">
        <v>40000</v>
      </c>
      <c r="J3278" s="325"/>
    </row>
    <row r="3279" spans="2:10" s="20" customFormat="1" ht="18" customHeight="1" x14ac:dyDescent="0.25">
      <c r="B3279" s="297" t="s">
        <v>7658</v>
      </c>
      <c r="C3279" s="296" t="s">
        <v>3509</v>
      </c>
      <c r="D3279" s="296" t="s">
        <v>120</v>
      </c>
      <c r="E3279" s="326" t="s">
        <v>72</v>
      </c>
      <c r="F3279" s="327">
        <v>50700</v>
      </c>
      <c r="J3279" s="325"/>
    </row>
    <row r="3280" spans="2:10" s="20" customFormat="1" ht="18" customHeight="1" x14ac:dyDescent="0.25">
      <c r="B3280" s="297" t="s">
        <v>7658</v>
      </c>
      <c r="C3280" s="296" t="s">
        <v>3510</v>
      </c>
      <c r="D3280" s="296" t="s">
        <v>120</v>
      </c>
      <c r="E3280" s="326" t="s">
        <v>72</v>
      </c>
      <c r="F3280" s="327">
        <v>47800</v>
      </c>
      <c r="J3280" s="325"/>
    </row>
    <row r="3281" spans="2:10" s="20" customFormat="1" ht="18" customHeight="1" x14ac:dyDescent="0.25">
      <c r="B3281" s="297" t="s">
        <v>7658</v>
      </c>
      <c r="C3281" s="296" t="s">
        <v>3511</v>
      </c>
      <c r="D3281" s="296" t="s">
        <v>120</v>
      </c>
      <c r="E3281" s="326" t="s">
        <v>102</v>
      </c>
      <c r="F3281" s="327">
        <v>6300</v>
      </c>
      <c r="J3281" s="325"/>
    </row>
    <row r="3282" spans="2:10" s="20" customFormat="1" ht="18" customHeight="1" x14ac:dyDescent="0.25">
      <c r="B3282" s="297" t="s">
        <v>7658</v>
      </c>
      <c r="C3282" s="296" t="s">
        <v>3512</v>
      </c>
      <c r="D3282" s="296" t="s">
        <v>120</v>
      </c>
      <c r="E3282" s="326" t="s">
        <v>102</v>
      </c>
      <c r="F3282" s="327">
        <v>20500</v>
      </c>
      <c r="J3282" s="325"/>
    </row>
    <row r="3283" spans="2:10" s="20" customFormat="1" ht="18" customHeight="1" x14ac:dyDescent="0.25">
      <c r="B3283" s="297" t="s">
        <v>7658</v>
      </c>
      <c r="C3283" s="296" t="s">
        <v>3513</v>
      </c>
      <c r="D3283" s="296" t="s">
        <v>120</v>
      </c>
      <c r="E3283" s="326" t="s">
        <v>77</v>
      </c>
      <c r="F3283" s="327">
        <v>535400</v>
      </c>
      <c r="J3283" s="325"/>
    </row>
    <row r="3284" spans="2:10" s="20" customFormat="1" ht="18" customHeight="1" x14ac:dyDescent="0.25">
      <c r="B3284" s="297" t="s">
        <v>7658</v>
      </c>
      <c r="C3284" s="296" t="s">
        <v>3514</v>
      </c>
      <c r="D3284" s="296" t="s">
        <v>120</v>
      </c>
      <c r="E3284" s="326" t="s">
        <v>102</v>
      </c>
      <c r="F3284" s="327">
        <v>21600</v>
      </c>
      <c r="J3284" s="325"/>
    </row>
    <row r="3285" spans="2:10" s="20" customFormat="1" ht="18" customHeight="1" x14ac:dyDescent="0.25">
      <c r="B3285" s="297" t="s">
        <v>7658</v>
      </c>
      <c r="C3285" s="296" t="s">
        <v>3515</v>
      </c>
      <c r="D3285" s="296" t="s">
        <v>120</v>
      </c>
      <c r="E3285" s="326" t="s">
        <v>102</v>
      </c>
      <c r="F3285" s="327">
        <v>6500</v>
      </c>
      <c r="J3285" s="325"/>
    </row>
    <row r="3286" spans="2:10" s="20" customFormat="1" ht="18" customHeight="1" x14ac:dyDescent="0.25">
      <c r="B3286" s="297" t="s">
        <v>7658</v>
      </c>
      <c r="C3286" s="296" t="s">
        <v>3516</v>
      </c>
      <c r="D3286" s="296" t="s">
        <v>120</v>
      </c>
      <c r="E3286" s="326" t="s">
        <v>102</v>
      </c>
      <c r="F3286" s="327">
        <v>15000</v>
      </c>
      <c r="J3286" s="325"/>
    </row>
    <row r="3287" spans="2:10" s="20" customFormat="1" ht="18" customHeight="1" x14ac:dyDescent="0.25">
      <c r="B3287" s="297" t="s">
        <v>7658</v>
      </c>
      <c r="C3287" s="296" t="s">
        <v>3517</v>
      </c>
      <c r="D3287" s="296" t="s">
        <v>120</v>
      </c>
      <c r="E3287" s="326" t="s">
        <v>102</v>
      </c>
      <c r="F3287" s="327">
        <v>23900</v>
      </c>
      <c r="J3287" s="325"/>
    </row>
    <row r="3288" spans="2:10" s="20" customFormat="1" ht="18" customHeight="1" x14ac:dyDescent="0.25">
      <c r="B3288" s="297" t="s">
        <v>7658</v>
      </c>
      <c r="C3288" s="296" t="s">
        <v>3518</v>
      </c>
      <c r="D3288" s="296" t="s">
        <v>120</v>
      </c>
      <c r="E3288" s="326" t="s">
        <v>72</v>
      </c>
      <c r="F3288" s="327">
        <v>47700</v>
      </c>
      <c r="J3288" s="325"/>
    </row>
    <row r="3289" spans="2:10" s="20" customFormat="1" ht="18" customHeight="1" x14ac:dyDescent="0.25">
      <c r="B3289" s="297" t="s">
        <v>7658</v>
      </c>
      <c r="C3289" s="296" t="s">
        <v>3519</v>
      </c>
      <c r="D3289" s="296" t="s">
        <v>120</v>
      </c>
      <c r="E3289" s="326" t="s">
        <v>72</v>
      </c>
      <c r="F3289" s="327">
        <v>270300</v>
      </c>
      <c r="J3289" s="325"/>
    </row>
    <row r="3290" spans="2:10" s="20" customFormat="1" ht="18" customHeight="1" x14ac:dyDescent="0.25">
      <c r="B3290" s="297" t="s">
        <v>7658</v>
      </c>
      <c r="C3290" s="296" t="s">
        <v>3520</v>
      </c>
      <c r="D3290" s="296" t="s">
        <v>120</v>
      </c>
      <c r="E3290" s="326" t="s">
        <v>72</v>
      </c>
      <c r="F3290" s="327">
        <v>200900</v>
      </c>
      <c r="J3290" s="325"/>
    </row>
    <row r="3291" spans="2:10" s="20" customFormat="1" ht="18" customHeight="1" x14ac:dyDescent="0.25">
      <c r="B3291" s="297" t="s">
        <v>7658</v>
      </c>
      <c r="C3291" s="296" t="s">
        <v>3521</v>
      </c>
      <c r="D3291" s="296" t="s">
        <v>222</v>
      </c>
      <c r="E3291" s="326" t="s">
        <v>67</v>
      </c>
      <c r="F3291" s="327">
        <v>16120</v>
      </c>
      <c r="J3291" s="325"/>
    </row>
    <row r="3292" spans="2:10" s="20" customFormat="1" ht="18" customHeight="1" x14ac:dyDescent="0.25">
      <c r="B3292" s="297" t="s">
        <v>7658</v>
      </c>
      <c r="C3292" s="296" t="s">
        <v>3522</v>
      </c>
      <c r="D3292" s="296" t="s">
        <v>222</v>
      </c>
      <c r="E3292" s="326" t="s">
        <v>67</v>
      </c>
      <c r="F3292" s="327">
        <v>116372</v>
      </c>
      <c r="J3292" s="325"/>
    </row>
    <row r="3293" spans="2:10" s="20" customFormat="1" ht="18" customHeight="1" x14ac:dyDescent="0.25">
      <c r="B3293" s="297" t="s">
        <v>7658</v>
      </c>
      <c r="C3293" s="296" t="s">
        <v>3523</v>
      </c>
      <c r="D3293" s="296" t="s">
        <v>222</v>
      </c>
      <c r="E3293" s="326" t="s">
        <v>67</v>
      </c>
      <c r="F3293" s="327">
        <v>19440</v>
      </c>
      <c r="J3293" s="325"/>
    </row>
    <row r="3294" spans="2:10" s="20" customFormat="1" ht="18" customHeight="1" x14ac:dyDescent="0.25">
      <c r="B3294" s="297" t="s">
        <v>7658</v>
      </c>
      <c r="C3294" s="296" t="s">
        <v>3524</v>
      </c>
      <c r="D3294" s="296" t="s">
        <v>222</v>
      </c>
      <c r="E3294" s="326" t="s">
        <v>67</v>
      </c>
      <c r="F3294" s="327">
        <v>16621</v>
      </c>
      <c r="J3294" s="325"/>
    </row>
    <row r="3295" spans="2:10" s="20" customFormat="1" ht="18" customHeight="1" x14ac:dyDescent="0.25">
      <c r="B3295" s="297" t="s">
        <v>7765</v>
      </c>
      <c r="C3295" s="296" t="s">
        <v>3525</v>
      </c>
      <c r="D3295" s="296" t="s">
        <v>40</v>
      </c>
      <c r="E3295" s="326" t="s">
        <v>73</v>
      </c>
      <c r="F3295" s="327">
        <v>315090</v>
      </c>
      <c r="J3295" s="325"/>
    </row>
    <row r="3296" spans="2:10" s="20" customFormat="1" ht="18" customHeight="1" x14ac:dyDescent="0.25">
      <c r="B3296" s="297" t="s">
        <v>7766</v>
      </c>
      <c r="C3296" s="296" t="s">
        <v>3526</v>
      </c>
      <c r="D3296" s="296" t="s">
        <v>44</v>
      </c>
      <c r="E3296" s="326" t="s">
        <v>69</v>
      </c>
      <c r="F3296" s="327">
        <v>9840</v>
      </c>
      <c r="J3296" s="325"/>
    </row>
    <row r="3297" spans="2:10" s="20" customFormat="1" ht="18" customHeight="1" x14ac:dyDescent="0.25">
      <c r="B3297" s="297" t="s">
        <v>7766</v>
      </c>
      <c r="C3297" s="296" t="s">
        <v>3527</v>
      </c>
      <c r="D3297" s="296" t="s">
        <v>222</v>
      </c>
      <c r="E3297" s="326" t="s">
        <v>67</v>
      </c>
      <c r="F3297" s="327">
        <v>49504</v>
      </c>
      <c r="J3297" s="325"/>
    </row>
    <row r="3298" spans="2:10" s="20" customFormat="1" ht="18" customHeight="1" x14ac:dyDescent="0.25">
      <c r="B3298" s="297" t="s">
        <v>7766</v>
      </c>
      <c r="C3298" s="296" t="s">
        <v>3528</v>
      </c>
      <c r="D3298" s="296" t="s">
        <v>222</v>
      </c>
      <c r="E3298" s="326" t="s">
        <v>67</v>
      </c>
      <c r="F3298" s="327">
        <v>46053</v>
      </c>
      <c r="J3298" s="325"/>
    </row>
    <row r="3299" spans="2:10" s="20" customFormat="1" ht="18" customHeight="1" x14ac:dyDescent="0.25">
      <c r="B3299" s="297" t="s">
        <v>7766</v>
      </c>
      <c r="C3299" s="296" t="s">
        <v>3529</v>
      </c>
      <c r="D3299" s="296" t="s">
        <v>222</v>
      </c>
      <c r="E3299" s="326" t="s">
        <v>67</v>
      </c>
      <c r="F3299" s="327">
        <v>110634</v>
      </c>
      <c r="J3299" s="325"/>
    </row>
    <row r="3300" spans="2:10" s="20" customFormat="1" ht="18" customHeight="1" x14ac:dyDescent="0.25">
      <c r="B3300" s="297" t="s">
        <v>7579</v>
      </c>
      <c r="C3300" s="296" t="s">
        <v>3530</v>
      </c>
      <c r="D3300" s="296" t="s">
        <v>119</v>
      </c>
      <c r="E3300" s="326" t="s">
        <v>77</v>
      </c>
      <c r="F3300" s="327">
        <v>18574</v>
      </c>
      <c r="J3300" s="325"/>
    </row>
    <row r="3301" spans="2:10" s="20" customFormat="1" ht="18" customHeight="1" x14ac:dyDescent="0.25">
      <c r="B3301" s="297" t="s">
        <v>7579</v>
      </c>
      <c r="C3301" s="296" t="s">
        <v>3531</v>
      </c>
      <c r="D3301" s="296" t="s">
        <v>34</v>
      </c>
      <c r="E3301" s="326" t="s">
        <v>89</v>
      </c>
      <c r="F3301" s="327">
        <v>74</v>
      </c>
      <c r="J3301" s="325"/>
    </row>
    <row r="3302" spans="2:10" s="20" customFormat="1" ht="18" customHeight="1" x14ac:dyDescent="0.25">
      <c r="B3302" s="297" t="s">
        <v>7579</v>
      </c>
      <c r="C3302" s="296" t="s">
        <v>3532</v>
      </c>
      <c r="D3302" s="296" t="s">
        <v>119</v>
      </c>
      <c r="E3302" s="326" t="s">
        <v>77</v>
      </c>
      <c r="F3302" s="327">
        <v>34400</v>
      </c>
      <c r="J3302" s="325"/>
    </row>
    <row r="3303" spans="2:10" s="20" customFormat="1" ht="18" customHeight="1" x14ac:dyDescent="0.25">
      <c r="B3303" s="297" t="s">
        <v>7579</v>
      </c>
      <c r="C3303" s="296" t="s">
        <v>3533</v>
      </c>
      <c r="D3303" s="296" t="s">
        <v>34</v>
      </c>
      <c r="E3303" s="326" t="s">
        <v>89</v>
      </c>
      <c r="F3303" s="327">
        <v>138</v>
      </c>
      <c r="J3303" s="325"/>
    </row>
    <row r="3304" spans="2:10" s="20" customFormat="1" ht="18" customHeight="1" x14ac:dyDescent="0.25">
      <c r="B3304" s="297" t="s">
        <v>7579</v>
      </c>
      <c r="C3304" s="296" t="s">
        <v>3534</v>
      </c>
      <c r="D3304" s="296" t="s">
        <v>119</v>
      </c>
      <c r="E3304" s="326" t="s">
        <v>77</v>
      </c>
      <c r="F3304" s="327">
        <v>7600</v>
      </c>
      <c r="J3304" s="325"/>
    </row>
    <row r="3305" spans="2:10" s="20" customFormat="1" ht="18" customHeight="1" x14ac:dyDescent="0.25">
      <c r="B3305" s="297" t="s">
        <v>7579</v>
      </c>
      <c r="C3305" s="296" t="s">
        <v>3535</v>
      </c>
      <c r="D3305" s="296" t="s">
        <v>34</v>
      </c>
      <c r="E3305" s="326" t="s">
        <v>89</v>
      </c>
      <c r="F3305" s="327">
        <v>30</v>
      </c>
      <c r="J3305" s="325"/>
    </row>
    <row r="3306" spans="2:10" s="20" customFormat="1" ht="18" customHeight="1" x14ac:dyDescent="0.25">
      <c r="B3306" s="297" t="s">
        <v>7579</v>
      </c>
      <c r="C3306" s="296" t="s">
        <v>3536</v>
      </c>
      <c r="D3306" s="296" t="s">
        <v>61</v>
      </c>
      <c r="E3306" s="326" t="s">
        <v>62</v>
      </c>
      <c r="F3306" s="327">
        <v>322200</v>
      </c>
      <c r="J3306" s="325"/>
    </row>
    <row r="3307" spans="2:10" s="20" customFormat="1" ht="18" customHeight="1" x14ac:dyDescent="0.25">
      <c r="B3307" s="297" t="s">
        <v>7579</v>
      </c>
      <c r="C3307" s="296" t="s">
        <v>3537</v>
      </c>
      <c r="D3307" s="296" t="s">
        <v>34</v>
      </c>
      <c r="E3307" s="326" t="s">
        <v>89</v>
      </c>
      <c r="F3307" s="327">
        <v>1289</v>
      </c>
      <c r="J3307" s="325"/>
    </row>
    <row r="3308" spans="2:10" s="20" customFormat="1" ht="18" customHeight="1" x14ac:dyDescent="0.25">
      <c r="B3308" s="297" t="s">
        <v>7579</v>
      </c>
      <c r="C3308" s="296" t="s">
        <v>3538</v>
      </c>
      <c r="D3308" s="296" t="s">
        <v>119</v>
      </c>
      <c r="E3308" s="326" t="s">
        <v>77</v>
      </c>
      <c r="F3308" s="327">
        <v>50000</v>
      </c>
      <c r="J3308" s="325"/>
    </row>
    <row r="3309" spans="2:10" s="20" customFormat="1" ht="18" customHeight="1" x14ac:dyDescent="0.25">
      <c r="B3309" s="297" t="s">
        <v>7579</v>
      </c>
      <c r="C3309" s="296" t="s">
        <v>3539</v>
      </c>
      <c r="D3309" s="296" t="s">
        <v>34</v>
      </c>
      <c r="E3309" s="326" t="s">
        <v>89</v>
      </c>
      <c r="F3309" s="327">
        <v>200</v>
      </c>
      <c r="J3309" s="325"/>
    </row>
    <row r="3310" spans="2:10" s="20" customFormat="1" ht="18" customHeight="1" x14ac:dyDescent="0.25">
      <c r="B3310" s="297" t="s">
        <v>7579</v>
      </c>
      <c r="C3310" s="296" t="s">
        <v>3540</v>
      </c>
      <c r="D3310" s="296" t="s">
        <v>119</v>
      </c>
      <c r="E3310" s="326" t="s">
        <v>77</v>
      </c>
      <c r="F3310" s="327">
        <v>213400</v>
      </c>
      <c r="J3310" s="325"/>
    </row>
    <row r="3311" spans="2:10" s="20" customFormat="1" ht="18" customHeight="1" x14ac:dyDescent="0.25">
      <c r="B3311" s="297" t="s">
        <v>7579</v>
      </c>
      <c r="C3311" s="296" t="s">
        <v>3541</v>
      </c>
      <c r="D3311" s="296" t="s">
        <v>34</v>
      </c>
      <c r="E3311" s="326" t="s">
        <v>89</v>
      </c>
      <c r="F3311" s="327">
        <v>854</v>
      </c>
      <c r="J3311" s="325"/>
    </row>
    <row r="3312" spans="2:10" s="20" customFormat="1" ht="18" customHeight="1" x14ac:dyDescent="0.25">
      <c r="B3312" s="297" t="s">
        <v>7579</v>
      </c>
      <c r="C3312" s="296" t="s">
        <v>3542</v>
      </c>
      <c r="D3312" s="296" t="s">
        <v>61</v>
      </c>
      <c r="E3312" s="326" t="s">
        <v>62</v>
      </c>
      <c r="F3312" s="327">
        <v>457640</v>
      </c>
      <c r="J3312" s="325"/>
    </row>
    <row r="3313" spans="2:10" s="20" customFormat="1" ht="18" customHeight="1" x14ac:dyDescent="0.25">
      <c r="B3313" s="297" t="s">
        <v>7579</v>
      </c>
      <c r="C3313" s="296" t="s">
        <v>3543</v>
      </c>
      <c r="D3313" s="296" t="s">
        <v>34</v>
      </c>
      <c r="E3313" s="326" t="s">
        <v>89</v>
      </c>
      <c r="F3313" s="327">
        <v>1831</v>
      </c>
      <c r="J3313" s="325"/>
    </row>
    <row r="3314" spans="2:10" s="20" customFormat="1" ht="18" customHeight="1" x14ac:dyDescent="0.25">
      <c r="B3314" s="297" t="s">
        <v>7579</v>
      </c>
      <c r="C3314" s="296" t="s">
        <v>3544</v>
      </c>
      <c r="D3314" s="296" t="s">
        <v>61</v>
      </c>
      <c r="E3314" s="326" t="s">
        <v>62</v>
      </c>
      <c r="F3314" s="327">
        <v>348740</v>
      </c>
      <c r="J3314" s="325"/>
    </row>
    <row r="3315" spans="2:10" s="20" customFormat="1" ht="18" customHeight="1" x14ac:dyDescent="0.25">
      <c r="B3315" s="297" t="s">
        <v>7579</v>
      </c>
      <c r="C3315" s="296" t="s">
        <v>3545</v>
      </c>
      <c r="D3315" s="296" t="s">
        <v>34</v>
      </c>
      <c r="E3315" s="326" t="s">
        <v>89</v>
      </c>
      <c r="F3315" s="327">
        <v>1395</v>
      </c>
      <c r="J3315" s="325"/>
    </row>
    <row r="3316" spans="2:10" s="20" customFormat="1" ht="18" customHeight="1" x14ac:dyDescent="0.25">
      <c r="B3316" s="297" t="s">
        <v>7579</v>
      </c>
      <c r="C3316" s="296" t="s">
        <v>3546</v>
      </c>
      <c r="D3316" s="296" t="s">
        <v>61</v>
      </c>
      <c r="E3316" s="326" t="s">
        <v>62</v>
      </c>
      <c r="F3316" s="327">
        <v>313040</v>
      </c>
      <c r="J3316" s="325"/>
    </row>
    <row r="3317" spans="2:10" s="20" customFormat="1" ht="18" customHeight="1" x14ac:dyDescent="0.25">
      <c r="B3317" s="297" t="s">
        <v>7579</v>
      </c>
      <c r="C3317" s="296" t="s">
        <v>3547</v>
      </c>
      <c r="D3317" s="296" t="s">
        <v>34</v>
      </c>
      <c r="E3317" s="326" t="s">
        <v>89</v>
      </c>
      <c r="F3317" s="327">
        <v>1742</v>
      </c>
      <c r="J3317" s="325"/>
    </row>
    <row r="3318" spans="2:10" s="20" customFormat="1" ht="18" customHeight="1" x14ac:dyDescent="0.25">
      <c r="B3318" s="297" t="s">
        <v>7579</v>
      </c>
      <c r="C3318" s="296" t="s">
        <v>3548</v>
      </c>
      <c r="D3318" s="296" t="s">
        <v>61</v>
      </c>
      <c r="E3318" s="326" t="s">
        <v>62</v>
      </c>
      <c r="F3318" s="327">
        <v>435510</v>
      </c>
      <c r="J3318" s="325"/>
    </row>
    <row r="3319" spans="2:10" s="20" customFormat="1" ht="18" customHeight="1" x14ac:dyDescent="0.25">
      <c r="B3319" s="297" t="s">
        <v>7579</v>
      </c>
      <c r="C3319" s="296" t="s">
        <v>3549</v>
      </c>
      <c r="D3319" s="296" t="s">
        <v>34</v>
      </c>
      <c r="E3319" s="326" t="s">
        <v>89</v>
      </c>
      <c r="F3319" s="327">
        <v>2218</v>
      </c>
      <c r="J3319" s="325"/>
    </row>
    <row r="3320" spans="2:10" s="20" customFormat="1" ht="18" customHeight="1" x14ac:dyDescent="0.25">
      <c r="B3320" s="297" t="s">
        <v>7579</v>
      </c>
      <c r="C3320" s="296" t="s">
        <v>3550</v>
      </c>
      <c r="D3320" s="296" t="s">
        <v>61</v>
      </c>
      <c r="E3320" s="326" t="s">
        <v>62</v>
      </c>
      <c r="F3320" s="327">
        <v>554510</v>
      </c>
      <c r="J3320" s="325"/>
    </row>
    <row r="3321" spans="2:10" s="20" customFormat="1" ht="18" customHeight="1" x14ac:dyDescent="0.25">
      <c r="B3321" s="297" t="s">
        <v>7579</v>
      </c>
      <c r="C3321" s="296" t="s">
        <v>3551</v>
      </c>
      <c r="D3321" s="296" t="s">
        <v>34</v>
      </c>
      <c r="E3321" s="326" t="s">
        <v>89</v>
      </c>
      <c r="F3321" s="327">
        <v>2294</v>
      </c>
      <c r="J3321" s="325"/>
    </row>
    <row r="3322" spans="2:10" s="20" customFormat="1" ht="18" customHeight="1" x14ac:dyDescent="0.25">
      <c r="B3322" s="297" t="s">
        <v>7579</v>
      </c>
      <c r="C3322" s="296" t="s">
        <v>3552</v>
      </c>
      <c r="D3322" s="296" t="s">
        <v>61</v>
      </c>
      <c r="E3322" s="326" t="s">
        <v>62</v>
      </c>
      <c r="F3322" s="327">
        <v>191600</v>
      </c>
      <c r="J3322" s="325"/>
    </row>
    <row r="3323" spans="2:10" s="20" customFormat="1" ht="18" customHeight="1" x14ac:dyDescent="0.25">
      <c r="B3323" s="297" t="s">
        <v>7579</v>
      </c>
      <c r="C3323" s="296" t="s">
        <v>3553</v>
      </c>
      <c r="D3323" s="296" t="s">
        <v>34</v>
      </c>
      <c r="E3323" s="326" t="s">
        <v>89</v>
      </c>
      <c r="F3323" s="327">
        <v>766</v>
      </c>
      <c r="J3323" s="325"/>
    </row>
    <row r="3324" spans="2:10" s="20" customFormat="1" ht="18" customHeight="1" x14ac:dyDescent="0.25">
      <c r="B3324" s="297" t="s">
        <v>7579</v>
      </c>
      <c r="C3324" s="296" t="s">
        <v>3554</v>
      </c>
      <c r="D3324" s="296" t="s">
        <v>119</v>
      </c>
      <c r="E3324" s="326" t="s">
        <v>77</v>
      </c>
      <c r="F3324" s="327">
        <v>137339</v>
      </c>
      <c r="J3324" s="325"/>
    </row>
    <row r="3325" spans="2:10" s="20" customFormat="1" ht="18" customHeight="1" x14ac:dyDescent="0.25">
      <c r="B3325" s="297" t="s">
        <v>7579</v>
      </c>
      <c r="C3325" s="296" t="s">
        <v>3555</v>
      </c>
      <c r="D3325" s="296" t="s">
        <v>34</v>
      </c>
      <c r="E3325" s="326" t="s">
        <v>89</v>
      </c>
      <c r="F3325" s="327">
        <v>549</v>
      </c>
      <c r="J3325" s="325"/>
    </row>
    <row r="3326" spans="2:10" s="20" customFormat="1" ht="18" customHeight="1" x14ac:dyDescent="0.25">
      <c r="B3326" s="297" t="s">
        <v>7579</v>
      </c>
      <c r="C3326" s="296" t="s">
        <v>3556</v>
      </c>
      <c r="D3326" s="296" t="s">
        <v>119</v>
      </c>
      <c r="E3326" s="326" t="s">
        <v>77</v>
      </c>
      <c r="F3326" s="327">
        <v>56000</v>
      </c>
      <c r="J3326" s="325"/>
    </row>
    <row r="3327" spans="2:10" s="20" customFormat="1" ht="18" customHeight="1" x14ac:dyDescent="0.25">
      <c r="B3327" s="297" t="s">
        <v>7579</v>
      </c>
      <c r="C3327" s="296" t="s">
        <v>3557</v>
      </c>
      <c r="D3327" s="296" t="s">
        <v>34</v>
      </c>
      <c r="E3327" s="326" t="s">
        <v>89</v>
      </c>
      <c r="F3327" s="327">
        <v>224</v>
      </c>
      <c r="J3327" s="325"/>
    </row>
    <row r="3328" spans="2:10" s="20" customFormat="1" ht="18" customHeight="1" x14ac:dyDescent="0.25">
      <c r="B3328" s="297" t="s">
        <v>7579</v>
      </c>
      <c r="C3328" s="296" t="s">
        <v>3558</v>
      </c>
      <c r="D3328" s="296" t="s">
        <v>61</v>
      </c>
      <c r="E3328" s="326" t="s">
        <v>62</v>
      </c>
      <c r="F3328" s="327">
        <v>12626</v>
      </c>
      <c r="J3328" s="325"/>
    </row>
    <row r="3329" spans="2:10" s="20" customFormat="1" ht="18" customHeight="1" x14ac:dyDescent="0.25">
      <c r="B3329" s="297" t="s">
        <v>7579</v>
      </c>
      <c r="C3329" s="296" t="s">
        <v>3559</v>
      </c>
      <c r="D3329" s="296" t="s">
        <v>34</v>
      </c>
      <c r="E3329" s="326" t="s">
        <v>89</v>
      </c>
      <c r="F3329" s="327">
        <v>51</v>
      </c>
      <c r="J3329" s="325"/>
    </row>
    <row r="3330" spans="2:10" s="20" customFormat="1" ht="18" customHeight="1" x14ac:dyDescent="0.25">
      <c r="B3330" s="297" t="s">
        <v>7579</v>
      </c>
      <c r="C3330" s="296" t="s">
        <v>3560</v>
      </c>
      <c r="D3330" s="296" t="s">
        <v>61</v>
      </c>
      <c r="E3330" s="326" t="s">
        <v>62</v>
      </c>
      <c r="F3330" s="327">
        <v>3989940</v>
      </c>
      <c r="J3330" s="325"/>
    </row>
    <row r="3331" spans="2:10" s="20" customFormat="1" ht="18" customHeight="1" x14ac:dyDescent="0.25">
      <c r="B3331" s="297" t="s">
        <v>7579</v>
      </c>
      <c r="C3331" s="296" t="s">
        <v>3561</v>
      </c>
      <c r="D3331" s="296" t="s">
        <v>34</v>
      </c>
      <c r="E3331" s="326" t="s">
        <v>89</v>
      </c>
      <c r="F3331" s="327">
        <v>3168</v>
      </c>
      <c r="J3331" s="325"/>
    </row>
    <row r="3332" spans="2:10" s="20" customFormat="1" ht="18" customHeight="1" x14ac:dyDescent="0.25">
      <c r="B3332" s="297" t="s">
        <v>7579</v>
      </c>
      <c r="C3332" s="296" t="s">
        <v>3562</v>
      </c>
      <c r="D3332" s="296" t="s">
        <v>61</v>
      </c>
      <c r="E3332" s="326" t="s">
        <v>62</v>
      </c>
      <c r="F3332" s="327">
        <v>792000</v>
      </c>
      <c r="J3332" s="325"/>
    </row>
    <row r="3333" spans="2:10" s="20" customFormat="1" ht="18" customHeight="1" x14ac:dyDescent="0.25">
      <c r="B3333" s="297" t="s">
        <v>7579</v>
      </c>
      <c r="C3333" s="296" t="s">
        <v>3563</v>
      </c>
      <c r="D3333" s="296" t="s">
        <v>34</v>
      </c>
      <c r="E3333" s="326" t="s">
        <v>89</v>
      </c>
      <c r="F3333" s="327">
        <v>3071</v>
      </c>
      <c r="J3333" s="325"/>
    </row>
    <row r="3334" spans="2:10" s="20" customFormat="1" ht="18" customHeight="1" x14ac:dyDescent="0.25">
      <c r="B3334" s="297" t="s">
        <v>7579</v>
      </c>
      <c r="C3334" s="296" t="s">
        <v>3564</v>
      </c>
      <c r="D3334" s="296" t="s">
        <v>61</v>
      </c>
      <c r="E3334" s="326" t="s">
        <v>62</v>
      </c>
      <c r="F3334" s="327">
        <v>767850</v>
      </c>
      <c r="J3334" s="325"/>
    </row>
    <row r="3335" spans="2:10" s="20" customFormat="1" ht="18" customHeight="1" x14ac:dyDescent="0.25">
      <c r="B3335" s="297" t="s">
        <v>7579</v>
      </c>
      <c r="C3335" s="296" t="s">
        <v>3565</v>
      </c>
      <c r="D3335" s="296" t="s">
        <v>34</v>
      </c>
      <c r="E3335" s="326" t="s">
        <v>89</v>
      </c>
      <c r="F3335" s="327">
        <v>96</v>
      </c>
      <c r="J3335" s="325"/>
    </row>
    <row r="3336" spans="2:10" s="20" customFormat="1" ht="18" customHeight="1" x14ac:dyDescent="0.25">
      <c r="B3336" s="297" t="s">
        <v>7579</v>
      </c>
      <c r="C3336" s="296" t="s">
        <v>3566</v>
      </c>
      <c r="D3336" s="296" t="s">
        <v>119</v>
      </c>
      <c r="E3336" s="326" t="s">
        <v>77</v>
      </c>
      <c r="F3336" s="327">
        <v>24000</v>
      </c>
      <c r="J3336" s="325"/>
    </row>
    <row r="3337" spans="2:10" s="20" customFormat="1" ht="18" customHeight="1" x14ac:dyDescent="0.25">
      <c r="B3337" s="297" t="s">
        <v>7579</v>
      </c>
      <c r="C3337" s="296" t="s">
        <v>3567</v>
      </c>
      <c r="D3337" s="296" t="s">
        <v>34</v>
      </c>
      <c r="E3337" s="326" t="s">
        <v>89</v>
      </c>
      <c r="F3337" s="327">
        <v>280</v>
      </c>
      <c r="J3337" s="325"/>
    </row>
    <row r="3338" spans="2:10" s="20" customFormat="1" ht="18" customHeight="1" x14ac:dyDescent="0.25">
      <c r="B3338" s="297" t="s">
        <v>7579</v>
      </c>
      <c r="C3338" s="296" t="s">
        <v>3568</v>
      </c>
      <c r="D3338" s="296" t="s">
        <v>222</v>
      </c>
      <c r="E3338" s="326" t="s">
        <v>67</v>
      </c>
      <c r="F3338" s="327">
        <v>70000</v>
      </c>
      <c r="J3338" s="325"/>
    </row>
    <row r="3339" spans="2:10" s="20" customFormat="1" ht="18" customHeight="1" x14ac:dyDescent="0.25">
      <c r="B3339" s="297" t="s">
        <v>7579</v>
      </c>
      <c r="C3339" s="296" t="s">
        <v>3569</v>
      </c>
      <c r="D3339" s="296" t="s">
        <v>119</v>
      </c>
      <c r="E3339" s="326" t="s">
        <v>77</v>
      </c>
      <c r="F3339" s="327">
        <v>166507</v>
      </c>
      <c r="J3339" s="325"/>
    </row>
    <row r="3340" spans="2:10" s="20" customFormat="1" ht="18" customHeight="1" x14ac:dyDescent="0.25">
      <c r="B3340" s="297" t="s">
        <v>7579</v>
      </c>
      <c r="C3340" s="296" t="s">
        <v>3570</v>
      </c>
      <c r="D3340" s="296" t="s">
        <v>34</v>
      </c>
      <c r="E3340" s="326" t="s">
        <v>89</v>
      </c>
      <c r="F3340" s="327">
        <v>666</v>
      </c>
      <c r="J3340" s="325"/>
    </row>
    <row r="3341" spans="2:10" s="20" customFormat="1" ht="18" customHeight="1" x14ac:dyDescent="0.25">
      <c r="B3341" s="297" t="s">
        <v>7579</v>
      </c>
      <c r="C3341" s="296" t="s">
        <v>3571</v>
      </c>
      <c r="D3341" s="296" t="s">
        <v>61</v>
      </c>
      <c r="E3341" s="326" t="s">
        <v>62</v>
      </c>
      <c r="F3341" s="327">
        <v>4575760</v>
      </c>
      <c r="J3341" s="325"/>
    </row>
    <row r="3342" spans="2:10" s="20" customFormat="1" ht="18" customHeight="1" x14ac:dyDescent="0.25">
      <c r="B3342" s="297" t="s">
        <v>7579</v>
      </c>
      <c r="C3342" s="296" t="s">
        <v>3572</v>
      </c>
      <c r="D3342" s="296" t="s">
        <v>34</v>
      </c>
      <c r="E3342" s="326" t="s">
        <v>89</v>
      </c>
      <c r="F3342" s="327">
        <v>3633</v>
      </c>
      <c r="J3342" s="325"/>
    </row>
    <row r="3343" spans="2:10" s="20" customFormat="1" ht="18" customHeight="1" x14ac:dyDescent="0.25">
      <c r="B3343" s="297" t="s">
        <v>7579</v>
      </c>
      <c r="C3343" s="296" t="s">
        <v>3573</v>
      </c>
      <c r="D3343" s="296" t="s">
        <v>61</v>
      </c>
      <c r="E3343" s="326" t="s">
        <v>62</v>
      </c>
      <c r="F3343" s="327">
        <v>457743</v>
      </c>
      <c r="J3343" s="325"/>
    </row>
    <row r="3344" spans="2:10" s="20" customFormat="1" ht="18" customHeight="1" x14ac:dyDescent="0.25">
      <c r="B3344" s="297" t="s">
        <v>7579</v>
      </c>
      <c r="C3344" s="296" t="s">
        <v>3574</v>
      </c>
      <c r="D3344" s="296" t="s">
        <v>34</v>
      </c>
      <c r="E3344" s="326" t="s">
        <v>89</v>
      </c>
      <c r="F3344" s="327">
        <v>363</v>
      </c>
      <c r="J3344" s="325"/>
    </row>
    <row r="3345" spans="2:10" s="20" customFormat="1" ht="18" customHeight="1" x14ac:dyDescent="0.25">
      <c r="B3345" s="297" t="s">
        <v>7579</v>
      </c>
      <c r="C3345" s="296" t="s">
        <v>3575</v>
      </c>
      <c r="D3345" s="296" t="s">
        <v>222</v>
      </c>
      <c r="E3345" s="326" t="s">
        <v>67</v>
      </c>
      <c r="F3345" s="327">
        <v>23058</v>
      </c>
      <c r="J3345" s="325"/>
    </row>
    <row r="3346" spans="2:10" s="20" customFormat="1" ht="18" customHeight="1" x14ac:dyDescent="0.25">
      <c r="B3346" s="297" t="s">
        <v>7579</v>
      </c>
      <c r="C3346" s="296" t="s">
        <v>3576</v>
      </c>
      <c r="D3346" s="296" t="s">
        <v>222</v>
      </c>
      <c r="E3346" s="326" t="s">
        <v>67</v>
      </c>
      <c r="F3346" s="327">
        <v>304</v>
      </c>
      <c r="J3346" s="325"/>
    </row>
    <row r="3347" spans="2:10" s="20" customFormat="1" ht="18" customHeight="1" x14ac:dyDescent="0.25">
      <c r="B3347" s="297" t="s">
        <v>7579</v>
      </c>
      <c r="C3347" s="296" t="s">
        <v>3577</v>
      </c>
      <c r="D3347" s="296" t="s">
        <v>222</v>
      </c>
      <c r="E3347" s="326" t="s">
        <v>67</v>
      </c>
      <c r="F3347" s="327">
        <v>137700</v>
      </c>
      <c r="J3347" s="325"/>
    </row>
    <row r="3348" spans="2:10" s="20" customFormat="1" ht="18" customHeight="1" x14ac:dyDescent="0.25">
      <c r="B3348" s="297" t="s">
        <v>7579</v>
      </c>
      <c r="C3348" s="296" t="s">
        <v>3578</v>
      </c>
      <c r="D3348" s="296" t="s">
        <v>222</v>
      </c>
      <c r="E3348" s="326" t="s">
        <v>67</v>
      </c>
      <c r="F3348" s="327">
        <v>6240</v>
      </c>
      <c r="J3348" s="325"/>
    </row>
    <row r="3349" spans="2:10" s="20" customFormat="1" ht="18" customHeight="1" x14ac:dyDescent="0.25">
      <c r="B3349" s="297" t="s">
        <v>7767</v>
      </c>
      <c r="C3349" s="296" t="s">
        <v>3579</v>
      </c>
      <c r="D3349" s="296" t="s">
        <v>44</v>
      </c>
      <c r="E3349" s="326" t="s">
        <v>71</v>
      </c>
      <c r="F3349" s="327">
        <v>404668</v>
      </c>
      <c r="J3349" s="325"/>
    </row>
    <row r="3350" spans="2:10" s="20" customFormat="1" ht="18" customHeight="1" x14ac:dyDescent="0.25">
      <c r="B3350" s="297" t="s">
        <v>7767</v>
      </c>
      <c r="C3350" s="296" t="s">
        <v>3580</v>
      </c>
      <c r="D3350" s="296" t="s">
        <v>40</v>
      </c>
      <c r="E3350" s="326" t="s">
        <v>71</v>
      </c>
      <c r="F3350" s="327">
        <v>188844</v>
      </c>
      <c r="J3350" s="325"/>
    </row>
    <row r="3351" spans="2:10" s="20" customFormat="1" ht="18" customHeight="1" x14ac:dyDescent="0.25">
      <c r="B3351" s="297" t="s">
        <v>7767</v>
      </c>
      <c r="C3351" s="296" t="s">
        <v>3581</v>
      </c>
      <c r="D3351" s="296" t="s">
        <v>40</v>
      </c>
      <c r="E3351" s="326" t="s">
        <v>71</v>
      </c>
      <c r="F3351" s="327">
        <v>188844</v>
      </c>
      <c r="J3351" s="325"/>
    </row>
    <row r="3352" spans="2:10" s="20" customFormat="1" ht="18" customHeight="1" x14ac:dyDescent="0.25">
      <c r="B3352" s="297" t="s">
        <v>7767</v>
      </c>
      <c r="C3352" s="296" t="s">
        <v>3582</v>
      </c>
      <c r="D3352" s="296" t="s">
        <v>40</v>
      </c>
      <c r="E3352" s="326" t="s">
        <v>71</v>
      </c>
      <c r="F3352" s="327">
        <v>188844</v>
      </c>
      <c r="J3352" s="325"/>
    </row>
    <row r="3353" spans="2:10" s="20" customFormat="1" ht="18" customHeight="1" x14ac:dyDescent="0.25">
      <c r="B3353" s="297" t="s">
        <v>7767</v>
      </c>
      <c r="C3353" s="296" t="s">
        <v>3583</v>
      </c>
      <c r="D3353" s="296" t="s">
        <v>40</v>
      </c>
      <c r="E3353" s="326" t="s">
        <v>71</v>
      </c>
      <c r="F3353" s="327">
        <v>188844</v>
      </c>
      <c r="J3353" s="325"/>
    </row>
    <row r="3354" spans="2:10" s="20" customFormat="1" ht="18" customHeight="1" x14ac:dyDescent="0.25">
      <c r="B3354" s="297" t="s">
        <v>7767</v>
      </c>
      <c r="C3354" s="296" t="s">
        <v>3584</v>
      </c>
      <c r="D3354" s="296" t="s">
        <v>40</v>
      </c>
      <c r="E3354" s="326" t="s">
        <v>71</v>
      </c>
      <c r="F3354" s="327">
        <v>188844</v>
      </c>
      <c r="J3354" s="325"/>
    </row>
    <row r="3355" spans="2:10" s="20" customFormat="1" ht="18" customHeight="1" x14ac:dyDescent="0.25">
      <c r="B3355" s="297" t="s">
        <v>7767</v>
      </c>
      <c r="C3355" s="296" t="s">
        <v>3585</v>
      </c>
      <c r="D3355" s="296" t="s">
        <v>40</v>
      </c>
      <c r="E3355" s="326" t="s">
        <v>68</v>
      </c>
      <c r="F3355" s="327">
        <v>74762</v>
      </c>
      <c r="J3355" s="325"/>
    </row>
    <row r="3356" spans="2:10" s="20" customFormat="1" ht="18" customHeight="1" x14ac:dyDescent="0.25">
      <c r="B3356" s="297" t="s">
        <v>7767</v>
      </c>
      <c r="C3356" s="296" t="s">
        <v>3586</v>
      </c>
      <c r="D3356" s="296" t="s">
        <v>40</v>
      </c>
      <c r="E3356" s="326" t="s">
        <v>73</v>
      </c>
      <c r="F3356" s="327">
        <v>91956</v>
      </c>
      <c r="J3356" s="325"/>
    </row>
    <row r="3357" spans="2:10" s="20" customFormat="1" ht="18" customHeight="1" x14ac:dyDescent="0.25">
      <c r="B3357" s="297" t="s">
        <v>7767</v>
      </c>
      <c r="C3357" s="296" t="s">
        <v>3587</v>
      </c>
      <c r="D3357" s="296" t="s">
        <v>222</v>
      </c>
      <c r="E3357" s="326" t="s">
        <v>67</v>
      </c>
      <c r="F3357" s="327">
        <v>30932</v>
      </c>
      <c r="J3357" s="325"/>
    </row>
    <row r="3358" spans="2:10" s="20" customFormat="1" ht="18" customHeight="1" x14ac:dyDescent="0.25">
      <c r="B3358" s="297" t="s">
        <v>7767</v>
      </c>
      <c r="C3358" s="296" t="s">
        <v>3588</v>
      </c>
      <c r="D3358" s="296" t="s">
        <v>222</v>
      </c>
      <c r="E3358" s="326" t="s">
        <v>67</v>
      </c>
      <c r="F3358" s="327">
        <v>36036</v>
      </c>
      <c r="J3358" s="325"/>
    </row>
    <row r="3359" spans="2:10" s="20" customFormat="1" ht="18" customHeight="1" x14ac:dyDescent="0.25">
      <c r="B3359" s="297" t="s">
        <v>7768</v>
      </c>
      <c r="C3359" s="296" t="s">
        <v>3589</v>
      </c>
      <c r="D3359" s="296" t="s">
        <v>44</v>
      </c>
      <c r="E3359" s="326" t="s">
        <v>71</v>
      </c>
      <c r="F3359" s="327">
        <v>174199</v>
      </c>
      <c r="J3359" s="325"/>
    </row>
    <row r="3360" spans="2:10" s="20" customFormat="1" ht="18" customHeight="1" x14ac:dyDescent="0.25">
      <c r="B3360" s="297" t="s">
        <v>7768</v>
      </c>
      <c r="C3360" s="296" t="s">
        <v>3590</v>
      </c>
      <c r="D3360" s="296" t="s">
        <v>44</v>
      </c>
      <c r="E3360" s="326" t="s">
        <v>71</v>
      </c>
      <c r="F3360" s="327">
        <v>310397</v>
      </c>
      <c r="J3360" s="325"/>
    </row>
    <row r="3361" spans="2:10" s="20" customFormat="1" ht="18" customHeight="1" x14ac:dyDescent="0.25">
      <c r="B3361" s="297" t="s">
        <v>7768</v>
      </c>
      <c r="C3361" s="296" t="s">
        <v>3591</v>
      </c>
      <c r="D3361" s="296" t="s">
        <v>44</v>
      </c>
      <c r="E3361" s="326" t="s">
        <v>71</v>
      </c>
      <c r="F3361" s="327">
        <v>193165</v>
      </c>
      <c r="J3361" s="325"/>
    </row>
    <row r="3362" spans="2:10" s="20" customFormat="1" ht="18" customHeight="1" x14ac:dyDescent="0.25">
      <c r="B3362" s="297" t="s">
        <v>7768</v>
      </c>
      <c r="C3362" s="296" t="s">
        <v>3592</v>
      </c>
      <c r="D3362" s="296" t="s">
        <v>44</v>
      </c>
      <c r="E3362" s="326" t="s">
        <v>71</v>
      </c>
      <c r="F3362" s="327">
        <v>209358</v>
      </c>
      <c r="J3362" s="325"/>
    </row>
    <row r="3363" spans="2:10" s="20" customFormat="1" ht="18" customHeight="1" x14ac:dyDescent="0.25">
      <c r="B3363" s="297" t="s">
        <v>7768</v>
      </c>
      <c r="C3363" s="296" t="s">
        <v>3593</v>
      </c>
      <c r="D3363" s="296" t="s">
        <v>44</v>
      </c>
      <c r="E3363" s="326" t="s">
        <v>71</v>
      </c>
      <c r="F3363" s="327">
        <v>344876</v>
      </c>
      <c r="J3363" s="325"/>
    </row>
    <row r="3364" spans="2:10" s="20" customFormat="1" ht="18" customHeight="1" x14ac:dyDescent="0.25">
      <c r="B3364" s="297" t="s">
        <v>7768</v>
      </c>
      <c r="C3364" s="296" t="s">
        <v>3594</v>
      </c>
      <c r="D3364" s="296" t="s">
        <v>44</v>
      </c>
      <c r="E3364" s="326" t="s">
        <v>71</v>
      </c>
      <c r="F3364" s="327">
        <v>727991</v>
      </c>
      <c r="J3364" s="325"/>
    </row>
    <row r="3365" spans="2:10" s="20" customFormat="1" ht="18" customHeight="1" x14ac:dyDescent="0.25">
      <c r="B3365" s="297" t="s">
        <v>7768</v>
      </c>
      <c r="C3365" s="296" t="s">
        <v>3595</v>
      </c>
      <c r="D3365" s="296" t="s">
        <v>40</v>
      </c>
      <c r="E3365" s="326" t="s">
        <v>71</v>
      </c>
      <c r="F3365" s="327">
        <v>40644</v>
      </c>
      <c r="J3365" s="325"/>
    </row>
    <row r="3366" spans="2:10" s="20" customFormat="1" ht="18" customHeight="1" x14ac:dyDescent="0.25">
      <c r="B3366" s="297" t="s">
        <v>7768</v>
      </c>
      <c r="C3366" s="296" t="s">
        <v>3596</v>
      </c>
      <c r="D3366" s="296" t="s">
        <v>40</v>
      </c>
      <c r="E3366" s="326" t="s">
        <v>68</v>
      </c>
      <c r="F3366" s="327">
        <v>152383</v>
      </c>
      <c r="J3366" s="325"/>
    </row>
    <row r="3367" spans="2:10" s="20" customFormat="1" ht="18" customHeight="1" x14ac:dyDescent="0.25">
      <c r="B3367" s="297" t="s">
        <v>7768</v>
      </c>
      <c r="C3367" s="296" t="s">
        <v>3597</v>
      </c>
      <c r="D3367" s="296" t="s">
        <v>40</v>
      </c>
      <c r="E3367" s="326" t="s">
        <v>73</v>
      </c>
      <c r="F3367" s="327">
        <v>394550</v>
      </c>
      <c r="J3367" s="325"/>
    </row>
    <row r="3368" spans="2:10" s="20" customFormat="1" ht="18" customHeight="1" x14ac:dyDescent="0.25">
      <c r="B3368" s="297" t="s">
        <v>7768</v>
      </c>
      <c r="C3368" s="296" t="s">
        <v>3598</v>
      </c>
      <c r="D3368" s="296" t="s">
        <v>222</v>
      </c>
      <c r="E3368" s="326" t="s">
        <v>67</v>
      </c>
      <c r="F3368" s="327">
        <v>143598</v>
      </c>
      <c r="J3368" s="325"/>
    </row>
    <row r="3369" spans="2:10" s="20" customFormat="1" ht="18" customHeight="1" x14ac:dyDescent="0.25">
      <c r="B3369" s="297" t="s">
        <v>7768</v>
      </c>
      <c r="C3369" s="296" t="s">
        <v>3599</v>
      </c>
      <c r="D3369" s="296" t="s">
        <v>222</v>
      </c>
      <c r="E3369" s="326" t="s">
        <v>67</v>
      </c>
      <c r="F3369" s="327">
        <v>48960</v>
      </c>
      <c r="J3369" s="325"/>
    </row>
    <row r="3370" spans="2:10" s="20" customFormat="1" ht="18" customHeight="1" x14ac:dyDescent="0.25">
      <c r="B3370" s="297" t="s">
        <v>7768</v>
      </c>
      <c r="C3370" s="296" t="s">
        <v>3600</v>
      </c>
      <c r="D3370" s="296" t="s">
        <v>222</v>
      </c>
      <c r="E3370" s="326" t="s">
        <v>67</v>
      </c>
      <c r="F3370" s="327">
        <v>33003</v>
      </c>
      <c r="J3370" s="325"/>
    </row>
    <row r="3371" spans="2:10" s="20" customFormat="1" ht="18" customHeight="1" x14ac:dyDescent="0.25">
      <c r="B3371" s="297" t="s">
        <v>7659</v>
      </c>
      <c r="C3371" s="296" t="s">
        <v>3601</v>
      </c>
      <c r="D3371" s="296" t="s">
        <v>36</v>
      </c>
      <c r="E3371" s="326" t="s">
        <v>38</v>
      </c>
      <c r="F3371" s="327">
        <v>26000</v>
      </c>
      <c r="J3371" s="325"/>
    </row>
    <row r="3372" spans="2:10" s="20" customFormat="1" ht="18" customHeight="1" x14ac:dyDescent="0.25">
      <c r="B3372" s="297" t="s">
        <v>7659</v>
      </c>
      <c r="C3372" s="296" t="s">
        <v>3602</v>
      </c>
      <c r="D3372" s="296" t="s">
        <v>40</v>
      </c>
      <c r="E3372" s="326" t="s">
        <v>73</v>
      </c>
      <c r="F3372" s="327">
        <v>125050</v>
      </c>
      <c r="J3372" s="325"/>
    </row>
    <row r="3373" spans="2:10" s="20" customFormat="1" ht="18" customHeight="1" x14ac:dyDescent="0.25">
      <c r="B3373" s="297" t="s">
        <v>7659</v>
      </c>
      <c r="C3373" s="296" t="s">
        <v>3603</v>
      </c>
      <c r="D3373" s="296" t="s">
        <v>40</v>
      </c>
      <c r="E3373" s="326" t="s">
        <v>73</v>
      </c>
      <c r="F3373" s="327">
        <v>21540</v>
      </c>
      <c r="J3373" s="325"/>
    </row>
    <row r="3374" spans="2:10" s="20" customFormat="1" ht="18" customHeight="1" x14ac:dyDescent="0.25">
      <c r="B3374" s="297" t="s">
        <v>7659</v>
      </c>
      <c r="C3374" s="296" t="s">
        <v>3604</v>
      </c>
      <c r="D3374" s="296" t="s">
        <v>40</v>
      </c>
      <c r="E3374" s="326" t="s">
        <v>73</v>
      </c>
      <c r="F3374" s="327">
        <v>212600</v>
      </c>
      <c r="J3374" s="325"/>
    </row>
    <row r="3375" spans="2:10" s="20" customFormat="1" ht="18" customHeight="1" x14ac:dyDescent="0.25">
      <c r="B3375" s="297" t="s">
        <v>7659</v>
      </c>
      <c r="C3375" s="296" t="s">
        <v>3605</v>
      </c>
      <c r="D3375" s="296" t="s">
        <v>120</v>
      </c>
      <c r="E3375" s="326" t="s">
        <v>77</v>
      </c>
      <c r="F3375" s="327">
        <v>1042077</v>
      </c>
      <c r="J3375" s="325"/>
    </row>
    <row r="3376" spans="2:10" s="20" customFormat="1" ht="18" customHeight="1" x14ac:dyDescent="0.25">
      <c r="B3376" s="297" t="s">
        <v>7659</v>
      </c>
      <c r="C3376" s="296" t="s">
        <v>3606</v>
      </c>
      <c r="D3376" s="296" t="s">
        <v>120</v>
      </c>
      <c r="E3376" s="326" t="s">
        <v>77</v>
      </c>
      <c r="F3376" s="327">
        <v>191272</v>
      </c>
      <c r="J3376" s="325"/>
    </row>
    <row r="3377" spans="2:10" s="20" customFormat="1" ht="18" customHeight="1" x14ac:dyDescent="0.25">
      <c r="B3377" s="297" t="s">
        <v>7659</v>
      </c>
      <c r="C3377" s="296" t="s">
        <v>3607</v>
      </c>
      <c r="D3377" s="296" t="s">
        <v>119</v>
      </c>
      <c r="E3377" s="326" t="s">
        <v>72</v>
      </c>
      <c r="F3377" s="327">
        <v>24000</v>
      </c>
      <c r="J3377" s="325"/>
    </row>
    <row r="3378" spans="2:10" s="20" customFormat="1" ht="18" customHeight="1" x14ac:dyDescent="0.25">
      <c r="B3378" s="297" t="s">
        <v>7659</v>
      </c>
      <c r="C3378" s="296" t="s">
        <v>3608</v>
      </c>
      <c r="D3378" s="296" t="s">
        <v>222</v>
      </c>
      <c r="E3378" s="326" t="s">
        <v>67</v>
      </c>
      <c r="F3378" s="327">
        <v>292</v>
      </c>
      <c r="J3378" s="325"/>
    </row>
    <row r="3379" spans="2:10" s="20" customFormat="1" ht="18" customHeight="1" x14ac:dyDescent="0.25">
      <c r="B3379" s="297" t="s">
        <v>7659</v>
      </c>
      <c r="C3379" s="296" t="s">
        <v>3609</v>
      </c>
      <c r="D3379" s="296" t="s">
        <v>222</v>
      </c>
      <c r="E3379" s="326" t="s">
        <v>67</v>
      </c>
      <c r="F3379" s="327">
        <v>61880</v>
      </c>
      <c r="J3379" s="325"/>
    </row>
    <row r="3380" spans="2:10" s="20" customFormat="1" ht="18" customHeight="1" x14ac:dyDescent="0.25">
      <c r="B3380" s="297" t="s">
        <v>7659</v>
      </c>
      <c r="C3380" s="296" t="s">
        <v>3610</v>
      </c>
      <c r="D3380" s="296" t="s">
        <v>222</v>
      </c>
      <c r="E3380" s="326" t="s">
        <v>67</v>
      </c>
      <c r="F3380" s="327">
        <v>15390</v>
      </c>
      <c r="J3380" s="325"/>
    </row>
    <row r="3381" spans="2:10" s="20" customFormat="1" ht="18" customHeight="1" x14ac:dyDescent="0.25">
      <c r="B3381" s="297" t="s">
        <v>7659</v>
      </c>
      <c r="C3381" s="296" t="s">
        <v>3611</v>
      </c>
      <c r="D3381" s="296" t="s">
        <v>222</v>
      </c>
      <c r="E3381" s="326" t="s">
        <v>67</v>
      </c>
      <c r="F3381" s="327">
        <v>284</v>
      </c>
      <c r="J3381" s="325"/>
    </row>
    <row r="3382" spans="2:10" s="20" customFormat="1" ht="18" customHeight="1" x14ac:dyDescent="0.25">
      <c r="B3382" s="297" t="s">
        <v>7660</v>
      </c>
      <c r="C3382" s="296" t="s">
        <v>3612</v>
      </c>
      <c r="D3382" s="296" t="s">
        <v>40</v>
      </c>
      <c r="E3382" s="326" t="s">
        <v>73</v>
      </c>
      <c r="F3382" s="327">
        <v>376950</v>
      </c>
      <c r="J3382" s="325"/>
    </row>
    <row r="3383" spans="2:10" s="20" customFormat="1" ht="18" customHeight="1" x14ac:dyDescent="0.25">
      <c r="B3383" s="297" t="s">
        <v>7660</v>
      </c>
      <c r="C3383" s="296" t="s">
        <v>3613</v>
      </c>
      <c r="D3383" s="296" t="s">
        <v>119</v>
      </c>
      <c r="E3383" s="326" t="s">
        <v>76</v>
      </c>
      <c r="F3383" s="327">
        <v>176471</v>
      </c>
      <c r="J3383" s="325"/>
    </row>
    <row r="3384" spans="2:10" s="20" customFormat="1" ht="18" customHeight="1" x14ac:dyDescent="0.25">
      <c r="B3384" s="297" t="s">
        <v>7660</v>
      </c>
      <c r="C3384" s="296" t="s">
        <v>3614</v>
      </c>
      <c r="D3384" s="296" t="s">
        <v>222</v>
      </c>
      <c r="E3384" s="326" t="s">
        <v>67</v>
      </c>
      <c r="F3384" s="327">
        <v>2517</v>
      </c>
      <c r="J3384" s="325"/>
    </row>
    <row r="3385" spans="2:10" s="20" customFormat="1" ht="18" customHeight="1" x14ac:dyDescent="0.25">
      <c r="B3385" s="297" t="s">
        <v>7660</v>
      </c>
      <c r="C3385" s="296" t="s">
        <v>3615</v>
      </c>
      <c r="D3385" s="296" t="s">
        <v>222</v>
      </c>
      <c r="E3385" s="326" t="s">
        <v>67</v>
      </c>
      <c r="F3385" s="327">
        <v>416</v>
      </c>
      <c r="J3385" s="325"/>
    </row>
    <row r="3386" spans="2:10" s="20" customFormat="1" ht="18" customHeight="1" x14ac:dyDescent="0.25">
      <c r="B3386" s="297" t="s">
        <v>7660</v>
      </c>
      <c r="C3386" s="296" t="s">
        <v>3616</v>
      </c>
      <c r="D3386" s="296" t="s">
        <v>222</v>
      </c>
      <c r="E3386" s="326" t="s">
        <v>67</v>
      </c>
      <c r="F3386" s="327">
        <v>37200</v>
      </c>
      <c r="J3386" s="325"/>
    </row>
    <row r="3387" spans="2:10" s="20" customFormat="1" ht="18" customHeight="1" x14ac:dyDescent="0.25">
      <c r="B3387" s="297" t="s">
        <v>7660</v>
      </c>
      <c r="C3387" s="296" t="s">
        <v>3617</v>
      </c>
      <c r="D3387" s="296" t="s">
        <v>222</v>
      </c>
      <c r="E3387" s="326" t="s">
        <v>67</v>
      </c>
      <c r="F3387" s="327">
        <v>22950</v>
      </c>
      <c r="J3387" s="325"/>
    </row>
    <row r="3388" spans="2:10" s="20" customFormat="1" ht="18" customHeight="1" x14ac:dyDescent="0.25">
      <c r="B3388" s="297" t="s">
        <v>7660</v>
      </c>
      <c r="C3388" s="296" t="s">
        <v>3618</v>
      </c>
      <c r="D3388" s="296" t="s">
        <v>222</v>
      </c>
      <c r="E3388" s="326" t="s">
        <v>67</v>
      </c>
      <c r="F3388" s="327">
        <v>10921</v>
      </c>
      <c r="J3388" s="325"/>
    </row>
    <row r="3389" spans="2:10" s="20" customFormat="1" ht="18" customHeight="1" x14ac:dyDescent="0.25">
      <c r="B3389" s="297" t="s">
        <v>7660</v>
      </c>
      <c r="C3389" s="296" t="s">
        <v>3619</v>
      </c>
      <c r="D3389" s="296" t="s">
        <v>222</v>
      </c>
      <c r="E3389" s="326" t="s">
        <v>67</v>
      </c>
      <c r="F3389" s="327">
        <v>52531</v>
      </c>
      <c r="J3389" s="325"/>
    </row>
    <row r="3390" spans="2:10" s="20" customFormat="1" ht="18" customHeight="1" x14ac:dyDescent="0.25">
      <c r="B3390" s="297" t="s">
        <v>7769</v>
      </c>
      <c r="C3390" s="296" t="s">
        <v>3620</v>
      </c>
      <c r="D3390" s="296" t="s">
        <v>40</v>
      </c>
      <c r="E3390" s="326" t="s">
        <v>73</v>
      </c>
      <c r="F3390" s="327">
        <v>75390</v>
      </c>
      <c r="J3390" s="325"/>
    </row>
    <row r="3391" spans="2:10" s="20" customFormat="1" ht="18" customHeight="1" x14ac:dyDescent="0.25">
      <c r="B3391" s="297" t="s">
        <v>7769</v>
      </c>
      <c r="C3391" s="296" t="s">
        <v>3621</v>
      </c>
      <c r="D3391" s="296" t="s">
        <v>222</v>
      </c>
      <c r="E3391" s="326" t="s">
        <v>67</v>
      </c>
      <c r="F3391" s="327">
        <v>731</v>
      </c>
      <c r="J3391" s="325"/>
    </row>
    <row r="3392" spans="2:10" s="20" customFormat="1" ht="18" customHeight="1" x14ac:dyDescent="0.25">
      <c r="B3392" s="297" t="s">
        <v>7769</v>
      </c>
      <c r="C3392" s="296" t="s">
        <v>3622</v>
      </c>
      <c r="D3392" s="296" t="s">
        <v>222</v>
      </c>
      <c r="E3392" s="326" t="s">
        <v>67</v>
      </c>
      <c r="F3392" s="327">
        <v>486</v>
      </c>
      <c r="J3392" s="325"/>
    </row>
    <row r="3393" spans="2:10" s="20" customFormat="1" ht="18" customHeight="1" x14ac:dyDescent="0.25">
      <c r="B3393" s="297" t="s">
        <v>7769</v>
      </c>
      <c r="C3393" s="296" t="s">
        <v>3623</v>
      </c>
      <c r="D3393" s="296" t="s">
        <v>222</v>
      </c>
      <c r="E3393" s="326" t="s">
        <v>67</v>
      </c>
      <c r="F3393" s="327">
        <v>11929</v>
      </c>
      <c r="J3393" s="325"/>
    </row>
    <row r="3394" spans="2:10" s="20" customFormat="1" ht="18" customHeight="1" x14ac:dyDescent="0.25">
      <c r="B3394" s="297" t="s">
        <v>7661</v>
      </c>
      <c r="C3394" s="296" t="s">
        <v>3624</v>
      </c>
      <c r="D3394" s="296" t="s">
        <v>40</v>
      </c>
      <c r="E3394" s="326" t="s">
        <v>50</v>
      </c>
      <c r="F3394" s="327">
        <v>8367739</v>
      </c>
      <c r="J3394" s="325"/>
    </row>
    <row r="3395" spans="2:10" s="20" customFormat="1" ht="18" customHeight="1" x14ac:dyDescent="0.25">
      <c r="B3395" s="297" t="s">
        <v>7661</v>
      </c>
      <c r="C3395" s="296" t="s">
        <v>3625</v>
      </c>
      <c r="D3395" s="296" t="s">
        <v>40</v>
      </c>
      <c r="E3395" s="326" t="s">
        <v>50</v>
      </c>
      <c r="F3395" s="327">
        <v>1256525</v>
      </c>
      <c r="J3395" s="325"/>
    </row>
    <row r="3396" spans="2:10" s="20" customFormat="1" ht="18" customHeight="1" x14ac:dyDescent="0.25">
      <c r="B3396" s="297" t="s">
        <v>7661</v>
      </c>
      <c r="C3396" s="296" t="s">
        <v>3626</v>
      </c>
      <c r="D3396" s="296" t="s">
        <v>44</v>
      </c>
      <c r="E3396" s="326" t="s">
        <v>47</v>
      </c>
      <c r="F3396" s="327">
        <v>2600000</v>
      </c>
      <c r="J3396" s="325"/>
    </row>
    <row r="3397" spans="2:10" s="20" customFormat="1" ht="18" customHeight="1" x14ac:dyDescent="0.25">
      <c r="B3397" s="297" t="s">
        <v>7661</v>
      </c>
      <c r="C3397" s="296" t="s">
        <v>3627</v>
      </c>
      <c r="D3397" s="296" t="s">
        <v>119</v>
      </c>
      <c r="E3397" s="326" t="s">
        <v>76</v>
      </c>
      <c r="F3397" s="327">
        <v>7600</v>
      </c>
      <c r="J3397" s="325"/>
    </row>
    <row r="3398" spans="2:10" s="20" customFormat="1" ht="18" customHeight="1" x14ac:dyDescent="0.25">
      <c r="B3398" s="297" t="s">
        <v>7661</v>
      </c>
      <c r="C3398" s="296" t="s">
        <v>3628</v>
      </c>
      <c r="D3398" s="296" t="s">
        <v>44</v>
      </c>
      <c r="E3398" s="326" t="s">
        <v>91</v>
      </c>
      <c r="F3398" s="327">
        <v>18800</v>
      </c>
      <c r="J3398" s="325"/>
    </row>
    <row r="3399" spans="2:10" s="20" customFormat="1" ht="18" customHeight="1" x14ac:dyDescent="0.25">
      <c r="B3399" s="297" t="s">
        <v>7661</v>
      </c>
      <c r="C3399" s="296" t="s">
        <v>3629</v>
      </c>
      <c r="D3399" s="296" t="s">
        <v>44</v>
      </c>
      <c r="E3399" s="326" t="s">
        <v>91</v>
      </c>
      <c r="F3399" s="327">
        <v>18800</v>
      </c>
      <c r="J3399" s="325"/>
    </row>
    <row r="3400" spans="2:10" s="20" customFormat="1" ht="18" customHeight="1" x14ac:dyDescent="0.25">
      <c r="B3400" s="297" t="s">
        <v>7661</v>
      </c>
      <c r="C3400" s="296" t="s">
        <v>3630</v>
      </c>
      <c r="D3400" s="296" t="s">
        <v>44</v>
      </c>
      <c r="E3400" s="326" t="s">
        <v>91</v>
      </c>
      <c r="F3400" s="327">
        <v>15500</v>
      </c>
      <c r="J3400" s="325"/>
    </row>
    <row r="3401" spans="2:10" s="20" customFormat="1" ht="18" customHeight="1" x14ac:dyDescent="0.25">
      <c r="B3401" s="297" t="s">
        <v>7661</v>
      </c>
      <c r="C3401" s="296" t="s">
        <v>3631</v>
      </c>
      <c r="D3401" s="296" t="s">
        <v>119</v>
      </c>
      <c r="E3401" s="326" t="s">
        <v>72</v>
      </c>
      <c r="F3401" s="327">
        <v>41200</v>
      </c>
      <c r="J3401" s="325"/>
    </row>
    <row r="3402" spans="2:10" s="20" customFormat="1" ht="18" customHeight="1" x14ac:dyDescent="0.25">
      <c r="B3402" s="297" t="s">
        <v>7661</v>
      </c>
      <c r="C3402" s="296" t="s">
        <v>3632</v>
      </c>
      <c r="D3402" s="296" t="s">
        <v>119</v>
      </c>
      <c r="E3402" s="326" t="s">
        <v>75</v>
      </c>
      <c r="F3402" s="327">
        <v>32000</v>
      </c>
      <c r="J3402" s="325"/>
    </row>
    <row r="3403" spans="2:10" s="20" customFormat="1" ht="18" customHeight="1" x14ac:dyDescent="0.25">
      <c r="B3403" s="297" t="s">
        <v>7661</v>
      </c>
      <c r="C3403" s="296" t="s">
        <v>3633</v>
      </c>
      <c r="D3403" s="296" t="s">
        <v>119</v>
      </c>
      <c r="E3403" s="326" t="s">
        <v>76</v>
      </c>
      <c r="F3403" s="327">
        <v>7900</v>
      </c>
      <c r="J3403" s="325"/>
    </row>
    <row r="3404" spans="2:10" s="20" customFormat="1" ht="18" customHeight="1" x14ac:dyDescent="0.25">
      <c r="B3404" s="297" t="s">
        <v>7661</v>
      </c>
      <c r="C3404" s="296" t="s">
        <v>3634</v>
      </c>
      <c r="D3404" s="296" t="s">
        <v>119</v>
      </c>
      <c r="E3404" s="326" t="s">
        <v>76</v>
      </c>
      <c r="F3404" s="327">
        <v>20000</v>
      </c>
      <c r="J3404" s="325"/>
    </row>
    <row r="3405" spans="2:10" s="20" customFormat="1" ht="18" customHeight="1" x14ac:dyDescent="0.25">
      <c r="B3405" s="297" t="s">
        <v>7661</v>
      </c>
      <c r="C3405" s="296" t="s">
        <v>3635</v>
      </c>
      <c r="D3405" s="296" t="s">
        <v>44</v>
      </c>
      <c r="E3405" s="326" t="s">
        <v>91</v>
      </c>
      <c r="F3405" s="327">
        <v>16100</v>
      </c>
      <c r="J3405" s="325"/>
    </row>
    <row r="3406" spans="2:10" s="20" customFormat="1" ht="18" customHeight="1" x14ac:dyDescent="0.25">
      <c r="B3406" s="297" t="s">
        <v>7661</v>
      </c>
      <c r="C3406" s="296" t="s">
        <v>3636</v>
      </c>
      <c r="D3406" s="296" t="s">
        <v>44</v>
      </c>
      <c r="E3406" s="326" t="s">
        <v>91</v>
      </c>
      <c r="F3406" s="327">
        <v>18800</v>
      </c>
      <c r="J3406" s="325"/>
    </row>
    <row r="3407" spans="2:10" s="20" customFormat="1" ht="18" customHeight="1" x14ac:dyDescent="0.25">
      <c r="B3407" s="297" t="s">
        <v>7661</v>
      </c>
      <c r="C3407" s="296" t="s">
        <v>3637</v>
      </c>
      <c r="D3407" s="296" t="s">
        <v>33</v>
      </c>
      <c r="E3407" s="326" t="s">
        <v>81</v>
      </c>
      <c r="F3407" s="327">
        <v>18000</v>
      </c>
      <c r="J3407" s="325"/>
    </row>
    <row r="3408" spans="2:10" s="20" customFormat="1" ht="18" customHeight="1" x14ac:dyDescent="0.25">
      <c r="B3408" s="297" t="s">
        <v>7661</v>
      </c>
      <c r="C3408" s="296" t="s">
        <v>3638</v>
      </c>
      <c r="D3408" s="296" t="s">
        <v>40</v>
      </c>
      <c r="E3408" s="326" t="s">
        <v>50</v>
      </c>
      <c r="F3408" s="327">
        <v>216000</v>
      </c>
      <c r="J3408" s="325"/>
    </row>
    <row r="3409" spans="2:10" s="20" customFormat="1" ht="18" customHeight="1" x14ac:dyDescent="0.25">
      <c r="B3409" s="297" t="s">
        <v>7661</v>
      </c>
      <c r="C3409" s="296" t="s">
        <v>3639</v>
      </c>
      <c r="D3409" s="296" t="s">
        <v>40</v>
      </c>
      <c r="E3409" s="326" t="s">
        <v>48</v>
      </c>
      <c r="F3409" s="327">
        <v>6573000</v>
      </c>
      <c r="J3409" s="325"/>
    </row>
    <row r="3410" spans="2:10" s="20" customFormat="1" ht="18" customHeight="1" x14ac:dyDescent="0.25">
      <c r="B3410" s="297" t="s">
        <v>7661</v>
      </c>
      <c r="C3410" s="296" t="s">
        <v>3640</v>
      </c>
      <c r="D3410" s="296" t="s">
        <v>40</v>
      </c>
      <c r="E3410" s="326" t="s">
        <v>48</v>
      </c>
      <c r="F3410" s="327">
        <v>9193500</v>
      </c>
      <c r="J3410" s="325"/>
    </row>
    <row r="3411" spans="2:10" s="20" customFormat="1" ht="18" customHeight="1" x14ac:dyDescent="0.25">
      <c r="B3411" s="297" t="s">
        <v>7661</v>
      </c>
      <c r="C3411" s="296" t="s">
        <v>3641</v>
      </c>
      <c r="D3411" s="296" t="s">
        <v>40</v>
      </c>
      <c r="E3411" s="326" t="s">
        <v>50</v>
      </c>
      <c r="F3411" s="327">
        <v>3849315</v>
      </c>
      <c r="J3411" s="325"/>
    </row>
    <row r="3412" spans="2:10" s="20" customFormat="1" ht="18" customHeight="1" x14ac:dyDescent="0.25">
      <c r="B3412" s="297" t="s">
        <v>7661</v>
      </c>
      <c r="C3412" s="296" t="s">
        <v>3642</v>
      </c>
      <c r="D3412" s="296" t="s">
        <v>40</v>
      </c>
      <c r="E3412" s="326" t="s">
        <v>68</v>
      </c>
      <c r="F3412" s="327">
        <v>-953340</v>
      </c>
      <c r="J3412" s="325"/>
    </row>
    <row r="3413" spans="2:10" s="20" customFormat="1" ht="18" customHeight="1" x14ac:dyDescent="0.25">
      <c r="B3413" s="297" t="s">
        <v>7661</v>
      </c>
      <c r="C3413" s="296" t="s">
        <v>3643</v>
      </c>
      <c r="D3413" s="296" t="s">
        <v>40</v>
      </c>
      <c r="E3413" s="326" t="s">
        <v>68</v>
      </c>
      <c r="F3413" s="327">
        <v>-1072510</v>
      </c>
      <c r="J3413" s="325"/>
    </row>
    <row r="3414" spans="2:10" s="20" customFormat="1" ht="18" customHeight="1" x14ac:dyDescent="0.25">
      <c r="B3414" s="297" t="s">
        <v>7661</v>
      </c>
      <c r="C3414" s="296" t="s">
        <v>3644</v>
      </c>
      <c r="D3414" s="296" t="s">
        <v>44</v>
      </c>
      <c r="E3414" s="326" t="s">
        <v>71</v>
      </c>
      <c r="F3414" s="327">
        <v>211669</v>
      </c>
      <c r="J3414" s="325"/>
    </row>
    <row r="3415" spans="2:10" s="20" customFormat="1" ht="18" customHeight="1" x14ac:dyDescent="0.25">
      <c r="B3415" s="297" t="s">
        <v>7661</v>
      </c>
      <c r="C3415" s="296" t="s">
        <v>3645</v>
      </c>
      <c r="D3415" s="296" t="s">
        <v>222</v>
      </c>
      <c r="E3415" s="326" t="s">
        <v>67</v>
      </c>
      <c r="F3415" s="327">
        <v>359</v>
      </c>
      <c r="J3415" s="325"/>
    </row>
    <row r="3416" spans="2:10" s="20" customFormat="1" ht="18" customHeight="1" x14ac:dyDescent="0.25">
      <c r="B3416" s="297" t="s">
        <v>7661</v>
      </c>
      <c r="C3416" s="296" t="s">
        <v>3646</v>
      </c>
      <c r="D3416" s="296" t="s">
        <v>222</v>
      </c>
      <c r="E3416" s="326" t="s">
        <v>67</v>
      </c>
      <c r="F3416" s="327">
        <v>124389</v>
      </c>
      <c r="J3416" s="325"/>
    </row>
    <row r="3417" spans="2:10" s="20" customFormat="1" ht="18" customHeight="1" x14ac:dyDescent="0.25">
      <c r="B3417" s="297" t="s">
        <v>7661</v>
      </c>
      <c r="C3417" s="296" t="s">
        <v>3647</v>
      </c>
      <c r="D3417" s="296" t="s">
        <v>222</v>
      </c>
      <c r="E3417" s="326" t="s">
        <v>67</v>
      </c>
      <c r="F3417" s="327">
        <v>21890</v>
      </c>
      <c r="J3417" s="325"/>
    </row>
    <row r="3418" spans="2:10" s="20" customFormat="1" ht="18" customHeight="1" x14ac:dyDescent="0.25">
      <c r="B3418" s="297" t="s">
        <v>7661</v>
      </c>
      <c r="C3418" s="296" t="s">
        <v>3648</v>
      </c>
      <c r="D3418" s="296" t="s">
        <v>222</v>
      </c>
      <c r="E3418" s="326" t="s">
        <v>67</v>
      </c>
      <c r="F3418" s="327">
        <v>73034</v>
      </c>
      <c r="J3418" s="325"/>
    </row>
    <row r="3419" spans="2:10" s="20" customFormat="1" ht="18" customHeight="1" x14ac:dyDescent="0.25">
      <c r="B3419" s="297" t="s">
        <v>7661</v>
      </c>
      <c r="C3419" s="296" t="s">
        <v>3649</v>
      </c>
      <c r="D3419" s="296" t="s">
        <v>222</v>
      </c>
      <c r="E3419" s="326" t="s">
        <v>67</v>
      </c>
      <c r="F3419" s="327">
        <v>19125</v>
      </c>
      <c r="J3419" s="325"/>
    </row>
    <row r="3420" spans="2:10" s="20" customFormat="1" ht="18" customHeight="1" x14ac:dyDescent="0.25">
      <c r="B3420" s="297" t="s">
        <v>7661</v>
      </c>
      <c r="C3420" s="296" t="s">
        <v>3650</v>
      </c>
      <c r="D3420" s="296" t="s">
        <v>222</v>
      </c>
      <c r="E3420" s="326" t="s">
        <v>67</v>
      </c>
      <c r="F3420" s="327">
        <v>61269</v>
      </c>
      <c r="J3420" s="325"/>
    </row>
    <row r="3421" spans="2:10" s="20" customFormat="1" ht="18" customHeight="1" x14ac:dyDescent="0.25">
      <c r="B3421" s="297" t="s">
        <v>7601</v>
      </c>
      <c r="C3421" s="296" t="s">
        <v>3651</v>
      </c>
      <c r="D3421" s="296" t="s">
        <v>31</v>
      </c>
      <c r="E3421" s="326" t="s">
        <v>32</v>
      </c>
      <c r="F3421" s="327">
        <v>3950000</v>
      </c>
      <c r="J3421" s="325"/>
    </row>
    <row r="3422" spans="2:10" s="20" customFormat="1" ht="18" customHeight="1" x14ac:dyDescent="0.25">
      <c r="B3422" s="297" t="s">
        <v>7601</v>
      </c>
      <c r="C3422" s="296" t="s">
        <v>3652</v>
      </c>
      <c r="D3422" s="296" t="s">
        <v>31</v>
      </c>
      <c r="E3422" s="326" t="s">
        <v>32</v>
      </c>
      <c r="F3422" s="327">
        <v>3500000</v>
      </c>
      <c r="J3422" s="325"/>
    </row>
    <row r="3423" spans="2:10" s="20" customFormat="1" ht="18" customHeight="1" x14ac:dyDescent="0.25">
      <c r="B3423" s="297" t="s">
        <v>7601</v>
      </c>
      <c r="C3423" s="296" t="s">
        <v>3653</v>
      </c>
      <c r="D3423" s="296" t="s">
        <v>40</v>
      </c>
      <c r="E3423" s="326" t="s">
        <v>73</v>
      </c>
      <c r="F3423" s="327">
        <v>148752</v>
      </c>
      <c r="J3423" s="325"/>
    </row>
    <row r="3424" spans="2:10" s="20" customFormat="1" ht="18" customHeight="1" x14ac:dyDescent="0.25">
      <c r="B3424" s="297" t="s">
        <v>7601</v>
      </c>
      <c r="C3424" s="296" t="s">
        <v>3654</v>
      </c>
      <c r="D3424" s="296" t="s">
        <v>31</v>
      </c>
      <c r="E3424" s="326" t="s">
        <v>98</v>
      </c>
      <c r="F3424" s="327">
        <v>2800000</v>
      </c>
      <c r="J3424" s="325"/>
    </row>
    <row r="3425" spans="2:10" s="20" customFormat="1" ht="18" customHeight="1" x14ac:dyDescent="0.25">
      <c r="B3425" s="297" t="s">
        <v>7601</v>
      </c>
      <c r="C3425" s="296" t="s">
        <v>3655</v>
      </c>
      <c r="D3425" s="296" t="s">
        <v>61</v>
      </c>
      <c r="E3425" s="326" t="s">
        <v>63</v>
      </c>
      <c r="F3425" s="327">
        <v>112542</v>
      </c>
      <c r="J3425" s="325"/>
    </row>
    <row r="3426" spans="2:10" s="20" customFormat="1" ht="18" customHeight="1" x14ac:dyDescent="0.25">
      <c r="B3426" s="297" t="s">
        <v>7601</v>
      </c>
      <c r="C3426" s="296" t="s">
        <v>3656</v>
      </c>
      <c r="D3426" s="296" t="s">
        <v>56</v>
      </c>
      <c r="E3426" s="326" t="s">
        <v>83</v>
      </c>
      <c r="F3426" s="327">
        <v>583100</v>
      </c>
      <c r="J3426" s="325"/>
    </row>
    <row r="3427" spans="2:10" s="20" customFormat="1" ht="18" customHeight="1" x14ac:dyDescent="0.25">
      <c r="B3427" s="297" t="s">
        <v>7601</v>
      </c>
      <c r="C3427" s="296" t="s">
        <v>3657</v>
      </c>
      <c r="D3427" s="296" t="s">
        <v>56</v>
      </c>
      <c r="E3427" s="326" t="s">
        <v>83</v>
      </c>
      <c r="F3427" s="327">
        <v>362500</v>
      </c>
      <c r="J3427" s="325"/>
    </row>
    <row r="3428" spans="2:10" s="20" customFormat="1" ht="18" customHeight="1" x14ac:dyDescent="0.25">
      <c r="B3428" s="297" t="s">
        <v>7601</v>
      </c>
      <c r="C3428" s="296" t="s">
        <v>3658</v>
      </c>
      <c r="D3428" s="296" t="s">
        <v>56</v>
      </c>
      <c r="E3428" s="326" t="s">
        <v>83</v>
      </c>
      <c r="F3428" s="327">
        <v>336200</v>
      </c>
      <c r="J3428" s="325"/>
    </row>
    <row r="3429" spans="2:10" s="20" customFormat="1" ht="18" customHeight="1" x14ac:dyDescent="0.25">
      <c r="B3429" s="297" t="s">
        <v>7601</v>
      </c>
      <c r="C3429" s="296" t="s">
        <v>3659</v>
      </c>
      <c r="D3429" s="296" t="s">
        <v>56</v>
      </c>
      <c r="E3429" s="326" t="s">
        <v>83</v>
      </c>
      <c r="F3429" s="327">
        <v>189100</v>
      </c>
      <c r="J3429" s="325"/>
    </row>
    <row r="3430" spans="2:10" s="20" customFormat="1" ht="18" customHeight="1" x14ac:dyDescent="0.25">
      <c r="B3430" s="297" t="s">
        <v>7601</v>
      </c>
      <c r="C3430" s="296" t="s">
        <v>3660</v>
      </c>
      <c r="D3430" s="296" t="s">
        <v>56</v>
      </c>
      <c r="E3430" s="326" t="s">
        <v>83</v>
      </c>
      <c r="F3430" s="327">
        <v>452500</v>
      </c>
      <c r="J3430" s="325"/>
    </row>
    <row r="3431" spans="2:10" s="20" customFormat="1" ht="18" customHeight="1" x14ac:dyDescent="0.25">
      <c r="B3431" s="297" t="s">
        <v>7601</v>
      </c>
      <c r="C3431" s="296" t="s">
        <v>3661</v>
      </c>
      <c r="D3431" s="296" t="s">
        <v>56</v>
      </c>
      <c r="E3431" s="326" t="s">
        <v>83</v>
      </c>
      <c r="F3431" s="327">
        <v>362500</v>
      </c>
      <c r="J3431" s="325"/>
    </row>
    <row r="3432" spans="2:10" s="20" customFormat="1" ht="18" customHeight="1" x14ac:dyDescent="0.25">
      <c r="B3432" s="297" t="s">
        <v>7601</v>
      </c>
      <c r="C3432" s="296" t="s">
        <v>3662</v>
      </c>
      <c r="D3432" s="296" t="s">
        <v>222</v>
      </c>
      <c r="E3432" s="326" t="s">
        <v>82</v>
      </c>
      <c r="F3432" s="327">
        <v>287806.78000000003</v>
      </c>
      <c r="J3432" s="325"/>
    </row>
    <row r="3433" spans="2:10" s="20" customFormat="1" ht="18" customHeight="1" x14ac:dyDescent="0.25">
      <c r="B3433" s="297" t="s">
        <v>7601</v>
      </c>
      <c r="C3433" s="296" t="s">
        <v>3663</v>
      </c>
      <c r="D3433" s="296" t="s">
        <v>222</v>
      </c>
      <c r="E3433" s="326" t="s">
        <v>82</v>
      </c>
      <c r="F3433" s="327">
        <v>108345</v>
      </c>
      <c r="J3433" s="325"/>
    </row>
    <row r="3434" spans="2:10" s="20" customFormat="1" ht="18" customHeight="1" x14ac:dyDescent="0.25">
      <c r="B3434" s="297" t="s">
        <v>7601</v>
      </c>
      <c r="C3434" s="296" t="s">
        <v>3664</v>
      </c>
      <c r="D3434" s="296" t="s">
        <v>222</v>
      </c>
      <c r="E3434" s="326" t="s">
        <v>82</v>
      </c>
      <c r="F3434" s="327">
        <v>108345</v>
      </c>
      <c r="J3434" s="325"/>
    </row>
    <row r="3435" spans="2:10" s="20" customFormat="1" ht="18" customHeight="1" x14ac:dyDescent="0.25">
      <c r="B3435" s="297" t="s">
        <v>7601</v>
      </c>
      <c r="C3435" s="296" t="s">
        <v>3665</v>
      </c>
      <c r="D3435" s="296" t="s">
        <v>222</v>
      </c>
      <c r="E3435" s="326" t="s">
        <v>82</v>
      </c>
      <c r="F3435" s="327">
        <v>108345</v>
      </c>
      <c r="J3435" s="325"/>
    </row>
    <row r="3436" spans="2:10" s="20" customFormat="1" ht="18" customHeight="1" x14ac:dyDescent="0.25">
      <c r="B3436" s="297" t="s">
        <v>7601</v>
      </c>
      <c r="C3436" s="296" t="s">
        <v>3666</v>
      </c>
      <c r="D3436" s="296" t="s">
        <v>222</v>
      </c>
      <c r="E3436" s="326" t="s">
        <v>67</v>
      </c>
      <c r="F3436" s="327">
        <v>225889</v>
      </c>
      <c r="J3436" s="325"/>
    </row>
    <row r="3437" spans="2:10" s="20" customFormat="1" ht="18" customHeight="1" x14ac:dyDescent="0.25">
      <c r="B3437" s="297" t="s">
        <v>7601</v>
      </c>
      <c r="C3437" s="296" t="s">
        <v>3667</v>
      </c>
      <c r="D3437" s="296" t="s">
        <v>222</v>
      </c>
      <c r="E3437" s="326" t="s">
        <v>67</v>
      </c>
      <c r="F3437" s="327">
        <v>402</v>
      </c>
      <c r="J3437" s="325"/>
    </row>
    <row r="3438" spans="2:10" s="20" customFormat="1" ht="18" customHeight="1" x14ac:dyDescent="0.25">
      <c r="B3438" s="297" t="s">
        <v>7770</v>
      </c>
      <c r="C3438" s="296" t="s">
        <v>3668</v>
      </c>
      <c r="D3438" s="296" t="s">
        <v>222</v>
      </c>
      <c r="E3438" s="326" t="s">
        <v>67</v>
      </c>
      <c r="F3438" s="327">
        <v>24552</v>
      </c>
      <c r="J3438" s="325"/>
    </row>
    <row r="3439" spans="2:10" s="20" customFormat="1" ht="18" customHeight="1" x14ac:dyDescent="0.25">
      <c r="B3439" s="297" t="s">
        <v>7770</v>
      </c>
      <c r="C3439" s="296" t="s">
        <v>3669</v>
      </c>
      <c r="D3439" s="296" t="s">
        <v>222</v>
      </c>
      <c r="E3439" s="326" t="s">
        <v>67</v>
      </c>
      <c r="F3439" s="327">
        <v>19110</v>
      </c>
      <c r="J3439" s="325"/>
    </row>
    <row r="3440" spans="2:10" s="20" customFormat="1" ht="18" customHeight="1" x14ac:dyDescent="0.25">
      <c r="B3440" s="297" t="s">
        <v>7770</v>
      </c>
      <c r="C3440" s="296" t="s">
        <v>3670</v>
      </c>
      <c r="D3440" s="296" t="s">
        <v>222</v>
      </c>
      <c r="E3440" s="326" t="s">
        <v>67</v>
      </c>
      <c r="F3440" s="327">
        <v>47659</v>
      </c>
      <c r="J3440" s="325"/>
    </row>
    <row r="3441" spans="2:10" s="20" customFormat="1" ht="18" customHeight="1" x14ac:dyDescent="0.25">
      <c r="B3441" s="297" t="s">
        <v>7662</v>
      </c>
      <c r="C3441" s="296" t="s">
        <v>3671</v>
      </c>
      <c r="D3441" s="296" t="s">
        <v>222</v>
      </c>
      <c r="E3441" s="326" t="s">
        <v>90</v>
      </c>
      <c r="F3441" s="327">
        <v>1</v>
      </c>
      <c r="J3441" s="325"/>
    </row>
    <row r="3442" spans="2:10" s="20" customFormat="1" ht="18" customHeight="1" x14ac:dyDescent="0.25">
      <c r="B3442" s="297" t="s">
        <v>7662</v>
      </c>
      <c r="C3442" s="296" t="s">
        <v>3672</v>
      </c>
      <c r="D3442" s="296" t="s">
        <v>119</v>
      </c>
      <c r="E3442" s="326" t="s">
        <v>112</v>
      </c>
      <c r="F3442" s="327">
        <v>13671079</v>
      </c>
      <c r="J3442" s="325"/>
    </row>
    <row r="3443" spans="2:10" s="20" customFormat="1" ht="18" customHeight="1" x14ac:dyDescent="0.25">
      <c r="B3443" s="297" t="s">
        <v>7771</v>
      </c>
      <c r="C3443" s="296" t="s">
        <v>3673</v>
      </c>
      <c r="D3443" s="296" t="s">
        <v>222</v>
      </c>
      <c r="E3443" s="326" t="s">
        <v>67</v>
      </c>
      <c r="F3443" s="327">
        <v>88504</v>
      </c>
      <c r="J3443" s="325"/>
    </row>
    <row r="3444" spans="2:10" s="20" customFormat="1" ht="18" customHeight="1" x14ac:dyDescent="0.25">
      <c r="B3444" s="297" t="s">
        <v>7771</v>
      </c>
      <c r="C3444" s="296" t="s">
        <v>3674</v>
      </c>
      <c r="D3444" s="296" t="s">
        <v>222</v>
      </c>
      <c r="E3444" s="326" t="s">
        <v>67</v>
      </c>
      <c r="F3444" s="327">
        <v>32460</v>
      </c>
      <c r="J3444" s="325"/>
    </row>
    <row r="3445" spans="2:10" s="20" customFormat="1" ht="18" customHeight="1" x14ac:dyDescent="0.25">
      <c r="B3445" s="297" t="s">
        <v>7771</v>
      </c>
      <c r="C3445" s="296" t="s">
        <v>3675</v>
      </c>
      <c r="D3445" s="296" t="s">
        <v>222</v>
      </c>
      <c r="E3445" s="326" t="s">
        <v>67</v>
      </c>
      <c r="F3445" s="327">
        <v>49303</v>
      </c>
      <c r="J3445" s="325"/>
    </row>
    <row r="3446" spans="2:10" s="20" customFormat="1" ht="18" customHeight="1" x14ac:dyDescent="0.25">
      <c r="B3446" s="297" t="s">
        <v>7771</v>
      </c>
      <c r="C3446" s="296" t="s">
        <v>3676</v>
      </c>
      <c r="D3446" s="296" t="s">
        <v>222</v>
      </c>
      <c r="E3446" s="326" t="s">
        <v>67</v>
      </c>
      <c r="F3446" s="327">
        <v>753</v>
      </c>
      <c r="J3446" s="325"/>
    </row>
    <row r="3447" spans="2:10" s="20" customFormat="1" ht="18" customHeight="1" x14ac:dyDescent="0.25">
      <c r="B3447" s="297" t="s">
        <v>7771</v>
      </c>
      <c r="C3447" s="296" t="s">
        <v>3677</v>
      </c>
      <c r="D3447" s="296" t="s">
        <v>222</v>
      </c>
      <c r="E3447" s="326" t="s">
        <v>67</v>
      </c>
      <c r="F3447" s="327">
        <v>27300</v>
      </c>
      <c r="J3447" s="325"/>
    </row>
    <row r="3448" spans="2:10" s="20" customFormat="1" ht="18" customHeight="1" x14ac:dyDescent="0.25">
      <c r="B3448" s="297" t="s">
        <v>7771</v>
      </c>
      <c r="C3448" s="296" t="s">
        <v>3678</v>
      </c>
      <c r="D3448" s="296" t="s">
        <v>222</v>
      </c>
      <c r="E3448" s="326" t="s">
        <v>67</v>
      </c>
      <c r="F3448" s="327">
        <v>43680</v>
      </c>
      <c r="J3448" s="325"/>
    </row>
    <row r="3449" spans="2:10" s="20" customFormat="1" ht="18" customHeight="1" x14ac:dyDescent="0.25">
      <c r="B3449" s="297" t="s">
        <v>7771</v>
      </c>
      <c r="C3449" s="296" t="s">
        <v>3679</v>
      </c>
      <c r="D3449" s="296" t="s">
        <v>222</v>
      </c>
      <c r="E3449" s="326" t="s">
        <v>67</v>
      </c>
      <c r="F3449" s="327">
        <v>38541</v>
      </c>
      <c r="J3449" s="325"/>
    </row>
    <row r="3450" spans="2:10" s="20" customFormat="1" ht="18" customHeight="1" x14ac:dyDescent="0.25">
      <c r="B3450" s="297" t="s">
        <v>7771</v>
      </c>
      <c r="C3450" s="296" t="s">
        <v>3680</v>
      </c>
      <c r="D3450" s="296" t="s">
        <v>222</v>
      </c>
      <c r="E3450" s="326" t="s">
        <v>67</v>
      </c>
      <c r="F3450" s="327">
        <v>8680</v>
      </c>
      <c r="J3450" s="325"/>
    </row>
    <row r="3451" spans="2:10" s="20" customFormat="1" ht="18" customHeight="1" x14ac:dyDescent="0.25">
      <c r="B3451" s="297" t="s">
        <v>7771</v>
      </c>
      <c r="C3451" s="296" t="s">
        <v>3681</v>
      </c>
      <c r="D3451" s="296" t="s">
        <v>222</v>
      </c>
      <c r="E3451" s="326" t="s">
        <v>67</v>
      </c>
      <c r="F3451" s="327">
        <v>19764</v>
      </c>
      <c r="J3451" s="325"/>
    </row>
    <row r="3452" spans="2:10" s="20" customFormat="1" ht="18" customHeight="1" x14ac:dyDescent="0.25">
      <c r="B3452" s="297" t="s">
        <v>7771</v>
      </c>
      <c r="C3452" s="296" t="s">
        <v>3682</v>
      </c>
      <c r="D3452" s="296" t="s">
        <v>222</v>
      </c>
      <c r="E3452" s="326" t="s">
        <v>67</v>
      </c>
      <c r="F3452" s="327">
        <v>670</v>
      </c>
      <c r="J3452" s="325"/>
    </row>
    <row r="3453" spans="2:10" s="20" customFormat="1" ht="18" customHeight="1" x14ac:dyDescent="0.25">
      <c r="B3453" s="297" t="s">
        <v>7771</v>
      </c>
      <c r="C3453" s="296" t="s">
        <v>3683</v>
      </c>
      <c r="D3453" s="296" t="s">
        <v>223</v>
      </c>
      <c r="E3453" s="326" t="s">
        <v>83</v>
      </c>
      <c r="F3453" s="327">
        <v>58229.67</v>
      </c>
      <c r="J3453" s="325"/>
    </row>
    <row r="3454" spans="2:10" s="20" customFormat="1" ht="18" customHeight="1" x14ac:dyDescent="0.25">
      <c r="B3454" s="297" t="s">
        <v>7771</v>
      </c>
      <c r="C3454" s="296" t="s">
        <v>3684</v>
      </c>
      <c r="D3454" s="296" t="s">
        <v>223</v>
      </c>
      <c r="E3454" s="326" t="s">
        <v>83</v>
      </c>
      <c r="F3454" s="327">
        <v>58229.67</v>
      </c>
      <c r="J3454" s="325"/>
    </row>
    <row r="3455" spans="2:10" s="20" customFormat="1" ht="18" customHeight="1" x14ac:dyDescent="0.25">
      <c r="B3455" s="297" t="s">
        <v>7771</v>
      </c>
      <c r="C3455" s="296" t="s">
        <v>3685</v>
      </c>
      <c r="D3455" s="296" t="s">
        <v>223</v>
      </c>
      <c r="E3455" s="326" t="s">
        <v>83</v>
      </c>
      <c r="F3455" s="327">
        <v>58229.67</v>
      </c>
      <c r="J3455" s="325"/>
    </row>
    <row r="3456" spans="2:10" s="20" customFormat="1" ht="18" customHeight="1" x14ac:dyDescent="0.25">
      <c r="B3456" s="297" t="s">
        <v>7771</v>
      </c>
      <c r="C3456" s="296" t="s">
        <v>3686</v>
      </c>
      <c r="D3456" s="296" t="s">
        <v>223</v>
      </c>
      <c r="E3456" s="326" t="s">
        <v>83</v>
      </c>
      <c r="F3456" s="327">
        <v>58229.67</v>
      </c>
      <c r="J3456" s="325"/>
    </row>
    <row r="3457" spans="2:10" s="20" customFormat="1" ht="18" customHeight="1" x14ac:dyDescent="0.25">
      <c r="B3457" s="297" t="s">
        <v>7771</v>
      </c>
      <c r="C3457" s="296" t="s">
        <v>3687</v>
      </c>
      <c r="D3457" s="296" t="s">
        <v>223</v>
      </c>
      <c r="E3457" s="326" t="s">
        <v>83</v>
      </c>
      <c r="F3457" s="327">
        <v>58229.67</v>
      </c>
      <c r="J3457" s="325"/>
    </row>
    <row r="3458" spans="2:10" s="20" customFormat="1" ht="18" customHeight="1" x14ac:dyDescent="0.25">
      <c r="B3458" s="297" t="s">
        <v>7771</v>
      </c>
      <c r="C3458" s="296" t="s">
        <v>3688</v>
      </c>
      <c r="D3458" s="296" t="s">
        <v>223</v>
      </c>
      <c r="E3458" s="326" t="s">
        <v>83</v>
      </c>
      <c r="F3458" s="327">
        <v>58229.67</v>
      </c>
      <c r="J3458" s="325"/>
    </row>
    <row r="3459" spans="2:10" s="20" customFormat="1" ht="18" customHeight="1" x14ac:dyDescent="0.25">
      <c r="B3459" s="297" t="s">
        <v>7771</v>
      </c>
      <c r="C3459" s="296" t="s">
        <v>3689</v>
      </c>
      <c r="D3459" s="296" t="s">
        <v>223</v>
      </c>
      <c r="E3459" s="326" t="s">
        <v>83</v>
      </c>
      <c r="F3459" s="327">
        <v>58229.67</v>
      </c>
      <c r="J3459" s="325"/>
    </row>
    <row r="3460" spans="2:10" s="20" customFormat="1" ht="18" customHeight="1" x14ac:dyDescent="0.25">
      <c r="B3460" s="297" t="s">
        <v>7771</v>
      </c>
      <c r="C3460" s="296" t="s">
        <v>3690</v>
      </c>
      <c r="D3460" s="296" t="s">
        <v>223</v>
      </c>
      <c r="E3460" s="326" t="s">
        <v>83</v>
      </c>
      <c r="F3460" s="327">
        <v>58229.67</v>
      </c>
      <c r="J3460" s="325"/>
    </row>
    <row r="3461" spans="2:10" s="20" customFormat="1" ht="18" customHeight="1" x14ac:dyDescent="0.25">
      <c r="B3461" s="297" t="s">
        <v>7771</v>
      </c>
      <c r="C3461" s="296" t="s">
        <v>3691</v>
      </c>
      <c r="D3461" s="296" t="s">
        <v>223</v>
      </c>
      <c r="E3461" s="326" t="s">
        <v>83</v>
      </c>
      <c r="F3461" s="327">
        <v>58229.67</v>
      </c>
      <c r="J3461" s="325"/>
    </row>
    <row r="3462" spans="2:10" s="20" customFormat="1" ht="18" customHeight="1" x14ac:dyDescent="0.25">
      <c r="B3462" s="297" t="s">
        <v>7771</v>
      </c>
      <c r="C3462" s="296" t="s">
        <v>3692</v>
      </c>
      <c r="D3462" s="296" t="s">
        <v>223</v>
      </c>
      <c r="E3462" s="326" t="s">
        <v>83</v>
      </c>
      <c r="F3462" s="327">
        <v>58229.67</v>
      </c>
      <c r="J3462" s="325"/>
    </row>
    <row r="3463" spans="2:10" s="20" customFormat="1" ht="18" customHeight="1" x14ac:dyDescent="0.25">
      <c r="B3463" s="297" t="s">
        <v>7771</v>
      </c>
      <c r="C3463" s="296" t="s">
        <v>3693</v>
      </c>
      <c r="D3463" s="296" t="s">
        <v>223</v>
      </c>
      <c r="E3463" s="326" t="s">
        <v>83</v>
      </c>
      <c r="F3463" s="327">
        <v>58229.67</v>
      </c>
      <c r="J3463" s="325"/>
    </row>
    <row r="3464" spans="2:10" s="20" customFormat="1" ht="18" customHeight="1" x14ac:dyDescent="0.25">
      <c r="B3464" s="297" t="s">
        <v>7771</v>
      </c>
      <c r="C3464" s="296" t="s">
        <v>3694</v>
      </c>
      <c r="D3464" s="296" t="s">
        <v>223</v>
      </c>
      <c r="E3464" s="326" t="s">
        <v>83</v>
      </c>
      <c r="F3464" s="327">
        <v>58229.63</v>
      </c>
      <c r="J3464" s="325"/>
    </row>
    <row r="3465" spans="2:10" s="20" customFormat="1" ht="18" customHeight="1" x14ac:dyDescent="0.25">
      <c r="B3465" s="297" t="s">
        <v>7771</v>
      </c>
      <c r="C3465" s="296" t="s">
        <v>3695</v>
      </c>
      <c r="D3465" s="296" t="s">
        <v>223</v>
      </c>
      <c r="E3465" s="326" t="s">
        <v>84</v>
      </c>
      <c r="F3465" s="327">
        <v>168756.75</v>
      </c>
      <c r="J3465" s="325"/>
    </row>
    <row r="3466" spans="2:10" s="20" customFormat="1" ht="18" customHeight="1" x14ac:dyDescent="0.25">
      <c r="B3466" s="297" t="s">
        <v>7771</v>
      </c>
      <c r="C3466" s="296" t="s">
        <v>3696</v>
      </c>
      <c r="D3466" s="296" t="s">
        <v>223</v>
      </c>
      <c r="E3466" s="326" t="s">
        <v>84</v>
      </c>
      <c r="F3466" s="327">
        <v>168756.75</v>
      </c>
      <c r="J3466" s="325"/>
    </row>
    <row r="3467" spans="2:10" s="20" customFormat="1" ht="18" customHeight="1" x14ac:dyDescent="0.25">
      <c r="B3467" s="297" t="s">
        <v>7771</v>
      </c>
      <c r="C3467" s="296" t="s">
        <v>3697</v>
      </c>
      <c r="D3467" s="296" t="s">
        <v>223</v>
      </c>
      <c r="E3467" s="326" t="s">
        <v>84</v>
      </c>
      <c r="F3467" s="327">
        <v>168756.75</v>
      </c>
      <c r="J3467" s="325"/>
    </row>
    <row r="3468" spans="2:10" s="20" customFormat="1" ht="18" customHeight="1" x14ac:dyDescent="0.25">
      <c r="B3468" s="297" t="s">
        <v>7771</v>
      </c>
      <c r="C3468" s="296" t="s">
        <v>3698</v>
      </c>
      <c r="D3468" s="296" t="s">
        <v>223</v>
      </c>
      <c r="E3468" s="326" t="s">
        <v>84</v>
      </c>
      <c r="F3468" s="327">
        <v>168756.75</v>
      </c>
      <c r="J3468" s="325"/>
    </row>
    <row r="3469" spans="2:10" s="20" customFormat="1" ht="18" customHeight="1" x14ac:dyDescent="0.25">
      <c r="B3469" s="297" t="s">
        <v>7771</v>
      </c>
      <c r="C3469" s="296" t="s">
        <v>3699</v>
      </c>
      <c r="D3469" s="296" t="s">
        <v>223</v>
      </c>
      <c r="E3469" s="326" t="s">
        <v>84</v>
      </c>
      <c r="F3469" s="327">
        <v>168756.75</v>
      </c>
      <c r="J3469" s="325"/>
    </row>
    <row r="3470" spans="2:10" s="20" customFormat="1" ht="18" customHeight="1" x14ac:dyDescent="0.25">
      <c r="B3470" s="297" t="s">
        <v>7771</v>
      </c>
      <c r="C3470" s="296" t="s">
        <v>3700</v>
      </c>
      <c r="D3470" s="296" t="s">
        <v>223</v>
      </c>
      <c r="E3470" s="326" t="s">
        <v>84</v>
      </c>
      <c r="F3470" s="327">
        <v>168756.75</v>
      </c>
      <c r="J3470" s="325"/>
    </row>
    <row r="3471" spans="2:10" s="20" customFormat="1" ht="18" customHeight="1" x14ac:dyDescent="0.25">
      <c r="B3471" s="297" t="s">
        <v>7771</v>
      </c>
      <c r="C3471" s="296" t="s">
        <v>3701</v>
      </c>
      <c r="D3471" s="296" t="s">
        <v>223</v>
      </c>
      <c r="E3471" s="326" t="s">
        <v>84</v>
      </c>
      <c r="F3471" s="327">
        <v>168756.75</v>
      </c>
      <c r="J3471" s="325"/>
    </row>
    <row r="3472" spans="2:10" s="20" customFormat="1" ht="18" customHeight="1" x14ac:dyDescent="0.25">
      <c r="B3472" s="297" t="s">
        <v>7771</v>
      </c>
      <c r="C3472" s="296" t="s">
        <v>3702</v>
      </c>
      <c r="D3472" s="296" t="s">
        <v>223</v>
      </c>
      <c r="E3472" s="326" t="s">
        <v>84</v>
      </c>
      <c r="F3472" s="327">
        <v>168756.75</v>
      </c>
      <c r="J3472" s="325"/>
    </row>
    <row r="3473" spans="2:10" s="20" customFormat="1" ht="18" customHeight="1" x14ac:dyDescent="0.25">
      <c r="B3473" s="297" t="s">
        <v>7771</v>
      </c>
      <c r="C3473" s="296" t="s">
        <v>3703</v>
      </c>
      <c r="D3473" s="296" t="s">
        <v>223</v>
      </c>
      <c r="E3473" s="326" t="s">
        <v>84</v>
      </c>
      <c r="F3473" s="327">
        <v>168756.75</v>
      </c>
      <c r="J3473" s="325"/>
    </row>
    <row r="3474" spans="2:10" s="20" customFormat="1" ht="18" customHeight="1" x14ac:dyDescent="0.25">
      <c r="B3474" s="297" t="s">
        <v>7771</v>
      </c>
      <c r="C3474" s="296" t="s">
        <v>3704</v>
      </c>
      <c r="D3474" s="296" t="s">
        <v>223</v>
      </c>
      <c r="E3474" s="326" t="s">
        <v>84</v>
      </c>
      <c r="F3474" s="327">
        <v>168756.75</v>
      </c>
      <c r="J3474" s="325"/>
    </row>
    <row r="3475" spans="2:10" s="20" customFormat="1" ht="18" customHeight="1" x14ac:dyDescent="0.25">
      <c r="B3475" s="297" t="s">
        <v>7771</v>
      </c>
      <c r="C3475" s="296" t="s">
        <v>3705</v>
      </c>
      <c r="D3475" s="296" t="s">
        <v>223</v>
      </c>
      <c r="E3475" s="326" t="s">
        <v>84</v>
      </c>
      <c r="F3475" s="327">
        <v>168756.75</v>
      </c>
      <c r="J3475" s="325"/>
    </row>
    <row r="3476" spans="2:10" s="20" customFormat="1" ht="18" customHeight="1" x14ac:dyDescent="0.25">
      <c r="B3476" s="297" t="s">
        <v>7771</v>
      </c>
      <c r="C3476" s="296" t="s">
        <v>3706</v>
      </c>
      <c r="D3476" s="296" t="s">
        <v>223</v>
      </c>
      <c r="E3476" s="326" t="s">
        <v>84</v>
      </c>
      <c r="F3476" s="327">
        <v>168756.75</v>
      </c>
      <c r="J3476" s="325"/>
    </row>
    <row r="3477" spans="2:10" s="20" customFormat="1" ht="18" customHeight="1" x14ac:dyDescent="0.25">
      <c r="B3477" s="297" t="s">
        <v>7771</v>
      </c>
      <c r="C3477" s="296" t="s">
        <v>3707</v>
      </c>
      <c r="D3477" s="296" t="s">
        <v>223</v>
      </c>
      <c r="E3477" s="326" t="s">
        <v>84</v>
      </c>
      <c r="F3477" s="327">
        <v>32790.75</v>
      </c>
      <c r="J3477" s="325"/>
    </row>
    <row r="3478" spans="2:10" s="20" customFormat="1" ht="18" customHeight="1" x14ac:dyDescent="0.25">
      <c r="B3478" s="297" t="s">
        <v>7771</v>
      </c>
      <c r="C3478" s="296" t="s">
        <v>3708</v>
      </c>
      <c r="D3478" s="296" t="s">
        <v>223</v>
      </c>
      <c r="E3478" s="326" t="s">
        <v>84</v>
      </c>
      <c r="F3478" s="327">
        <v>32790.75</v>
      </c>
      <c r="J3478" s="325"/>
    </row>
    <row r="3479" spans="2:10" s="20" customFormat="1" ht="18" customHeight="1" x14ac:dyDescent="0.25">
      <c r="B3479" s="297" t="s">
        <v>7771</v>
      </c>
      <c r="C3479" s="296" t="s">
        <v>3709</v>
      </c>
      <c r="D3479" s="296" t="s">
        <v>223</v>
      </c>
      <c r="E3479" s="326" t="s">
        <v>84</v>
      </c>
      <c r="F3479" s="327">
        <v>32790.75</v>
      </c>
      <c r="J3479" s="325"/>
    </row>
    <row r="3480" spans="2:10" s="20" customFormat="1" ht="18" customHeight="1" x14ac:dyDescent="0.25">
      <c r="B3480" s="297" t="s">
        <v>7771</v>
      </c>
      <c r="C3480" s="296" t="s">
        <v>3710</v>
      </c>
      <c r="D3480" s="296" t="s">
        <v>223</v>
      </c>
      <c r="E3480" s="326" t="s">
        <v>84</v>
      </c>
      <c r="F3480" s="327">
        <v>32790.75</v>
      </c>
      <c r="J3480" s="325"/>
    </row>
    <row r="3481" spans="2:10" s="20" customFormat="1" ht="18" customHeight="1" x14ac:dyDescent="0.25">
      <c r="B3481" s="297" t="s">
        <v>7771</v>
      </c>
      <c r="C3481" s="296" t="s">
        <v>3711</v>
      </c>
      <c r="D3481" s="296" t="s">
        <v>223</v>
      </c>
      <c r="E3481" s="326" t="s">
        <v>84</v>
      </c>
      <c r="F3481" s="327">
        <v>32790.75</v>
      </c>
      <c r="J3481" s="325"/>
    </row>
    <row r="3482" spans="2:10" s="20" customFormat="1" ht="18" customHeight="1" x14ac:dyDescent="0.25">
      <c r="B3482" s="297" t="s">
        <v>7771</v>
      </c>
      <c r="C3482" s="296" t="s">
        <v>3712</v>
      </c>
      <c r="D3482" s="296" t="s">
        <v>223</v>
      </c>
      <c r="E3482" s="326" t="s">
        <v>84</v>
      </c>
      <c r="F3482" s="327">
        <v>32790.75</v>
      </c>
      <c r="J3482" s="325"/>
    </row>
    <row r="3483" spans="2:10" s="20" customFormat="1" ht="18" customHeight="1" x14ac:dyDescent="0.25">
      <c r="B3483" s="297" t="s">
        <v>7771</v>
      </c>
      <c r="C3483" s="296" t="s">
        <v>3713</v>
      </c>
      <c r="D3483" s="296" t="s">
        <v>223</v>
      </c>
      <c r="E3483" s="326" t="s">
        <v>84</v>
      </c>
      <c r="F3483" s="327">
        <v>32790.75</v>
      </c>
      <c r="J3483" s="325"/>
    </row>
    <row r="3484" spans="2:10" s="20" customFormat="1" ht="18" customHeight="1" x14ac:dyDescent="0.25">
      <c r="B3484" s="297" t="s">
        <v>7771</v>
      </c>
      <c r="C3484" s="296" t="s">
        <v>3714</v>
      </c>
      <c r="D3484" s="296" t="s">
        <v>223</v>
      </c>
      <c r="E3484" s="326" t="s">
        <v>84</v>
      </c>
      <c r="F3484" s="327">
        <v>32790.75</v>
      </c>
      <c r="J3484" s="325"/>
    </row>
    <row r="3485" spans="2:10" s="20" customFormat="1" ht="18" customHeight="1" x14ac:dyDescent="0.25">
      <c r="B3485" s="297" t="s">
        <v>7771</v>
      </c>
      <c r="C3485" s="296" t="s">
        <v>3715</v>
      </c>
      <c r="D3485" s="296" t="s">
        <v>223</v>
      </c>
      <c r="E3485" s="326" t="s">
        <v>84</v>
      </c>
      <c r="F3485" s="327">
        <v>32790.75</v>
      </c>
      <c r="J3485" s="325"/>
    </row>
    <row r="3486" spans="2:10" s="20" customFormat="1" ht="18" customHeight="1" x14ac:dyDescent="0.25">
      <c r="B3486" s="297" t="s">
        <v>7771</v>
      </c>
      <c r="C3486" s="296" t="s">
        <v>3716</v>
      </c>
      <c r="D3486" s="296" t="s">
        <v>223</v>
      </c>
      <c r="E3486" s="326" t="s">
        <v>84</v>
      </c>
      <c r="F3486" s="327">
        <v>32790.75</v>
      </c>
      <c r="J3486" s="325"/>
    </row>
    <row r="3487" spans="2:10" s="20" customFormat="1" ht="18" customHeight="1" x14ac:dyDescent="0.25">
      <c r="B3487" s="297" t="s">
        <v>7771</v>
      </c>
      <c r="C3487" s="296" t="s">
        <v>3717</v>
      </c>
      <c r="D3487" s="296" t="s">
        <v>223</v>
      </c>
      <c r="E3487" s="326" t="s">
        <v>84</v>
      </c>
      <c r="F3487" s="327">
        <v>32790.75</v>
      </c>
      <c r="J3487" s="325"/>
    </row>
    <row r="3488" spans="2:10" s="20" customFormat="1" ht="18" customHeight="1" x14ac:dyDescent="0.25">
      <c r="B3488" s="297" t="s">
        <v>7771</v>
      </c>
      <c r="C3488" s="296" t="s">
        <v>3718</v>
      </c>
      <c r="D3488" s="296" t="s">
        <v>223</v>
      </c>
      <c r="E3488" s="326" t="s">
        <v>84</v>
      </c>
      <c r="F3488" s="327">
        <v>32790.75</v>
      </c>
      <c r="J3488" s="325"/>
    </row>
    <row r="3489" spans="2:10" s="20" customFormat="1" ht="18" customHeight="1" x14ac:dyDescent="0.25">
      <c r="B3489" s="297" t="s">
        <v>7771</v>
      </c>
      <c r="C3489" s="296" t="s">
        <v>3719</v>
      </c>
      <c r="D3489" s="296" t="s">
        <v>223</v>
      </c>
      <c r="E3489" s="326" t="s">
        <v>58</v>
      </c>
      <c r="F3489" s="327">
        <v>1294890.42</v>
      </c>
      <c r="J3489" s="325"/>
    </row>
    <row r="3490" spans="2:10" s="20" customFormat="1" ht="18" customHeight="1" x14ac:dyDescent="0.25">
      <c r="B3490" s="297" t="s">
        <v>7771</v>
      </c>
      <c r="C3490" s="296" t="s">
        <v>3720</v>
      </c>
      <c r="D3490" s="296" t="s">
        <v>223</v>
      </c>
      <c r="E3490" s="326" t="s">
        <v>58</v>
      </c>
      <c r="F3490" s="327">
        <v>1294890.42</v>
      </c>
      <c r="J3490" s="325"/>
    </row>
    <row r="3491" spans="2:10" s="20" customFormat="1" ht="18" customHeight="1" x14ac:dyDescent="0.25">
      <c r="B3491" s="297" t="s">
        <v>7771</v>
      </c>
      <c r="C3491" s="296" t="s">
        <v>3721</v>
      </c>
      <c r="D3491" s="296" t="s">
        <v>223</v>
      </c>
      <c r="E3491" s="326" t="s">
        <v>58</v>
      </c>
      <c r="F3491" s="327">
        <v>1294890.42</v>
      </c>
      <c r="J3491" s="325"/>
    </row>
    <row r="3492" spans="2:10" s="20" customFormat="1" ht="18" customHeight="1" x14ac:dyDescent="0.25">
      <c r="B3492" s="297" t="s">
        <v>7771</v>
      </c>
      <c r="C3492" s="296" t="s">
        <v>3722</v>
      </c>
      <c r="D3492" s="296" t="s">
        <v>223</v>
      </c>
      <c r="E3492" s="326" t="s">
        <v>58</v>
      </c>
      <c r="F3492" s="327">
        <v>1294890.42</v>
      </c>
      <c r="J3492" s="325"/>
    </row>
    <row r="3493" spans="2:10" s="20" customFormat="1" ht="18" customHeight="1" x14ac:dyDescent="0.25">
      <c r="B3493" s="297" t="s">
        <v>7771</v>
      </c>
      <c r="C3493" s="296" t="s">
        <v>3723</v>
      </c>
      <c r="D3493" s="296" t="s">
        <v>223</v>
      </c>
      <c r="E3493" s="326" t="s">
        <v>58</v>
      </c>
      <c r="F3493" s="327">
        <v>1294890.42</v>
      </c>
      <c r="J3493" s="325"/>
    </row>
    <row r="3494" spans="2:10" s="20" customFormat="1" ht="18" customHeight="1" x14ac:dyDescent="0.25">
      <c r="B3494" s="297" t="s">
        <v>7771</v>
      </c>
      <c r="C3494" s="296" t="s">
        <v>3724</v>
      </c>
      <c r="D3494" s="296" t="s">
        <v>223</v>
      </c>
      <c r="E3494" s="326" t="s">
        <v>58</v>
      </c>
      <c r="F3494" s="327">
        <v>1294890.42</v>
      </c>
      <c r="J3494" s="325"/>
    </row>
    <row r="3495" spans="2:10" s="20" customFormat="1" ht="18" customHeight="1" x14ac:dyDescent="0.25">
      <c r="B3495" s="297" t="s">
        <v>7771</v>
      </c>
      <c r="C3495" s="296" t="s">
        <v>3725</v>
      </c>
      <c r="D3495" s="296" t="s">
        <v>223</v>
      </c>
      <c r="E3495" s="326" t="s">
        <v>58</v>
      </c>
      <c r="F3495" s="327">
        <v>1294890.42</v>
      </c>
      <c r="J3495" s="325"/>
    </row>
    <row r="3496" spans="2:10" s="20" customFormat="1" ht="18" customHeight="1" x14ac:dyDescent="0.25">
      <c r="B3496" s="297" t="s">
        <v>7771</v>
      </c>
      <c r="C3496" s="296" t="s">
        <v>3726</v>
      </c>
      <c r="D3496" s="296" t="s">
        <v>223</v>
      </c>
      <c r="E3496" s="326" t="s">
        <v>58</v>
      </c>
      <c r="F3496" s="327">
        <v>1294890.42</v>
      </c>
      <c r="J3496" s="325"/>
    </row>
    <row r="3497" spans="2:10" s="20" customFormat="1" ht="18" customHeight="1" x14ac:dyDescent="0.25">
      <c r="B3497" s="297" t="s">
        <v>7771</v>
      </c>
      <c r="C3497" s="296" t="s">
        <v>3727</v>
      </c>
      <c r="D3497" s="296" t="s">
        <v>223</v>
      </c>
      <c r="E3497" s="326" t="s">
        <v>58</v>
      </c>
      <c r="F3497" s="327">
        <v>1294890.42</v>
      </c>
      <c r="J3497" s="325"/>
    </row>
    <row r="3498" spans="2:10" s="20" customFormat="1" ht="18" customHeight="1" x14ac:dyDescent="0.25">
      <c r="B3498" s="297" t="s">
        <v>7771</v>
      </c>
      <c r="C3498" s="296" t="s">
        <v>3728</v>
      </c>
      <c r="D3498" s="296" t="s">
        <v>223</v>
      </c>
      <c r="E3498" s="326" t="s">
        <v>58</v>
      </c>
      <c r="F3498" s="327">
        <v>1294890.42</v>
      </c>
      <c r="J3498" s="325"/>
    </row>
    <row r="3499" spans="2:10" s="20" customFormat="1" ht="18" customHeight="1" x14ac:dyDescent="0.25">
      <c r="B3499" s="297" t="s">
        <v>7771</v>
      </c>
      <c r="C3499" s="296" t="s">
        <v>3729</v>
      </c>
      <c r="D3499" s="296" t="s">
        <v>223</v>
      </c>
      <c r="E3499" s="326" t="s">
        <v>58</v>
      </c>
      <c r="F3499" s="327">
        <v>1294890.42</v>
      </c>
      <c r="J3499" s="325"/>
    </row>
    <row r="3500" spans="2:10" s="20" customFormat="1" ht="18" customHeight="1" x14ac:dyDescent="0.25">
      <c r="B3500" s="297" t="s">
        <v>7771</v>
      </c>
      <c r="C3500" s="296" t="s">
        <v>3730</v>
      </c>
      <c r="D3500" s="296" t="s">
        <v>223</v>
      </c>
      <c r="E3500" s="326" t="s">
        <v>58</v>
      </c>
      <c r="F3500" s="327">
        <v>1294890.3799999999</v>
      </c>
      <c r="J3500" s="325"/>
    </row>
    <row r="3501" spans="2:10" s="20" customFormat="1" ht="18" customHeight="1" x14ac:dyDescent="0.25">
      <c r="B3501" s="297" t="s">
        <v>7771</v>
      </c>
      <c r="C3501" s="296" t="s">
        <v>3731</v>
      </c>
      <c r="D3501" s="296" t="s">
        <v>223</v>
      </c>
      <c r="E3501" s="326" t="s">
        <v>85</v>
      </c>
      <c r="F3501" s="327">
        <v>116502.42</v>
      </c>
      <c r="J3501" s="325"/>
    </row>
    <row r="3502" spans="2:10" s="20" customFormat="1" ht="18" customHeight="1" x14ac:dyDescent="0.25">
      <c r="B3502" s="297" t="s">
        <v>7771</v>
      </c>
      <c r="C3502" s="296" t="s">
        <v>3732</v>
      </c>
      <c r="D3502" s="296" t="s">
        <v>223</v>
      </c>
      <c r="E3502" s="326" t="s">
        <v>85</v>
      </c>
      <c r="F3502" s="327">
        <v>116502.42</v>
      </c>
      <c r="J3502" s="325"/>
    </row>
    <row r="3503" spans="2:10" s="20" customFormat="1" ht="18" customHeight="1" x14ac:dyDescent="0.25">
      <c r="B3503" s="297" t="s">
        <v>7771</v>
      </c>
      <c r="C3503" s="296" t="s">
        <v>3733</v>
      </c>
      <c r="D3503" s="296" t="s">
        <v>223</v>
      </c>
      <c r="E3503" s="326" t="s">
        <v>85</v>
      </c>
      <c r="F3503" s="327">
        <v>116502.42</v>
      </c>
      <c r="J3503" s="325"/>
    </row>
    <row r="3504" spans="2:10" s="20" customFormat="1" ht="18" customHeight="1" x14ac:dyDescent="0.25">
      <c r="B3504" s="297" t="s">
        <v>7771</v>
      </c>
      <c r="C3504" s="296" t="s">
        <v>3734</v>
      </c>
      <c r="D3504" s="296" t="s">
        <v>223</v>
      </c>
      <c r="E3504" s="326" t="s">
        <v>85</v>
      </c>
      <c r="F3504" s="327">
        <v>116502.42</v>
      </c>
      <c r="J3504" s="325"/>
    </row>
    <row r="3505" spans="2:10" s="20" customFormat="1" ht="18" customHeight="1" x14ac:dyDescent="0.25">
      <c r="B3505" s="297" t="s">
        <v>7771</v>
      </c>
      <c r="C3505" s="296" t="s">
        <v>3735</v>
      </c>
      <c r="D3505" s="296" t="s">
        <v>223</v>
      </c>
      <c r="E3505" s="326" t="s">
        <v>85</v>
      </c>
      <c r="F3505" s="327">
        <v>116502.42</v>
      </c>
      <c r="J3505" s="325"/>
    </row>
    <row r="3506" spans="2:10" s="20" customFormat="1" ht="18" customHeight="1" x14ac:dyDescent="0.25">
      <c r="B3506" s="297" t="s">
        <v>7771</v>
      </c>
      <c r="C3506" s="296" t="s">
        <v>3736</v>
      </c>
      <c r="D3506" s="296" t="s">
        <v>223</v>
      </c>
      <c r="E3506" s="326" t="s">
        <v>85</v>
      </c>
      <c r="F3506" s="327">
        <v>116502.42</v>
      </c>
      <c r="J3506" s="325"/>
    </row>
    <row r="3507" spans="2:10" s="20" customFormat="1" ht="18" customHeight="1" x14ac:dyDescent="0.25">
      <c r="B3507" s="297" t="s">
        <v>7771</v>
      </c>
      <c r="C3507" s="296" t="s">
        <v>3737</v>
      </c>
      <c r="D3507" s="296" t="s">
        <v>223</v>
      </c>
      <c r="E3507" s="326" t="s">
        <v>85</v>
      </c>
      <c r="F3507" s="327">
        <v>116502.42</v>
      </c>
      <c r="J3507" s="325"/>
    </row>
    <row r="3508" spans="2:10" s="20" customFormat="1" ht="18" customHeight="1" x14ac:dyDescent="0.25">
      <c r="B3508" s="297" t="s">
        <v>7771</v>
      </c>
      <c r="C3508" s="296" t="s">
        <v>3738</v>
      </c>
      <c r="D3508" s="296" t="s">
        <v>223</v>
      </c>
      <c r="E3508" s="326" t="s">
        <v>85</v>
      </c>
      <c r="F3508" s="327">
        <v>116502.42</v>
      </c>
      <c r="J3508" s="325"/>
    </row>
    <row r="3509" spans="2:10" s="20" customFormat="1" ht="18" customHeight="1" x14ac:dyDescent="0.25">
      <c r="B3509" s="297" t="s">
        <v>7771</v>
      </c>
      <c r="C3509" s="296" t="s">
        <v>3739</v>
      </c>
      <c r="D3509" s="296" t="s">
        <v>223</v>
      </c>
      <c r="E3509" s="326" t="s">
        <v>85</v>
      </c>
      <c r="F3509" s="327">
        <v>116502.42</v>
      </c>
      <c r="J3509" s="325"/>
    </row>
    <row r="3510" spans="2:10" s="20" customFormat="1" ht="18" customHeight="1" x14ac:dyDescent="0.25">
      <c r="B3510" s="297" t="s">
        <v>7771</v>
      </c>
      <c r="C3510" s="296" t="s">
        <v>3740</v>
      </c>
      <c r="D3510" s="296" t="s">
        <v>223</v>
      </c>
      <c r="E3510" s="326" t="s">
        <v>85</v>
      </c>
      <c r="F3510" s="327">
        <v>116502.42</v>
      </c>
      <c r="J3510" s="325"/>
    </row>
    <row r="3511" spans="2:10" s="20" customFormat="1" ht="18" customHeight="1" x14ac:dyDescent="0.25">
      <c r="B3511" s="297" t="s">
        <v>7771</v>
      </c>
      <c r="C3511" s="296" t="s">
        <v>3741</v>
      </c>
      <c r="D3511" s="296" t="s">
        <v>223</v>
      </c>
      <c r="E3511" s="326" t="s">
        <v>85</v>
      </c>
      <c r="F3511" s="327">
        <v>116502.42</v>
      </c>
      <c r="J3511" s="325"/>
    </row>
    <row r="3512" spans="2:10" s="20" customFormat="1" ht="18" customHeight="1" x14ac:dyDescent="0.25">
      <c r="B3512" s="297" t="s">
        <v>7771</v>
      </c>
      <c r="C3512" s="296" t="s">
        <v>3742</v>
      </c>
      <c r="D3512" s="296" t="s">
        <v>223</v>
      </c>
      <c r="E3512" s="326" t="s">
        <v>85</v>
      </c>
      <c r="F3512" s="327">
        <v>116502.38</v>
      </c>
      <c r="J3512" s="325"/>
    </row>
    <row r="3513" spans="2:10" s="20" customFormat="1" ht="18" customHeight="1" x14ac:dyDescent="0.25">
      <c r="B3513" s="297" t="s">
        <v>7771</v>
      </c>
      <c r="C3513" s="296" t="s">
        <v>3743</v>
      </c>
      <c r="D3513" s="296" t="s">
        <v>56</v>
      </c>
      <c r="E3513" s="326" t="s">
        <v>84</v>
      </c>
      <c r="F3513" s="327">
        <v>27083.33</v>
      </c>
      <c r="J3513" s="325"/>
    </row>
    <row r="3514" spans="2:10" s="20" customFormat="1" ht="18" customHeight="1" x14ac:dyDescent="0.25">
      <c r="B3514" s="297" t="s">
        <v>7771</v>
      </c>
      <c r="C3514" s="296" t="s">
        <v>3744</v>
      </c>
      <c r="D3514" s="296" t="s">
        <v>56</v>
      </c>
      <c r="E3514" s="326" t="s">
        <v>84</v>
      </c>
      <c r="F3514" s="327">
        <v>27083.33</v>
      </c>
      <c r="J3514" s="325"/>
    </row>
    <row r="3515" spans="2:10" s="20" customFormat="1" ht="18" customHeight="1" x14ac:dyDescent="0.25">
      <c r="B3515" s="297" t="s">
        <v>7771</v>
      </c>
      <c r="C3515" s="296" t="s">
        <v>3745</v>
      </c>
      <c r="D3515" s="296" t="s">
        <v>56</v>
      </c>
      <c r="E3515" s="326" t="s">
        <v>84</v>
      </c>
      <c r="F3515" s="327">
        <v>27083.33</v>
      </c>
      <c r="J3515" s="325"/>
    </row>
    <row r="3516" spans="2:10" s="20" customFormat="1" ht="18" customHeight="1" x14ac:dyDescent="0.25">
      <c r="B3516" s="297" t="s">
        <v>7771</v>
      </c>
      <c r="C3516" s="296" t="s">
        <v>3746</v>
      </c>
      <c r="D3516" s="296" t="s">
        <v>56</v>
      </c>
      <c r="E3516" s="326" t="s">
        <v>84</v>
      </c>
      <c r="F3516" s="327">
        <v>27083.33</v>
      </c>
      <c r="J3516" s="325"/>
    </row>
    <row r="3517" spans="2:10" s="20" customFormat="1" ht="18" customHeight="1" x14ac:dyDescent="0.25">
      <c r="B3517" s="297" t="s">
        <v>7771</v>
      </c>
      <c r="C3517" s="296" t="s">
        <v>3747</v>
      </c>
      <c r="D3517" s="296" t="s">
        <v>56</v>
      </c>
      <c r="E3517" s="326" t="s">
        <v>84</v>
      </c>
      <c r="F3517" s="327">
        <v>27083.33</v>
      </c>
      <c r="J3517" s="325"/>
    </row>
    <row r="3518" spans="2:10" s="20" customFormat="1" ht="18" customHeight="1" x14ac:dyDescent="0.25">
      <c r="B3518" s="297" t="s">
        <v>7771</v>
      </c>
      <c r="C3518" s="296" t="s">
        <v>3748</v>
      </c>
      <c r="D3518" s="296" t="s">
        <v>56</v>
      </c>
      <c r="E3518" s="326" t="s">
        <v>84</v>
      </c>
      <c r="F3518" s="327">
        <v>27083.33</v>
      </c>
      <c r="J3518" s="325"/>
    </row>
    <row r="3519" spans="2:10" s="20" customFormat="1" ht="18" customHeight="1" x14ac:dyDescent="0.25">
      <c r="B3519" s="297" t="s">
        <v>7771</v>
      </c>
      <c r="C3519" s="296" t="s">
        <v>3749</v>
      </c>
      <c r="D3519" s="296" t="s">
        <v>56</v>
      </c>
      <c r="E3519" s="326" t="s">
        <v>84</v>
      </c>
      <c r="F3519" s="327">
        <v>27083.33</v>
      </c>
      <c r="J3519" s="325"/>
    </row>
    <row r="3520" spans="2:10" s="20" customFormat="1" ht="18" customHeight="1" x14ac:dyDescent="0.25">
      <c r="B3520" s="297" t="s">
        <v>7771</v>
      </c>
      <c r="C3520" s="296" t="s">
        <v>3750</v>
      </c>
      <c r="D3520" s="296" t="s">
        <v>56</v>
      </c>
      <c r="E3520" s="326" t="s">
        <v>84</v>
      </c>
      <c r="F3520" s="327">
        <v>27083.33</v>
      </c>
      <c r="J3520" s="325"/>
    </row>
    <row r="3521" spans="2:10" s="20" customFormat="1" ht="18" customHeight="1" x14ac:dyDescent="0.25">
      <c r="B3521" s="297" t="s">
        <v>7771</v>
      </c>
      <c r="C3521" s="296" t="s">
        <v>3751</v>
      </c>
      <c r="D3521" s="296" t="s">
        <v>56</v>
      </c>
      <c r="E3521" s="326" t="s">
        <v>84</v>
      </c>
      <c r="F3521" s="327">
        <v>27083.33</v>
      </c>
      <c r="J3521" s="325"/>
    </row>
    <row r="3522" spans="2:10" s="20" customFormat="1" ht="18" customHeight="1" x14ac:dyDescent="0.25">
      <c r="B3522" s="297" t="s">
        <v>7771</v>
      </c>
      <c r="C3522" s="296" t="s">
        <v>3752</v>
      </c>
      <c r="D3522" s="296" t="s">
        <v>56</v>
      </c>
      <c r="E3522" s="326" t="s">
        <v>84</v>
      </c>
      <c r="F3522" s="327">
        <v>27083.33</v>
      </c>
      <c r="J3522" s="325"/>
    </row>
    <row r="3523" spans="2:10" s="20" customFormat="1" ht="18" customHeight="1" x14ac:dyDescent="0.25">
      <c r="B3523" s="297" t="s">
        <v>7771</v>
      </c>
      <c r="C3523" s="296" t="s">
        <v>3753</v>
      </c>
      <c r="D3523" s="296" t="s">
        <v>56</v>
      </c>
      <c r="E3523" s="326" t="s">
        <v>84</v>
      </c>
      <c r="F3523" s="327">
        <v>27083.33</v>
      </c>
      <c r="J3523" s="325"/>
    </row>
    <row r="3524" spans="2:10" s="20" customFormat="1" ht="18" customHeight="1" x14ac:dyDescent="0.25">
      <c r="B3524" s="297" t="s">
        <v>7771</v>
      </c>
      <c r="C3524" s="296" t="s">
        <v>3754</v>
      </c>
      <c r="D3524" s="296" t="s">
        <v>56</v>
      </c>
      <c r="E3524" s="326" t="s">
        <v>84</v>
      </c>
      <c r="F3524" s="327">
        <v>27083.37</v>
      </c>
      <c r="J3524" s="325"/>
    </row>
    <row r="3525" spans="2:10" s="20" customFormat="1" ht="18" customHeight="1" x14ac:dyDescent="0.25">
      <c r="B3525" s="297" t="s">
        <v>7771</v>
      </c>
      <c r="C3525" s="296" t="s">
        <v>3755</v>
      </c>
      <c r="D3525" s="296" t="s">
        <v>231</v>
      </c>
      <c r="E3525" s="326" t="s">
        <v>113</v>
      </c>
      <c r="F3525" s="327">
        <v>1851101.52</v>
      </c>
      <c r="J3525" s="325"/>
    </row>
    <row r="3526" spans="2:10" s="20" customFormat="1" ht="18" customHeight="1" x14ac:dyDescent="0.25">
      <c r="B3526" s="297" t="s">
        <v>7771</v>
      </c>
      <c r="C3526" s="296" t="s">
        <v>3756</v>
      </c>
      <c r="D3526" s="296" t="s">
        <v>231</v>
      </c>
      <c r="E3526" s="326" t="s">
        <v>113</v>
      </c>
      <c r="F3526" s="327">
        <v>1851101.52</v>
      </c>
      <c r="J3526" s="325"/>
    </row>
    <row r="3527" spans="2:10" s="20" customFormat="1" ht="18" customHeight="1" x14ac:dyDescent="0.25">
      <c r="B3527" s="297" t="s">
        <v>7771</v>
      </c>
      <c r="C3527" s="296" t="s">
        <v>3757</v>
      </c>
      <c r="D3527" s="296" t="s">
        <v>231</v>
      </c>
      <c r="E3527" s="326" t="s">
        <v>113</v>
      </c>
      <c r="F3527" s="327">
        <v>1851101.52</v>
      </c>
      <c r="J3527" s="325"/>
    </row>
    <row r="3528" spans="2:10" s="20" customFormat="1" ht="18" customHeight="1" x14ac:dyDescent="0.25">
      <c r="B3528" s="297" t="s">
        <v>7771</v>
      </c>
      <c r="C3528" s="296" t="s">
        <v>3758</v>
      </c>
      <c r="D3528" s="296" t="s">
        <v>231</v>
      </c>
      <c r="E3528" s="326" t="s">
        <v>113</v>
      </c>
      <c r="F3528" s="327">
        <v>1851101.52</v>
      </c>
      <c r="J3528" s="325"/>
    </row>
    <row r="3529" spans="2:10" s="20" customFormat="1" ht="18" customHeight="1" x14ac:dyDescent="0.25">
      <c r="B3529" s="297" t="s">
        <v>7771</v>
      </c>
      <c r="C3529" s="296" t="s">
        <v>3759</v>
      </c>
      <c r="D3529" s="296" t="s">
        <v>231</v>
      </c>
      <c r="E3529" s="326" t="s">
        <v>113</v>
      </c>
      <c r="F3529" s="327">
        <v>1851101.52</v>
      </c>
      <c r="J3529" s="325"/>
    </row>
    <row r="3530" spans="2:10" s="20" customFormat="1" ht="18" customHeight="1" x14ac:dyDescent="0.25">
      <c r="B3530" s="297" t="s">
        <v>7771</v>
      </c>
      <c r="C3530" s="296" t="s">
        <v>3760</v>
      </c>
      <c r="D3530" s="296" t="s">
        <v>231</v>
      </c>
      <c r="E3530" s="326" t="s">
        <v>113</v>
      </c>
      <c r="F3530" s="327">
        <v>1851101.52</v>
      </c>
      <c r="J3530" s="325"/>
    </row>
    <row r="3531" spans="2:10" s="20" customFormat="1" ht="18" customHeight="1" x14ac:dyDescent="0.25">
      <c r="B3531" s="297" t="s">
        <v>7771</v>
      </c>
      <c r="C3531" s="296" t="s">
        <v>3761</v>
      </c>
      <c r="D3531" s="296" t="s">
        <v>231</v>
      </c>
      <c r="E3531" s="326" t="s">
        <v>113</v>
      </c>
      <c r="F3531" s="327">
        <v>1851101.52</v>
      </c>
      <c r="J3531" s="325"/>
    </row>
    <row r="3532" spans="2:10" s="20" customFormat="1" ht="18" customHeight="1" x14ac:dyDescent="0.25">
      <c r="B3532" s="297" t="s">
        <v>7771</v>
      </c>
      <c r="C3532" s="296" t="s">
        <v>3762</v>
      </c>
      <c r="D3532" s="296" t="s">
        <v>231</v>
      </c>
      <c r="E3532" s="326" t="s">
        <v>113</v>
      </c>
      <c r="F3532" s="327">
        <v>1851101.52</v>
      </c>
      <c r="J3532" s="325"/>
    </row>
    <row r="3533" spans="2:10" s="20" customFormat="1" ht="18" customHeight="1" x14ac:dyDescent="0.25">
      <c r="B3533" s="297" t="s">
        <v>7771</v>
      </c>
      <c r="C3533" s="296" t="s">
        <v>3763</v>
      </c>
      <c r="D3533" s="296" t="s">
        <v>231</v>
      </c>
      <c r="E3533" s="326" t="s">
        <v>113</v>
      </c>
      <c r="F3533" s="327">
        <v>1851101.52</v>
      </c>
      <c r="J3533" s="325"/>
    </row>
    <row r="3534" spans="2:10" s="20" customFormat="1" ht="18" customHeight="1" x14ac:dyDescent="0.25">
      <c r="B3534" s="297" t="s">
        <v>7771</v>
      </c>
      <c r="C3534" s="296" t="s">
        <v>3764</v>
      </c>
      <c r="D3534" s="296" t="s">
        <v>231</v>
      </c>
      <c r="E3534" s="326" t="s">
        <v>113</v>
      </c>
      <c r="F3534" s="327">
        <v>1851101.52</v>
      </c>
      <c r="J3534" s="325"/>
    </row>
    <row r="3535" spans="2:10" s="20" customFormat="1" ht="18" customHeight="1" x14ac:dyDescent="0.25">
      <c r="B3535" s="297" t="s">
        <v>7771</v>
      </c>
      <c r="C3535" s="296" t="s">
        <v>3765</v>
      </c>
      <c r="D3535" s="296" t="s">
        <v>231</v>
      </c>
      <c r="E3535" s="326" t="s">
        <v>113</v>
      </c>
      <c r="F3535" s="327">
        <v>1851101.52</v>
      </c>
      <c r="J3535" s="325"/>
    </row>
    <row r="3536" spans="2:10" s="20" customFormat="1" ht="18" customHeight="1" x14ac:dyDescent="0.25">
      <c r="B3536" s="297" t="s">
        <v>7771</v>
      </c>
      <c r="C3536" s="296" t="s">
        <v>3766</v>
      </c>
      <c r="D3536" s="296" t="s">
        <v>231</v>
      </c>
      <c r="E3536" s="326" t="s">
        <v>113</v>
      </c>
      <c r="F3536" s="327">
        <v>1851101.53</v>
      </c>
      <c r="J3536" s="325"/>
    </row>
    <row r="3537" spans="2:10" s="20" customFormat="1" ht="18" customHeight="1" x14ac:dyDescent="0.25">
      <c r="B3537" s="297" t="s">
        <v>7771</v>
      </c>
      <c r="C3537" s="296" t="s">
        <v>3767</v>
      </c>
      <c r="D3537" s="296" t="s">
        <v>225</v>
      </c>
      <c r="E3537" s="326" t="s">
        <v>87</v>
      </c>
      <c r="F3537" s="327">
        <v>155904</v>
      </c>
      <c r="J3537" s="325"/>
    </row>
    <row r="3538" spans="2:10" s="20" customFormat="1" ht="18" customHeight="1" x14ac:dyDescent="0.25">
      <c r="B3538" s="297" t="s">
        <v>7771</v>
      </c>
      <c r="C3538" s="296" t="s">
        <v>3768</v>
      </c>
      <c r="D3538" s="296" t="s">
        <v>225</v>
      </c>
      <c r="E3538" s="326" t="s">
        <v>87</v>
      </c>
      <c r="F3538" s="327">
        <v>112596</v>
      </c>
      <c r="J3538" s="325"/>
    </row>
    <row r="3539" spans="2:10" s="20" customFormat="1" ht="18" customHeight="1" x14ac:dyDescent="0.25">
      <c r="B3539" s="297" t="s">
        <v>7771</v>
      </c>
      <c r="C3539" s="296" t="s">
        <v>3769</v>
      </c>
      <c r="D3539" s="296" t="s">
        <v>225</v>
      </c>
      <c r="E3539" s="326" t="s">
        <v>87</v>
      </c>
      <c r="F3539" s="327">
        <v>136499</v>
      </c>
      <c r="J3539" s="325"/>
    </row>
    <row r="3540" spans="2:10" s="20" customFormat="1" ht="18" customHeight="1" x14ac:dyDescent="0.25">
      <c r="B3540" s="297" t="s">
        <v>7771</v>
      </c>
      <c r="C3540" s="296" t="s">
        <v>3770</v>
      </c>
      <c r="D3540" s="296" t="s">
        <v>225</v>
      </c>
      <c r="E3540" s="326" t="s">
        <v>87</v>
      </c>
      <c r="F3540" s="327">
        <v>99033</v>
      </c>
      <c r="J3540" s="325"/>
    </row>
    <row r="3541" spans="2:10" s="20" customFormat="1" ht="18" customHeight="1" x14ac:dyDescent="0.25">
      <c r="B3541" s="297" t="s">
        <v>7771</v>
      </c>
      <c r="C3541" s="296" t="s">
        <v>3771</v>
      </c>
      <c r="D3541" s="296" t="s">
        <v>225</v>
      </c>
      <c r="E3541" s="326" t="s">
        <v>87</v>
      </c>
      <c r="F3541" s="327">
        <v>422459</v>
      </c>
      <c r="J3541" s="325"/>
    </row>
    <row r="3542" spans="2:10" s="20" customFormat="1" ht="18" customHeight="1" x14ac:dyDescent="0.25">
      <c r="B3542" s="297" t="s">
        <v>7771</v>
      </c>
      <c r="C3542" s="296" t="s">
        <v>3772</v>
      </c>
      <c r="D3542" s="296" t="s">
        <v>225</v>
      </c>
      <c r="E3542" s="326" t="s">
        <v>87</v>
      </c>
      <c r="F3542" s="327">
        <v>90374</v>
      </c>
      <c r="J3542" s="325"/>
    </row>
    <row r="3543" spans="2:10" s="20" customFormat="1" ht="18" customHeight="1" x14ac:dyDescent="0.25">
      <c r="B3543" s="297" t="s">
        <v>7771</v>
      </c>
      <c r="C3543" s="296" t="s">
        <v>3773</v>
      </c>
      <c r="D3543" s="296" t="s">
        <v>225</v>
      </c>
      <c r="E3543" s="326" t="s">
        <v>87</v>
      </c>
      <c r="F3543" s="327">
        <v>102067</v>
      </c>
      <c r="J3543" s="325"/>
    </row>
    <row r="3544" spans="2:10" s="20" customFormat="1" ht="18" customHeight="1" x14ac:dyDescent="0.25">
      <c r="B3544" s="297" t="s">
        <v>7771</v>
      </c>
      <c r="C3544" s="296" t="s">
        <v>3774</v>
      </c>
      <c r="D3544" s="296" t="s">
        <v>225</v>
      </c>
      <c r="E3544" s="326" t="s">
        <v>88</v>
      </c>
      <c r="F3544" s="327">
        <v>27152.75</v>
      </c>
      <c r="J3544" s="325"/>
    </row>
    <row r="3545" spans="2:10" s="20" customFormat="1" ht="18" customHeight="1" x14ac:dyDescent="0.25">
      <c r="B3545" s="297" t="s">
        <v>7771</v>
      </c>
      <c r="C3545" s="296" t="s">
        <v>3775</v>
      </c>
      <c r="D3545" s="296" t="s">
        <v>225</v>
      </c>
      <c r="E3545" s="326" t="s">
        <v>88</v>
      </c>
      <c r="F3545" s="327">
        <v>27152.75</v>
      </c>
      <c r="J3545" s="325"/>
    </row>
    <row r="3546" spans="2:10" s="20" customFormat="1" ht="18" customHeight="1" x14ac:dyDescent="0.25">
      <c r="B3546" s="297" t="s">
        <v>7771</v>
      </c>
      <c r="C3546" s="296" t="s">
        <v>3776</v>
      </c>
      <c r="D3546" s="296" t="s">
        <v>225</v>
      </c>
      <c r="E3546" s="326" t="s">
        <v>88</v>
      </c>
      <c r="F3546" s="327">
        <v>27152.75</v>
      </c>
      <c r="J3546" s="325"/>
    </row>
    <row r="3547" spans="2:10" s="20" customFormat="1" ht="18" customHeight="1" x14ac:dyDescent="0.25">
      <c r="B3547" s="297" t="s">
        <v>7771</v>
      </c>
      <c r="C3547" s="296" t="s">
        <v>3777</v>
      </c>
      <c r="D3547" s="296" t="s">
        <v>225</v>
      </c>
      <c r="E3547" s="326" t="s">
        <v>88</v>
      </c>
      <c r="F3547" s="327">
        <v>27152.75</v>
      </c>
      <c r="J3547" s="325"/>
    </row>
    <row r="3548" spans="2:10" s="20" customFormat="1" ht="18" customHeight="1" x14ac:dyDescent="0.25">
      <c r="B3548" s="297" t="s">
        <v>7771</v>
      </c>
      <c r="C3548" s="296" t="s">
        <v>3778</v>
      </c>
      <c r="D3548" s="296" t="s">
        <v>225</v>
      </c>
      <c r="E3548" s="326" t="s">
        <v>88</v>
      </c>
      <c r="F3548" s="327">
        <v>27152.75</v>
      </c>
      <c r="J3548" s="325"/>
    </row>
    <row r="3549" spans="2:10" s="20" customFormat="1" ht="18" customHeight="1" x14ac:dyDescent="0.25">
      <c r="B3549" s="297" t="s">
        <v>7771</v>
      </c>
      <c r="C3549" s="296" t="s">
        <v>3779</v>
      </c>
      <c r="D3549" s="296" t="s">
        <v>225</v>
      </c>
      <c r="E3549" s="326" t="s">
        <v>88</v>
      </c>
      <c r="F3549" s="327">
        <v>27152.75</v>
      </c>
      <c r="J3549" s="325"/>
    </row>
    <row r="3550" spans="2:10" s="20" customFormat="1" ht="18" customHeight="1" x14ac:dyDescent="0.25">
      <c r="B3550" s="297" t="s">
        <v>7771</v>
      </c>
      <c r="C3550" s="296" t="s">
        <v>3780</v>
      </c>
      <c r="D3550" s="296" t="s">
        <v>225</v>
      </c>
      <c r="E3550" s="326" t="s">
        <v>88</v>
      </c>
      <c r="F3550" s="327">
        <v>27152.75</v>
      </c>
      <c r="J3550" s="325"/>
    </row>
    <row r="3551" spans="2:10" s="20" customFormat="1" ht="18" customHeight="1" x14ac:dyDescent="0.25">
      <c r="B3551" s="297" t="s">
        <v>7771</v>
      </c>
      <c r="C3551" s="296" t="s">
        <v>3781</v>
      </c>
      <c r="D3551" s="296" t="s">
        <v>225</v>
      </c>
      <c r="E3551" s="326" t="s">
        <v>88</v>
      </c>
      <c r="F3551" s="327">
        <v>27152.75</v>
      </c>
      <c r="J3551" s="325"/>
    </row>
    <row r="3552" spans="2:10" s="20" customFormat="1" ht="18" customHeight="1" x14ac:dyDescent="0.25">
      <c r="B3552" s="297" t="s">
        <v>7771</v>
      </c>
      <c r="C3552" s="296" t="s">
        <v>3782</v>
      </c>
      <c r="D3552" s="296" t="s">
        <v>225</v>
      </c>
      <c r="E3552" s="326" t="s">
        <v>88</v>
      </c>
      <c r="F3552" s="327">
        <v>27152.75</v>
      </c>
      <c r="J3552" s="325"/>
    </row>
    <row r="3553" spans="2:10" s="20" customFormat="1" ht="18" customHeight="1" x14ac:dyDescent="0.25">
      <c r="B3553" s="297" t="s">
        <v>7771</v>
      </c>
      <c r="C3553" s="296" t="s">
        <v>3783</v>
      </c>
      <c r="D3553" s="296" t="s">
        <v>225</v>
      </c>
      <c r="E3553" s="326" t="s">
        <v>88</v>
      </c>
      <c r="F3553" s="327">
        <v>27152.75</v>
      </c>
      <c r="J3553" s="325"/>
    </row>
    <row r="3554" spans="2:10" s="20" customFormat="1" ht="18" customHeight="1" x14ac:dyDescent="0.25">
      <c r="B3554" s="297" t="s">
        <v>7771</v>
      </c>
      <c r="C3554" s="296" t="s">
        <v>3784</v>
      </c>
      <c r="D3554" s="296" t="s">
        <v>225</v>
      </c>
      <c r="E3554" s="326" t="s">
        <v>88</v>
      </c>
      <c r="F3554" s="327">
        <v>27152.75</v>
      </c>
      <c r="J3554" s="325"/>
    </row>
    <row r="3555" spans="2:10" s="20" customFormat="1" ht="18" customHeight="1" x14ac:dyDescent="0.25">
      <c r="B3555" s="297" t="s">
        <v>7771</v>
      </c>
      <c r="C3555" s="296" t="s">
        <v>3785</v>
      </c>
      <c r="D3555" s="296" t="s">
        <v>225</v>
      </c>
      <c r="E3555" s="326" t="s">
        <v>88</v>
      </c>
      <c r="F3555" s="327">
        <v>27152.75</v>
      </c>
      <c r="J3555" s="325"/>
    </row>
    <row r="3556" spans="2:10" s="20" customFormat="1" ht="18" customHeight="1" x14ac:dyDescent="0.25">
      <c r="B3556" s="297" t="s">
        <v>7771</v>
      </c>
      <c r="C3556" s="296" t="s">
        <v>3786</v>
      </c>
      <c r="D3556" s="296" t="s">
        <v>39</v>
      </c>
      <c r="E3556" s="326" t="s">
        <v>37</v>
      </c>
      <c r="F3556" s="327">
        <v>11724900</v>
      </c>
      <c r="J3556" s="325"/>
    </row>
    <row r="3557" spans="2:10" s="20" customFormat="1" ht="18" customHeight="1" x14ac:dyDescent="0.25">
      <c r="B3557" s="297" t="s">
        <v>7771</v>
      </c>
      <c r="C3557" s="296" t="s">
        <v>3787</v>
      </c>
      <c r="D3557" s="296" t="s">
        <v>39</v>
      </c>
      <c r="E3557" s="326" t="s">
        <v>37</v>
      </c>
      <c r="F3557" s="327">
        <v>11724900</v>
      </c>
      <c r="J3557" s="325"/>
    </row>
    <row r="3558" spans="2:10" s="20" customFormat="1" ht="18" customHeight="1" x14ac:dyDescent="0.25">
      <c r="B3558" s="297" t="s">
        <v>7771</v>
      </c>
      <c r="C3558" s="296" t="s">
        <v>3788</v>
      </c>
      <c r="D3558" s="296" t="s">
        <v>39</v>
      </c>
      <c r="E3558" s="326" t="s">
        <v>37</v>
      </c>
      <c r="F3558" s="327">
        <v>11724900</v>
      </c>
      <c r="J3558" s="325"/>
    </row>
    <row r="3559" spans="2:10" s="20" customFormat="1" ht="18" customHeight="1" x14ac:dyDescent="0.25">
      <c r="B3559" s="297" t="s">
        <v>7771</v>
      </c>
      <c r="C3559" s="296" t="s">
        <v>3789</v>
      </c>
      <c r="D3559" s="296" t="s">
        <v>39</v>
      </c>
      <c r="E3559" s="326" t="s">
        <v>37</v>
      </c>
      <c r="F3559" s="327">
        <v>11724900</v>
      </c>
      <c r="J3559" s="325"/>
    </row>
    <row r="3560" spans="2:10" s="20" customFormat="1" ht="18" customHeight="1" x14ac:dyDescent="0.25">
      <c r="B3560" s="297" t="s">
        <v>7772</v>
      </c>
      <c r="C3560" s="296" t="s">
        <v>3790</v>
      </c>
      <c r="D3560" s="296" t="s">
        <v>222</v>
      </c>
      <c r="E3560" s="326" t="s">
        <v>67</v>
      </c>
      <c r="F3560" s="327">
        <v>12400</v>
      </c>
      <c r="J3560" s="325"/>
    </row>
    <row r="3561" spans="2:10" s="20" customFormat="1" ht="18" customHeight="1" x14ac:dyDescent="0.25">
      <c r="B3561" s="297" t="s">
        <v>7772</v>
      </c>
      <c r="C3561" s="296" t="s">
        <v>3791</v>
      </c>
      <c r="D3561" s="296" t="s">
        <v>222</v>
      </c>
      <c r="E3561" s="326" t="s">
        <v>67</v>
      </c>
      <c r="F3561" s="327">
        <v>7283</v>
      </c>
      <c r="J3561" s="325"/>
    </row>
    <row r="3562" spans="2:10" s="20" customFormat="1" ht="18" customHeight="1" x14ac:dyDescent="0.25">
      <c r="B3562" s="297" t="s">
        <v>7772</v>
      </c>
      <c r="C3562" s="296" t="s">
        <v>3792</v>
      </c>
      <c r="D3562" s="296" t="s">
        <v>222</v>
      </c>
      <c r="E3562" s="326" t="s">
        <v>67</v>
      </c>
      <c r="F3562" s="327">
        <v>51060</v>
      </c>
      <c r="J3562" s="325"/>
    </row>
    <row r="3563" spans="2:10" s="20" customFormat="1" ht="18" customHeight="1" x14ac:dyDescent="0.25">
      <c r="B3563" s="297" t="s">
        <v>7772</v>
      </c>
      <c r="C3563" s="296" t="s">
        <v>3793</v>
      </c>
      <c r="D3563" s="296" t="s">
        <v>222</v>
      </c>
      <c r="E3563" s="326" t="s">
        <v>67</v>
      </c>
      <c r="F3563" s="327">
        <v>648</v>
      </c>
      <c r="J3563" s="325"/>
    </row>
    <row r="3564" spans="2:10" s="20" customFormat="1" ht="18" customHeight="1" x14ac:dyDescent="0.25">
      <c r="B3564" s="297" t="s">
        <v>7772</v>
      </c>
      <c r="C3564" s="296" t="s">
        <v>3794</v>
      </c>
      <c r="D3564" s="296" t="s">
        <v>222</v>
      </c>
      <c r="E3564" s="326" t="s">
        <v>67</v>
      </c>
      <c r="F3564" s="327">
        <v>1084</v>
      </c>
      <c r="J3564" s="325"/>
    </row>
    <row r="3565" spans="2:10" s="20" customFormat="1" ht="18" customHeight="1" x14ac:dyDescent="0.25">
      <c r="B3565" s="297" t="s">
        <v>7772</v>
      </c>
      <c r="C3565" s="296" t="s">
        <v>3795</v>
      </c>
      <c r="D3565" s="296" t="s">
        <v>222</v>
      </c>
      <c r="E3565" s="326" t="s">
        <v>67</v>
      </c>
      <c r="F3565" s="327">
        <v>27302</v>
      </c>
      <c r="J3565" s="325"/>
    </row>
    <row r="3566" spans="2:10" s="20" customFormat="1" ht="18" customHeight="1" x14ac:dyDescent="0.25">
      <c r="B3566" s="297" t="s">
        <v>7772</v>
      </c>
      <c r="C3566" s="296" t="s">
        <v>3796</v>
      </c>
      <c r="D3566" s="296" t="s">
        <v>222</v>
      </c>
      <c r="E3566" s="326" t="s">
        <v>67</v>
      </c>
      <c r="F3566" s="327">
        <v>86593</v>
      </c>
      <c r="J3566" s="325"/>
    </row>
    <row r="3567" spans="2:10" s="20" customFormat="1" ht="18" customHeight="1" x14ac:dyDescent="0.25">
      <c r="B3567" s="297" t="s">
        <v>7772</v>
      </c>
      <c r="C3567" s="296" t="s">
        <v>3797</v>
      </c>
      <c r="D3567" s="296" t="s">
        <v>222</v>
      </c>
      <c r="E3567" s="326" t="s">
        <v>67</v>
      </c>
      <c r="F3567" s="327">
        <v>10921</v>
      </c>
      <c r="J3567" s="325"/>
    </row>
    <row r="3568" spans="2:10" s="20" customFormat="1" ht="18" customHeight="1" x14ac:dyDescent="0.25">
      <c r="B3568" s="297" t="s">
        <v>7772</v>
      </c>
      <c r="C3568" s="296" t="s">
        <v>3798</v>
      </c>
      <c r="D3568" s="296" t="s">
        <v>222</v>
      </c>
      <c r="E3568" s="326" t="s">
        <v>67</v>
      </c>
      <c r="F3568" s="327">
        <v>225</v>
      </c>
      <c r="J3568" s="325"/>
    </row>
    <row r="3569" spans="2:10" s="20" customFormat="1" ht="18" customHeight="1" x14ac:dyDescent="0.25">
      <c r="B3569" s="297" t="s">
        <v>7772</v>
      </c>
      <c r="C3569" s="296" t="s">
        <v>3799</v>
      </c>
      <c r="D3569" s="296" t="s">
        <v>222</v>
      </c>
      <c r="E3569" s="326" t="s">
        <v>67</v>
      </c>
      <c r="F3569" s="327">
        <v>12240</v>
      </c>
      <c r="J3569" s="325"/>
    </row>
    <row r="3570" spans="2:10" s="20" customFormat="1" ht="18" customHeight="1" x14ac:dyDescent="0.25">
      <c r="B3570" s="297" t="s">
        <v>7772</v>
      </c>
      <c r="C3570" s="296" t="s">
        <v>3800</v>
      </c>
      <c r="D3570" s="296" t="s">
        <v>222</v>
      </c>
      <c r="E3570" s="326" t="s">
        <v>67</v>
      </c>
      <c r="F3570" s="327">
        <v>393</v>
      </c>
      <c r="J3570" s="325"/>
    </row>
    <row r="3571" spans="2:10" s="20" customFormat="1" ht="18" customHeight="1" x14ac:dyDescent="0.25">
      <c r="B3571" s="297" t="s">
        <v>7772</v>
      </c>
      <c r="C3571" s="296" t="s">
        <v>3801</v>
      </c>
      <c r="D3571" s="296" t="s">
        <v>33</v>
      </c>
      <c r="E3571" s="326" t="s">
        <v>81</v>
      </c>
      <c r="F3571" s="327">
        <v>1446200</v>
      </c>
      <c r="J3571" s="325"/>
    </row>
    <row r="3572" spans="2:10" s="20" customFormat="1" ht="18" customHeight="1" x14ac:dyDescent="0.25">
      <c r="B3572" s="297" t="s">
        <v>7772</v>
      </c>
      <c r="C3572" s="296" t="s">
        <v>3802</v>
      </c>
      <c r="D3572" s="296" t="s">
        <v>33</v>
      </c>
      <c r="E3572" s="326" t="s">
        <v>81</v>
      </c>
      <c r="F3572" s="327">
        <v>1760000</v>
      </c>
      <c r="J3572" s="325"/>
    </row>
    <row r="3573" spans="2:10" s="20" customFormat="1" ht="18" customHeight="1" x14ac:dyDescent="0.25">
      <c r="B3573" s="297" t="s">
        <v>7772</v>
      </c>
      <c r="C3573" s="296" t="s">
        <v>3803</v>
      </c>
      <c r="D3573" s="296" t="s">
        <v>33</v>
      </c>
      <c r="E3573" s="326" t="s">
        <v>81</v>
      </c>
      <c r="F3573" s="327">
        <v>1908800</v>
      </c>
      <c r="J3573" s="325"/>
    </row>
    <row r="3574" spans="2:10" s="20" customFormat="1" ht="18" customHeight="1" x14ac:dyDescent="0.25">
      <c r="B3574" s="297" t="s">
        <v>7772</v>
      </c>
      <c r="C3574" s="296" t="s">
        <v>3804</v>
      </c>
      <c r="D3574" s="296" t="s">
        <v>33</v>
      </c>
      <c r="E3574" s="326" t="s">
        <v>81</v>
      </c>
      <c r="F3574" s="327">
        <v>1340000</v>
      </c>
      <c r="J3574" s="325"/>
    </row>
    <row r="3575" spans="2:10" s="20" customFormat="1" ht="18" customHeight="1" x14ac:dyDescent="0.25">
      <c r="B3575" s="297" t="s">
        <v>7772</v>
      </c>
      <c r="C3575" s="296" t="s">
        <v>3805</v>
      </c>
      <c r="D3575" s="296" t="s">
        <v>33</v>
      </c>
      <c r="E3575" s="326" t="s">
        <v>81</v>
      </c>
      <c r="F3575" s="327">
        <v>1090600</v>
      </c>
      <c r="J3575" s="325"/>
    </row>
    <row r="3576" spans="2:10" s="20" customFormat="1" ht="18" customHeight="1" x14ac:dyDescent="0.25">
      <c r="B3576" s="297" t="s">
        <v>7772</v>
      </c>
      <c r="C3576" s="296" t="s">
        <v>3806</v>
      </c>
      <c r="D3576" s="296" t="s">
        <v>33</v>
      </c>
      <c r="E3576" s="326" t="s">
        <v>81</v>
      </c>
      <c r="F3576" s="327">
        <v>1652800</v>
      </c>
      <c r="J3576" s="325"/>
    </row>
    <row r="3577" spans="2:10" s="20" customFormat="1" ht="18" customHeight="1" x14ac:dyDescent="0.25">
      <c r="B3577" s="297" t="s">
        <v>7772</v>
      </c>
      <c r="C3577" s="296" t="s">
        <v>3807</v>
      </c>
      <c r="D3577" s="296" t="s">
        <v>33</v>
      </c>
      <c r="E3577" s="326" t="s">
        <v>81</v>
      </c>
      <c r="F3577" s="327">
        <v>701100</v>
      </c>
      <c r="J3577" s="325"/>
    </row>
    <row r="3578" spans="2:10" s="20" customFormat="1" ht="18" customHeight="1" x14ac:dyDescent="0.25">
      <c r="B3578" s="297" t="s">
        <v>7772</v>
      </c>
      <c r="C3578" s="296" t="s">
        <v>3808</v>
      </c>
      <c r="D3578" s="296" t="s">
        <v>33</v>
      </c>
      <c r="E3578" s="326" t="s">
        <v>81</v>
      </c>
      <c r="F3578" s="327">
        <v>928200</v>
      </c>
      <c r="J3578" s="325"/>
    </row>
    <row r="3579" spans="2:10" s="20" customFormat="1" ht="18" customHeight="1" x14ac:dyDescent="0.25">
      <c r="B3579" s="297" t="s">
        <v>7772</v>
      </c>
      <c r="C3579" s="296" t="s">
        <v>3809</v>
      </c>
      <c r="D3579" s="296" t="s">
        <v>33</v>
      </c>
      <c r="E3579" s="326" t="s">
        <v>81</v>
      </c>
      <c r="F3579" s="327">
        <v>1446200</v>
      </c>
      <c r="J3579" s="325"/>
    </row>
    <row r="3580" spans="2:10" s="20" customFormat="1" ht="18" customHeight="1" x14ac:dyDescent="0.25">
      <c r="B3580" s="297" t="s">
        <v>7772</v>
      </c>
      <c r="C3580" s="296" t="s">
        <v>3810</v>
      </c>
      <c r="D3580" s="296" t="s">
        <v>222</v>
      </c>
      <c r="E3580" s="326" t="s">
        <v>67</v>
      </c>
      <c r="F3580" s="327">
        <v>617200</v>
      </c>
      <c r="J3580" s="325"/>
    </row>
    <row r="3581" spans="2:10" s="20" customFormat="1" ht="18" customHeight="1" x14ac:dyDescent="0.25">
      <c r="B3581" s="297" t="s">
        <v>7772</v>
      </c>
      <c r="C3581" s="296" t="s">
        <v>3811</v>
      </c>
      <c r="D3581" s="296" t="s">
        <v>34</v>
      </c>
      <c r="E3581" s="326" t="s">
        <v>89</v>
      </c>
      <c r="F3581" s="327">
        <v>3274953</v>
      </c>
      <c r="J3581" s="325"/>
    </row>
    <row r="3582" spans="2:10" s="20" customFormat="1" ht="18" customHeight="1" x14ac:dyDescent="0.25">
      <c r="B3582" s="297" t="s">
        <v>7772</v>
      </c>
      <c r="C3582" s="296" t="s">
        <v>3812</v>
      </c>
      <c r="D3582" s="296" t="s">
        <v>222</v>
      </c>
      <c r="E3582" s="326" t="s">
        <v>82</v>
      </c>
      <c r="F3582" s="327">
        <v>38658.639999999999</v>
      </c>
      <c r="J3582" s="325"/>
    </row>
    <row r="3583" spans="2:10" s="20" customFormat="1" ht="18" customHeight="1" x14ac:dyDescent="0.25">
      <c r="B3583" s="297" t="s">
        <v>7772</v>
      </c>
      <c r="C3583" s="296" t="s">
        <v>3813</v>
      </c>
      <c r="D3583" s="296" t="s">
        <v>222</v>
      </c>
      <c r="E3583" s="326" t="s">
        <v>82</v>
      </c>
      <c r="F3583" s="327">
        <v>405860</v>
      </c>
      <c r="J3583" s="325"/>
    </row>
    <row r="3584" spans="2:10" s="20" customFormat="1" ht="18" customHeight="1" x14ac:dyDescent="0.25">
      <c r="B3584" s="297" t="s">
        <v>7772</v>
      </c>
      <c r="C3584" s="296" t="s">
        <v>3814</v>
      </c>
      <c r="D3584" s="296" t="s">
        <v>34</v>
      </c>
      <c r="E3584" s="326" t="s">
        <v>89</v>
      </c>
      <c r="F3584" s="327">
        <v>1389.7</v>
      </c>
      <c r="J3584" s="325"/>
    </row>
    <row r="3585" spans="2:10" s="20" customFormat="1" ht="18" customHeight="1" x14ac:dyDescent="0.25">
      <c r="B3585" s="297" t="s">
        <v>7772</v>
      </c>
      <c r="C3585" s="296" t="s">
        <v>3815</v>
      </c>
      <c r="D3585" s="296" t="s">
        <v>222</v>
      </c>
      <c r="E3585" s="326" t="s">
        <v>67</v>
      </c>
      <c r="F3585" s="327">
        <v>260555</v>
      </c>
      <c r="J3585" s="325"/>
    </row>
    <row r="3586" spans="2:10" s="20" customFormat="1" ht="18" customHeight="1" x14ac:dyDescent="0.25">
      <c r="B3586" s="297" t="s">
        <v>7772</v>
      </c>
      <c r="C3586" s="296" t="s">
        <v>3816</v>
      </c>
      <c r="D3586" s="296" t="s">
        <v>34</v>
      </c>
      <c r="E3586" s="326" t="s">
        <v>96</v>
      </c>
      <c r="F3586" s="327">
        <v>7244690.5599999996</v>
      </c>
      <c r="J3586" s="325"/>
    </row>
    <row r="3587" spans="2:10" s="20" customFormat="1" ht="18" customHeight="1" x14ac:dyDescent="0.25">
      <c r="B3587" s="297" t="s">
        <v>7772</v>
      </c>
      <c r="C3587" s="296" t="s">
        <v>3817</v>
      </c>
      <c r="D3587" s="296" t="s">
        <v>34</v>
      </c>
      <c r="E3587" s="326" t="s">
        <v>96</v>
      </c>
      <c r="F3587" s="327">
        <v>1086703.58</v>
      </c>
      <c r="J3587" s="325"/>
    </row>
    <row r="3588" spans="2:10" s="20" customFormat="1" ht="18" customHeight="1" x14ac:dyDescent="0.25">
      <c r="B3588" s="297" t="s">
        <v>7772</v>
      </c>
      <c r="C3588" s="296" t="s">
        <v>3818</v>
      </c>
      <c r="D3588" s="296" t="s">
        <v>34</v>
      </c>
      <c r="E3588" s="326" t="s">
        <v>35</v>
      </c>
      <c r="F3588" s="327">
        <v>50696417.899999999</v>
      </c>
      <c r="J3588" s="325"/>
    </row>
    <row r="3589" spans="2:10" s="20" customFormat="1" ht="18" customHeight="1" x14ac:dyDescent="0.25">
      <c r="B3589" s="297" t="s">
        <v>7772</v>
      </c>
      <c r="C3589" s="296" t="s">
        <v>3819</v>
      </c>
      <c r="D3589" s="296" t="s">
        <v>226</v>
      </c>
      <c r="E3589" s="326" t="s">
        <v>97</v>
      </c>
      <c r="F3589" s="327">
        <v>305876</v>
      </c>
      <c r="J3589" s="325"/>
    </row>
    <row r="3590" spans="2:10" s="20" customFormat="1" ht="18" customHeight="1" x14ac:dyDescent="0.25">
      <c r="B3590" s="297" t="s">
        <v>7549</v>
      </c>
      <c r="C3590" s="296" t="s">
        <v>3820</v>
      </c>
      <c r="D3590" s="296" t="s">
        <v>36</v>
      </c>
      <c r="E3590" s="326" t="s">
        <v>37</v>
      </c>
      <c r="F3590" s="327">
        <v>12333257</v>
      </c>
      <c r="J3590" s="325"/>
    </row>
    <row r="3591" spans="2:10" s="20" customFormat="1" ht="18" customHeight="1" x14ac:dyDescent="0.25">
      <c r="B3591" s="297" t="s">
        <v>7549</v>
      </c>
      <c r="C3591" s="296" t="s">
        <v>3821</v>
      </c>
      <c r="D3591" s="296" t="s">
        <v>36</v>
      </c>
      <c r="E3591" s="326" t="s">
        <v>38</v>
      </c>
      <c r="F3591" s="327">
        <v>1398000</v>
      </c>
      <c r="J3591" s="325"/>
    </row>
    <row r="3592" spans="2:10" s="20" customFormat="1" ht="18" customHeight="1" x14ac:dyDescent="0.25">
      <c r="B3592" s="297" t="s">
        <v>7549</v>
      </c>
      <c r="C3592" s="296" t="s">
        <v>3822</v>
      </c>
      <c r="D3592" s="296" t="s">
        <v>36</v>
      </c>
      <c r="E3592" s="326" t="s">
        <v>37</v>
      </c>
      <c r="F3592" s="327">
        <v>12901111</v>
      </c>
      <c r="J3592" s="325"/>
    </row>
    <row r="3593" spans="2:10" s="20" customFormat="1" ht="18" customHeight="1" x14ac:dyDescent="0.25">
      <c r="B3593" s="297" t="s">
        <v>7549</v>
      </c>
      <c r="C3593" s="296" t="s">
        <v>3823</v>
      </c>
      <c r="D3593" s="296" t="s">
        <v>36</v>
      </c>
      <c r="E3593" s="326" t="s">
        <v>37</v>
      </c>
      <c r="F3593" s="327">
        <v>6759500</v>
      </c>
      <c r="J3593" s="325"/>
    </row>
    <row r="3594" spans="2:10" s="20" customFormat="1" ht="18" customHeight="1" x14ac:dyDescent="0.25">
      <c r="B3594" s="297" t="s">
        <v>7549</v>
      </c>
      <c r="C3594" s="296" t="s">
        <v>3824</v>
      </c>
      <c r="D3594" s="296" t="s">
        <v>39</v>
      </c>
      <c r="E3594" s="326" t="s">
        <v>37</v>
      </c>
      <c r="F3594" s="327">
        <v>5468135</v>
      </c>
      <c r="J3594" s="325"/>
    </row>
    <row r="3595" spans="2:10" s="20" customFormat="1" ht="18" customHeight="1" x14ac:dyDescent="0.25">
      <c r="B3595" s="297" t="s">
        <v>7549</v>
      </c>
      <c r="C3595" s="296" t="s">
        <v>3825</v>
      </c>
      <c r="D3595" s="296" t="s">
        <v>39</v>
      </c>
      <c r="E3595" s="326" t="s">
        <v>37</v>
      </c>
      <c r="F3595" s="327">
        <v>647000</v>
      </c>
      <c r="J3595" s="325"/>
    </row>
    <row r="3596" spans="2:10" s="20" customFormat="1" ht="18" customHeight="1" x14ac:dyDescent="0.25">
      <c r="B3596" s="297" t="s">
        <v>7549</v>
      </c>
      <c r="C3596" s="296" t="s">
        <v>3826</v>
      </c>
      <c r="D3596" s="296" t="s">
        <v>36</v>
      </c>
      <c r="E3596" s="326" t="s">
        <v>38</v>
      </c>
      <c r="F3596" s="327">
        <v>1783173</v>
      </c>
      <c r="J3596" s="325"/>
    </row>
    <row r="3597" spans="2:10" s="20" customFormat="1" ht="18" customHeight="1" x14ac:dyDescent="0.25">
      <c r="B3597" s="297" t="s">
        <v>7549</v>
      </c>
      <c r="C3597" s="296" t="s">
        <v>3827</v>
      </c>
      <c r="D3597" s="296" t="s">
        <v>44</v>
      </c>
      <c r="E3597" s="326" t="s">
        <v>71</v>
      </c>
      <c r="F3597" s="327">
        <v>499900</v>
      </c>
      <c r="J3597" s="325"/>
    </row>
    <row r="3598" spans="2:10" s="20" customFormat="1" ht="18" customHeight="1" x14ac:dyDescent="0.25">
      <c r="B3598" s="297" t="s">
        <v>7549</v>
      </c>
      <c r="C3598" s="296" t="s">
        <v>3828</v>
      </c>
      <c r="D3598" s="296" t="s">
        <v>44</v>
      </c>
      <c r="E3598" s="326" t="s">
        <v>69</v>
      </c>
      <c r="F3598" s="327">
        <v>9770</v>
      </c>
      <c r="J3598" s="325"/>
    </row>
    <row r="3599" spans="2:10" s="20" customFormat="1" ht="18" customHeight="1" x14ac:dyDescent="0.25">
      <c r="B3599" s="297" t="s">
        <v>7549</v>
      </c>
      <c r="C3599" s="296" t="s">
        <v>3829</v>
      </c>
      <c r="D3599" s="296" t="s">
        <v>36</v>
      </c>
      <c r="E3599" s="326" t="s">
        <v>37</v>
      </c>
      <c r="F3599" s="327">
        <v>2600000</v>
      </c>
      <c r="J3599" s="325"/>
    </row>
    <row r="3600" spans="2:10" s="20" customFormat="1" ht="18" customHeight="1" x14ac:dyDescent="0.25">
      <c r="B3600" s="297" t="s">
        <v>7549</v>
      </c>
      <c r="C3600" s="296" t="s">
        <v>3830</v>
      </c>
      <c r="D3600" s="296" t="s">
        <v>33</v>
      </c>
      <c r="E3600" s="326" t="s">
        <v>32</v>
      </c>
      <c r="F3600" s="327">
        <v>16012080</v>
      </c>
      <c r="J3600" s="325"/>
    </row>
    <row r="3601" spans="2:10" s="20" customFormat="1" ht="18" customHeight="1" x14ac:dyDescent="0.25">
      <c r="B3601" s="297" t="s">
        <v>7549</v>
      </c>
      <c r="C3601" s="296" t="s">
        <v>3831</v>
      </c>
      <c r="D3601" s="296" t="s">
        <v>119</v>
      </c>
      <c r="E3601" s="326" t="s">
        <v>72</v>
      </c>
      <c r="F3601" s="327">
        <v>620000</v>
      </c>
      <c r="J3601" s="325"/>
    </row>
    <row r="3602" spans="2:10" s="20" customFormat="1" ht="18" customHeight="1" x14ac:dyDescent="0.25">
      <c r="B3602" s="297" t="s">
        <v>7549</v>
      </c>
      <c r="C3602" s="296" t="s">
        <v>3832</v>
      </c>
      <c r="D3602" s="296" t="s">
        <v>44</v>
      </c>
      <c r="E3602" s="326" t="s">
        <v>71</v>
      </c>
      <c r="F3602" s="327">
        <v>205843</v>
      </c>
      <c r="J3602" s="325"/>
    </row>
    <row r="3603" spans="2:10" s="20" customFormat="1" ht="18" customHeight="1" x14ac:dyDescent="0.25">
      <c r="B3603" s="297" t="s">
        <v>7549</v>
      </c>
      <c r="C3603" s="296" t="s">
        <v>3833</v>
      </c>
      <c r="D3603" s="296" t="s">
        <v>120</v>
      </c>
      <c r="E3603" s="326" t="s">
        <v>102</v>
      </c>
      <c r="F3603" s="327">
        <v>14000</v>
      </c>
      <c r="J3603" s="325"/>
    </row>
    <row r="3604" spans="2:10" s="20" customFormat="1" ht="18" customHeight="1" x14ac:dyDescent="0.25">
      <c r="B3604" s="297" t="s">
        <v>7549</v>
      </c>
      <c r="C3604" s="296" t="s">
        <v>3834</v>
      </c>
      <c r="D3604" s="296" t="s">
        <v>120</v>
      </c>
      <c r="E3604" s="326" t="s">
        <v>102</v>
      </c>
      <c r="F3604" s="327">
        <v>15900</v>
      </c>
      <c r="J3604" s="325"/>
    </row>
    <row r="3605" spans="2:10" s="20" customFormat="1" ht="18" customHeight="1" x14ac:dyDescent="0.25">
      <c r="B3605" s="297" t="s">
        <v>7549</v>
      </c>
      <c r="C3605" s="296" t="s">
        <v>3835</v>
      </c>
      <c r="D3605" s="296" t="s">
        <v>119</v>
      </c>
      <c r="E3605" s="326" t="s">
        <v>76</v>
      </c>
      <c r="F3605" s="327">
        <v>59800</v>
      </c>
      <c r="J3605" s="325"/>
    </row>
    <row r="3606" spans="2:10" s="20" customFormat="1" ht="18" customHeight="1" x14ac:dyDescent="0.25">
      <c r="B3606" s="297" t="s">
        <v>7549</v>
      </c>
      <c r="C3606" s="296" t="s">
        <v>3836</v>
      </c>
      <c r="D3606" s="296" t="s">
        <v>31</v>
      </c>
      <c r="E3606" s="326" t="s">
        <v>32</v>
      </c>
      <c r="F3606" s="327">
        <v>1731444</v>
      </c>
      <c r="J3606" s="325"/>
    </row>
    <row r="3607" spans="2:10" s="20" customFormat="1" ht="18" customHeight="1" x14ac:dyDescent="0.25">
      <c r="B3607" s="297" t="s">
        <v>7549</v>
      </c>
      <c r="C3607" s="296" t="s">
        <v>3837</v>
      </c>
      <c r="D3607" s="296" t="s">
        <v>61</v>
      </c>
      <c r="E3607" s="326" t="s">
        <v>63</v>
      </c>
      <c r="F3607" s="327">
        <v>335692</v>
      </c>
      <c r="J3607" s="325"/>
    </row>
    <row r="3608" spans="2:10" s="20" customFormat="1" ht="18" customHeight="1" x14ac:dyDescent="0.25">
      <c r="B3608" s="297" t="s">
        <v>7549</v>
      </c>
      <c r="C3608" s="296" t="s">
        <v>3838</v>
      </c>
      <c r="D3608" s="296" t="s">
        <v>120</v>
      </c>
      <c r="E3608" s="326" t="s">
        <v>75</v>
      </c>
      <c r="F3608" s="327">
        <v>74175</v>
      </c>
      <c r="J3608" s="325"/>
    </row>
    <row r="3609" spans="2:10" s="20" customFormat="1" ht="18" customHeight="1" x14ac:dyDescent="0.25">
      <c r="B3609" s="297" t="s">
        <v>7549</v>
      </c>
      <c r="C3609" s="296" t="s">
        <v>3839</v>
      </c>
      <c r="D3609" s="296" t="s">
        <v>61</v>
      </c>
      <c r="E3609" s="326" t="s">
        <v>62</v>
      </c>
      <c r="F3609" s="327">
        <v>-866890</v>
      </c>
      <c r="J3609" s="325"/>
    </row>
    <row r="3610" spans="2:10" s="20" customFormat="1" ht="18" customHeight="1" x14ac:dyDescent="0.25">
      <c r="B3610" s="297" t="s">
        <v>7549</v>
      </c>
      <c r="C3610" s="296" t="s">
        <v>3840</v>
      </c>
      <c r="D3610" s="296" t="s">
        <v>61</v>
      </c>
      <c r="E3610" s="326" t="s">
        <v>62</v>
      </c>
      <c r="F3610" s="327">
        <v>-590900</v>
      </c>
      <c r="J3610" s="325"/>
    </row>
    <row r="3611" spans="2:10" s="20" customFormat="1" ht="18" customHeight="1" x14ac:dyDescent="0.25">
      <c r="B3611" s="297" t="s">
        <v>7549</v>
      </c>
      <c r="C3611" s="296" t="s">
        <v>3841</v>
      </c>
      <c r="D3611" s="296" t="s">
        <v>61</v>
      </c>
      <c r="E3611" s="326" t="s">
        <v>62</v>
      </c>
      <c r="F3611" s="327">
        <v>-3989940</v>
      </c>
      <c r="J3611" s="325"/>
    </row>
    <row r="3612" spans="2:10" s="20" customFormat="1" ht="18" customHeight="1" x14ac:dyDescent="0.25">
      <c r="B3612" s="297" t="s">
        <v>7549</v>
      </c>
      <c r="C3612" s="296" t="s">
        <v>3842</v>
      </c>
      <c r="D3612" s="296" t="s">
        <v>61</v>
      </c>
      <c r="E3612" s="326" t="s">
        <v>62</v>
      </c>
      <c r="F3612" s="327">
        <v>-792000</v>
      </c>
      <c r="J3612" s="325"/>
    </row>
    <row r="3613" spans="2:10" s="20" customFormat="1" ht="18" customHeight="1" x14ac:dyDescent="0.25">
      <c r="B3613" s="297" t="s">
        <v>7549</v>
      </c>
      <c r="C3613" s="296" t="s">
        <v>3843</v>
      </c>
      <c r="D3613" s="296" t="s">
        <v>61</v>
      </c>
      <c r="E3613" s="326" t="s">
        <v>62</v>
      </c>
      <c r="F3613" s="327">
        <v>-12626</v>
      </c>
      <c r="J3613" s="325"/>
    </row>
    <row r="3614" spans="2:10" s="20" customFormat="1" ht="18" customHeight="1" x14ac:dyDescent="0.25">
      <c r="B3614" s="297" t="s">
        <v>7549</v>
      </c>
      <c r="C3614" s="296" t="s">
        <v>3844</v>
      </c>
      <c r="D3614" s="296" t="s">
        <v>59</v>
      </c>
      <c r="E3614" s="326" t="s">
        <v>107</v>
      </c>
      <c r="F3614" s="327">
        <v>-2028960</v>
      </c>
      <c r="J3614" s="325"/>
    </row>
    <row r="3615" spans="2:10" s="20" customFormat="1" ht="18" customHeight="1" x14ac:dyDescent="0.25">
      <c r="B3615" s="297" t="s">
        <v>7549</v>
      </c>
      <c r="C3615" s="296" t="s">
        <v>3845</v>
      </c>
      <c r="D3615" s="296" t="s">
        <v>61</v>
      </c>
      <c r="E3615" s="326" t="s">
        <v>60</v>
      </c>
      <c r="F3615" s="327">
        <v>866890</v>
      </c>
      <c r="J3615" s="325"/>
    </row>
    <row r="3616" spans="2:10" s="20" customFormat="1" ht="18" customHeight="1" x14ac:dyDescent="0.25">
      <c r="B3616" s="297" t="s">
        <v>7549</v>
      </c>
      <c r="C3616" s="296" t="s">
        <v>3846</v>
      </c>
      <c r="D3616" s="296" t="s">
        <v>61</v>
      </c>
      <c r="E3616" s="326" t="s">
        <v>60</v>
      </c>
      <c r="F3616" s="327">
        <v>590900</v>
      </c>
      <c r="J3616" s="325"/>
    </row>
    <row r="3617" spans="2:10" s="20" customFormat="1" ht="18" customHeight="1" x14ac:dyDescent="0.25">
      <c r="B3617" s="297" t="s">
        <v>7549</v>
      </c>
      <c r="C3617" s="296" t="s">
        <v>3847</v>
      </c>
      <c r="D3617" s="296" t="s">
        <v>61</v>
      </c>
      <c r="E3617" s="326" t="s">
        <v>60</v>
      </c>
      <c r="F3617" s="327">
        <v>3989940</v>
      </c>
      <c r="J3617" s="325"/>
    </row>
    <row r="3618" spans="2:10" s="20" customFormat="1" ht="18" customHeight="1" x14ac:dyDescent="0.25">
      <c r="B3618" s="297" t="s">
        <v>7549</v>
      </c>
      <c r="C3618" s="296" t="s">
        <v>3848</v>
      </c>
      <c r="D3618" s="296" t="s">
        <v>61</v>
      </c>
      <c r="E3618" s="326" t="s">
        <v>60</v>
      </c>
      <c r="F3618" s="327">
        <v>792000</v>
      </c>
      <c r="J3618" s="325"/>
    </row>
    <row r="3619" spans="2:10" s="20" customFormat="1" ht="18" customHeight="1" x14ac:dyDescent="0.25">
      <c r="B3619" s="297" t="s">
        <v>7549</v>
      </c>
      <c r="C3619" s="296" t="s">
        <v>3849</v>
      </c>
      <c r="D3619" s="296" t="s">
        <v>61</v>
      </c>
      <c r="E3619" s="326" t="s">
        <v>60</v>
      </c>
      <c r="F3619" s="327">
        <v>12626</v>
      </c>
      <c r="J3619" s="325"/>
    </row>
    <row r="3620" spans="2:10" s="20" customFormat="1" ht="18" customHeight="1" x14ac:dyDescent="0.25">
      <c r="B3620" s="297" t="s">
        <v>7549</v>
      </c>
      <c r="C3620" s="296" t="s">
        <v>3850</v>
      </c>
      <c r="D3620" s="296" t="s">
        <v>61</v>
      </c>
      <c r="E3620" s="326" t="s">
        <v>60</v>
      </c>
      <c r="F3620" s="327">
        <v>2028960</v>
      </c>
      <c r="J3620" s="325"/>
    </row>
    <row r="3621" spans="2:10" s="20" customFormat="1" ht="18" customHeight="1" x14ac:dyDescent="0.25">
      <c r="B3621" s="297" t="s">
        <v>7549</v>
      </c>
      <c r="C3621" s="296" t="s">
        <v>3851</v>
      </c>
      <c r="D3621" s="296" t="s">
        <v>40</v>
      </c>
      <c r="E3621" s="326" t="s">
        <v>73</v>
      </c>
      <c r="F3621" s="327">
        <v>-273680</v>
      </c>
      <c r="J3621" s="325"/>
    </row>
    <row r="3622" spans="2:10" s="20" customFormat="1" ht="18" customHeight="1" x14ac:dyDescent="0.25">
      <c r="B3622" s="297" t="s">
        <v>7549</v>
      </c>
      <c r="C3622" s="296" t="s">
        <v>3852</v>
      </c>
      <c r="D3622" s="296" t="s">
        <v>44</v>
      </c>
      <c r="E3622" s="326" t="s">
        <v>73</v>
      </c>
      <c r="F3622" s="327">
        <v>-92380</v>
      </c>
      <c r="J3622" s="325"/>
    </row>
    <row r="3623" spans="2:10" s="20" customFormat="1" ht="18" customHeight="1" x14ac:dyDescent="0.25">
      <c r="B3623" s="297" t="s">
        <v>7663</v>
      </c>
      <c r="C3623" s="296" t="s">
        <v>3853</v>
      </c>
      <c r="D3623" s="296" t="s">
        <v>40</v>
      </c>
      <c r="E3623" s="326" t="s">
        <v>42</v>
      </c>
      <c r="F3623" s="327">
        <v>21411434</v>
      </c>
      <c r="J3623" s="325"/>
    </row>
    <row r="3624" spans="2:10" s="20" customFormat="1" ht="18" customHeight="1" x14ac:dyDescent="0.25">
      <c r="B3624" s="297" t="s">
        <v>7663</v>
      </c>
      <c r="C3624" s="296" t="s">
        <v>3854</v>
      </c>
      <c r="D3624" s="296" t="s">
        <v>44</v>
      </c>
      <c r="E3624" s="326" t="s">
        <v>91</v>
      </c>
      <c r="F3624" s="327">
        <v>8600</v>
      </c>
      <c r="J3624" s="325"/>
    </row>
    <row r="3625" spans="2:10" s="20" customFormat="1" ht="18" customHeight="1" x14ac:dyDescent="0.25">
      <c r="B3625" s="297" t="s">
        <v>7663</v>
      </c>
      <c r="C3625" s="296" t="s">
        <v>3855</v>
      </c>
      <c r="D3625" s="296" t="s">
        <v>44</v>
      </c>
      <c r="E3625" s="326" t="s">
        <v>91</v>
      </c>
      <c r="F3625" s="327">
        <v>5450</v>
      </c>
      <c r="J3625" s="325"/>
    </row>
    <row r="3626" spans="2:10" s="20" customFormat="1" ht="18" customHeight="1" x14ac:dyDescent="0.25">
      <c r="B3626" s="297" t="s">
        <v>7663</v>
      </c>
      <c r="C3626" s="296" t="s">
        <v>3856</v>
      </c>
      <c r="D3626" s="296" t="s">
        <v>44</v>
      </c>
      <c r="E3626" s="326" t="s">
        <v>91</v>
      </c>
      <c r="F3626" s="327">
        <v>18800</v>
      </c>
      <c r="J3626" s="325"/>
    </row>
    <row r="3627" spans="2:10" s="20" customFormat="1" ht="18" customHeight="1" x14ac:dyDescent="0.25">
      <c r="B3627" s="297" t="s">
        <v>7663</v>
      </c>
      <c r="C3627" s="296" t="s">
        <v>3857</v>
      </c>
      <c r="D3627" s="296" t="s">
        <v>44</v>
      </c>
      <c r="E3627" s="326" t="s">
        <v>91</v>
      </c>
      <c r="F3627" s="327">
        <v>16100</v>
      </c>
      <c r="J3627" s="325"/>
    </row>
    <row r="3628" spans="2:10" s="20" customFormat="1" ht="18" customHeight="1" x14ac:dyDescent="0.25">
      <c r="B3628" s="297" t="s">
        <v>7663</v>
      </c>
      <c r="C3628" s="296" t="s">
        <v>3858</v>
      </c>
      <c r="D3628" s="296" t="s">
        <v>119</v>
      </c>
      <c r="E3628" s="326" t="s">
        <v>72</v>
      </c>
      <c r="F3628" s="327">
        <v>128151</v>
      </c>
      <c r="J3628" s="325"/>
    </row>
    <row r="3629" spans="2:10" s="20" customFormat="1" ht="18" customHeight="1" x14ac:dyDescent="0.25">
      <c r="B3629" s="297" t="s">
        <v>7663</v>
      </c>
      <c r="C3629" s="296" t="s">
        <v>3859</v>
      </c>
      <c r="D3629" s="296" t="s">
        <v>119</v>
      </c>
      <c r="E3629" s="326" t="s">
        <v>76</v>
      </c>
      <c r="F3629" s="327">
        <v>2400</v>
      </c>
      <c r="J3629" s="325"/>
    </row>
    <row r="3630" spans="2:10" s="20" customFormat="1" ht="18" customHeight="1" x14ac:dyDescent="0.25">
      <c r="B3630" s="297" t="s">
        <v>7663</v>
      </c>
      <c r="C3630" s="296" t="s">
        <v>3860</v>
      </c>
      <c r="D3630" s="296" t="s">
        <v>119</v>
      </c>
      <c r="E3630" s="326" t="s">
        <v>76</v>
      </c>
      <c r="F3630" s="327">
        <v>19999</v>
      </c>
      <c r="J3630" s="325"/>
    </row>
    <row r="3631" spans="2:10" s="20" customFormat="1" ht="18" customHeight="1" x14ac:dyDescent="0.25">
      <c r="B3631" s="297" t="s">
        <v>7663</v>
      </c>
      <c r="C3631" s="296" t="s">
        <v>3861</v>
      </c>
      <c r="D3631" s="296" t="s">
        <v>56</v>
      </c>
      <c r="E3631" s="326" t="s">
        <v>37</v>
      </c>
      <c r="F3631" s="327">
        <v>590000</v>
      </c>
      <c r="J3631" s="325"/>
    </row>
    <row r="3632" spans="2:10" s="20" customFormat="1" ht="18" customHeight="1" x14ac:dyDescent="0.25">
      <c r="B3632" s="297" t="s">
        <v>7663</v>
      </c>
      <c r="C3632" s="296" t="s">
        <v>3862</v>
      </c>
      <c r="D3632" s="296" t="s">
        <v>44</v>
      </c>
      <c r="E3632" s="326" t="s">
        <v>45</v>
      </c>
      <c r="F3632" s="327">
        <v>120000</v>
      </c>
      <c r="J3632" s="325"/>
    </row>
    <row r="3633" spans="2:10" s="20" customFormat="1" ht="18" customHeight="1" x14ac:dyDescent="0.25">
      <c r="B3633" s="297" t="s">
        <v>7663</v>
      </c>
      <c r="C3633" s="296" t="s">
        <v>3863</v>
      </c>
      <c r="D3633" s="296" t="s">
        <v>40</v>
      </c>
      <c r="E3633" s="326" t="s">
        <v>51</v>
      </c>
      <c r="F3633" s="327">
        <v>752450</v>
      </c>
      <c r="J3633" s="325"/>
    </row>
    <row r="3634" spans="2:10" s="20" customFormat="1" ht="18" customHeight="1" x14ac:dyDescent="0.25">
      <c r="B3634" s="297" t="s">
        <v>7663</v>
      </c>
      <c r="C3634" s="296" t="s">
        <v>3864</v>
      </c>
      <c r="D3634" s="296" t="s">
        <v>40</v>
      </c>
      <c r="E3634" s="326" t="s">
        <v>51</v>
      </c>
      <c r="F3634" s="327">
        <v>752450</v>
      </c>
      <c r="J3634" s="325"/>
    </row>
    <row r="3635" spans="2:10" s="20" customFormat="1" ht="18" customHeight="1" x14ac:dyDescent="0.25">
      <c r="B3635" s="297" t="s">
        <v>7663</v>
      </c>
      <c r="C3635" s="296" t="s">
        <v>3865</v>
      </c>
      <c r="D3635" s="296" t="s">
        <v>40</v>
      </c>
      <c r="E3635" s="326" t="s">
        <v>51</v>
      </c>
      <c r="F3635" s="327">
        <v>752450</v>
      </c>
      <c r="J3635" s="325"/>
    </row>
    <row r="3636" spans="2:10" s="20" customFormat="1" ht="18" customHeight="1" x14ac:dyDescent="0.25">
      <c r="B3636" s="297" t="s">
        <v>7663</v>
      </c>
      <c r="C3636" s="296" t="s">
        <v>3866</v>
      </c>
      <c r="D3636" s="296" t="s">
        <v>40</v>
      </c>
      <c r="E3636" s="326" t="s">
        <v>51</v>
      </c>
      <c r="F3636" s="327">
        <v>752450</v>
      </c>
      <c r="J3636" s="325"/>
    </row>
    <row r="3637" spans="2:10" s="20" customFormat="1" ht="18" customHeight="1" x14ac:dyDescent="0.25">
      <c r="B3637" s="297" t="s">
        <v>7663</v>
      </c>
      <c r="C3637" s="296" t="s">
        <v>3867</v>
      </c>
      <c r="D3637" s="296" t="s">
        <v>40</v>
      </c>
      <c r="E3637" s="326" t="s">
        <v>51</v>
      </c>
      <c r="F3637" s="327">
        <v>752451</v>
      </c>
      <c r="J3637" s="325"/>
    </row>
    <row r="3638" spans="2:10" s="20" customFormat="1" ht="18" customHeight="1" x14ac:dyDescent="0.25">
      <c r="B3638" s="297" t="s">
        <v>7663</v>
      </c>
      <c r="C3638" s="296" t="s">
        <v>3868</v>
      </c>
      <c r="D3638" s="296" t="s">
        <v>40</v>
      </c>
      <c r="E3638" s="326" t="s">
        <v>51</v>
      </c>
      <c r="F3638" s="327">
        <v>831606</v>
      </c>
      <c r="J3638" s="325"/>
    </row>
    <row r="3639" spans="2:10" s="20" customFormat="1" ht="18" customHeight="1" x14ac:dyDescent="0.25">
      <c r="B3639" s="297" t="s">
        <v>7663</v>
      </c>
      <c r="C3639" s="296" t="s">
        <v>3869</v>
      </c>
      <c r="D3639" s="296" t="s">
        <v>40</v>
      </c>
      <c r="E3639" s="326" t="s">
        <v>51</v>
      </c>
      <c r="F3639" s="327">
        <v>831607</v>
      </c>
      <c r="J3639" s="325"/>
    </row>
    <row r="3640" spans="2:10" s="20" customFormat="1" ht="18" customHeight="1" x14ac:dyDescent="0.25">
      <c r="B3640" s="297" t="s">
        <v>7663</v>
      </c>
      <c r="C3640" s="296" t="s">
        <v>3870</v>
      </c>
      <c r="D3640" s="296" t="s">
        <v>120</v>
      </c>
      <c r="E3640" s="326" t="s">
        <v>75</v>
      </c>
      <c r="F3640" s="327">
        <v>111257</v>
      </c>
      <c r="J3640" s="325"/>
    </row>
    <row r="3641" spans="2:10" s="20" customFormat="1" ht="18" customHeight="1" x14ac:dyDescent="0.25">
      <c r="B3641" s="297" t="s">
        <v>7663</v>
      </c>
      <c r="C3641" s="296" t="s">
        <v>3871</v>
      </c>
      <c r="D3641" s="296" t="s">
        <v>120</v>
      </c>
      <c r="E3641" s="326" t="s">
        <v>75</v>
      </c>
      <c r="F3641" s="327">
        <v>191442</v>
      </c>
      <c r="J3641" s="325"/>
    </row>
    <row r="3642" spans="2:10" s="20" customFormat="1" ht="18" customHeight="1" x14ac:dyDescent="0.25">
      <c r="B3642" s="297" t="s">
        <v>7663</v>
      </c>
      <c r="C3642" s="296" t="s">
        <v>3872</v>
      </c>
      <c r="D3642" s="296" t="s">
        <v>120</v>
      </c>
      <c r="E3642" s="326" t="s">
        <v>75</v>
      </c>
      <c r="F3642" s="327">
        <v>191443</v>
      </c>
      <c r="J3642" s="325"/>
    </row>
    <row r="3643" spans="2:10" s="20" customFormat="1" ht="18" customHeight="1" x14ac:dyDescent="0.25">
      <c r="B3643" s="297" t="s">
        <v>7663</v>
      </c>
      <c r="C3643" s="296" t="s">
        <v>3873</v>
      </c>
      <c r="D3643" s="296" t="s">
        <v>120</v>
      </c>
      <c r="E3643" s="326" t="s">
        <v>75</v>
      </c>
      <c r="F3643" s="327">
        <v>251356</v>
      </c>
      <c r="J3643" s="325"/>
    </row>
    <row r="3644" spans="2:10" s="20" customFormat="1" ht="18" customHeight="1" x14ac:dyDescent="0.25">
      <c r="B3644" s="297" t="s">
        <v>7663</v>
      </c>
      <c r="C3644" s="296" t="s">
        <v>3874</v>
      </c>
      <c r="D3644" s="296" t="s">
        <v>120</v>
      </c>
      <c r="E3644" s="326" t="s">
        <v>75</v>
      </c>
      <c r="F3644" s="327">
        <v>249900</v>
      </c>
      <c r="J3644" s="325"/>
    </row>
    <row r="3645" spans="2:10" s="20" customFormat="1" ht="18" customHeight="1" x14ac:dyDescent="0.25">
      <c r="B3645" s="297" t="s">
        <v>7663</v>
      </c>
      <c r="C3645" s="296" t="s">
        <v>3875</v>
      </c>
      <c r="D3645" s="296" t="s">
        <v>120</v>
      </c>
      <c r="E3645" s="326" t="s">
        <v>75</v>
      </c>
      <c r="F3645" s="327">
        <v>249901</v>
      </c>
      <c r="J3645" s="325"/>
    </row>
    <row r="3646" spans="2:10" s="20" customFormat="1" ht="18" customHeight="1" x14ac:dyDescent="0.25">
      <c r="B3646" s="297" t="s">
        <v>7663</v>
      </c>
      <c r="C3646" s="296" t="s">
        <v>3876</v>
      </c>
      <c r="D3646" s="296" t="s">
        <v>120</v>
      </c>
      <c r="E3646" s="326" t="s">
        <v>75</v>
      </c>
      <c r="F3646" s="327">
        <v>121813</v>
      </c>
      <c r="J3646" s="325"/>
    </row>
    <row r="3647" spans="2:10" s="20" customFormat="1" ht="18" customHeight="1" x14ac:dyDescent="0.25">
      <c r="B3647" s="297" t="s">
        <v>7663</v>
      </c>
      <c r="C3647" s="296" t="s">
        <v>3877</v>
      </c>
      <c r="D3647" s="296" t="s">
        <v>120</v>
      </c>
      <c r="E3647" s="326" t="s">
        <v>75</v>
      </c>
      <c r="F3647" s="327">
        <v>33967</v>
      </c>
      <c r="J3647" s="325"/>
    </row>
    <row r="3648" spans="2:10" s="20" customFormat="1" ht="18" customHeight="1" x14ac:dyDescent="0.25">
      <c r="B3648" s="297" t="s">
        <v>7663</v>
      </c>
      <c r="C3648" s="296" t="s">
        <v>3878</v>
      </c>
      <c r="D3648" s="296" t="s">
        <v>120</v>
      </c>
      <c r="E3648" s="326" t="s">
        <v>72</v>
      </c>
      <c r="F3648" s="327">
        <v>115200</v>
      </c>
      <c r="J3648" s="325"/>
    </row>
    <row r="3649" spans="2:10" s="20" customFormat="1" ht="18" customHeight="1" x14ac:dyDescent="0.25">
      <c r="B3649" s="297" t="s">
        <v>7663</v>
      </c>
      <c r="C3649" s="296" t="s">
        <v>3879</v>
      </c>
      <c r="D3649" s="296" t="s">
        <v>120</v>
      </c>
      <c r="E3649" s="326" t="s">
        <v>72</v>
      </c>
      <c r="F3649" s="327">
        <v>120000</v>
      </c>
      <c r="J3649" s="325"/>
    </row>
    <row r="3650" spans="2:10" s="20" customFormat="1" ht="18" customHeight="1" x14ac:dyDescent="0.25">
      <c r="B3650" s="297" t="s">
        <v>7663</v>
      </c>
      <c r="C3650" s="296" t="s">
        <v>3880</v>
      </c>
      <c r="D3650" s="296" t="s">
        <v>120</v>
      </c>
      <c r="E3650" s="326" t="s">
        <v>102</v>
      </c>
      <c r="F3650" s="327">
        <v>67584</v>
      </c>
      <c r="J3650" s="325"/>
    </row>
    <row r="3651" spans="2:10" s="20" customFormat="1" ht="18" customHeight="1" x14ac:dyDescent="0.25">
      <c r="B3651" s="297" t="s">
        <v>7663</v>
      </c>
      <c r="C3651" s="296" t="s">
        <v>3881</v>
      </c>
      <c r="D3651" s="296" t="s">
        <v>120</v>
      </c>
      <c r="E3651" s="326" t="s">
        <v>102</v>
      </c>
      <c r="F3651" s="327">
        <v>46080</v>
      </c>
      <c r="J3651" s="325"/>
    </row>
    <row r="3652" spans="2:10" s="20" customFormat="1" ht="18" customHeight="1" x14ac:dyDescent="0.25">
      <c r="B3652" s="297" t="s">
        <v>7663</v>
      </c>
      <c r="C3652" s="296" t="s">
        <v>3882</v>
      </c>
      <c r="D3652" s="296" t="s">
        <v>120</v>
      </c>
      <c r="E3652" s="326" t="s">
        <v>102</v>
      </c>
      <c r="F3652" s="327">
        <v>57600</v>
      </c>
      <c r="J3652" s="325"/>
    </row>
    <row r="3653" spans="2:10" s="20" customFormat="1" ht="18" customHeight="1" x14ac:dyDescent="0.25">
      <c r="B3653" s="297" t="s">
        <v>7663</v>
      </c>
      <c r="C3653" s="296" t="s">
        <v>3883</v>
      </c>
      <c r="D3653" s="296" t="s">
        <v>120</v>
      </c>
      <c r="E3653" s="326" t="s">
        <v>102</v>
      </c>
      <c r="F3653" s="327">
        <v>119160</v>
      </c>
      <c r="J3653" s="325"/>
    </row>
    <row r="3654" spans="2:10" s="20" customFormat="1" ht="18" customHeight="1" x14ac:dyDescent="0.25">
      <c r="B3654" s="297" t="s">
        <v>7663</v>
      </c>
      <c r="C3654" s="296" t="s">
        <v>3884</v>
      </c>
      <c r="D3654" s="296" t="s">
        <v>120</v>
      </c>
      <c r="E3654" s="326" t="s">
        <v>102</v>
      </c>
      <c r="F3654" s="327">
        <v>15398</v>
      </c>
      <c r="J3654" s="325"/>
    </row>
    <row r="3655" spans="2:10" s="20" customFormat="1" ht="18" customHeight="1" x14ac:dyDescent="0.25">
      <c r="B3655" s="297" t="s">
        <v>7663</v>
      </c>
      <c r="C3655" s="296" t="s">
        <v>3885</v>
      </c>
      <c r="D3655" s="296" t="s">
        <v>120</v>
      </c>
      <c r="E3655" s="326" t="s">
        <v>102</v>
      </c>
      <c r="F3655" s="327">
        <v>19152</v>
      </c>
      <c r="J3655" s="325"/>
    </row>
    <row r="3656" spans="2:10" s="20" customFormat="1" ht="18" customHeight="1" x14ac:dyDescent="0.25">
      <c r="B3656" s="297" t="s">
        <v>7663</v>
      </c>
      <c r="C3656" s="296" t="s">
        <v>3886</v>
      </c>
      <c r="D3656" s="296" t="s">
        <v>120</v>
      </c>
      <c r="E3656" s="326" t="s">
        <v>72</v>
      </c>
      <c r="F3656" s="327">
        <v>386400</v>
      </c>
      <c r="J3656" s="325"/>
    </row>
    <row r="3657" spans="2:10" s="20" customFormat="1" ht="18" customHeight="1" x14ac:dyDescent="0.25">
      <c r="B3657" s="297" t="s">
        <v>7663</v>
      </c>
      <c r="C3657" s="296" t="s">
        <v>3887</v>
      </c>
      <c r="D3657" s="296" t="s">
        <v>120</v>
      </c>
      <c r="E3657" s="326" t="s">
        <v>102</v>
      </c>
      <c r="F3657" s="327">
        <v>14050</v>
      </c>
      <c r="J3657" s="325"/>
    </row>
    <row r="3658" spans="2:10" s="20" customFormat="1" ht="18" customHeight="1" x14ac:dyDescent="0.25">
      <c r="B3658" s="297" t="s">
        <v>7663</v>
      </c>
      <c r="C3658" s="296" t="s">
        <v>3888</v>
      </c>
      <c r="D3658" s="296" t="s">
        <v>222</v>
      </c>
      <c r="E3658" s="326" t="s">
        <v>67</v>
      </c>
      <c r="F3658" s="327">
        <v>661</v>
      </c>
      <c r="J3658" s="325"/>
    </row>
    <row r="3659" spans="2:10" s="20" customFormat="1" ht="18" customHeight="1" x14ac:dyDescent="0.25">
      <c r="B3659" s="297" t="s">
        <v>7663</v>
      </c>
      <c r="C3659" s="296" t="s">
        <v>3889</v>
      </c>
      <c r="D3659" s="296" t="s">
        <v>222</v>
      </c>
      <c r="E3659" s="326" t="s">
        <v>67</v>
      </c>
      <c r="F3659" s="327">
        <v>43998</v>
      </c>
      <c r="J3659" s="325"/>
    </row>
    <row r="3660" spans="2:10" s="20" customFormat="1" ht="18" customHeight="1" x14ac:dyDescent="0.25">
      <c r="B3660" s="297" t="s">
        <v>7663</v>
      </c>
      <c r="C3660" s="296" t="s">
        <v>3890</v>
      </c>
      <c r="D3660" s="296" t="s">
        <v>222</v>
      </c>
      <c r="E3660" s="326" t="s">
        <v>67</v>
      </c>
      <c r="F3660" s="327">
        <v>21898</v>
      </c>
      <c r="J3660" s="325"/>
    </row>
    <row r="3661" spans="2:10" s="20" customFormat="1" ht="18" customHeight="1" x14ac:dyDescent="0.25">
      <c r="B3661" s="297" t="s">
        <v>7557</v>
      </c>
      <c r="C3661" s="296" t="s">
        <v>3891</v>
      </c>
      <c r="D3661" s="296" t="s">
        <v>44</v>
      </c>
      <c r="E3661" s="326" t="s">
        <v>73</v>
      </c>
      <c r="F3661" s="327">
        <v>8200</v>
      </c>
      <c r="J3661" s="325"/>
    </row>
    <row r="3662" spans="2:10" s="20" customFormat="1" ht="18" customHeight="1" x14ac:dyDescent="0.25">
      <c r="B3662" s="297" t="s">
        <v>7557</v>
      </c>
      <c r="C3662" s="296" t="s">
        <v>3892</v>
      </c>
      <c r="D3662" s="296" t="s">
        <v>119</v>
      </c>
      <c r="E3662" s="326" t="s">
        <v>76</v>
      </c>
      <c r="F3662" s="327">
        <v>36000</v>
      </c>
      <c r="J3662" s="325"/>
    </row>
    <row r="3663" spans="2:10" s="20" customFormat="1" ht="18" customHeight="1" x14ac:dyDescent="0.25">
      <c r="B3663" s="297" t="s">
        <v>7557</v>
      </c>
      <c r="C3663" s="296" t="s">
        <v>3893</v>
      </c>
      <c r="D3663" s="296" t="s">
        <v>119</v>
      </c>
      <c r="E3663" s="326" t="s">
        <v>75</v>
      </c>
      <c r="F3663" s="327">
        <v>21200</v>
      </c>
      <c r="J3663" s="325"/>
    </row>
    <row r="3664" spans="2:10" s="20" customFormat="1" ht="18" customHeight="1" x14ac:dyDescent="0.25">
      <c r="B3664" s="297" t="s">
        <v>7557</v>
      </c>
      <c r="C3664" s="296" t="s">
        <v>3894</v>
      </c>
      <c r="D3664" s="296" t="s">
        <v>119</v>
      </c>
      <c r="E3664" s="326" t="s">
        <v>72</v>
      </c>
      <c r="F3664" s="327">
        <v>60000</v>
      </c>
      <c r="J3664" s="325"/>
    </row>
    <row r="3665" spans="2:10" s="20" customFormat="1" ht="18" customHeight="1" x14ac:dyDescent="0.25">
      <c r="B3665" s="297" t="s">
        <v>7557</v>
      </c>
      <c r="C3665" s="296" t="s">
        <v>3895</v>
      </c>
      <c r="D3665" s="296" t="s">
        <v>119</v>
      </c>
      <c r="E3665" s="326" t="s">
        <v>75</v>
      </c>
      <c r="F3665" s="327">
        <v>14100</v>
      </c>
      <c r="J3665" s="325"/>
    </row>
    <row r="3666" spans="2:10" s="20" customFormat="1" ht="18" customHeight="1" x14ac:dyDescent="0.25">
      <c r="B3666" s="297" t="s">
        <v>7557</v>
      </c>
      <c r="C3666" s="296" t="s">
        <v>3896</v>
      </c>
      <c r="D3666" s="296" t="s">
        <v>44</v>
      </c>
      <c r="E3666" s="326" t="s">
        <v>91</v>
      </c>
      <c r="F3666" s="327">
        <v>13000</v>
      </c>
      <c r="J3666" s="325"/>
    </row>
    <row r="3667" spans="2:10" s="20" customFormat="1" ht="18" customHeight="1" x14ac:dyDescent="0.25">
      <c r="B3667" s="297" t="s">
        <v>7557</v>
      </c>
      <c r="C3667" s="296" t="s">
        <v>3897</v>
      </c>
      <c r="D3667" s="296" t="s">
        <v>119</v>
      </c>
      <c r="E3667" s="326" t="s">
        <v>75</v>
      </c>
      <c r="F3667" s="327">
        <v>1300</v>
      </c>
      <c r="J3667" s="325"/>
    </row>
    <row r="3668" spans="2:10" s="20" customFormat="1" ht="18" customHeight="1" x14ac:dyDescent="0.25">
      <c r="B3668" s="297" t="s">
        <v>7557</v>
      </c>
      <c r="C3668" s="296" t="s">
        <v>3898</v>
      </c>
      <c r="D3668" s="296" t="s">
        <v>119</v>
      </c>
      <c r="E3668" s="326" t="s">
        <v>75</v>
      </c>
      <c r="F3668" s="327">
        <v>9200</v>
      </c>
      <c r="J3668" s="325"/>
    </row>
    <row r="3669" spans="2:10" s="20" customFormat="1" ht="18" customHeight="1" x14ac:dyDescent="0.25">
      <c r="B3669" s="297" t="s">
        <v>7557</v>
      </c>
      <c r="C3669" s="296" t="s">
        <v>3899</v>
      </c>
      <c r="D3669" s="296" t="s">
        <v>119</v>
      </c>
      <c r="E3669" s="326" t="s">
        <v>72</v>
      </c>
      <c r="F3669" s="327">
        <v>40000</v>
      </c>
      <c r="J3669" s="325"/>
    </row>
    <row r="3670" spans="2:10" s="20" customFormat="1" ht="18" customHeight="1" x14ac:dyDescent="0.25">
      <c r="B3670" s="297" t="s">
        <v>7557</v>
      </c>
      <c r="C3670" s="296" t="s">
        <v>3900</v>
      </c>
      <c r="D3670" s="296" t="s">
        <v>44</v>
      </c>
      <c r="E3670" s="326" t="s">
        <v>91</v>
      </c>
      <c r="F3670" s="327">
        <v>25800</v>
      </c>
      <c r="J3670" s="325"/>
    </row>
    <row r="3671" spans="2:10" s="20" customFormat="1" ht="18" customHeight="1" x14ac:dyDescent="0.25">
      <c r="B3671" s="297" t="s">
        <v>7557</v>
      </c>
      <c r="C3671" s="296" t="s">
        <v>3901</v>
      </c>
      <c r="D3671" s="296" t="s">
        <v>119</v>
      </c>
      <c r="E3671" s="326" t="s">
        <v>75</v>
      </c>
      <c r="F3671" s="327">
        <v>9200</v>
      </c>
      <c r="J3671" s="325"/>
    </row>
    <row r="3672" spans="2:10" s="20" customFormat="1" ht="18" customHeight="1" x14ac:dyDescent="0.25">
      <c r="B3672" s="297" t="s">
        <v>7557</v>
      </c>
      <c r="C3672" s="296" t="s">
        <v>3902</v>
      </c>
      <c r="D3672" s="296" t="s">
        <v>119</v>
      </c>
      <c r="E3672" s="326" t="s">
        <v>75</v>
      </c>
      <c r="F3672" s="327">
        <v>5950</v>
      </c>
      <c r="J3672" s="325"/>
    </row>
    <row r="3673" spans="2:10" s="20" customFormat="1" ht="18" customHeight="1" x14ac:dyDescent="0.25">
      <c r="B3673" s="297" t="s">
        <v>7557</v>
      </c>
      <c r="C3673" s="296" t="s">
        <v>3903</v>
      </c>
      <c r="D3673" s="296" t="s">
        <v>44</v>
      </c>
      <c r="E3673" s="326" t="s">
        <v>91</v>
      </c>
      <c r="F3673" s="327">
        <v>17400</v>
      </c>
      <c r="J3673" s="325"/>
    </row>
    <row r="3674" spans="2:10" s="20" customFormat="1" ht="18" customHeight="1" x14ac:dyDescent="0.25">
      <c r="B3674" s="297" t="s">
        <v>7557</v>
      </c>
      <c r="C3674" s="296" t="s">
        <v>3904</v>
      </c>
      <c r="D3674" s="296" t="s">
        <v>44</v>
      </c>
      <c r="E3674" s="326" t="s">
        <v>68</v>
      </c>
      <c r="F3674" s="327">
        <v>101860</v>
      </c>
      <c r="J3674" s="325"/>
    </row>
    <row r="3675" spans="2:10" s="20" customFormat="1" ht="18" customHeight="1" x14ac:dyDescent="0.25">
      <c r="B3675" s="297" t="s">
        <v>7557</v>
      </c>
      <c r="C3675" s="296" t="s">
        <v>3905</v>
      </c>
      <c r="D3675" s="296" t="s">
        <v>119</v>
      </c>
      <c r="E3675" s="326" t="s">
        <v>75</v>
      </c>
      <c r="F3675" s="327">
        <v>9200</v>
      </c>
      <c r="J3675" s="325"/>
    </row>
    <row r="3676" spans="2:10" s="20" customFormat="1" ht="18" customHeight="1" x14ac:dyDescent="0.25">
      <c r="B3676" s="297" t="s">
        <v>7557</v>
      </c>
      <c r="C3676" s="296" t="s">
        <v>3906</v>
      </c>
      <c r="D3676" s="296" t="s">
        <v>44</v>
      </c>
      <c r="E3676" s="326" t="s">
        <v>73</v>
      </c>
      <c r="F3676" s="327">
        <v>6900</v>
      </c>
      <c r="J3676" s="325"/>
    </row>
    <row r="3677" spans="2:10" s="20" customFormat="1" ht="18" customHeight="1" x14ac:dyDescent="0.25">
      <c r="B3677" s="297" t="s">
        <v>7557</v>
      </c>
      <c r="C3677" s="296" t="s">
        <v>3907</v>
      </c>
      <c r="D3677" s="296" t="s">
        <v>119</v>
      </c>
      <c r="E3677" s="326" t="s">
        <v>75</v>
      </c>
      <c r="F3677" s="327">
        <v>9200</v>
      </c>
      <c r="J3677" s="325"/>
    </row>
    <row r="3678" spans="2:10" s="20" customFormat="1" ht="18" customHeight="1" x14ac:dyDescent="0.25">
      <c r="B3678" s="297" t="s">
        <v>7557</v>
      </c>
      <c r="C3678" s="296" t="s">
        <v>3908</v>
      </c>
      <c r="D3678" s="296" t="s">
        <v>44</v>
      </c>
      <c r="E3678" s="326" t="s">
        <v>91</v>
      </c>
      <c r="F3678" s="327">
        <v>62221</v>
      </c>
      <c r="J3678" s="325"/>
    </row>
    <row r="3679" spans="2:10" s="20" customFormat="1" ht="18" customHeight="1" x14ac:dyDescent="0.25">
      <c r="B3679" s="297" t="s">
        <v>7557</v>
      </c>
      <c r="C3679" s="296" t="s">
        <v>3909</v>
      </c>
      <c r="D3679" s="296" t="s">
        <v>44</v>
      </c>
      <c r="E3679" s="326" t="s">
        <v>91</v>
      </c>
      <c r="F3679" s="327">
        <v>31000</v>
      </c>
      <c r="J3679" s="325"/>
    </row>
    <row r="3680" spans="2:10" s="20" customFormat="1" ht="18" customHeight="1" x14ac:dyDescent="0.25">
      <c r="B3680" s="297" t="s">
        <v>7557</v>
      </c>
      <c r="C3680" s="296" t="s">
        <v>3910</v>
      </c>
      <c r="D3680" s="296" t="s">
        <v>44</v>
      </c>
      <c r="E3680" s="326" t="s">
        <v>91</v>
      </c>
      <c r="F3680" s="327">
        <v>9500</v>
      </c>
      <c r="J3680" s="325"/>
    </row>
    <row r="3681" spans="2:10" s="20" customFormat="1" ht="18" customHeight="1" x14ac:dyDescent="0.25">
      <c r="B3681" s="297" t="s">
        <v>7557</v>
      </c>
      <c r="C3681" s="296" t="s">
        <v>3911</v>
      </c>
      <c r="D3681" s="296" t="s">
        <v>119</v>
      </c>
      <c r="E3681" s="326" t="s">
        <v>75</v>
      </c>
      <c r="F3681" s="327">
        <v>9200</v>
      </c>
      <c r="J3681" s="325"/>
    </row>
    <row r="3682" spans="2:10" s="20" customFormat="1" ht="18" customHeight="1" x14ac:dyDescent="0.25">
      <c r="B3682" s="297" t="s">
        <v>7557</v>
      </c>
      <c r="C3682" s="296" t="s">
        <v>3912</v>
      </c>
      <c r="D3682" s="296" t="s">
        <v>119</v>
      </c>
      <c r="E3682" s="326" t="s">
        <v>75</v>
      </c>
      <c r="F3682" s="327">
        <v>9200</v>
      </c>
      <c r="J3682" s="325"/>
    </row>
    <row r="3683" spans="2:10" s="20" customFormat="1" ht="18" customHeight="1" x14ac:dyDescent="0.25">
      <c r="B3683" s="297" t="s">
        <v>7557</v>
      </c>
      <c r="C3683" s="296" t="s">
        <v>3913</v>
      </c>
      <c r="D3683" s="296" t="s">
        <v>44</v>
      </c>
      <c r="E3683" s="326" t="s">
        <v>91</v>
      </c>
      <c r="F3683" s="327">
        <v>18800</v>
      </c>
      <c r="J3683" s="325"/>
    </row>
    <row r="3684" spans="2:10" s="20" customFormat="1" ht="18" customHeight="1" x14ac:dyDescent="0.25">
      <c r="B3684" s="297" t="s">
        <v>7557</v>
      </c>
      <c r="C3684" s="296" t="s">
        <v>3914</v>
      </c>
      <c r="D3684" s="296" t="s">
        <v>44</v>
      </c>
      <c r="E3684" s="326" t="s">
        <v>91</v>
      </c>
      <c r="F3684" s="327">
        <v>18800</v>
      </c>
      <c r="J3684" s="325"/>
    </row>
    <row r="3685" spans="2:10" s="20" customFormat="1" ht="18" customHeight="1" x14ac:dyDescent="0.25">
      <c r="B3685" s="297" t="s">
        <v>7557</v>
      </c>
      <c r="C3685" s="296" t="s">
        <v>3915</v>
      </c>
      <c r="D3685" s="296" t="s">
        <v>44</v>
      </c>
      <c r="E3685" s="326" t="s">
        <v>91</v>
      </c>
      <c r="F3685" s="327">
        <v>18800</v>
      </c>
      <c r="J3685" s="325"/>
    </row>
    <row r="3686" spans="2:10" s="20" customFormat="1" ht="18" customHeight="1" x14ac:dyDescent="0.25">
      <c r="B3686" s="297" t="s">
        <v>7557</v>
      </c>
      <c r="C3686" s="296" t="s">
        <v>3916</v>
      </c>
      <c r="D3686" s="296" t="s">
        <v>40</v>
      </c>
      <c r="E3686" s="326" t="s">
        <v>71</v>
      </c>
      <c r="F3686" s="327">
        <v>9840</v>
      </c>
      <c r="J3686" s="325"/>
    </row>
    <row r="3687" spans="2:10" s="20" customFormat="1" ht="18" customHeight="1" x14ac:dyDescent="0.25">
      <c r="B3687" s="297" t="s">
        <v>7557</v>
      </c>
      <c r="C3687" s="296" t="s">
        <v>3917</v>
      </c>
      <c r="D3687" s="296" t="s">
        <v>40</v>
      </c>
      <c r="E3687" s="326" t="s">
        <v>71</v>
      </c>
      <c r="F3687" s="327">
        <v>122515</v>
      </c>
      <c r="J3687" s="325"/>
    </row>
    <row r="3688" spans="2:10" s="20" customFormat="1" ht="18" customHeight="1" x14ac:dyDescent="0.25">
      <c r="B3688" s="297" t="s">
        <v>7557</v>
      </c>
      <c r="C3688" s="296" t="s">
        <v>3918</v>
      </c>
      <c r="D3688" s="296" t="s">
        <v>40</v>
      </c>
      <c r="E3688" s="326" t="s">
        <v>71</v>
      </c>
      <c r="F3688" s="327">
        <v>40644</v>
      </c>
      <c r="J3688" s="325"/>
    </row>
    <row r="3689" spans="2:10" s="20" customFormat="1" ht="18" customHeight="1" x14ac:dyDescent="0.25">
      <c r="B3689" s="297" t="s">
        <v>7557</v>
      </c>
      <c r="C3689" s="296" t="s">
        <v>3919</v>
      </c>
      <c r="D3689" s="296" t="s">
        <v>119</v>
      </c>
      <c r="E3689" s="326" t="s">
        <v>76</v>
      </c>
      <c r="F3689" s="327">
        <v>60000</v>
      </c>
      <c r="J3689" s="325"/>
    </row>
    <row r="3690" spans="2:10" s="20" customFormat="1" ht="18" customHeight="1" x14ac:dyDescent="0.25">
      <c r="B3690" s="297" t="s">
        <v>7557</v>
      </c>
      <c r="C3690" s="296" t="s">
        <v>3920</v>
      </c>
      <c r="D3690" s="296" t="s">
        <v>119</v>
      </c>
      <c r="E3690" s="326" t="s">
        <v>76</v>
      </c>
      <c r="F3690" s="327">
        <v>3000</v>
      </c>
      <c r="J3690" s="325"/>
    </row>
    <row r="3691" spans="2:10" s="20" customFormat="1" ht="18" customHeight="1" x14ac:dyDescent="0.25">
      <c r="B3691" s="297" t="s">
        <v>7557</v>
      </c>
      <c r="C3691" s="296" t="s">
        <v>3921</v>
      </c>
      <c r="D3691" s="296" t="s">
        <v>119</v>
      </c>
      <c r="E3691" s="326" t="s">
        <v>76</v>
      </c>
      <c r="F3691" s="327">
        <v>92000</v>
      </c>
      <c r="J3691" s="325"/>
    </row>
    <row r="3692" spans="2:10" s="20" customFormat="1" ht="18" customHeight="1" x14ac:dyDescent="0.25">
      <c r="B3692" s="297" t="s">
        <v>7557</v>
      </c>
      <c r="C3692" s="296" t="s">
        <v>3922</v>
      </c>
      <c r="D3692" s="296" t="s">
        <v>228</v>
      </c>
      <c r="E3692" s="326" t="s">
        <v>106</v>
      </c>
      <c r="F3692" s="327">
        <v>38000</v>
      </c>
      <c r="J3692" s="325"/>
    </row>
    <row r="3693" spans="2:10" s="20" customFormat="1" ht="18" customHeight="1" x14ac:dyDescent="0.25">
      <c r="B3693" s="297" t="s">
        <v>7557</v>
      </c>
      <c r="C3693" s="296" t="s">
        <v>3923</v>
      </c>
      <c r="D3693" s="296" t="s">
        <v>40</v>
      </c>
      <c r="E3693" s="326" t="s">
        <v>71</v>
      </c>
      <c r="F3693" s="327">
        <v>2400</v>
      </c>
      <c r="J3693" s="325"/>
    </row>
    <row r="3694" spans="2:10" s="20" customFormat="1" ht="18" customHeight="1" x14ac:dyDescent="0.25">
      <c r="B3694" s="297" t="s">
        <v>7557</v>
      </c>
      <c r="C3694" s="296" t="s">
        <v>3924</v>
      </c>
      <c r="D3694" s="296" t="s">
        <v>40</v>
      </c>
      <c r="E3694" s="326" t="s">
        <v>71</v>
      </c>
      <c r="F3694" s="327">
        <v>7150</v>
      </c>
      <c r="J3694" s="325"/>
    </row>
    <row r="3695" spans="2:10" s="20" customFormat="1" ht="18" customHeight="1" x14ac:dyDescent="0.25">
      <c r="B3695" s="297" t="s">
        <v>7557</v>
      </c>
      <c r="C3695" s="296" t="s">
        <v>3925</v>
      </c>
      <c r="D3695" s="296" t="s">
        <v>40</v>
      </c>
      <c r="E3695" s="326" t="s">
        <v>71</v>
      </c>
      <c r="F3695" s="327">
        <v>10000</v>
      </c>
      <c r="J3695" s="325"/>
    </row>
    <row r="3696" spans="2:10" s="20" customFormat="1" ht="18" customHeight="1" x14ac:dyDescent="0.25">
      <c r="B3696" s="297" t="s">
        <v>7557</v>
      </c>
      <c r="C3696" s="296" t="s">
        <v>3926</v>
      </c>
      <c r="D3696" s="296" t="s">
        <v>56</v>
      </c>
      <c r="E3696" s="326" t="s">
        <v>37</v>
      </c>
      <c r="F3696" s="327">
        <v>505000</v>
      </c>
      <c r="J3696" s="325"/>
    </row>
    <row r="3697" spans="2:10" s="20" customFormat="1" ht="18" customHeight="1" x14ac:dyDescent="0.25">
      <c r="B3697" s="297" t="s">
        <v>7557</v>
      </c>
      <c r="C3697" s="296" t="s">
        <v>3927</v>
      </c>
      <c r="D3697" s="296" t="s">
        <v>56</v>
      </c>
      <c r="E3697" s="326" t="s">
        <v>37</v>
      </c>
      <c r="F3697" s="327">
        <v>2192000</v>
      </c>
      <c r="J3697" s="325"/>
    </row>
    <row r="3698" spans="2:10" s="20" customFormat="1" ht="18" customHeight="1" x14ac:dyDescent="0.25">
      <c r="B3698" s="297" t="s">
        <v>7557</v>
      </c>
      <c r="C3698" s="296" t="s">
        <v>3928</v>
      </c>
      <c r="D3698" s="296" t="s">
        <v>44</v>
      </c>
      <c r="E3698" s="326" t="s">
        <v>51</v>
      </c>
      <c r="F3698" s="327">
        <v>192180</v>
      </c>
      <c r="J3698" s="325"/>
    </row>
    <row r="3699" spans="2:10" s="20" customFormat="1" ht="18" customHeight="1" x14ac:dyDescent="0.25">
      <c r="B3699" s="297" t="s">
        <v>7557</v>
      </c>
      <c r="C3699" s="296" t="s">
        <v>3929</v>
      </c>
      <c r="D3699" s="296" t="s">
        <v>40</v>
      </c>
      <c r="E3699" s="326" t="s">
        <v>51</v>
      </c>
      <c r="F3699" s="327">
        <v>204191</v>
      </c>
      <c r="J3699" s="325"/>
    </row>
    <row r="3700" spans="2:10" s="20" customFormat="1" ht="18" customHeight="1" x14ac:dyDescent="0.25">
      <c r="B3700" s="297" t="s">
        <v>7557</v>
      </c>
      <c r="C3700" s="296" t="s">
        <v>3930</v>
      </c>
      <c r="D3700" s="296" t="s">
        <v>40</v>
      </c>
      <c r="E3700" s="326" t="s">
        <v>51</v>
      </c>
      <c r="F3700" s="327">
        <v>190831</v>
      </c>
      <c r="J3700" s="325"/>
    </row>
    <row r="3701" spans="2:10" s="20" customFormat="1" ht="18" customHeight="1" x14ac:dyDescent="0.25">
      <c r="B3701" s="297" t="s">
        <v>7557</v>
      </c>
      <c r="C3701" s="296" t="s">
        <v>3931</v>
      </c>
      <c r="D3701" s="296" t="s">
        <v>40</v>
      </c>
      <c r="E3701" s="326" t="s">
        <v>51</v>
      </c>
      <c r="F3701" s="327">
        <v>140000</v>
      </c>
      <c r="J3701" s="325"/>
    </row>
    <row r="3702" spans="2:10" s="20" customFormat="1" ht="18" customHeight="1" x14ac:dyDescent="0.25">
      <c r="B3702" s="297" t="s">
        <v>7557</v>
      </c>
      <c r="C3702" s="296" t="s">
        <v>3932</v>
      </c>
      <c r="D3702" s="296" t="s">
        <v>61</v>
      </c>
      <c r="E3702" s="326" t="s">
        <v>63</v>
      </c>
      <c r="F3702" s="327">
        <v>262185</v>
      </c>
      <c r="J3702" s="325"/>
    </row>
    <row r="3703" spans="2:10" s="20" customFormat="1" ht="18" customHeight="1" x14ac:dyDescent="0.25">
      <c r="B3703" s="297" t="s">
        <v>7557</v>
      </c>
      <c r="C3703" s="296" t="s">
        <v>3933</v>
      </c>
      <c r="D3703" s="296" t="s">
        <v>222</v>
      </c>
      <c r="E3703" s="326" t="s">
        <v>67</v>
      </c>
      <c r="F3703" s="327">
        <v>1326</v>
      </c>
      <c r="J3703" s="325"/>
    </row>
    <row r="3704" spans="2:10" s="20" customFormat="1" ht="18" customHeight="1" x14ac:dyDescent="0.25">
      <c r="B3704" s="297" t="s">
        <v>7773</v>
      </c>
      <c r="C3704" s="296" t="s">
        <v>3934</v>
      </c>
      <c r="D3704" s="296" t="s">
        <v>222</v>
      </c>
      <c r="E3704" s="326" t="s">
        <v>67</v>
      </c>
      <c r="F3704" s="327">
        <v>63919</v>
      </c>
      <c r="J3704" s="325"/>
    </row>
    <row r="3705" spans="2:10" s="20" customFormat="1" ht="18" customHeight="1" x14ac:dyDescent="0.25">
      <c r="B3705" s="297" t="s">
        <v>7773</v>
      </c>
      <c r="C3705" s="296" t="s">
        <v>3935</v>
      </c>
      <c r="D3705" s="296" t="s">
        <v>222</v>
      </c>
      <c r="E3705" s="326" t="s">
        <v>67</v>
      </c>
      <c r="F3705" s="327">
        <v>165</v>
      </c>
      <c r="J3705" s="325"/>
    </row>
    <row r="3706" spans="2:10" s="20" customFormat="1" ht="18" customHeight="1" x14ac:dyDescent="0.25">
      <c r="B3706" s="297" t="s">
        <v>7774</v>
      </c>
      <c r="C3706" s="296" t="s">
        <v>3936</v>
      </c>
      <c r="D3706" s="296" t="s">
        <v>222</v>
      </c>
      <c r="E3706" s="326" t="s">
        <v>67</v>
      </c>
      <c r="F3706" s="327">
        <v>129842</v>
      </c>
      <c r="J3706" s="325"/>
    </row>
    <row r="3707" spans="2:10" s="20" customFormat="1" ht="18" customHeight="1" x14ac:dyDescent="0.25">
      <c r="B3707" s="297" t="s">
        <v>7563</v>
      </c>
      <c r="C3707" s="296" t="s">
        <v>3937</v>
      </c>
      <c r="D3707" s="296" t="s">
        <v>40</v>
      </c>
      <c r="E3707" s="326" t="s">
        <v>41</v>
      </c>
      <c r="F3707" s="327">
        <v>-9041463</v>
      </c>
      <c r="J3707" s="325"/>
    </row>
    <row r="3708" spans="2:10" s="20" customFormat="1" ht="18" customHeight="1" x14ac:dyDescent="0.25">
      <c r="B3708" s="297" t="s">
        <v>7563</v>
      </c>
      <c r="C3708" s="296" t="s">
        <v>3938</v>
      </c>
      <c r="D3708" s="296" t="s">
        <v>40</v>
      </c>
      <c r="E3708" s="326" t="s">
        <v>50</v>
      </c>
      <c r="F3708" s="327">
        <v>-1627093</v>
      </c>
      <c r="J3708" s="325"/>
    </row>
    <row r="3709" spans="2:10" s="20" customFormat="1" ht="18" customHeight="1" x14ac:dyDescent="0.25">
      <c r="B3709" s="297" t="s">
        <v>7563</v>
      </c>
      <c r="C3709" s="296" t="s">
        <v>3939</v>
      </c>
      <c r="D3709" s="296" t="s">
        <v>36</v>
      </c>
      <c r="E3709" s="326" t="s">
        <v>38</v>
      </c>
      <c r="F3709" s="327">
        <v>1798031</v>
      </c>
      <c r="J3709" s="325"/>
    </row>
    <row r="3710" spans="2:10" s="20" customFormat="1" ht="18" customHeight="1" x14ac:dyDescent="0.25">
      <c r="B3710" s="297" t="s">
        <v>7563</v>
      </c>
      <c r="C3710" s="296" t="s">
        <v>3940</v>
      </c>
      <c r="D3710" s="296" t="s">
        <v>225</v>
      </c>
      <c r="E3710" s="326" t="s">
        <v>87</v>
      </c>
      <c r="F3710" s="327">
        <v>673000</v>
      </c>
      <c r="J3710" s="325"/>
    </row>
    <row r="3711" spans="2:10" s="20" customFormat="1" ht="18" customHeight="1" x14ac:dyDescent="0.25">
      <c r="B3711" s="297" t="s">
        <v>7563</v>
      </c>
      <c r="C3711" s="296" t="s">
        <v>3941</v>
      </c>
      <c r="D3711" s="296" t="s">
        <v>40</v>
      </c>
      <c r="E3711" s="326" t="s">
        <v>73</v>
      </c>
      <c r="F3711" s="327">
        <v>292630</v>
      </c>
      <c r="J3711" s="325"/>
    </row>
    <row r="3712" spans="2:10" s="20" customFormat="1" ht="18" customHeight="1" x14ac:dyDescent="0.25">
      <c r="B3712" s="297" t="s">
        <v>7563</v>
      </c>
      <c r="C3712" s="296" t="s">
        <v>3942</v>
      </c>
      <c r="D3712" s="296" t="s">
        <v>36</v>
      </c>
      <c r="E3712" s="326" t="s">
        <v>38</v>
      </c>
      <c r="F3712" s="327">
        <v>711066</v>
      </c>
      <c r="J3712" s="325"/>
    </row>
    <row r="3713" spans="2:10" s="20" customFormat="1" ht="18" customHeight="1" x14ac:dyDescent="0.25">
      <c r="B3713" s="297" t="s">
        <v>7563</v>
      </c>
      <c r="C3713" s="296" t="s">
        <v>3943</v>
      </c>
      <c r="D3713" s="296" t="s">
        <v>40</v>
      </c>
      <c r="E3713" s="326" t="s">
        <v>71</v>
      </c>
      <c r="F3713" s="327">
        <v>74388</v>
      </c>
      <c r="J3713" s="325"/>
    </row>
    <row r="3714" spans="2:10" s="20" customFormat="1" ht="18" customHeight="1" x14ac:dyDescent="0.25">
      <c r="B3714" s="297" t="s">
        <v>7563</v>
      </c>
      <c r="C3714" s="296" t="s">
        <v>3944</v>
      </c>
      <c r="D3714" s="296" t="s">
        <v>40</v>
      </c>
      <c r="E3714" s="326" t="s">
        <v>71</v>
      </c>
      <c r="F3714" s="327">
        <v>110714</v>
      </c>
      <c r="J3714" s="325"/>
    </row>
    <row r="3715" spans="2:10" s="20" customFormat="1" ht="18" customHeight="1" x14ac:dyDescent="0.25">
      <c r="B3715" s="297" t="s">
        <v>7563</v>
      </c>
      <c r="C3715" s="296" t="s">
        <v>3945</v>
      </c>
      <c r="D3715" s="296" t="s">
        <v>40</v>
      </c>
      <c r="E3715" s="326" t="s">
        <v>71</v>
      </c>
      <c r="F3715" s="327">
        <v>15593</v>
      </c>
      <c r="J3715" s="325"/>
    </row>
    <row r="3716" spans="2:10" s="20" customFormat="1" ht="18" customHeight="1" x14ac:dyDescent="0.25">
      <c r="B3716" s="297" t="s">
        <v>7563</v>
      </c>
      <c r="C3716" s="296" t="s">
        <v>3946</v>
      </c>
      <c r="D3716" s="296" t="s">
        <v>61</v>
      </c>
      <c r="E3716" s="326" t="s">
        <v>63</v>
      </c>
      <c r="F3716" s="327">
        <v>210084</v>
      </c>
      <c r="J3716" s="325"/>
    </row>
    <row r="3717" spans="2:10" s="20" customFormat="1" ht="18" customHeight="1" x14ac:dyDescent="0.25">
      <c r="B3717" s="297" t="s">
        <v>7563</v>
      </c>
      <c r="C3717" s="296" t="s">
        <v>3947</v>
      </c>
      <c r="D3717" s="296" t="s">
        <v>36</v>
      </c>
      <c r="E3717" s="326" t="s">
        <v>38</v>
      </c>
      <c r="F3717" s="327">
        <v>1991000</v>
      </c>
      <c r="J3717" s="325"/>
    </row>
    <row r="3718" spans="2:10" s="20" customFormat="1" ht="18" customHeight="1" x14ac:dyDescent="0.25">
      <c r="B3718" s="297" t="s">
        <v>7563</v>
      </c>
      <c r="C3718" s="296" t="s">
        <v>3948</v>
      </c>
      <c r="D3718" s="296" t="s">
        <v>40</v>
      </c>
      <c r="E3718" s="326" t="s">
        <v>68</v>
      </c>
      <c r="F3718" s="327">
        <v>158102</v>
      </c>
      <c r="J3718" s="325"/>
    </row>
    <row r="3719" spans="2:10" s="20" customFormat="1" ht="18" customHeight="1" x14ac:dyDescent="0.25">
      <c r="B3719" s="297" t="s">
        <v>7563</v>
      </c>
      <c r="C3719" s="296" t="s">
        <v>3949</v>
      </c>
      <c r="D3719" s="296" t="s">
        <v>36</v>
      </c>
      <c r="E3719" s="326" t="s">
        <v>38</v>
      </c>
      <c r="F3719" s="327">
        <v>1294900</v>
      </c>
      <c r="J3719" s="325"/>
    </row>
    <row r="3720" spans="2:10" s="20" customFormat="1" ht="18" customHeight="1" x14ac:dyDescent="0.25">
      <c r="B3720" s="297" t="s">
        <v>7563</v>
      </c>
      <c r="C3720" s="296" t="s">
        <v>3950</v>
      </c>
      <c r="D3720" s="296" t="s">
        <v>40</v>
      </c>
      <c r="E3720" s="326" t="s">
        <v>73</v>
      </c>
      <c r="F3720" s="327">
        <v>470760</v>
      </c>
      <c r="J3720" s="325"/>
    </row>
    <row r="3721" spans="2:10" s="20" customFormat="1" ht="18" customHeight="1" x14ac:dyDescent="0.25">
      <c r="B3721" s="297" t="s">
        <v>7563</v>
      </c>
      <c r="C3721" s="296" t="s">
        <v>3951</v>
      </c>
      <c r="D3721" s="296" t="s">
        <v>40</v>
      </c>
      <c r="E3721" s="326" t="s">
        <v>68</v>
      </c>
      <c r="F3721" s="327">
        <v>109600</v>
      </c>
      <c r="J3721" s="325"/>
    </row>
    <row r="3722" spans="2:10" s="20" customFormat="1" ht="18" customHeight="1" x14ac:dyDescent="0.25">
      <c r="B3722" s="297" t="s">
        <v>7563</v>
      </c>
      <c r="C3722" s="296" t="s">
        <v>3952</v>
      </c>
      <c r="D3722" s="296" t="s">
        <v>40</v>
      </c>
      <c r="E3722" s="326" t="s">
        <v>68</v>
      </c>
      <c r="F3722" s="327">
        <v>109600</v>
      </c>
      <c r="J3722" s="325"/>
    </row>
    <row r="3723" spans="2:10" s="20" customFormat="1" ht="18" customHeight="1" x14ac:dyDescent="0.25">
      <c r="B3723" s="297" t="s">
        <v>7563</v>
      </c>
      <c r="C3723" s="296" t="s">
        <v>3953</v>
      </c>
      <c r="D3723" s="296" t="s">
        <v>40</v>
      </c>
      <c r="E3723" s="326" t="s">
        <v>51</v>
      </c>
      <c r="F3723" s="327">
        <v>116600</v>
      </c>
      <c r="J3723" s="325"/>
    </row>
    <row r="3724" spans="2:10" s="20" customFormat="1" ht="18" customHeight="1" x14ac:dyDescent="0.25">
      <c r="B3724" s="297" t="s">
        <v>7563</v>
      </c>
      <c r="C3724" s="296" t="s">
        <v>3954</v>
      </c>
      <c r="D3724" s="296" t="s">
        <v>40</v>
      </c>
      <c r="E3724" s="326" t="s">
        <v>51</v>
      </c>
      <c r="F3724" s="327">
        <v>196446</v>
      </c>
      <c r="J3724" s="325"/>
    </row>
    <row r="3725" spans="2:10" s="20" customFormat="1" ht="18" customHeight="1" x14ac:dyDescent="0.25">
      <c r="B3725" s="297" t="s">
        <v>7563</v>
      </c>
      <c r="C3725" s="296" t="s">
        <v>3955</v>
      </c>
      <c r="D3725" s="296" t="s">
        <v>44</v>
      </c>
      <c r="E3725" s="326" t="s">
        <v>51</v>
      </c>
      <c r="F3725" s="327">
        <v>169600</v>
      </c>
      <c r="J3725" s="325"/>
    </row>
    <row r="3726" spans="2:10" s="20" customFormat="1" ht="18" customHeight="1" x14ac:dyDescent="0.25">
      <c r="B3726" s="297" t="s">
        <v>7563</v>
      </c>
      <c r="C3726" s="296" t="s">
        <v>3956</v>
      </c>
      <c r="D3726" s="296" t="s">
        <v>40</v>
      </c>
      <c r="E3726" s="326" t="s">
        <v>51</v>
      </c>
      <c r="F3726" s="327">
        <v>212000</v>
      </c>
      <c r="J3726" s="325"/>
    </row>
    <row r="3727" spans="2:10" s="20" customFormat="1" ht="18" customHeight="1" x14ac:dyDescent="0.25">
      <c r="B3727" s="297" t="s">
        <v>7563</v>
      </c>
      <c r="C3727" s="296" t="s">
        <v>3957</v>
      </c>
      <c r="D3727" s="296" t="s">
        <v>56</v>
      </c>
      <c r="E3727" s="326" t="s">
        <v>84</v>
      </c>
      <c r="F3727" s="327">
        <v>21000</v>
      </c>
      <c r="J3727" s="325"/>
    </row>
    <row r="3728" spans="2:10" s="20" customFormat="1" ht="18" customHeight="1" x14ac:dyDescent="0.25">
      <c r="B3728" s="297" t="s">
        <v>7563</v>
      </c>
      <c r="C3728" s="296" t="s">
        <v>3958</v>
      </c>
      <c r="D3728" s="296" t="s">
        <v>40</v>
      </c>
      <c r="E3728" s="326" t="s">
        <v>71</v>
      </c>
      <c r="F3728" s="327">
        <v>353352</v>
      </c>
      <c r="J3728" s="325"/>
    </row>
    <row r="3729" spans="2:10" s="20" customFormat="1" ht="18" customHeight="1" x14ac:dyDescent="0.25">
      <c r="B3729" s="297" t="s">
        <v>7563</v>
      </c>
      <c r="C3729" s="296" t="s">
        <v>3959</v>
      </c>
      <c r="D3729" s="296" t="s">
        <v>44</v>
      </c>
      <c r="E3729" s="326" t="s">
        <v>71</v>
      </c>
      <c r="F3729" s="327">
        <v>59580</v>
      </c>
      <c r="J3729" s="325"/>
    </row>
    <row r="3730" spans="2:10" s="20" customFormat="1" ht="18" customHeight="1" x14ac:dyDescent="0.25">
      <c r="B3730" s="297" t="s">
        <v>7563</v>
      </c>
      <c r="C3730" s="296" t="s">
        <v>3960</v>
      </c>
      <c r="D3730" s="296" t="s">
        <v>36</v>
      </c>
      <c r="E3730" s="326" t="s">
        <v>37</v>
      </c>
      <c r="F3730" s="327">
        <v>3722600</v>
      </c>
      <c r="J3730" s="325"/>
    </row>
    <row r="3731" spans="2:10" s="20" customFormat="1" ht="18" customHeight="1" x14ac:dyDescent="0.25">
      <c r="B3731" s="297" t="s">
        <v>7563</v>
      </c>
      <c r="C3731" s="296" t="s">
        <v>3961</v>
      </c>
      <c r="D3731" s="296" t="s">
        <v>36</v>
      </c>
      <c r="E3731" s="326" t="s">
        <v>37</v>
      </c>
      <c r="F3731" s="327">
        <v>8000000</v>
      </c>
      <c r="J3731" s="325"/>
    </row>
    <row r="3732" spans="2:10" s="20" customFormat="1" ht="18" customHeight="1" x14ac:dyDescent="0.25">
      <c r="B3732" s="297" t="s">
        <v>7563</v>
      </c>
      <c r="C3732" s="296" t="s">
        <v>3962</v>
      </c>
      <c r="D3732" s="296" t="s">
        <v>33</v>
      </c>
      <c r="E3732" s="326" t="s">
        <v>32</v>
      </c>
      <c r="F3732" s="327">
        <v>3000000</v>
      </c>
      <c r="J3732" s="325"/>
    </row>
    <row r="3733" spans="2:10" s="20" customFormat="1" ht="18" customHeight="1" x14ac:dyDescent="0.25">
      <c r="B3733" s="297" t="s">
        <v>7563</v>
      </c>
      <c r="C3733" s="296" t="s">
        <v>3963</v>
      </c>
      <c r="D3733" s="296" t="s">
        <v>33</v>
      </c>
      <c r="E3733" s="326" t="s">
        <v>32</v>
      </c>
      <c r="F3733" s="327">
        <v>1751051</v>
      </c>
      <c r="J3733" s="325"/>
    </row>
    <row r="3734" spans="2:10" s="20" customFormat="1" ht="18" customHeight="1" x14ac:dyDescent="0.25">
      <c r="B3734" s="297" t="s">
        <v>7563</v>
      </c>
      <c r="C3734" s="296" t="s">
        <v>3964</v>
      </c>
      <c r="D3734" s="296" t="s">
        <v>56</v>
      </c>
      <c r="E3734" s="326" t="s">
        <v>84</v>
      </c>
      <c r="F3734" s="327">
        <v>60000</v>
      </c>
      <c r="J3734" s="325"/>
    </row>
    <row r="3735" spans="2:10" s="20" customFormat="1" ht="18" customHeight="1" x14ac:dyDescent="0.25">
      <c r="B3735" s="297" t="s">
        <v>7563</v>
      </c>
      <c r="C3735" s="296" t="s">
        <v>3965</v>
      </c>
      <c r="D3735" s="296" t="s">
        <v>120</v>
      </c>
      <c r="E3735" s="326" t="s">
        <v>77</v>
      </c>
      <c r="F3735" s="327">
        <v>94150</v>
      </c>
      <c r="J3735" s="325"/>
    </row>
    <row r="3736" spans="2:10" s="20" customFormat="1" ht="18" customHeight="1" x14ac:dyDescent="0.25">
      <c r="B3736" s="297" t="s">
        <v>7563</v>
      </c>
      <c r="C3736" s="296" t="s">
        <v>3966</v>
      </c>
      <c r="D3736" s="296" t="s">
        <v>222</v>
      </c>
      <c r="E3736" s="326" t="s">
        <v>67</v>
      </c>
      <c r="F3736" s="327">
        <v>46383</v>
      </c>
      <c r="J3736" s="325"/>
    </row>
    <row r="3737" spans="2:10" s="20" customFormat="1" ht="18" customHeight="1" x14ac:dyDescent="0.25">
      <c r="B3737" s="297" t="s">
        <v>7563</v>
      </c>
      <c r="C3737" s="296" t="s">
        <v>3967</v>
      </c>
      <c r="D3737" s="296" t="s">
        <v>222</v>
      </c>
      <c r="E3737" s="326" t="s">
        <v>67</v>
      </c>
      <c r="F3737" s="327">
        <v>43388</v>
      </c>
      <c r="J3737" s="325"/>
    </row>
    <row r="3738" spans="2:10" s="20" customFormat="1" ht="18" customHeight="1" x14ac:dyDescent="0.25">
      <c r="B3738" s="297" t="s">
        <v>7563</v>
      </c>
      <c r="C3738" s="296" t="s">
        <v>3968</v>
      </c>
      <c r="D3738" s="296" t="s">
        <v>222</v>
      </c>
      <c r="E3738" s="326" t="s">
        <v>67</v>
      </c>
      <c r="F3738" s="327">
        <v>743</v>
      </c>
      <c r="J3738" s="325"/>
    </row>
    <row r="3739" spans="2:10" s="20" customFormat="1" ht="18" customHeight="1" x14ac:dyDescent="0.25">
      <c r="B3739" s="297" t="s">
        <v>7563</v>
      </c>
      <c r="C3739" s="296" t="s">
        <v>3969</v>
      </c>
      <c r="D3739" s="296" t="s">
        <v>222</v>
      </c>
      <c r="E3739" s="326" t="s">
        <v>67</v>
      </c>
      <c r="F3739" s="327">
        <v>10260</v>
      </c>
      <c r="J3739" s="325"/>
    </row>
    <row r="3740" spans="2:10" s="20" customFormat="1" ht="18" customHeight="1" x14ac:dyDescent="0.25">
      <c r="B3740" s="297" t="s">
        <v>7568</v>
      </c>
      <c r="C3740" s="296" t="s">
        <v>3970</v>
      </c>
      <c r="D3740" s="296" t="s">
        <v>61</v>
      </c>
      <c r="E3740" s="326" t="s">
        <v>63</v>
      </c>
      <c r="F3740" s="327">
        <v>235294</v>
      </c>
      <c r="J3740" s="325"/>
    </row>
    <row r="3741" spans="2:10" s="20" customFormat="1" ht="18" customHeight="1" x14ac:dyDescent="0.25">
      <c r="B3741" s="297" t="s">
        <v>7568</v>
      </c>
      <c r="C3741" s="296" t="s">
        <v>3971</v>
      </c>
      <c r="D3741" s="296" t="s">
        <v>222</v>
      </c>
      <c r="E3741" s="326" t="s">
        <v>67</v>
      </c>
      <c r="F3741" s="327">
        <v>536</v>
      </c>
      <c r="J3741" s="325"/>
    </row>
    <row r="3742" spans="2:10" s="20" customFormat="1" ht="18" customHeight="1" x14ac:dyDescent="0.25">
      <c r="B3742" s="297" t="s">
        <v>7568</v>
      </c>
      <c r="C3742" s="296" t="s">
        <v>3972</v>
      </c>
      <c r="D3742" s="296" t="s">
        <v>222</v>
      </c>
      <c r="E3742" s="326" t="s">
        <v>67</v>
      </c>
      <c r="F3742" s="327">
        <v>12971</v>
      </c>
      <c r="J3742" s="325"/>
    </row>
    <row r="3743" spans="2:10" s="20" customFormat="1" ht="18" customHeight="1" x14ac:dyDescent="0.25">
      <c r="B3743" s="297" t="s">
        <v>7568</v>
      </c>
      <c r="C3743" s="296" t="s">
        <v>3973</v>
      </c>
      <c r="D3743" s="296" t="s">
        <v>222</v>
      </c>
      <c r="E3743" s="326" t="s">
        <v>67</v>
      </c>
      <c r="F3743" s="327">
        <v>17933</v>
      </c>
      <c r="J3743" s="325"/>
    </row>
    <row r="3744" spans="2:10" s="20" customFormat="1" ht="18" customHeight="1" x14ac:dyDescent="0.25">
      <c r="B3744" s="297" t="s">
        <v>7568</v>
      </c>
      <c r="C3744" s="296" t="s">
        <v>3974</v>
      </c>
      <c r="D3744" s="296" t="s">
        <v>222</v>
      </c>
      <c r="E3744" s="326" t="s">
        <v>67</v>
      </c>
      <c r="F3744" s="327">
        <v>317</v>
      </c>
      <c r="J3744" s="325"/>
    </row>
    <row r="3745" spans="2:10" s="20" customFormat="1" ht="18" customHeight="1" x14ac:dyDescent="0.25">
      <c r="B3745" s="297" t="s">
        <v>7568</v>
      </c>
      <c r="C3745" s="296" t="s">
        <v>3975</v>
      </c>
      <c r="D3745" s="296" t="s">
        <v>222</v>
      </c>
      <c r="E3745" s="326" t="s">
        <v>67</v>
      </c>
      <c r="F3745" s="327">
        <v>10670</v>
      </c>
      <c r="J3745" s="325"/>
    </row>
    <row r="3746" spans="2:10" s="20" customFormat="1" ht="18" customHeight="1" x14ac:dyDescent="0.25">
      <c r="B3746" s="297" t="s">
        <v>7775</v>
      </c>
      <c r="C3746" s="296" t="s">
        <v>3976</v>
      </c>
      <c r="D3746" s="296" t="s">
        <v>40</v>
      </c>
      <c r="E3746" s="326" t="s">
        <v>71</v>
      </c>
      <c r="F3746" s="327">
        <v>171866</v>
      </c>
      <c r="J3746" s="325"/>
    </row>
    <row r="3747" spans="2:10" s="20" customFormat="1" ht="18" customHeight="1" x14ac:dyDescent="0.25">
      <c r="B3747" s="297" t="s">
        <v>7775</v>
      </c>
      <c r="C3747" s="296" t="s">
        <v>3977</v>
      </c>
      <c r="D3747" s="296" t="s">
        <v>222</v>
      </c>
      <c r="E3747" s="326" t="s">
        <v>67</v>
      </c>
      <c r="F3747" s="327">
        <v>21948</v>
      </c>
      <c r="J3747" s="325"/>
    </row>
    <row r="3748" spans="2:10" s="20" customFormat="1" ht="18" customHeight="1" x14ac:dyDescent="0.25">
      <c r="B3748" s="297" t="s">
        <v>7775</v>
      </c>
      <c r="C3748" s="296" t="s">
        <v>3978</v>
      </c>
      <c r="D3748" s="296" t="s">
        <v>222</v>
      </c>
      <c r="E3748" s="326" t="s">
        <v>67</v>
      </c>
      <c r="F3748" s="327">
        <v>48600</v>
      </c>
      <c r="J3748" s="325"/>
    </row>
    <row r="3749" spans="2:10" s="20" customFormat="1" ht="18" customHeight="1" x14ac:dyDescent="0.25">
      <c r="B3749" s="297" t="s">
        <v>7775</v>
      </c>
      <c r="C3749" s="296" t="s">
        <v>3979</v>
      </c>
      <c r="D3749" s="296" t="s">
        <v>222</v>
      </c>
      <c r="E3749" s="326" t="s">
        <v>67</v>
      </c>
      <c r="F3749" s="327">
        <v>31737</v>
      </c>
      <c r="J3749" s="325"/>
    </row>
    <row r="3750" spans="2:10" s="20" customFormat="1" ht="18" customHeight="1" x14ac:dyDescent="0.25">
      <c r="B3750" s="297" t="s">
        <v>7775</v>
      </c>
      <c r="C3750" s="296" t="s">
        <v>3980</v>
      </c>
      <c r="D3750" s="296" t="s">
        <v>222</v>
      </c>
      <c r="E3750" s="326" t="s">
        <v>67</v>
      </c>
      <c r="F3750" s="327">
        <v>29902</v>
      </c>
      <c r="J3750" s="325"/>
    </row>
    <row r="3751" spans="2:10" s="20" customFormat="1" ht="18" customHeight="1" x14ac:dyDescent="0.25">
      <c r="B3751" s="297" t="s">
        <v>7776</v>
      </c>
      <c r="C3751" s="296" t="s">
        <v>3981</v>
      </c>
      <c r="D3751" s="296" t="s">
        <v>40</v>
      </c>
      <c r="E3751" s="326" t="s">
        <v>68</v>
      </c>
      <c r="F3751" s="327">
        <v>130357</v>
      </c>
      <c r="J3751" s="325"/>
    </row>
    <row r="3752" spans="2:10" s="20" customFormat="1" ht="18" customHeight="1" x14ac:dyDescent="0.25">
      <c r="B3752" s="297" t="s">
        <v>7776</v>
      </c>
      <c r="C3752" s="296" t="s">
        <v>3982</v>
      </c>
      <c r="D3752" s="296" t="s">
        <v>56</v>
      </c>
      <c r="E3752" s="326" t="s">
        <v>84</v>
      </c>
      <c r="F3752" s="327">
        <v>810000</v>
      </c>
      <c r="J3752" s="325"/>
    </row>
    <row r="3753" spans="2:10" s="20" customFormat="1" ht="18" customHeight="1" x14ac:dyDescent="0.25">
      <c r="B3753" s="297" t="s">
        <v>7776</v>
      </c>
      <c r="C3753" s="296" t="s">
        <v>3983</v>
      </c>
      <c r="D3753" s="296" t="s">
        <v>222</v>
      </c>
      <c r="E3753" s="326" t="s">
        <v>67</v>
      </c>
      <c r="F3753" s="327">
        <v>93966</v>
      </c>
      <c r="J3753" s="325"/>
    </row>
    <row r="3754" spans="2:10" s="20" customFormat="1" ht="18" customHeight="1" x14ac:dyDescent="0.25">
      <c r="B3754" s="297" t="s">
        <v>7776</v>
      </c>
      <c r="C3754" s="296" t="s">
        <v>3984</v>
      </c>
      <c r="D3754" s="296" t="s">
        <v>222</v>
      </c>
      <c r="E3754" s="326" t="s">
        <v>67</v>
      </c>
      <c r="F3754" s="327">
        <v>146</v>
      </c>
      <c r="J3754" s="325"/>
    </row>
    <row r="3755" spans="2:10" s="20" customFormat="1" ht="18" customHeight="1" x14ac:dyDescent="0.25">
      <c r="B3755" s="297" t="s">
        <v>7776</v>
      </c>
      <c r="C3755" s="296" t="s">
        <v>3985</v>
      </c>
      <c r="D3755" s="296" t="s">
        <v>222</v>
      </c>
      <c r="E3755" s="326" t="s">
        <v>67</v>
      </c>
      <c r="F3755" s="327">
        <v>330</v>
      </c>
      <c r="J3755" s="325"/>
    </row>
    <row r="3756" spans="2:10" s="20" customFormat="1" ht="18" customHeight="1" x14ac:dyDescent="0.25">
      <c r="B3756" s="297" t="s">
        <v>7776</v>
      </c>
      <c r="C3756" s="296" t="s">
        <v>3986</v>
      </c>
      <c r="D3756" s="296" t="s">
        <v>222</v>
      </c>
      <c r="E3756" s="326" t="s">
        <v>67</v>
      </c>
      <c r="F3756" s="327">
        <v>3488</v>
      </c>
      <c r="J3756" s="325"/>
    </row>
    <row r="3757" spans="2:10" s="20" customFormat="1" ht="18" customHeight="1" x14ac:dyDescent="0.25">
      <c r="B3757" s="297" t="s">
        <v>7776</v>
      </c>
      <c r="C3757" s="296" t="s">
        <v>3987</v>
      </c>
      <c r="D3757" s="296" t="s">
        <v>222</v>
      </c>
      <c r="E3757" s="326" t="s">
        <v>67</v>
      </c>
      <c r="F3757" s="327">
        <v>225</v>
      </c>
      <c r="J3757" s="325"/>
    </row>
    <row r="3758" spans="2:10" s="20" customFormat="1" ht="18" customHeight="1" x14ac:dyDescent="0.25">
      <c r="B3758" s="297" t="s">
        <v>7776</v>
      </c>
      <c r="C3758" s="296" t="s">
        <v>3988</v>
      </c>
      <c r="D3758" s="296" t="s">
        <v>222</v>
      </c>
      <c r="E3758" s="326" t="s">
        <v>67</v>
      </c>
      <c r="F3758" s="327">
        <v>8415</v>
      </c>
      <c r="J3758" s="325"/>
    </row>
    <row r="3759" spans="2:10" s="20" customFormat="1" ht="18" customHeight="1" x14ac:dyDescent="0.25">
      <c r="B3759" s="297" t="s">
        <v>7777</v>
      </c>
      <c r="C3759" s="296" t="s">
        <v>3989</v>
      </c>
      <c r="D3759" s="296" t="s">
        <v>222</v>
      </c>
      <c r="E3759" s="326" t="s">
        <v>67</v>
      </c>
      <c r="F3759" s="327">
        <v>122200</v>
      </c>
      <c r="J3759" s="325"/>
    </row>
    <row r="3760" spans="2:10" s="20" customFormat="1" ht="18" customHeight="1" x14ac:dyDescent="0.25">
      <c r="B3760" s="297" t="s">
        <v>7777</v>
      </c>
      <c r="C3760" s="296" t="s">
        <v>3990</v>
      </c>
      <c r="D3760" s="296" t="s">
        <v>222</v>
      </c>
      <c r="E3760" s="326" t="s">
        <v>67</v>
      </c>
      <c r="F3760" s="327">
        <v>72900</v>
      </c>
      <c r="J3760" s="325"/>
    </row>
    <row r="3761" spans="2:10" s="20" customFormat="1" ht="18" customHeight="1" x14ac:dyDescent="0.25">
      <c r="B3761" s="297" t="s">
        <v>7664</v>
      </c>
      <c r="C3761" s="296" t="s">
        <v>3991</v>
      </c>
      <c r="D3761" s="296" t="s">
        <v>119</v>
      </c>
      <c r="E3761" s="326" t="s">
        <v>76</v>
      </c>
      <c r="F3761" s="327">
        <v>137900</v>
      </c>
      <c r="J3761" s="325"/>
    </row>
    <row r="3762" spans="2:10" s="20" customFormat="1" ht="18" customHeight="1" x14ac:dyDescent="0.25">
      <c r="B3762" s="297" t="s">
        <v>7664</v>
      </c>
      <c r="C3762" s="296" t="s">
        <v>3992</v>
      </c>
      <c r="D3762" s="296" t="s">
        <v>119</v>
      </c>
      <c r="E3762" s="326" t="s">
        <v>76</v>
      </c>
      <c r="F3762" s="327">
        <v>137900</v>
      </c>
      <c r="J3762" s="325"/>
    </row>
    <row r="3763" spans="2:10" s="20" customFormat="1" ht="18" customHeight="1" x14ac:dyDescent="0.25">
      <c r="B3763" s="297" t="s">
        <v>7664</v>
      </c>
      <c r="C3763" s="296" t="s">
        <v>3993</v>
      </c>
      <c r="D3763" s="296" t="s">
        <v>119</v>
      </c>
      <c r="E3763" s="326" t="s">
        <v>76</v>
      </c>
      <c r="F3763" s="327">
        <v>773700</v>
      </c>
      <c r="J3763" s="325"/>
    </row>
    <row r="3764" spans="2:10" s="20" customFormat="1" ht="18" customHeight="1" x14ac:dyDescent="0.25">
      <c r="B3764" s="297" t="s">
        <v>7664</v>
      </c>
      <c r="C3764" s="296" t="s">
        <v>3994</v>
      </c>
      <c r="D3764" s="296" t="s">
        <v>119</v>
      </c>
      <c r="E3764" s="326" t="s">
        <v>76</v>
      </c>
      <c r="F3764" s="327">
        <v>257900</v>
      </c>
      <c r="J3764" s="325"/>
    </row>
    <row r="3765" spans="2:10" s="20" customFormat="1" ht="18" customHeight="1" x14ac:dyDescent="0.25">
      <c r="B3765" s="297" t="s">
        <v>7664</v>
      </c>
      <c r="C3765" s="296" t="s">
        <v>3995</v>
      </c>
      <c r="D3765" s="296" t="s">
        <v>119</v>
      </c>
      <c r="E3765" s="326" t="s">
        <v>76</v>
      </c>
      <c r="F3765" s="327">
        <v>36000</v>
      </c>
      <c r="J3765" s="325"/>
    </row>
    <row r="3766" spans="2:10" s="20" customFormat="1" ht="18" customHeight="1" x14ac:dyDescent="0.25">
      <c r="B3766" s="297" t="s">
        <v>7664</v>
      </c>
      <c r="C3766" s="296" t="s">
        <v>3996</v>
      </c>
      <c r="D3766" s="296" t="s">
        <v>44</v>
      </c>
      <c r="E3766" s="326" t="s">
        <v>91</v>
      </c>
      <c r="F3766" s="327">
        <v>17100</v>
      </c>
      <c r="J3766" s="325"/>
    </row>
    <row r="3767" spans="2:10" s="20" customFormat="1" ht="18" customHeight="1" x14ac:dyDescent="0.25">
      <c r="B3767" s="297" t="s">
        <v>7664</v>
      </c>
      <c r="C3767" s="296" t="s">
        <v>3997</v>
      </c>
      <c r="D3767" s="296" t="s">
        <v>119</v>
      </c>
      <c r="E3767" s="326" t="s">
        <v>72</v>
      </c>
      <c r="F3767" s="327">
        <v>133200</v>
      </c>
      <c r="J3767" s="325"/>
    </row>
    <row r="3768" spans="2:10" s="20" customFormat="1" ht="18" customHeight="1" x14ac:dyDescent="0.25">
      <c r="B3768" s="297" t="s">
        <v>7664</v>
      </c>
      <c r="C3768" s="296" t="s">
        <v>3998</v>
      </c>
      <c r="D3768" s="296" t="s">
        <v>119</v>
      </c>
      <c r="E3768" s="326" t="s">
        <v>76</v>
      </c>
      <c r="F3768" s="327">
        <v>7900</v>
      </c>
      <c r="J3768" s="325"/>
    </row>
    <row r="3769" spans="2:10" s="20" customFormat="1" ht="18" customHeight="1" x14ac:dyDescent="0.25">
      <c r="B3769" s="297" t="s">
        <v>7664</v>
      </c>
      <c r="C3769" s="296" t="s">
        <v>3999</v>
      </c>
      <c r="D3769" s="296" t="s">
        <v>44</v>
      </c>
      <c r="E3769" s="326" t="s">
        <v>91</v>
      </c>
      <c r="F3769" s="327">
        <v>12500</v>
      </c>
      <c r="J3769" s="325"/>
    </row>
    <row r="3770" spans="2:10" s="20" customFormat="1" ht="18" customHeight="1" x14ac:dyDescent="0.25">
      <c r="B3770" s="297" t="s">
        <v>7664</v>
      </c>
      <c r="C3770" s="296" t="s">
        <v>4000</v>
      </c>
      <c r="D3770" s="296" t="s">
        <v>119</v>
      </c>
      <c r="E3770" s="326" t="s">
        <v>72</v>
      </c>
      <c r="F3770" s="327">
        <v>150000</v>
      </c>
      <c r="J3770" s="325"/>
    </row>
    <row r="3771" spans="2:10" s="20" customFormat="1" ht="18" customHeight="1" x14ac:dyDescent="0.25">
      <c r="B3771" s="297" t="s">
        <v>7664</v>
      </c>
      <c r="C3771" s="296" t="s">
        <v>4001</v>
      </c>
      <c r="D3771" s="296" t="s">
        <v>222</v>
      </c>
      <c r="E3771" s="326" t="s">
        <v>67</v>
      </c>
      <c r="F3771" s="327">
        <v>26681</v>
      </c>
      <c r="J3771" s="325"/>
    </row>
    <row r="3772" spans="2:10" s="20" customFormat="1" ht="18" customHeight="1" x14ac:dyDescent="0.25">
      <c r="B3772" s="297" t="s">
        <v>7664</v>
      </c>
      <c r="C3772" s="296" t="s">
        <v>4002</v>
      </c>
      <c r="D3772" s="296" t="s">
        <v>222</v>
      </c>
      <c r="E3772" s="326" t="s">
        <v>67</v>
      </c>
      <c r="F3772" s="327">
        <v>11340</v>
      </c>
      <c r="J3772" s="325"/>
    </row>
    <row r="3773" spans="2:10" s="20" customFormat="1" ht="18" customHeight="1" x14ac:dyDescent="0.25">
      <c r="B3773" s="297" t="s">
        <v>7778</v>
      </c>
      <c r="C3773" s="296" t="s">
        <v>4003</v>
      </c>
      <c r="D3773" s="296" t="s">
        <v>222</v>
      </c>
      <c r="E3773" s="326" t="s">
        <v>67</v>
      </c>
      <c r="F3773" s="327">
        <v>114750</v>
      </c>
      <c r="J3773" s="325"/>
    </row>
    <row r="3774" spans="2:10" s="20" customFormat="1" ht="18" customHeight="1" x14ac:dyDescent="0.25">
      <c r="B3774" s="297" t="s">
        <v>7778</v>
      </c>
      <c r="C3774" s="296" t="s">
        <v>4004</v>
      </c>
      <c r="D3774" s="296" t="s">
        <v>222</v>
      </c>
      <c r="E3774" s="326" t="s">
        <v>67</v>
      </c>
      <c r="F3774" s="327">
        <v>27843</v>
      </c>
      <c r="J3774" s="325"/>
    </row>
    <row r="3775" spans="2:10" s="20" customFormat="1" ht="18" customHeight="1" x14ac:dyDescent="0.25">
      <c r="B3775" s="297" t="s">
        <v>7582</v>
      </c>
      <c r="C3775" s="296" t="s">
        <v>4005</v>
      </c>
      <c r="D3775" s="296" t="s">
        <v>44</v>
      </c>
      <c r="E3775" s="326" t="s">
        <v>51</v>
      </c>
      <c r="F3775" s="327">
        <v>150000</v>
      </c>
      <c r="J3775" s="325"/>
    </row>
    <row r="3776" spans="2:10" s="20" customFormat="1" ht="18" customHeight="1" x14ac:dyDescent="0.25">
      <c r="B3776" s="297" t="s">
        <v>7582</v>
      </c>
      <c r="C3776" s="296" t="s">
        <v>4006</v>
      </c>
      <c r="D3776" s="296" t="s">
        <v>44</v>
      </c>
      <c r="E3776" s="326" t="s">
        <v>51</v>
      </c>
      <c r="F3776" s="327">
        <v>140000</v>
      </c>
      <c r="J3776" s="325"/>
    </row>
    <row r="3777" spans="2:10" s="20" customFormat="1" ht="18" customHeight="1" x14ac:dyDescent="0.25">
      <c r="B3777" s="297" t="s">
        <v>7582</v>
      </c>
      <c r="C3777" s="296" t="s">
        <v>4007</v>
      </c>
      <c r="D3777" s="296" t="s">
        <v>44</v>
      </c>
      <c r="E3777" s="326" t="s">
        <v>71</v>
      </c>
      <c r="F3777" s="327">
        <v>299900</v>
      </c>
      <c r="J3777" s="325"/>
    </row>
    <row r="3778" spans="2:10" s="20" customFormat="1" ht="18" customHeight="1" x14ac:dyDescent="0.25">
      <c r="B3778" s="297" t="s">
        <v>7582</v>
      </c>
      <c r="C3778" s="296" t="s">
        <v>4008</v>
      </c>
      <c r="D3778" s="296" t="s">
        <v>119</v>
      </c>
      <c r="E3778" s="326" t="s">
        <v>72</v>
      </c>
      <c r="F3778" s="327">
        <v>164300</v>
      </c>
      <c r="J3778" s="325"/>
    </row>
    <row r="3779" spans="2:10" s="20" customFormat="1" ht="18" customHeight="1" x14ac:dyDescent="0.25">
      <c r="B3779" s="297" t="s">
        <v>7582</v>
      </c>
      <c r="C3779" s="296" t="s">
        <v>4009</v>
      </c>
      <c r="D3779" s="296" t="s">
        <v>119</v>
      </c>
      <c r="E3779" s="326" t="s">
        <v>76</v>
      </c>
      <c r="F3779" s="327">
        <v>21420</v>
      </c>
      <c r="J3779" s="325"/>
    </row>
    <row r="3780" spans="2:10" s="20" customFormat="1" ht="18" customHeight="1" x14ac:dyDescent="0.25">
      <c r="B3780" s="297" t="s">
        <v>7582</v>
      </c>
      <c r="C3780" s="296" t="s">
        <v>4010</v>
      </c>
      <c r="D3780" s="296" t="s">
        <v>119</v>
      </c>
      <c r="E3780" s="326" t="s">
        <v>76</v>
      </c>
      <c r="F3780" s="327">
        <v>30900</v>
      </c>
      <c r="J3780" s="325"/>
    </row>
    <row r="3781" spans="2:10" s="20" customFormat="1" ht="18" customHeight="1" x14ac:dyDescent="0.25">
      <c r="B3781" s="297" t="s">
        <v>7582</v>
      </c>
      <c r="C3781" s="296" t="s">
        <v>4011</v>
      </c>
      <c r="D3781" s="296" t="s">
        <v>119</v>
      </c>
      <c r="E3781" s="326" t="s">
        <v>76</v>
      </c>
      <c r="F3781" s="327">
        <v>8000</v>
      </c>
      <c r="J3781" s="325"/>
    </row>
    <row r="3782" spans="2:10" s="20" customFormat="1" ht="18" customHeight="1" x14ac:dyDescent="0.25">
      <c r="B3782" s="297" t="s">
        <v>7582</v>
      </c>
      <c r="C3782" s="296" t="s">
        <v>4012</v>
      </c>
      <c r="D3782" s="296" t="s">
        <v>119</v>
      </c>
      <c r="E3782" s="326" t="s">
        <v>76</v>
      </c>
      <c r="F3782" s="327">
        <v>6000</v>
      </c>
      <c r="J3782" s="325"/>
    </row>
    <row r="3783" spans="2:10" s="20" customFormat="1" ht="18" customHeight="1" x14ac:dyDescent="0.25">
      <c r="B3783" s="297" t="s">
        <v>7582</v>
      </c>
      <c r="C3783" s="296" t="s">
        <v>4013</v>
      </c>
      <c r="D3783" s="296" t="s">
        <v>119</v>
      </c>
      <c r="E3783" s="326" t="s">
        <v>76</v>
      </c>
      <c r="F3783" s="327">
        <v>2500</v>
      </c>
      <c r="J3783" s="325"/>
    </row>
    <row r="3784" spans="2:10" s="20" customFormat="1" ht="18" customHeight="1" x14ac:dyDescent="0.25">
      <c r="B3784" s="297" t="s">
        <v>7582</v>
      </c>
      <c r="C3784" s="296" t="s">
        <v>4014</v>
      </c>
      <c r="D3784" s="296" t="s">
        <v>119</v>
      </c>
      <c r="E3784" s="326" t="s">
        <v>76</v>
      </c>
      <c r="F3784" s="327">
        <v>19800</v>
      </c>
      <c r="J3784" s="325"/>
    </row>
    <row r="3785" spans="2:10" s="20" customFormat="1" ht="18" customHeight="1" x14ac:dyDescent="0.25">
      <c r="B3785" s="297" t="s">
        <v>7582</v>
      </c>
      <c r="C3785" s="296" t="s">
        <v>4015</v>
      </c>
      <c r="D3785" s="296" t="s">
        <v>40</v>
      </c>
      <c r="E3785" s="326" t="s">
        <v>51</v>
      </c>
      <c r="F3785" s="327">
        <v>25000</v>
      </c>
      <c r="J3785" s="325"/>
    </row>
    <row r="3786" spans="2:10" s="20" customFormat="1" ht="18" customHeight="1" x14ac:dyDescent="0.25">
      <c r="B3786" s="297" t="s">
        <v>7582</v>
      </c>
      <c r="C3786" s="296" t="s">
        <v>4016</v>
      </c>
      <c r="D3786" s="296" t="s">
        <v>40</v>
      </c>
      <c r="E3786" s="326" t="s">
        <v>68</v>
      </c>
      <c r="F3786" s="327">
        <v>318814</v>
      </c>
      <c r="J3786" s="325"/>
    </row>
    <row r="3787" spans="2:10" s="20" customFormat="1" ht="18" customHeight="1" x14ac:dyDescent="0.25">
      <c r="B3787" s="297" t="s">
        <v>7582</v>
      </c>
      <c r="C3787" s="296" t="s">
        <v>4017</v>
      </c>
      <c r="D3787" s="296" t="s">
        <v>40</v>
      </c>
      <c r="E3787" s="326" t="s">
        <v>73</v>
      </c>
      <c r="F3787" s="327">
        <v>51645</v>
      </c>
      <c r="J3787" s="325"/>
    </row>
    <row r="3788" spans="2:10" s="20" customFormat="1" ht="18" customHeight="1" x14ac:dyDescent="0.25">
      <c r="B3788" s="297" t="s">
        <v>7582</v>
      </c>
      <c r="C3788" s="296" t="s">
        <v>4018</v>
      </c>
      <c r="D3788" s="296" t="s">
        <v>61</v>
      </c>
      <c r="E3788" s="326" t="s">
        <v>63</v>
      </c>
      <c r="F3788" s="327">
        <v>142857</v>
      </c>
      <c r="J3788" s="325"/>
    </row>
    <row r="3789" spans="2:10" s="20" customFormat="1" ht="18" customHeight="1" x14ac:dyDescent="0.25">
      <c r="B3789" s="297" t="s">
        <v>7582</v>
      </c>
      <c r="C3789" s="296" t="s">
        <v>4019</v>
      </c>
      <c r="D3789" s="296" t="s">
        <v>120</v>
      </c>
      <c r="E3789" s="326" t="s">
        <v>102</v>
      </c>
      <c r="F3789" s="327">
        <v>93197</v>
      </c>
      <c r="J3789" s="325"/>
    </row>
    <row r="3790" spans="2:10" s="20" customFormat="1" ht="18" customHeight="1" x14ac:dyDescent="0.25">
      <c r="B3790" s="297" t="s">
        <v>7582</v>
      </c>
      <c r="C3790" s="296" t="s">
        <v>4020</v>
      </c>
      <c r="D3790" s="296" t="s">
        <v>222</v>
      </c>
      <c r="E3790" s="326" t="s">
        <v>90</v>
      </c>
      <c r="F3790" s="327">
        <v>3</v>
      </c>
      <c r="J3790" s="325"/>
    </row>
    <row r="3791" spans="2:10" s="20" customFormat="1" ht="18" customHeight="1" x14ac:dyDescent="0.25">
      <c r="B3791" s="297" t="s">
        <v>7582</v>
      </c>
      <c r="C3791" s="296" t="s">
        <v>4021</v>
      </c>
      <c r="D3791" s="296" t="s">
        <v>222</v>
      </c>
      <c r="E3791" s="326" t="s">
        <v>67</v>
      </c>
      <c r="F3791" s="327">
        <v>171900</v>
      </c>
      <c r="J3791" s="325"/>
    </row>
    <row r="3792" spans="2:10" s="20" customFormat="1" ht="18" customHeight="1" x14ac:dyDescent="0.25">
      <c r="B3792" s="297" t="s">
        <v>7582</v>
      </c>
      <c r="C3792" s="296" t="s">
        <v>4022</v>
      </c>
      <c r="D3792" s="296" t="s">
        <v>222</v>
      </c>
      <c r="E3792" s="326" t="s">
        <v>67</v>
      </c>
      <c r="F3792" s="327">
        <v>2108</v>
      </c>
      <c r="J3792" s="325"/>
    </row>
    <row r="3793" spans="2:10" s="20" customFormat="1" ht="18" customHeight="1" x14ac:dyDescent="0.25">
      <c r="B3793" s="297" t="s">
        <v>7582</v>
      </c>
      <c r="C3793" s="296" t="s">
        <v>4023</v>
      </c>
      <c r="D3793" s="296" t="s">
        <v>222</v>
      </c>
      <c r="E3793" s="326" t="s">
        <v>67</v>
      </c>
      <c r="F3793" s="327">
        <v>29698</v>
      </c>
      <c r="J3793" s="325"/>
    </row>
    <row r="3794" spans="2:10" s="20" customFormat="1" ht="18" customHeight="1" x14ac:dyDescent="0.25">
      <c r="B3794" s="297" t="s">
        <v>7582</v>
      </c>
      <c r="C3794" s="296" t="s">
        <v>4024</v>
      </c>
      <c r="D3794" s="296" t="s">
        <v>222</v>
      </c>
      <c r="E3794" s="326" t="s">
        <v>67</v>
      </c>
      <c r="F3794" s="327">
        <v>29698</v>
      </c>
      <c r="J3794" s="325"/>
    </row>
    <row r="3795" spans="2:10" s="20" customFormat="1" ht="18" customHeight="1" x14ac:dyDescent="0.25">
      <c r="B3795" s="297" t="s">
        <v>7582</v>
      </c>
      <c r="C3795" s="296" t="s">
        <v>4025</v>
      </c>
      <c r="D3795" s="296" t="s">
        <v>222</v>
      </c>
      <c r="E3795" s="326" t="s">
        <v>67</v>
      </c>
      <c r="F3795" s="327">
        <v>5130</v>
      </c>
      <c r="J3795" s="325"/>
    </row>
    <row r="3796" spans="2:10" s="20" customFormat="1" ht="18" customHeight="1" x14ac:dyDescent="0.25">
      <c r="B3796" s="297" t="s">
        <v>7582</v>
      </c>
      <c r="C3796" s="296" t="s">
        <v>4026</v>
      </c>
      <c r="D3796" s="296" t="s">
        <v>222</v>
      </c>
      <c r="E3796" s="326" t="s">
        <v>67</v>
      </c>
      <c r="F3796" s="327">
        <v>450</v>
      </c>
      <c r="J3796" s="325"/>
    </row>
    <row r="3797" spans="2:10" s="20" customFormat="1" ht="18" customHeight="1" x14ac:dyDescent="0.25">
      <c r="B3797" s="297" t="s">
        <v>7582</v>
      </c>
      <c r="C3797" s="296" t="s">
        <v>4027</v>
      </c>
      <c r="D3797" s="296" t="s">
        <v>222</v>
      </c>
      <c r="E3797" s="326" t="s">
        <v>67</v>
      </c>
      <c r="F3797" s="327">
        <v>80019</v>
      </c>
      <c r="J3797" s="325"/>
    </row>
    <row r="3798" spans="2:10" s="20" customFormat="1" ht="18" customHeight="1" x14ac:dyDescent="0.25">
      <c r="B3798" s="297" t="s">
        <v>7582</v>
      </c>
      <c r="C3798" s="296" t="s">
        <v>4028</v>
      </c>
      <c r="D3798" s="296" t="s">
        <v>222</v>
      </c>
      <c r="E3798" s="326" t="s">
        <v>67</v>
      </c>
      <c r="F3798" s="327">
        <v>186732</v>
      </c>
      <c r="J3798" s="325"/>
    </row>
    <row r="3799" spans="2:10" s="20" customFormat="1" ht="18" customHeight="1" x14ac:dyDescent="0.25">
      <c r="B3799" s="297" t="s">
        <v>7582</v>
      </c>
      <c r="C3799" s="296" t="s">
        <v>4029</v>
      </c>
      <c r="D3799" s="296" t="s">
        <v>222</v>
      </c>
      <c r="E3799" s="326" t="s">
        <v>67</v>
      </c>
      <c r="F3799" s="327">
        <v>43173</v>
      </c>
      <c r="J3799" s="325"/>
    </row>
    <row r="3800" spans="2:10" s="20" customFormat="1" ht="18" customHeight="1" x14ac:dyDescent="0.25">
      <c r="B3800" s="297" t="s">
        <v>7779</v>
      </c>
      <c r="C3800" s="296" t="s">
        <v>4030</v>
      </c>
      <c r="D3800" s="296" t="s">
        <v>222</v>
      </c>
      <c r="E3800" s="326" t="s">
        <v>67</v>
      </c>
      <c r="F3800" s="327">
        <v>102779</v>
      </c>
      <c r="J3800" s="325"/>
    </row>
    <row r="3801" spans="2:10" s="20" customFormat="1" ht="18" customHeight="1" x14ac:dyDescent="0.25">
      <c r="B3801" s="297" t="s">
        <v>7779</v>
      </c>
      <c r="C3801" s="296" t="s">
        <v>4031</v>
      </c>
      <c r="D3801" s="296" t="s">
        <v>222</v>
      </c>
      <c r="E3801" s="326" t="s">
        <v>67</v>
      </c>
      <c r="F3801" s="327">
        <v>101148</v>
      </c>
      <c r="J3801" s="325"/>
    </row>
    <row r="3802" spans="2:10" s="20" customFormat="1" ht="18" customHeight="1" x14ac:dyDescent="0.25">
      <c r="B3802" s="297" t="s">
        <v>7779</v>
      </c>
      <c r="C3802" s="296" t="s">
        <v>4032</v>
      </c>
      <c r="D3802" s="296" t="s">
        <v>222</v>
      </c>
      <c r="E3802" s="326" t="s">
        <v>67</v>
      </c>
      <c r="F3802" s="327">
        <v>72714</v>
      </c>
      <c r="J3802" s="325"/>
    </row>
    <row r="3803" spans="2:10" s="20" customFormat="1" ht="18" customHeight="1" x14ac:dyDescent="0.25">
      <c r="B3803" s="297" t="s">
        <v>7780</v>
      </c>
      <c r="C3803" s="296" t="s">
        <v>4033</v>
      </c>
      <c r="D3803" s="296" t="s">
        <v>40</v>
      </c>
      <c r="E3803" s="326" t="s">
        <v>73</v>
      </c>
      <c r="F3803" s="327">
        <v>481760</v>
      </c>
      <c r="J3803" s="325"/>
    </row>
    <row r="3804" spans="2:10" s="20" customFormat="1" ht="18" customHeight="1" x14ac:dyDescent="0.25">
      <c r="B3804" s="297" t="s">
        <v>7780</v>
      </c>
      <c r="C3804" s="296" t="s">
        <v>4034</v>
      </c>
      <c r="D3804" s="296" t="s">
        <v>40</v>
      </c>
      <c r="E3804" s="326" t="s">
        <v>51</v>
      </c>
      <c r="F3804" s="327">
        <v>44100</v>
      </c>
      <c r="J3804" s="325"/>
    </row>
    <row r="3805" spans="2:10" s="20" customFormat="1" ht="18" customHeight="1" x14ac:dyDescent="0.25">
      <c r="B3805" s="297" t="s">
        <v>7780</v>
      </c>
      <c r="C3805" s="296" t="s">
        <v>4035</v>
      </c>
      <c r="D3805" s="296" t="s">
        <v>40</v>
      </c>
      <c r="E3805" s="326" t="s">
        <v>73</v>
      </c>
      <c r="F3805" s="327">
        <v>131760</v>
      </c>
      <c r="J3805" s="325"/>
    </row>
    <row r="3806" spans="2:10" s="20" customFormat="1" ht="18" customHeight="1" x14ac:dyDescent="0.25">
      <c r="B3806" s="297" t="s">
        <v>7780</v>
      </c>
      <c r="C3806" s="296" t="s">
        <v>4036</v>
      </c>
      <c r="D3806" s="296" t="s">
        <v>40</v>
      </c>
      <c r="E3806" s="326" t="s">
        <v>73</v>
      </c>
      <c r="F3806" s="327">
        <v>29080</v>
      </c>
      <c r="J3806" s="325"/>
    </row>
    <row r="3807" spans="2:10" s="20" customFormat="1" ht="18" customHeight="1" x14ac:dyDescent="0.25">
      <c r="B3807" s="297" t="s">
        <v>7780</v>
      </c>
      <c r="C3807" s="296" t="s">
        <v>4037</v>
      </c>
      <c r="D3807" s="296" t="s">
        <v>40</v>
      </c>
      <c r="E3807" s="326" t="s">
        <v>73</v>
      </c>
      <c r="F3807" s="327">
        <v>248680</v>
      </c>
      <c r="J3807" s="325"/>
    </row>
    <row r="3808" spans="2:10" s="20" customFormat="1" ht="18" customHeight="1" x14ac:dyDescent="0.25">
      <c r="B3808" s="297" t="s">
        <v>7780</v>
      </c>
      <c r="C3808" s="296" t="s">
        <v>4038</v>
      </c>
      <c r="D3808" s="296" t="s">
        <v>40</v>
      </c>
      <c r="E3808" s="326" t="s">
        <v>51</v>
      </c>
      <c r="F3808" s="327">
        <v>46640</v>
      </c>
      <c r="J3808" s="325"/>
    </row>
    <row r="3809" spans="2:10" s="20" customFormat="1" ht="18" customHeight="1" x14ac:dyDescent="0.25">
      <c r="B3809" s="297" t="s">
        <v>7780</v>
      </c>
      <c r="C3809" s="296" t="s">
        <v>4039</v>
      </c>
      <c r="D3809" s="296" t="s">
        <v>40</v>
      </c>
      <c r="E3809" s="326" t="s">
        <v>73</v>
      </c>
      <c r="F3809" s="327">
        <v>71140</v>
      </c>
      <c r="J3809" s="325"/>
    </row>
    <row r="3810" spans="2:10" s="20" customFormat="1" ht="18" customHeight="1" x14ac:dyDescent="0.25">
      <c r="B3810" s="297" t="s">
        <v>7780</v>
      </c>
      <c r="C3810" s="296" t="s">
        <v>4040</v>
      </c>
      <c r="D3810" s="296" t="s">
        <v>40</v>
      </c>
      <c r="E3810" s="326" t="s">
        <v>68</v>
      </c>
      <c r="F3810" s="327">
        <v>102190</v>
      </c>
      <c r="J3810" s="325"/>
    </row>
    <row r="3811" spans="2:10" s="20" customFormat="1" ht="18" customHeight="1" x14ac:dyDescent="0.25">
      <c r="B3811" s="297" t="s">
        <v>7780</v>
      </c>
      <c r="C3811" s="296" t="s">
        <v>4041</v>
      </c>
      <c r="D3811" s="296" t="s">
        <v>34</v>
      </c>
      <c r="E3811" s="326" t="s">
        <v>96</v>
      </c>
      <c r="F3811" s="327">
        <v>742097.8</v>
      </c>
      <c r="J3811" s="325"/>
    </row>
    <row r="3812" spans="2:10" s="20" customFormat="1" ht="18" customHeight="1" x14ac:dyDescent="0.25">
      <c r="B3812" s="297" t="s">
        <v>7780</v>
      </c>
      <c r="C3812" s="296" t="s">
        <v>4042</v>
      </c>
      <c r="D3812" s="296" t="s">
        <v>222</v>
      </c>
      <c r="E3812" s="326" t="s">
        <v>67</v>
      </c>
      <c r="F3812" s="327">
        <v>98838</v>
      </c>
      <c r="J3812" s="325"/>
    </row>
    <row r="3813" spans="2:10" s="20" customFormat="1" ht="18" customHeight="1" x14ac:dyDescent="0.25">
      <c r="B3813" s="297" t="s">
        <v>7780</v>
      </c>
      <c r="C3813" s="296" t="s">
        <v>4043</v>
      </c>
      <c r="D3813" s="296" t="s">
        <v>222</v>
      </c>
      <c r="E3813" s="326" t="s">
        <v>67</v>
      </c>
      <c r="F3813" s="327">
        <v>723</v>
      </c>
      <c r="J3813" s="325"/>
    </row>
    <row r="3814" spans="2:10" s="20" customFormat="1" ht="18" customHeight="1" x14ac:dyDescent="0.25">
      <c r="B3814" s="297" t="s">
        <v>7586</v>
      </c>
      <c r="C3814" s="296" t="s">
        <v>4044</v>
      </c>
      <c r="D3814" s="296" t="s">
        <v>61</v>
      </c>
      <c r="E3814" s="326" t="s">
        <v>62</v>
      </c>
      <c r="F3814" s="327">
        <v>911740</v>
      </c>
      <c r="J3814" s="325"/>
    </row>
    <row r="3815" spans="2:10" s="20" customFormat="1" ht="18" customHeight="1" x14ac:dyDescent="0.25">
      <c r="B3815" s="297" t="s">
        <v>7586</v>
      </c>
      <c r="C3815" s="296" t="s">
        <v>4045</v>
      </c>
      <c r="D3815" s="296" t="s">
        <v>61</v>
      </c>
      <c r="E3815" s="326" t="s">
        <v>62</v>
      </c>
      <c r="F3815" s="327">
        <v>911740</v>
      </c>
      <c r="J3815" s="325"/>
    </row>
    <row r="3816" spans="2:10" s="20" customFormat="1" ht="18" customHeight="1" x14ac:dyDescent="0.25">
      <c r="B3816" s="297" t="s">
        <v>7586</v>
      </c>
      <c r="C3816" s="296" t="s">
        <v>4046</v>
      </c>
      <c r="D3816" s="296" t="s">
        <v>61</v>
      </c>
      <c r="E3816" s="326" t="s">
        <v>62</v>
      </c>
      <c r="F3816" s="327">
        <v>930611</v>
      </c>
      <c r="J3816" s="325"/>
    </row>
    <row r="3817" spans="2:10" s="20" customFormat="1" ht="18" customHeight="1" x14ac:dyDescent="0.25">
      <c r="B3817" s="297" t="s">
        <v>7586</v>
      </c>
      <c r="C3817" s="296" t="s">
        <v>4047</v>
      </c>
      <c r="D3817" s="296" t="s">
        <v>61</v>
      </c>
      <c r="E3817" s="326" t="s">
        <v>62</v>
      </c>
      <c r="F3817" s="327">
        <v>336980</v>
      </c>
      <c r="J3817" s="325"/>
    </row>
    <row r="3818" spans="2:10" s="20" customFormat="1" ht="18" customHeight="1" x14ac:dyDescent="0.25">
      <c r="B3818" s="297" t="s">
        <v>7586</v>
      </c>
      <c r="C3818" s="296" t="s">
        <v>4048</v>
      </c>
      <c r="D3818" s="296" t="s">
        <v>120</v>
      </c>
      <c r="E3818" s="326" t="s">
        <v>102</v>
      </c>
      <c r="F3818" s="327">
        <v>60800</v>
      </c>
      <c r="J3818" s="325"/>
    </row>
    <row r="3819" spans="2:10" s="20" customFormat="1" ht="18" customHeight="1" x14ac:dyDescent="0.25">
      <c r="B3819" s="297" t="s">
        <v>7586</v>
      </c>
      <c r="C3819" s="296" t="s">
        <v>4049</v>
      </c>
      <c r="D3819" s="296" t="s">
        <v>61</v>
      </c>
      <c r="E3819" s="326" t="s">
        <v>62</v>
      </c>
      <c r="F3819" s="327">
        <v>152110</v>
      </c>
      <c r="J3819" s="325"/>
    </row>
    <row r="3820" spans="2:10" s="20" customFormat="1" ht="18" customHeight="1" x14ac:dyDescent="0.25">
      <c r="B3820" s="297" t="s">
        <v>7586</v>
      </c>
      <c r="C3820" s="296" t="s">
        <v>4050</v>
      </c>
      <c r="D3820" s="296" t="s">
        <v>61</v>
      </c>
      <c r="E3820" s="326" t="s">
        <v>62</v>
      </c>
      <c r="F3820" s="327">
        <v>284660</v>
      </c>
      <c r="J3820" s="325"/>
    </row>
    <row r="3821" spans="2:10" s="20" customFormat="1" ht="18" customHeight="1" x14ac:dyDescent="0.25">
      <c r="B3821" s="297" t="s">
        <v>7586</v>
      </c>
      <c r="C3821" s="296" t="s">
        <v>4051</v>
      </c>
      <c r="D3821" s="296" t="s">
        <v>61</v>
      </c>
      <c r="E3821" s="326" t="s">
        <v>62</v>
      </c>
      <c r="F3821" s="327">
        <v>435510</v>
      </c>
      <c r="J3821" s="325"/>
    </row>
    <row r="3822" spans="2:10" s="20" customFormat="1" ht="18" customHeight="1" x14ac:dyDescent="0.25">
      <c r="B3822" s="297" t="s">
        <v>7586</v>
      </c>
      <c r="C3822" s="296" t="s">
        <v>4052</v>
      </c>
      <c r="D3822" s="296" t="s">
        <v>120</v>
      </c>
      <c r="E3822" s="326" t="s">
        <v>102</v>
      </c>
      <c r="F3822" s="327">
        <v>100000</v>
      </c>
      <c r="J3822" s="325"/>
    </row>
    <row r="3823" spans="2:10" s="20" customFormat="1" ht="18" customHeight="1" x14ac:dyDescent="0.25">
      <c r="B3823" s="297" t="s">
        <v>7586</v>
      </c>
      <c r="C3823" s="296" t="s">
        <v>4053</v>
      </c>
      <c r="D3823" s="296" t="s">
        <v>61</v>
      </c>
      <c r="E3823" s="326" t="s">
        <v>63</v>
      </c>
      <c r="F3823" s="327">
        <v>81500</v>
      </c>
      <c r="J3823" s="325"/>
    </row>
    <row r="3824" spans="2:10" s="20" customFormat="1" ht="18" customHeight="1" x14ac:dyDescent="0.25">
      <c r="B3824" s="297" t="s">
        <v>7586</v>
      </c>
      <c r="C3824" s="296" t="s">
        <v>4054</v>
      </c>
      <c r="D3824" s="296" t="s">
        <v>120</v>
      </c>
      <c r="E3824" s="326" t="s">
        <v>102</v>
      </c>
      <c r="F3824" s="327">
        <v>27900</v>
      </c>
      <c r="J3824" s="325"/>
    </row>
    <row r="3825" spans="2:10" s="20" customFormat="1" ht="18" customHeight="1" x14ac:dyDescent="0.25">
      <c r="B3825" s="297" t="s">
        <v>7586</v>
      </c>
      <c r="C3825" s="296" t="s">
        <v>4055</v>
      </c>
      <c r="D3825" s="296" t="s">
        <v>120</v>
      </c>
      <c r="E3825" s="326" t="s">
        <v>102</v>
      </c>
      <c r="F3825" s="327">
        <v>65600</v>
      </c>
      <c r="J3825" s="325"/>
    </row>
    <row r="3826" spans="2:10" s="20" customFormat="1" ht="18" customHeight="1" x14ac:dyDescent="0.25">
      <c r="B3826" s="297" t="s">
        <v>7586</v>
      </c>
      <c r="C3826" s="296" t="s">
        <v>4056</v>
      </c>
      <c r="D3826" s="296" t="s">
        <v>120</v>
      </c>
      <c r="E3826" s="326" t="s">
        <v>77</v>
      </c>
      <c r="F3826" s="327">
        <v>869703</v>
      </c>
      <c r="J3826" s="325"/>
    </row>
    <row r="3827" spans="2:10" s="20" customFormat="1" ht="18" customHeight="1" x14ac:dyDescent="0.25">
      <c r="B3827" s="297" t="s">
        <v>7586</v>
      </c>
      <c r="C3827" s="296" t="s">
        <v>4057</v>
      </c>
      <c r="D3827" s="296" t="s">
        <v>61</v>
      </c>
      <c r="E3827" s="326" t="s">
        <v>62</v>
      </c>
      <c r="F3827" s="327">
        <v>542940</v>
      </c>
      <c r="J3827" s="325"/>
    </row>
    <row r="3828" spans="2:10" s="20" customFormat="1" ht="18" customHeight="1" x14ac:dyDescent="0.25">
      <c r="B3828" s="297" t="s">
        <v>7586</v>
      </c>
      <c r="C3828" s="296" t="s">
        <v>4058</v>
      </c>
      <c r="D3828" s="296" t="s">
        <v>61</v>
      </c>
      <c r="E3828" s="326" t="s">
        <v>62</v>
      </c>
      <c r="F3828" s="327">
        <v>-573550</v>
      </c>
      <c r="J3828" s="325"/>
    </row>
    <row r="3829" spans="2:10" s="20" customFormat="1" ht="18" customHeight="1" x14ac:dyDescent="0.25">
      <c r="B3829" s="297" t="s">
        <v>7586</v>
      </c>
      <c r="C3829" s="296" t="s">
        <v>4059</v>
      </c>
      <c r="D3829" s="296" t="s">
        <v>120</v>
      </c>
      <c r="E3829" s="326" t="s">
        <v>102</v>
      </c>
      <c r="F3829" s="327">
        <v>22700</v>
      </c>
      <c r="J3829" s="325"/>
    </row>
    <row r="3830" spans="2:10" s="20" customFormat="1" ht="18" customHeight="1" x14ac:dyDescent="0.25">
      <c r="B3830" s="297" t="s">
        <v>7586</v>
      </c>
      <c r="C3830" s="296" t="s">
        <v>4060</v>
      </c>
      <c r="D3830" s="296" t="s">
        <v>34</v>
      </c>
      <c r="E3830" s="326" t="s">
        <v>89</v>
      </c>
      <c r="F3830" s="327">
        <v>91</v>
      </c>
      <c r="J3830" s="325"/>
    </row>
    <row r="3831" spans="2:10" s="20" customFormat="1" ht="18" customHeight="1" x14ac:dyDescent="0.25">
      <c r="B3831" s="297" t="s">
        <v>7586</v>
      </c>
      <c r="C3831" s="296" t="s">
        <v>4061</v>
      </c>
      <c r="D3831" s="296" t="s">
        <v>34</v>
      </c>
      <c r="E3831" s="326" t="s">
        <v>89</v>
      </c>
      <c r="F3831" s="327">
        <v>2203</v>
      </c>
      <c r="J3831" s="325"/>
    </row>
    <row r="3832" spans="2:10" s="20" customFormat="1" ht="18" customHeight="1" x14ac:dyDescent="0.25">
      <c r="B3832" s="297" t="s">
        <v>7586</v>
      </c>
      <c r="C3832" s="296" t="s">
        <v>4062</v>
      </c>
      <c r="D3832" s="296" t="s">
        <v>34</v>
      </c>
      <c r="E3832" s="326" t="s">
        <v>89</v>
      </c>
      <c r="F3832" s="327">
        <v>7294</v>
      </c>
      <c r="J3832" s="325"/>
    </row>
    <row r="3833" spans="2:10" s="20" customFormat="1" ht="18" customHeight="1" x14ac:dyDescent="0.25">
      <c r="B3833" s="297" t="s">
        <v>7586</v>
      </c>
      <c r="C3833" s="296" t="s">
        <v>4063</v>
      </c>
      <c r="D3833" s="296" t="s">
        <v>34</v>
      </c>
      <c r="E3833" s="326" t="s">
        <v>89</v>
      </c>
      <c r="F3833" s="327">
        <v>1348</v>
      </c>
      <c r="J3833" s="325"/>
    </row>
    <row r="3834" spans="2:10" s="20" customFormat="1" ht="18" customHeight="1" x14ac:dyDescent="0.25">
      <c r="B3834" s="297" t="s">
        <v>7586</v>
      </c>
      <c r="C3834" s="296" t="s">
        <v>4064</v>
      </c>
      <c r="D3834" s="296" t="s">
        <v>34</v>
      </c>
      <c r="E3834" s="326" t="s">
        <v>89</v>
      </c>
      <c r="F3834" s="327">
        <v>243</v>
      </c>
      <c r="J3834" s="325"/>
    </row>
    <row r="3835" spans="2:10" s="20" customFormat="1" ht="18" customHeight="1" x14ac:dyDescent="0.25">
      <c r="B3835" s="297" t="s">
        <v>7586</v>
      </c>
      <c r="C3835" s="296" t="s">
        <v>4065</v>
      </c>
      <c r="D3835" s="296" t="s">
        <v>34</v>
      </c>
      <c r="E3835" s="326" t="s">
        <v>89</v>
      </c>
      <c r="F3835" s="327">
        <v>608</v>
      </c>
      <c r="J3835" s="325"/>
    </row>
    <row r="3836" spans="2:10" s="20" customFormat="1" ht="18" customHeight="1" x14ac:dyDescent="0.25">
      <c r="B3836" s="297" t="s">
        <v>7586</v>
      </c>
      <c r="C3836" s="296" t="s">
        <v>4066</v>
      </c>
      <c r="D3836" s="296" t="s">
        <v>34</v>
      </c>
      <c r="E3836" s="326" t="s">
        <v>89</v>
      </c>
      <c r="F3836" s="327">
        <v>1139</v>
      </c>
      <c r="J3836" s="325"/>
    </row>
    <row r="3837" spans="2:10" s="20" customFormat="1" ht="18" customHeight="1" x14ac:dyDescent="0.25">
      <c r="B3837" s="297" t="s">
        <v>7586</v>
      </c>
      <c r="C3837" s="296" t="s">
        <v>4067</v>
      </c>
      <c r="D3837" s="296" t="s">
        <v>34</v>
      </c>
      <c r="E3837" s="326" t="s">
        <v>89</v>
      </c>
      <c r="F3837" s="327">
        <v>1742</v>
      </c>
      <c r="J3837" s="325"/>
    </row>
    <row r="3838" spans="2:10" s="20" customFormat="1" ht="18" customHeight="1" x14ac:dyDescent="0.25">
      <c r="B3838" s="297" t="s">
        <v>7586</v>
      </c>
      <c r="C3838" s="296" t="s">
        <v>4068</v>
      </c>
      <c r="D3838" s="296" t="s">
        <v>34</v>
      </c>
      <c r="E3838" s="326" t="s">
        <v>89</v>
      </c>
      <c r="F3838" s="327">
        <v>400</v>
      </c>
      <c r="J3838" s="325"/>
    </row>
    <row r="3839" spans="2:10" s="20" customFormat="1" ht="18" customHeight="1" x14ac:dyDescent="0.25">
      <c r="B3839" s="297" t="s">
        <v>7586</v>
      </c>
      <c r="C3839" s="296" t="s">
        <v>4069</v>
      </c>
      <c r="D3839" s="296" t="s">
        <v>34</v>
      </c>
      <c r="E3839" s="326" t="s">
        <v>89</v>
      </c>
      <c r="F3839" s="327">
        <v>326</v>
      </c>
      <c r="J3839" s="325"/>
    </row>
    <row r="3840" spans="2:10" s="20" customFormat="1" ht="18" customHeight="1" x14ac:dyDescent="0.25">
      <c r="B3840" s="297" t="s">
        <v>7586</v>
      </c>
      <c r="C3840" s="296" t="s">
        <v>4070</v>
      </c>
      <c r="D3840" s="296" t="s">
        <v>34</v>
      </c>
      <c r="E3840" s="326" t="s">
        <v>89</v>
      </c>
      <c r="F3840" s="327">
        <v>112</v>
      </c>
      <c r="J3840" s="325"/>
    </row>
    <row r="3841" spans="2:10" s="20" customFormat="1" ht="18" customHeight="1" x14ac:dyDescent="0.25">
      <c r="B3841" s="297" t="s">
        <v>7586</v>
      </c>
      <c r="C3841" s="296" t="s">
        <v>4071</v>
      </c>
      <c r="D3841" s="296" t="s">
        <v>34</v>
      </c>
      <c r="E3841" s="326" t="s">
        <v>89</v>
      </c>
      <c r="F3841" s="327">
        <v>262</v>
      </c>
      <c r="J3841" s="325"/>
    </row>
    <row r="3842" spans="2:10" s="20" customFormat="1" ht="18" customHeight="1" x14ac:dyDescent="0.25">
      <c r="B3842" s="297" t="s">
        <v>7586</v>
      </c>
      <c r="C3842" s="296" t="s">
        <v>4072</v>
      </c>
      <c r="D3842" s="296" t="s">
        <v>34</v>
      </c>
      <c r="E3842" s="326" t="s">
        <v>89</v>
      </c>
      <c r="F3842" s="327">
        <v>3479</v>
      </c>
      <c r="J3842" s="325"/>
    </row>
    <row r="3843" spans="2:10" s="20" customFormat="1" ht="18" customHeight="1" x14ac:dyDescent="0.25">
      <c r="B3843" s="297" t="s">
        <v>7586</v>
      </c>
      <c r="C3843" s="296" t="s">
        <v>4073</v>
      </c>
      <c r="D3843" s="296" t="s">
        <v>34</v>
      </c>
      <c r="E3843" s="326" t="s">
        <v>89</v>
      </c>
      <c r="F3843" s="327">
        <v>2172</v>
      </c>
      <c r="J3843" s="325"/>
    </row>
    <row r="3844" spans="2:10" s="20" customFormat="1" ht="18" customHeight="1" x14ac:dyDescent="0.25">
      <c r="B3844" s="297" t="s">
        <v>7586</v>
      </c>
      <c r="C3844" s="296" t="s">
        <v>4074</v>
      </c>
      <c r="D3844" s="296" t="s">
        <v>222</v>
      </c>
      <c r="E3844" s="326" t="s">
        <v>67</v>
      </c>
      <c r="F3844" s="327">
        <v>104304</v>
      </c>
      <c r="J3844" s="325"/>
    </row>
    <row r="3845" spans="2:10" s="20" customFormat="1" ht="18" customHeight="1" x14ac:dyDescent="0.25">
      <c r="B3845" s="297" t="s">
        <v>7586</v>
      </c>
      <c r="C3845" s="296" t="s">
        <v>4075</v>
      </c>
      <c r="D3845" s="296" t="s">
        <v>222</v>
      </c>
      <c r="E3845" s="326" t="s">
        <v>67</v>
      </c>
      <c r="F3845" s="327">
        <v>689</v>
      </c>
      <c r="J3845" s="325"/>
    </row>
    <row r="3846" spans="2:10" s="20" customFormat="1" ht="18" customHeight="1" x14ac:dyDescent="0.25">
      <c r="B3846" s="297" t="s">
        <v>7586</v>
      </c>
      <c r="C3846" s="296" t="s">
        <v>4076</v>
      </c>
      <c r="D3846" s="296" t="s">
        <v>222</v>
      </c>
      <c r="E3846" s="326" t="s">
        <v>67</v>
      </c>
      <c r="F3846" s="327">
        <v>235208</v>
      </c>
      <c r="J3846" s="325"/>
    </row>
    <row r="3847" spans="2:10" s="20" customFormat="1" ht="18" customHeight="1" x14ac:dyDescent="0.25">
      <c r="B3847" s="297" t="s">
        <v>7586</v>
      </c>
      <c r="C3847" s="296" t="s">
        <v>4077</v>
      </c>
      <c r="D3847" s="296" t="s">
        <v>222</v>
      </c>
      <c r="E3847" s="326" t="s">
        <v>67</v>
      </c>
      <c r="F3847" s="327">
        <v>17172</v>
      </c>
      <c r="J3847" s="325"/>
    </row>
    <row r="3848" spans="2:10" s="20" customFormat="1" ht="18" customHeight="1" x14ac:dyDescent="0.25">
      <c r="B3848" s="297" t="s">
        <v>7781</v>
      </c>
      <c r="C3848" s="296" t="s">
        <v>4078</v>
      </c>
      <c r="D3848" s="296" t="s">
        <v>40</v>
      </c>
      <c r="E3848" s="326" t="s">
        <v>51</v>
      </c>
      <c r="F3848" s="327">
        <v>27646</v>
      </c>
      <c r="J3848" s="325"/>
    </row>
    <row r="3849" spans="2:10" s="20" customFormat="1" ht="18" customHeight="1" x14ac:dyDescent="0.25">
      <c r="B3849" s="297" t="s">
        <v>7781</v>
      </c>
      <c r="C3849" s="296" t="s">
        <v>4079</v>
      </c>
      <c r="D3849" s="296" t="s">
        <v>44</v>
      </c>
      <c r="E3849" s="326" t="s">
        <v>71</v>
      </c>
      <c r="F3849" s="327">
        <v>459717</v>
      </c>
      <c r="J3849" s="325"/>
    </row>
    <row r="3850" spans="2:10" s="20" customFormat="1" ht="18" customHeight="1" x14ac:dyDescent="0.25">
      <c r="B3850" s="297" t="s">
        <v>7781</v>
      </c>
      <c r="C3850" s="296" t="s">
        <v>4080</v>
      </c>
      <c r="D3850" s="296" t="s">
        <v>40</v>
      </c>
      <c r="E3850" s="326" t="s">
        <v>71</v>
      </c>
      <c r="F3850" s="327">
        <v>214536</v>
      </c>
      <c r="J3850" s="325"/>
    </row>
    <row r="3851" spans="2:10" s="20" customFormat="1" ht="18" customHeight="1" x14ac:dyDescent="0.25">
      <c r="B3851" s="297" t="s">
        <v>7781</v>
      </c>
      <c r="C3851" s="296" t="s">
        <v>4081</v>
      </c>
      <c r="D3851" s="296" t="s">
        <v>40</v>
      </c>
      <c r="E3851" s="326" t="s">
        <v>71</v>
      </c>
      <c r="F3851" s="327">
        <v>214536</v>
      </c>
      <c r="J3851" s="325"/>
    </row>
    <row r="3852" spans="2:10" s="20" customFormat="1" ht="18" customHeight="1" x14ac:dyDescent="0.25">
      <c r="B3852" s="297" t="s">
        <v>7781</v>
      </c>
      <c r="C3852" s="296" t="s">
        <v>4082</v>
      </c>
      <c r="D3852" s="296" t="s">
        <v>40</v>
      </c>
      <c r="E3852" s="326" t="s">
        <v>71</v>
      </c>
      <c r="F3852" s="327">
        <v>214536</v>
      </c>
      <c r="J3852" s="325"/>
    </row>
    <row r="3853" spans="2:10" s="20" customFormat="1" ht="18" customHeight="1" x14ac:dyDescent="0.25">
      <c r="B3853" s="297" t="s">
        <v>7781</v>
      </c>
      <c r="C3853" s="296" t="s">
        <v>4083</v>
      </c>
      <c r="D3853" s="296" t="s">
        <v>40</v>
      </c>
      <c r="E3853" s="326" t="s">
        <v>71</v>
      </c>
      <c r="F3853" s="327">
        <v>214536</v>
      </c>
      <c r="J3853" s="325"/>
    </row>
    <row r="3854" spans="2:10" s="20" customFormat="1" ht="18" customHeight="1" x14ac:dyDescent="0.25">
      <c r="B3854" s="297" t="s">
        <v>7781</v>
      </c>
      <c r="C3854" s="296" t="s">
        <v>4084</v>
      </c>
      <c r="D3854" s="296" t="s">
        <v>40</v>
      </c>
      <c r="E3854" s="326" t="s">
        <v>71</v>
      </c>
      <c r="F3854" s="327">
        <v>214536</v>
      </c>
      <c r="J3854" s="325"/>
    </row>
    <row r="3855" spans="2:10" s="20" customFormat="1" ht="18" customHeight="1" x14ac:dyDescent="0.25">
      <c r="B3855" s="297" t="s">
        <v>7781</v>
      </c>
      <c r="C3855" s="296" t="s">
        <v>4085</v>
      </c>
      <c r="D3855" s="296" t="s">
        <v>40</v>
      </c>
      <c r="E3855" s="326" t="s">
        <v>73</v>
      </c>
      <c r="F3855" s="327">
        <v>418800</v>
      </c>
      <c r="J3855" s="325"/>
    </row>
    <row r="3856" spans="2:10" s="20" customFormat="1" ht="18" customHeight="1" x14ac:dyDescent="0.25">
      <c r="B3856" s="297" t="s">
        <v>7781</v>
      </c>
      <c r="C3856" s="296" t="s">
        <v>4086</v>
      </c>
      <c r="D3856" s="296" t="s">
        <v>40</v>
      </c>
      <c r="E3856" s="326" t="s">
        <v>51</v>
      </c>
      <c r="F3856" s="327">
        <v>44240</v>
      </c>
      <c r="J3856" s="325"/>
    </row>
    <row r="3857" spans="2:10" s="20" customFormat="1" ht="18" customHeight="1" x14ac:dyDescent="0.25">
      <c r="B3857" s="297" t="s">
        <v>7781</v>
      </c>
      <c r="C3857" s="296" t="s">
        <v>4087</v>
      </c>
      <c r="D3857" s="296" t="s">
        <v>52</v>
      </c>
      <c r="E3857" s="326" t="s">
        <v>54</v>
      </c>
      <c r="F3857" s="327">
        <v>5800</v>
      </c>
      <c r="J3857" s="325"/>
    </row>
    <row r="3858" spans="2:10" s="20" customFormat="1" ht="18" customHeight="1" x14ac:dyDescent="0.25">
      <c r="B3858" s="297" t="s">
        <v>7781</v>
      </c>
      <c r="C3858" s="296" t="s">
        <v>4088</v>
      </c>
      <c r="D3858" s="296" t="s">
        <v>222</v>
      </c>
      <c r="E3858" s="326" t="s">
        <v>67</v>
      </c>
      <c r="F3858" s="327">
        <v>6572</v>
      </c>
      <c r="J3858" s="325"/>
    </row>
    <row r="3859" spans="2:10" s="20" customFormat="1" ht="18" customHeight="1" x14ac:dyDescent="0.25">
      <c r="B3859" s="297" t="s">
        <v>7781</v>
      </c>
      <c r="C3859" s="296" t="s">
        <v>4089</v>
      </c>
      <c r="D3859" s="296" t="s">
        <v>222</v>
      </c>
      <c r="E3859" s="326" t="s">
        <v>67</v>
      </c>
      <c r="F3859" s="327">
        <v>5231</v>
      </c>
      <c r="J3859" s="325"/>
    </row>
    <row r="3860" spans="2:10" s="20" customFormat="1" ht="18" customHeight="1" x14ac:dyDescent="0.25">
      <c r="B3860" s="297" t="s">
        <v>7782</v>
      </c>
      <c r="C3860" s="296" t="s">
        <v>4090</v>
      </c>
      <c r="D3860" s="296" t="s">
        <v>33</v>
      </c>
      <c r="E3860" s="326" t="s">
        <v>32</v>
      </c>
      <c r="F3860" s="327">
        <v>18356000</v>
      </c>
      <c r="J3860" s="325"/>
    </row>
    <row r="3861" spans="2:10" s="20" customFormat="1" ht="18" customHeight="1" x14ac:dyDescent="0.25">
      <c r="B3861" s="297" t="s">
        <v>7782</v>
      </c>
      <c r="C3861" s="296" t="s">
        <v>4091</v>
      </c>
      <c r="D3861" s="296" t="s">
        <v>40</v>
      </c>
      <c r="E3861" s="326" t="s">
        <v>50</v>
      </c>
      <c r="F3861" s="327">
        <v>1491467</v>
      </c>
      <c r="J3861" s="325"/>
    </row>
    <row r="3862" spans="2:10" s="20" customFormat="1" ht="18" customHeight="1" x14ac:dyDescent="0.25">
      <c r="B3862" s="297" t="s">
        <v>7782</v>
      </c>
      <c r="C3862" s="296" t="s">
        <v>4092</v>
      </c>
      <c r="D3862" s="296" t="s">
        <v>40</v>
      </c>
      <c r="E3862" s="326" t="s">
        <v>51</v>
      </c>
      <c r="F3862" s="327">
        <v>81760</v>
      </c>
      <c r="J3862" s="325"/>
    </row>
    <row r="3863" spans="2:10" s="20" customFormat="1" ht="18" customHeight="1" x14ac:dyDescent="0.25">
      <c r="B3863" s="297" t="s">
        <v>7782</v>
      </c>
      <c r="C3863" s="296" t="s">
        <v>4093</v>
      </c>
      <c r="D3863" s="296" t="s">
        <v>40</v>
      </c>
      <c r="E3863" s="326" t="s">
        <v>51</v>
      </c>
      <c r="F3863" s="327">
        <v>81760</v>
      </c>
      <c r="J3863" s="325"/>
    </row>
    <row r="3864" spans="2:10" s="20" customFormat="1" ht="18" customHeight="1" x14ac:dyDescent="0.25">
      <c r="B3864" s="297" t="s">
        <v>7782</v>
      </c>
      <c r="C3864" s="296" t="s">
        <v>4094</v>
      </c>
      <c r="D3864" s="296" t="s">
        <v>222</v>
      </c>
      <c r="E3864" s="326" t="s">
        <v>67</v>
      </c>
      <c r="F3864" s="327">
        <v>10425</v>
      </c>
      <c r="J3864" s="325"/>
    </row>
    <row r="3865" spans="2:10" s="20" customFormat="1" ht="18" customHeight="1" x14ac:dyDescent="0.25">
      <c r="B3865" s="297" t="s">
        <v>7782</v>
      </c>
      <c r="C3865" s="296" t="s">
        <v>4095</v>
      </c>
      <c r="D3865" s="296" t="s">
        <v>222</v>
      </c>
      <c r="E3865" s="326" t="s">
        <v>67</v>
      </c>
      <c r="F3865" s="327">
        <v>72689</v>
      </c>
      <c r="J3865" s="325"/>
    </row>
    <row r="3866" spans="2:10" s="20" customFormat="1" ht="18" customHeight="1" x14ac:dyDescent="0.25">
      <c r="B3866" s="297" t="s">
        <v>7782</v>
      </c>
      <c r="C3866" s="296" t="s">
        <v>4096</v>
      </c>
      <c r="D3866" s="296" t="s">
        <v>222</v>
      </c>
      <c r="E3866" s="326" t="s">
        <v>67</v>
      </c>
      <c r="F3866" s="327">
        <v>65802</v>
      </c>
      <c r="J3866" s="325"/>
    </row>
    <row r="3867" spans="2:10" s="20" customFormat="1" ht="18" customHeight="1" x14ac:dyDescent="0.25">
      <c r="B3867" s="297" t="s">
        <v>7782</v>
      </c>
      <c r="C3867" s="296" t="s">
        <v>4097</v>
      </c>
      <c r="D3867" s="296" t="s">
        <v>222</v>
      </c>
      <c r="E3867" s="326" t="s">
        <v>67</v>
      </c>
      <c r="F3867" s="327">
        <v>128217</v>
      </c>
      <c r="J3867" s="325"/>
    </row>
    <row r="3868" spans="2:10" s="20" customFormat="1" ht="18" customHeight="1" x14ac:dyDescent="0.25">
      <c r="B3868" s="297" t="s">
        <v>7782</v>
      </c>
      <c r="C3868" s="296" t="s">
        <v>4098</v>
      </c>
      <c r="D3868" s="296" t="s">
        <v>222</v>
      </c>
      <c r="E3868" s="326" t="s">
        <v>67</v>
      </c>
      <c r="F3868" s="327">
        <v>20522</v>
      </c>
      <c r="J3868" s="325"/>
    </row>
    <row r="3869" spans="2:10" s="20" customFormat="1" ht="18" customHeight="1" x14ac:dyDescent="0.25">
      <c r="B3869" s="297" t="s">
        <v>7782</v>
      </c>
      <c r="C3869" s="296" t="s">
        <v>4099</v>
      </c>
      <c r="D3869" s="296" t="s">
        <v>40</v>
      </c>
      <c r="E3869" s="326" t="s">
        <v>48</v>
      </c>
      <c r="F3869" s="327">
        <v>-2310000</v>
      </c>
      <c r="J3869" s="325"/>
    </row>
    <row r="3870" spans="2:10" s="20" customFormat="1" ht="18" customHeight="1" x14ac:dyDescent="0.25">
      <c r="B3870" s="297" t="s">
        <v>7782</v>
      </c>
      <c r="C3870" s="296" t="s">
        <v>4100</v>
      </c>
      <c r="D3870" s="296" t="s">
        <v>40</v>
      </c>
      <c r="E3870" s="326" t="s">
        <v>48</v>
      </c>
      <c r="F3870" s="327">
        <v>-2310000</v>
      </c>
      <c r="J3870" s="325"/>
    </row>
    <row r="3871" spans="2:10" s="20" customFormat="1" ht="18" customHeight="1" x14ac:dyDescent="0.25">
      <c r="B3871" s="297" t="s">
        <v>7782</v>
      </c>
      <c r="C3871" s="296" t="s">
        <v>4101</v>
      </c>
      <c r="D3871" s="296" t="s">
        <v>40</v>
      </c>
      <c r="E3871" s="326" t="s">
        <v>48</v>
      </c>
      <c r="F3871" s="327">
        <v>-2310000</v>
      </c>
      <c r="J3871" s="325"/>
    </row>
    <row r="3872" spans="2:10" s="20" customFormat="1" ht="18" customHeight="1" x14ac:dyDescent="0.25">
      <c r="B3872" s="297" t="s">
        <v>7782</v>
      </c>
      <c r="C3872" s="296" t="s">
        <v>4102</v>
      </c>
      <c r="D3872" s="296" t="s">
        <v>40</v>
      </c>
      <c r="E3872" s="326" t="s">
        <v>48</v>
      </c>
      <c r="F3872" s="327">
        <v>-2310000</v>
      </c>
      <c r="J3872" s="325"/>
    </row>
    <row r="3873" spans="2:10" s="20" customFormat="1" ht="18" customHeight="1" x14ac:dyDescent="0.25">
      <c r="B3873" s="297" t="s">
        <v>7782</v>
      </c>
      <c r="C3873" s="296" t="s">
        <v>4103</v>
      </c>
      <c r="D3873" s="296" t="s">
        <v>40</v>
      </c>
      <c r="E3873" s="326" t="s">
        <v>48</v>
      </c>
      <c r="F3873" s="327">
        <v>-2310000</v>
      </c>
      <c r="J3873" s="325"/>
    </row>
    <row r="3874" spans="2:10" s="20" customFormat="1" ht="18" customHeight="1" x14ac:dyDescent="0.25">
      <c r="B3874" s="297" t="s">
        <v>7782</v>
      </c>
      <c r="C3874" s="296" t="s">
        <v>4104</v>
      </c>
      <c r="D3874" s="296" t="s">
        <v>40</v>
      </c>
      <c r="E3874" s="326" t="s">
        <v>114</v>
      </c>
      <c r="F3874" s="327">
        <v>999667</v>
      </c>
      <c r="J3874" s="325"/>
    </row>
    <row r="3875" spans="2:10" s="20" customFormat="1" ht="18" customHeight="1" x14ac:dyDescent="0.25">
      <c r="B3875" s="297" t="s">
        <v>7782</v>
      </c>
      <c r="C3875" s="296" t="s">
        <v>4105</v>
      </c>
      <c r="D3875" s="296" t="s">
        <v>40</v>
      </c>
      <c r="E3875" s="326" t="s">
        <v>114</v>
      </c>
      <c r="F3875" s="327">
        <v>4329220</v>
      </c>
      <c r="J3875" s="325"/>
    </row>
    <row r="3876" spans="2:10" s="20" customFormat="1" ht="18" customHeight="1" x14ac:dyDescent="0.25">
      <c r="B3876" s="297" t="s">
        <v>7782</v>
      </c>
      <c r="C3876" s="296" t="s">
        <v>4106</v>
      </c>
      <c r="D3876" s="296" t="s">
        <v>40</v>
      </c>
      <c r="E3876" s="326" t="s">
        <v>114</v>
      </c>
      <c r="F3876" s="327">
        <v>171113</v>
      </c>
      <c r="J3876" s="325"/>
    </row>
    <row r="3877" spans="2:10" s="20" customFormat="1" ht="18" customHeight="1" x14ac:dyDescent="0.25">
      <c r="B3877" s="297" t="s">
        <v>7782</v>
      </c>
      <c r="C3877" s="296" t="s">
        <v>4107</v>
      </c>
      <c r="D3877" s="296" t="s">
        <v>40</v>
      </c>
      <c r="E3877" s="326" t="s">
        <v>115</v>
      </c>
      <c r="F3877" s="327">
        <v>5500000</v>
      </c>
      <c r="J3877" s="325"/>
    </row>
    <row r="3878" spans="2:10" s="20" customFormat="1" ht="18" customHeight="1" x14ac:dyDescent="0.25">
      <c r="B3878" s="297" t="s">
        <v>7782</v>
      </c>
      <c r="C3878" s="296" t="s">
        <v>4108</v>
      </c>
      <c r="D3878" s="296" t="s">
        <v>40</v>
      </c>
      <c r="E3878" s="326" t="s">
        <v>116</v>
      </c>
      <c r="F3878" s="327">
        <v>550000</v>
      </c>
      <c r="J3878" s="325"/>
    </row>
    <row r="3879" spans="2:10" s="20" customFormat="1" ht="18" customHeight="1" x14ac:dyDescent="0.25">
      <c r="B3879" s="297" t="s">
        <v>7782</v>
      </c>
      <c r="C3879" s="296" t="s">
        <v>4109</v>
      </c>
      <c r="D3879" s="296" t="s">
        <v>40</v>
      </c>
      <c r="E3879" s="326" t="s">
        <v>50</v>
      </c>
      <c r="F3879" s="327">
        <v>-3849315</v>
      </c>
      <c r="J3879" s="325"/>
    </row>
    <row r="3880" spans="2:10" s="20" customFormat="1" ht="18" customHeight="1" x14ac:dyDescent="0.25">
      <c r="B3880" s="297" t="s">
        <v>7782</v>
      </c>
      <c r="C3880" s="296" t="s">
        <v>4110</v>
      </c>
      <c r="D3880" s="296" t="s">
        <v>40</v>
      </c>
      <c r="E3880" s="326" t="s">
        <v>41</v>
      </c>
      <c r="F3880" s="327">
        <v>3849315</v>
      </c>
      <c r="J3880" s="325"/>
    </row>
    <row r="3881" spans="2:10" s="20" customFormat="1" ht="18" customHeight="1" x14ac:dyDescent="0.25">
      <c r="B3881" s="297" t="s">
        <v>7782</v>
      </c>
      <c r="C3881" s="296" t="s">
        <v>4111</v>
      </c>
      <c r="D3881" s="296" t="s">
        <v>40</v>
      </c>
      <c r="E3881" s="326" t="s">
        <v>50</v>
      </c>
      <c r="F3881" s="327">
        <v>-4000000</v>
      </c>
      <c r="J3881" s="325"/>
    </row>
    <row r="3882" spans="2:10" s="20" customFormat="1" ht="18" customHeight="1" x14ac:dyDescent="0.25">
      <c r="B3882" s="297" t="s">
        <v>7782</v>
      </c>
      <c r="C3882" s="296" t="s">
        <v>4112</v>
      </c>
      <c r="D3882" s="296" t="s">
        <v>40</v>
      </c>
      <c r="E3882" s="326" t="s">
        <v>46</v>
      </c>
      <c r="F3882" s="327">
        <v>4000000</v>
      </c>
      <c r="J3882" s="325"/>
    </row>
    <row r="3883" spans="2:10" s="20" customFormat="1" ht="18" customHeight="1" x14ac:dyDescent="0.25">
      <c r="B3883" s="297" t="s">
        <v>7782</v>
      </c>
      <c r="C3883" s="296" t="s">
        <v>4113</v>
      </c>
      <c r="D3883" s="296" t="s">
        <v>40</v>
      </c>
      <c r="E3883" s="326" t="s">
        <v>48</v>
      </c>
      <c r="F3883" s="327">
        <v>-6573000</v>
      </c>
      <c r="J3883" s="325"/>
    </row>
    <row r="3884" spans="2:10" s="20" customFormat="1" ht="18" customHeight="1" x14ac:dyDescent="0.25">
      <c r="B3884" s="297" t="s">
        <v>7782</v>
      </c>
      <c r="C3884" s="296" t="s">
        <v>4114</v>
      </c>
      <c r="D3884" s="296" t="s">
        <v>40</v>
      </c>
      <c r="E3884" s="326" t="s">
        <v>48</v>
      </c>
      <c r="F3884" s="327">
        <v>-9193500</v>
      </c>
      <c r="J3884" s="325"/>
    </row>
    <row r="3885" spans="2:10" s="20" customFormat="1" ht="18" customHeight="1" x14ac:dyDescent="0.25">
      <c r="B3885" s="297" t="s">
        <v>7782</v>
      </c>
      <c r="C3885" s="296" t="s">
        <v>4115</v>
      </c>
      <c r="D3885" s="296" t="s">
        <v>40</v>
      </c>
      <c r="E3885" s="326" t="s">
        <v>48</v>
      </c>
      <c r="F3885" s="327">
        <v>-24626880</v>
      </c>
      <c r="J3885" s="325"/>
    </row>
    <row r="3886" spans="2:10" s="20" customFormat="1" ht="18" customHeight="1" x14ac:dyDescent="0.25">
      <c r="B3886" s="297" t="s">
        <v>7782</v>
      </c>
      <c r="C3886" s="296" t="s">
        <v>4116</v>
      </c>
      <c r="D3886" s="296" t="s">
        <v>40</v>
      </c>
      <c r="E3886" s="326" t="s">
        <v>48</v>
      </c>
      <c r="F3886" s="327">
        <v>-5448000</v>
      </c>
      <c r="J3886" s="325"/>
    </row>
    <row r="3887" spans="2:10" s="20" customFormat="1" ht="18" customHeight="1" x14ac:dyDescent="0.25">
      <c r="B3887" s="297" t="s">
        <v>7782</v>
      </c>
      <c r="C3887" s="296" t="s">
        <v>4117</v>
      </c>
      <c r="D3887" s="296" t="s">
        <v>40</v>
      </c>
      <c r="E3887" s="326" t="s">
        <v>48</v>
      </c>
      <c r="F3887" s="327">
        <v>-1125000</v>
      </c>
      <c r="J3887" s="325"/>
    </row>
    <row r="3888" spans="2:10" s="20" customFormat="1" ht="18" customHeight="1" x14ac:dyDescent="0.25">
      <c r="B3888" s="297" t="s">
        <v>7782</v>
      </c>
      <c r="C3888" s="296" t="s">
        <v>4118</v>
      </c>
      <c r="D3888" s="296" t="s">
        <v>40</v>
      </c>
      <c r="E3888" s="326" t="s">
        <v>48</v>
      </c>
      <c r="F3888" s="327">
        <v>-53578560</v>
      </c>
      <c r="J3888" s="325"/>
    </row>
    <row r="3889" spans="2:10" s="20" customFormat="1" ht="18" customHeight="1" x14ac:dyDescent="0.25">
      <c r="B3889" s="297" t="s">
        <v>7782</v>
      </c>
      <c r="C3889" s="296" t="s">
        <v>4119</v>
      </c>
      <c r="D3889" s="296" t="s">
        <v>40</v>
      </c>
      <c r="E3889" s="326" t="s">
        <v>50</v>
      </c>
      <c r="F3889" s="327">
        <v>-2131790</v>
      </c>
      <c r="J3889" s="325"/>
    </row>
    <row r="3890" spans="2:10" s="20" customFormat="1" ht="18" customHeight="1" x14ac:dyDescent="0.25">
      <c r="B3890" s="297" t="s">
        <v>7782</v>
      </c>
      <c r="C3890" s="296" t="s">
        <v>4120</v>
      </c>
      <c r="D3890" s="296" t="s">
        <v>40</v>
      </c>
      <c r="E3890" s="326" t="s">
        <v>50</v>
      </c>
      <c r="F3890" s="327">
        <v>-400000</v>
      </c>
      <c r="J3890" s="325"/>
    </row>
    <row r="3891" spans="2:10" s="20" customFormat="1" ht="18" customHeight="1" x14ac:dyDescent="0.25">
      <c r="B3891" s="297" t="s">
        <v>7782</v>
      </c>
      <c r="C3891" s="296" t="s">
        <v>4121</v>
      </c>
      <c r="D3891" s="296" t="s">
        <v>40</v>
      </c>
      <c r="E3891" s="326" t="s">
        <v>50</v>
      </c>
      <c r="F3891" s="327">
        <v>-230580</v>
      </c>
      <c r="J3891" s="325"/>
    </row>
    <row r="3892" spans="2:10" s="20" customFormat="1" ht="18" customHeight="1" x14ac:dyDescent="0.25">
      <c r="B3892" s="297" t="s">
        <v>7782</v>
      </c>
      <c r="C3892" s="296" t="s">
        <v>4122</v>
      </c>
      <c r="D3892" s="296" t="s">
        <v>40</v>
      </c>
      <c r="E3892" s="326" t="s">
        <v>50</v>
      </c>
      <c r="F3892" s="327">
        <v>-101000</v>
      </c>
      <c r="J3892" s="325"/>
    </row>
    <row r="3893" spans="2:10" s="20" customFormat="1" ht="18" customHeight="1" x14ac:dyDescent="0.25">
      <c r="B3893" s="297" t="s">
        <v>7782</v>
      </c>
      <c r="C3893" s="296" t="s">
        <v>4123</v>
      </c>
      <c r="D3893" s="296" t="s">
        <v>40</v>
      </c>
      <c r="E3893" s="326" t="s">
        <v>50</v>
      </c>
      <c r="F3893" s="327">
        <v>-16840783</v>
      </c>
      <c r="J3893" s="325"/>
    </row>
    <row r="3894" spans="2:10" s="20" customFormat="1" ht="18" customHeight="1" x14ac:dyDescent="0.25">
      <c r="B3894" s="297" t="s">
        <v>7782</v>
      </c>
      <c r="C3894" s="296" t="s">
        <v>4124</v>
      </c>
      <c r="D3894" s="296" t="s">
        <v>40</v>
      </c>
      <c r="E3894" s="326" t="s">
        <v>50</v>
      </c>
      <c r="F3894" s="327">
        <v>-3197260</v>
      </c>
      <c r="J3894" s="325"/>
    </row>
    <row r="3895" spans="2:10" s="20" customFormat="1" ht="18" customHeight="1" x14ac:dyDescent="0.25">
      <c r="B3895" s="297" t="s">
        <v>7782</v>
      </c>
      <c r="C3895" s="296" t="s">
        <v>4125</v>
      </c>
      <c r="D3895" s="296" t="s">
        <v>40</v>
      </c>
      <c r="E3895" s="326" t="s">
        <v>50</v>
      </c>
      <c r="F3895" s="327">
        <v>-230580</v>
      </c>
      <c r="J3895" s="325"/>
    </row>
    <row r="3896" spans="2:10" s="20" customFormat="1" ht="18" customHeight="1" x14ac:dyDescent="0.25">
      <c r="B3896" s="297" t="s">
        <v>7782</v>
      </c>
      <c r="C3896" s="296" t="s">
        <v>4126</v>
      </c>
      <c r="D3896" s="296" t="s">
        <v>40</v>
      </c>
      <c r="E3896" s="326" t="s">
        <v>50</v>
      </c>
      <c r="F3896" s="327">
        <v>-2125000</v>
      </c>
      <c r="J3896" s="325"/>
    </row>
    <row r="3897" spans="2:10" s="20" customFormat="1" ht="18" customHeight="1" x14ac:dyDescent="0.25">
      <c r="B3897" s="297" t="s">
        <v>7782</v>
      </c>
      <c r="C3897" s="296" t="s">
        <v>4127</v>
      </c>
      <c r="D3897" s="296" t="s">
        <v>40</v>
      </c>
      <c r="E3897" s="326" t="s">
        <v>50</v>
      </c>
      <c r="F3897" s="327">
        <v>-360000</v>
      </c>
      <c r="J3897" s="325"/>
    </row>
    <row r="3898" spans="2:10" s="20" customFormat="1" ht="18" customHeight="1" x14ac:dyDescent="0.25">
      <c r="B3898" s="297" t="s">
        <v>7782</v>
      </c>
      <c r="C3898" s="296" t="s">
        <v>4128</v>
      </c>
      <c r="D3898" s="296" t="s">
        <v>40</v>
      </c>
      <c r="E3898" s="326" t="s">
        <v>50</v>
      </c>
      <c r="F3898" s="327">
        <v>-1125000</v>
      </c>
      <c r="J3898" s="325"/>
    </row>
    <row r="3899" spans="2:10" s="20" customFormat="1" ht="18" customHeight="1" x14ac:dyDescent="0.25">
      <c r="B3899" s="297" t="s">
        <v>7782</v>
      </c>
      <c r="C3899" s="296" t="s">
        <v>4129</v>
      </c>
      <c r="D3899" s="296" t="s">
        <v>40</v>
      </c>
      <c r="E3899" s="326" t="s">
        <v>50</v>
      </c>
      <c r="F3899" s="327">
        <v>-1004598</v>
      </c>
      <c r="J3899" s="325"/>
    </row>
    <row r="3900" spans="2:10" s="20" customFormat="1" ht="18" customHeight="1" x14ac:dyDescent="0.25">
      <c r="B3900" s="297" t="s">
        <v>7782</v>
      </c>
      <c r="C3900" s="296" t="s">
        <v>4130</v>
      </c>
      <c r="D3900" s="296" t="s">
        <v>40</v>
      </c>
      <c r="E3900" s="326" t="s">
        <v>50</v>
      </c>
      <c r="F3900" s="327">
        <v>-1004598</v>
      </c>
      <c r="J3900" s="325"/>
    </row>
    <row r="3901" spans="2:10" s="20" customFormat="1" ht="18" customHeight="1" x14ac:dyDescent="0.25">
      <c r="B3901" s="297" t="s">
        <v>7782</v>
      </c>
      <c r="C3901" s="296" t="s">
        <v>4131</v>
      </c>
      <c r="D3901" s="296" t="s">
        <v>40</v>
      </c>
      <c r="E3901" s="326" t="s">
        <v>50</v>
      </c>
      <c r="F3901" s="327">
        <v>-1004598</v>
      </c>
      <c r="J3901" s="325"/>
    </row>
    <row r="3902" spans="2:10" s="20" customFormat="1" ht="18" customHeight="1" x14ac:dyDescent="0.25">
      <c r="B3902" s="297" t="s">
        <v>7782</v>
      </c>
      <c r="C3902" s="296" t="s">
        <v>4132</v>
      </c>
      <c r="D3902" s="296" t="s">
        <v>40</v>
      </c>
      <c r="E3902" s="326" t="s">
        <v>50</v>
      </c>
      <c r="F3902" s="327">
        <v>-1004598</v>
      </c>
      <c r="J3902" s="325"/>
    </row>
    <row r="3903" spans="2:10" s="20" customFormat="1" ht="18" customHeight="1" x14ac:dyDescent="0.25">
      <c r="B3903" s="297" t="s">
        <v>7782</v>
      </c>
      <c r="C3903" s="296" t="s">
        <v>4133</v>
      </c>
      <c r="D3903" s="296" t="s">
        <v>40</v>
      </c>
      <c r="E3903" s="326" t="s">
        <v>50</v>
      </c>
      <c r="F3903" s="327">
        <v>-1004598</v>
      </c>
      <c r="J3903" s="325"/>
    </row>
    <row r="3904" spans="2:10" s="20" customFormat="1" ht="18" customHeight="1" x14ac:dyDescent="0.25">
      <c r="B3904" s="297" t="s">
        <v>7782</v>
      </c>
      <c r="C3904" s="296" t="s">
        <v>4134</v>
      </c>
      <c r="D3904" s="296" t="s">
        <v>40</v>
      </c>
      <c r="E3904" s="326" t="s">
        <v>50</v>
      </c>
      <c r="F3904" s="327">
        <v>-2553044</v>
      </c>
      <c r="J3904" s="325"/>
    </row>
    <row r="3905" spans="2:10" s="20" customFormat="1" ht="18" customHeight="1" x14ac:dyDescent="0.25">
      <c r="B3905" s="297" t="s">
        <v>7782</v>
      </c>
      <c r="C3905" s="296" t="s">
        <v>4135</v>
      </c>
      <c r="D3905" s="296" t="s">
        <v>40</v>
      </c>
      <c r="E3905" s="326" t="s">
        <v>50</v>
      </c>
      <c r="F3905" s="327">
        <v>-12635502</v>
      </c>
      <c r="J3905" s="325"/>
    </row>
    <row r="3906" spans="2:10" s="20" customFormat="1" ht="18" customHeight="1" x14ac:dyDescent="0.25">
      <c r="B3906" s="297" t="s">
        <v>7782</v>
      </c>
      <c r="C3906" s="296" t="s">
        <v>4136</v>
      </c>
      <c r="D3906" s="296" t="s">
        <v>40</v>
      </c>
      <c r="E3906" s="326" t="s">
        <v>50</v>
      </c>
      <c r="F3906" s="327">
        <v>5448000</v>
      </c>
      <c r="J3906" s="325"/>
    </row>
    <row r="3907" spans="2:10" s="20" customFormat="1" ht="18" customHeight="1" x14ac:dyDescent="0.25">
      <c r="B3907" s="297" t="s">
        <v>7782</v>
      </c>
      <c r="C3907" s="296" t="s">
        <v>4137</v>
      </c>
      <c r="D3907" s="296" t="s">
        <v>40</v>
      </c>
      <c r="E3907" s="326" t="s">
        <v>50</v>
      </c>
      <c r="F3907" s="327">
        <v>1125000</v>
      </c>
      <c r="J3907" s="325"/>
    </row>
    <row r="3908" spans="2:10" s="20" customFormat="1" ht="18" customHeight="1" x14ac:dyDescent="0.25">
      <c r="B3908" s="297" t="s">
        <v>7782</v>
      </c>
      <c r="C3908" s="296" t="s">
        <v>4138</v>
      </c>
      <c r="D3908" s="296" t="s">
        <v>40</v>
      </c>
      <c r="E3908" s="326" t="s">
        <v>50</v>
      </c>
      <c r="F3908" s="327">
        <v>9193500</v>
      </c>
      <c r="J3908" s="325"/>
    </row>
    <row r="3909" spans="2:10" s="20" customFormat="1" ht="18" customHeight="1" x14ac:dyDescent="0.25">
      <c r="B3909" s="297" t="s">
        <v>7782</v>
      </c>
      <c r="C3909" s="296" t="s">
        <v>4139</v>
      </c>
      <c r="D3909" s="296" t="s">
        <v>40</v>
      </c>
      <c r="E3909" s="326" t="s">
        <v>46</v>
      </c>
      <c r="F3909" s="327">
        <v>2131790</v>
      </c>
      <c r="J3909" s="325"/>
    </row>
    <row r="3910" spans="2:10" s="20" customFormat="1" ht="18" customHeight="1" x14ac:dyDescent="0.25">
      <c r="B3910" s="297" t="s">
        <v>7782</v>
      </c>
      <c r="C3910" s="296" t="s">
        <v>4140</v>
      </c>
      <c r="D3910" s="296" t="s">
        <v>40</v>
      </c>
      <c r="E3910" s="326" t="s">
        <v>50</v>
      </c>
      <c r="F3910" s="327">
        <v>400000</v>
      </c>
      <c r="J3910" s="325"/>
    </row>
    <row r="3911" spans="2:10" s="20" customFormat="1" ht="18" customHeight="1" x14ac:dyDescent="0.25">
      <c r="B3911" s="297" t="s">
        <v>7782</v>
      </c>
      <c r="C3911" s="296" t="s">
        <v>4141</v>
      </c>
      <c r="D3911" s="296" t="s">
        <v>40</v>
      </c>
      <c r="E3911" s="326" t="s">
        <v>48</v>
      </c>
      <c r="F3911" s="327">
        <v>-9193500</v>
      </c>
      <c r="J3911" s="325"/>
    </row>
    <row r="3912" spans="2:10" s="20" customFormat="1" ht="18" customHeight="1" x14ac:dyDescent="0.25">
      <c r="B3912" s="297" t="s">
        <v>7782</v>
      </c>
      <c r="C3912" s="296" t="s">
        <v>4142</v>
      </c>
      <c r="D3912" s="296" t="s">
        <v>40</v>
      </c>
      <c r="E3912" s="326" t="s">
        <v>50</v>
      </c>
      <c r="F3912" s="327">
        <v>9193500</v>
      </c>
      <c r="J3912" s="325"/>
    </row>
    <row r="3913" spans="2:10" s="20" customFormat="1" ht="18" customHeight="1" x14ac:dyDescent="0.25">
      <c r="B3913" s="297" t="s">
        <v>7782</v>
      </c>
      <c r="C3913" s="296" t="s">
        <v>4143</v>
      </c>
      <c r="D3913" s="296" t="s">
        <v>40</v>
      </c>
      <c r="E3913" s="326" t="s">
        <v>46</v>
      </c>
      <c r="F3913" s="327">
        <v>230580</v>
      </c>
      <c r="J3913" s="325"/>
    </row>
    <row r="3914" spans="2:10" s="20" customFormat="1" ht="18" customHeight="1" x14ac:dyDescent="0.25">
      <c r="B3914" s="297" t="s">
        <v>7782</v>
      </c>
      <c r="C3914" s="296" t="s">
        <v>4144</v>
      </c>
      <c r="D3914" s="296" t="s">
        <v>40</v>
      </c>
      <c r="E3914" s="326" t="s">
        <v>115</v>
      </c>
      <c r="F3914" s="327">
        <v>24626880</v>
      </c>
      <c r="J3914" s="325"/>
    </row>
    <row r="3915" spans="2:10" s="20" customFormat="1" ht="18" customHeight="1" x14ac:dyDescent="0.25">
      <c r="B3915" s="297" t="s">
        <v>7782</v>
      </c>
      <c r="C3915" s="296" t="s">
        <v>4145</v>
      </c>
      <c r="D3915" s="296" t="s">
        <v>40</v>
      </c>
      <c r="E3915" s="326" t="s">
        <v>50</v>
      </c>
      <c r="F3915" s="327">
        <v>6573000</v>
      </c>
      <c r="J3915" s="325"/>
    </row>
    <row r="3916" spans="2:10" s="20" customFormat="1" ht="18" customHeight="1" x14ac:dyDescent="0.25">
      <c r="B3916" s="297" t="s">
        <v>7782</v>
      </c>
      <c r="C3916" s="296" t="s">
        <v>4146</v>
      </c>
      <c r="D3916" s="296" t="s">
        <v>40</v>
      </c>
      <c r="E3916" s="326" t="s">
        <v>46</v>
      </c>
      <c r="F3916" s="327">
        <v>16840783</v>
      </c>
      <c r="J3916" s="325"/>
    </row>
    <row r="3917" spans="2:10" s="20" customFormat="1" ht="18" customHeight="1" x14ac:dyDescent="0.25">
      <c r="B3917" s="297" t="s">
        <v>7782</v>
      </c>
      <c r="C3917" s="296" t="s">
        <v>4147</v>
      </c>
      <c r="D3917" s="296" t="s">
        <v>40</v>
      </c>
      <c r="E3917" s="326" t="s">
        <v>46</v>
      </c>
      <c r="F3917" s="327">
        <v>3197260</v>
      </c>
      <c r="J3917" s="325"/>
    </row>
    <row r="3918" spans="2:10" s="20" customFormat="1" ht="18" customHeight="1" x14ac:dyDescent="0.25">
      <c r="B3918" s="297" t="s">
        <v>7782</v>
      </c>
      <c r="C3918" s="296" t="s">
        <v>4148</v>
      </c>
      <c r="D3918" s="296" t="s">
        <v>40</v>
      </c>
      <c r="E3918" s="326" t="s">
        <v>46</v>
      </c>
      <c r="F3918" s="327">
        <v>230580</v>
      </c>
      <c r="J3918" s="325"/>
    </row>
    <row r="3919" spans="2:10" s="20" customFormat="1" ht="18" customHeight="1" x14ac:dyDescent="0.25">
      <c r="B3919" s="297" t="s">
        <v>7782</v>
      </c>
      <c r="C3919" s="296" t="s">
        <v>4149</v>
      </c>
      <c r="D3919" s="296" t="s">
        <v>40</v>
      </c>
      <c r="E3919" s="326" t="s">
        <v>46</v>
      </c>
      <c r="F3919" s="327">
        <v>2125000</v>
      </c>
      <c r="J3919" s="325"/>
    </row>
    <row r="3920" spans="2:10" s="20" customFormat="1" ht="18" customHeight="1" x14ac:dyDescent="0.25">
      <c r="B3920" s="297" t="s">
        <v>7782</v>
      </c>
      <c r="C3920" s="296" t="s">
        <v>4150</v>
      </c>
      <c r="D3920" s="296" t="s">
        <v>40</v>
      </c>
      <c r="E3920" s="326" t="s">
        <v>46</v>
      </c>
      <c r="F3920" s="327">
        <v>360000</v>
      </c>
      <c r="J3920" s="325"/>
    </row>
    <row r="3921" spans="2:10" s="20" customFormat="1" ht="18" customHeight="1" x14ac:dyDescent="0.25">
      <c r="B3921" s="297" t="s">
        <v>7782</v>
      </c>
      <c r="C3921" s="296" t="s">
        <v>4151</v>
      </c>
      <c r="D3921" s="296" t="s">
        <v>40</v>
      </c>
      <c r="E3921" s="326" t="s">
        <v>115</v>
      </c>
      <c r="F3921" s="327">
        <v>1004598</v>
      </c>
      <c r="J3921" s="325"/>
    </row>
    <row r="3922" spans="2:10" s="20" customFormat="1" ht="18" customHeight="1" x14ac:dyDescent="0.25">
      <c r="B3922" s="297" t="s">
        <v>7782</v>
      </c>
      <c r="C3922" s="296" t="s">
        <v>4152</v>
      </c>
      <c r="D3922" s="296" t="s">
        <v>40</v>
      </c>
      <c r="E3922" s="326" t="s">
        <v>115</v>
      </c>
      <c r="F3922" s="327">
        <v>1004598</v>
      </c>
      <c r="J3922" s="325"/>
    </row>
    <row r="3923" spans="2:10" s="20" customFormat="1" ht="18" customHeight="1" x14ac:dyDescent="0.25">
      <c r="B3923" s="297" t="s">
        <v>7782</v>
      </c>
      <c r="C3923" s="296" t="s">
        <v>4153</v>
      </c>
      <c r="D3923" s="296" t="s">
        <v>40</v>
      </c>
      <c r="E3923" s="326" t="s">
        <v>115</v>
      </c>
      <c r="F3923" s="327">
        <v>1004598</v>
      </c>
      <c r="J3923" s="325"/>
    </row>
    <row r="3924" spans="2:10" s="20" customFormat="1" ht="18" customHeight="1" x14ac:dyDescent="0.25">
      <c r="B3924" s="297" t="s">
        <v>7782</v>
      </c>
      <c r="C3924" s="296" t="s">
        <v>4154</v>
      </c>
      <c r="D3924" s="296" t="s">
        <v>40</v>
      </c>
      <c r="E3924" s="326" t="s">
        <v>115</v>
      </c>
      <c r="F3924" s="327">
        <v>1004598</v>
      </c>
      <c r="J3924" s="325"/>
    </row>
    <row r="3925" spans="2:10" s="20" customFormat="1" ht="18" customHeight="1" x14ac:dyDescent="0.25">
      <c r="B3925" s="297" t="s">
        <v>7782</v>
      </c>
      <c r="C3925" s="296" t="s">
        <v>4155</v>
      </c>
      <c r="D3925" s="296" t="s">
        <v>40</v>
      </c>
      <c r="E3925" s="326" t="s">
        <v>115</v>
      </c>
      <c r="F3925" s="327">
        <v>1004598</v>
      </c>
      <c r="J3925" s="325"/>
    </row>
    <row r="3926" spans="2:10" s="20" customFormat="1" ht="18" customHeight="1" x14ac:dyDescent="0.25">
      <c r="B3926" s="297" t="s">
        <v>7782</v>
      </c>
      <c r="C3926" s="296" t="s">
        <v>4156</v>
      </c>
      <c r="D3926" s="296" t="s">
        <v>40</v>
      </c>
      <c r="E3926" s="326" t="s">
        <v>115</v>
      </c>
      <c r="F3926" s="327">
        <v>53578560</v>
      </c>
      <c r="J3926" s="325"/>
    </row>
    <row r="3927" spans="2:10" s="20" customFormat="1" ht="18" customHeight="1" x14ac:dyDescent="0.25">
      <c r="B3927" s="297" t="s">
        <v>7782</v>
      </c>
      <c r="C3927" s="296" t="s">
        <v>4157</v>
      </c>
      <c r="D3927" s="296" t="s">
        <v>40</v>
      </c>
      <c r="E3927" s="326" t="s">
        <v>115</v>
      </c>
      <c r="F3927" s="327">
        <v>2553044</v>
      </c>
      <c r="J3927" s="325"/>
    </row>
    <row r="3928" spans="2:10" s="20" customFormat="1" ht="18" customHeight="1" x14ac:dyDescent="0.25">
      <c r="B3928" s="297" t="s">
        <v>7782</v>
      </c>
      <c r="C3928" s="296" t="s">
        <v>4158</v>
      </c>
      <c r="D3928" s="296" t="s">
        <v>40</v>
      </c>
      <c r="E3928" s="326" t="s">
        <v>115</v>
      </c>
      <c r="F3928" s="327">
        <v>12635502</v>
      </c>
      <c r="J3928" s="325"/>
    </row>
    <row r="3929" spans="2:10" s="20" customFormat="1" ht="18" customHeight="1" x14ac:dyDescent="0.25">
      <c r="B3929" s="297" t="s">
        <v>7782</v>
      </c>
      <c r="C3929" s="296" t="s">
        <v>4159</v>
      </c>
      <c r="D3929" s="296" t="s">
        <v>40</v>
      </c>
      <c r="E3929" s="326" t="s">
        <v>50</v>
      </c>
      <c r="F3929" s="327">
        <v>1125000</v>
      </c>
      <c r="J3929" s="325"/>
    </row>
    <row r="3930" spans="2:10" s="20" customFormat="1" ht="18" customHeight="1" x14ac:dyDescent="0.25">
      <c r="B3930" s="297" t="s">
        <v>7782</v>
      </c>
      <c r="C3930" s="296" t="s">
        <v>4160</v>
      </c>
      <c r="D3930" s="296" t="s">
        <v>40</v>
      </c>
      <c r="E3930" s="326" t="s">
        <v>50</v>
      </c>
      <c r="F3930" s="327">
        <v>101000</v>
      </c>
      <c r="J3930" s="325"/>
    </row>
    <row r="3931" spans="2:10" s="20" customFormat="1" ht="18" customHeight="1" x14ac:dyDescent="0.25">
      <c r="B3931" s="297" t="s">
        <v>7782</v>
      </c>
      <c r="C3931" s="296" t="s">
        <v>4161</v>
      </c>
      <c r="D3931" s="296" t="s">
        <v>40</v>
      </c>
      <c r="E3931" s="326" t="s">
        <v>50</v>
      </c>
      <c r="F3931" s="327">
        <v>-661000</v>
      </c>
      <c r="J3931" s="325"/>
    </row>
    <row r="3932" spans="2:10" s="20" customFormat="1" ht="18" customHeight="1" x14ac:dyDescent="0.25">
      <c r="B3932" s="297" t="s">
        <v>7782</v>
      </c>
      <c r="C3932" s="296" t="s">
        <v>4162</v>
      </c>
      <c r="D3932" s="296" t="s">
        <v>40</v>
      </c>
      <c r="E3932" s="326" t="s">
        <v>50</v>
      </c>
      <c r="F3932" s="327">
        <v>-661000</v>
      </c>
      <c r="J3932" s="325"/>
    </row>
    <row r="3933" spans="2:10" s="20" customFormat="1" ht="18" customHeight="1" x14ac:dyDescent="0.25">
      <c r="B3933" s="297" t="s">
        <v>7782</v>
      </c>
      <c r="C3933" s="296" t="s">
        <v>4163</v>
      </c>
      <c r="D3933" s="296" t="s">
        <v>40</v>
      </c>
      <c r="E3933" s="326" t="s">
        <v>50</v>
      </c>
      <c r="F3933" s="327">
        <v>-661000</v>
      </c>
      <c r="J3933" s="325"/>
    </row>
    <row r="3934" spans="2:10" s="20" customFormat="1" ht="18" customHeight="1" x14ac:dyDescent="0.25">
      <c r="B3934" s="297" t="s">
        <v>7782</v>
      </c>
      <c r="C3934" s="296" t="s">
        <v>4164</v>
      </c>
      <c r="D3934" s="296" t="s">
        <v>40</v>
      </c>
      <c r="E3934" s="326" t="s">
        <v>50</v>
      </c>
      <c r="F3934" s="327">
        <v>-661000</v>
      </c>
      <c r="J3934" s="325"/>
    </row>
    <row r="3935" spans="2:10" s="20" customFormat="1" ht="18" customHeight="1" x14ac:dyDescent="0.25">
      <c r="B3935" s="297" t="s">
        <v>7782</v>
      </c>
      <c r="C3935" s="296" t="s">
        <v>4165</v>
      </c>
      <c r="D3935" s="296" t="s">
        <v>40</v>
      </c>
      <c r="E3935" s="326" t="s">
        <v>50</v>
      </c>
      <c r="F3935" s="327">
        <v>-661000</v>
      </c>
      <c r="J3935" s="325"/>
    </row>
    <row r="3936" spans="2:10" s="20" customFormat="1" ht="18" customHeight="1" x14ac:dyDescent="0.25">
      <c r="B3936" s="297" t="s">
        <v>7782</v>
      </c>
      <c r="C3936" s="296" t="s">
        <v>4166</v>
      </c>
      <c r="D3936" s="296" t="s">
        <v>40</v>
      </c>
      <c r="E3936" s="326" t="s">
        <v>46</v>
      </c>
      <c r="F3936" s="327">
        <v>661000</v>
      </c>
      <c r="J3936" s="325"/>
    </row>
    <row r="3937" spans="2:10" s="20" customFormat="1" ht="18" customHeight="1" x14ac:dyDescent="0.25">
      <c r="B3937" s="297" t="s">
        <v>7782</v>
      </c>
      <c r="C3937" s="296" t="s">
        <v>4167</v>
      </c>
      <c r="D3937" s="296" t="s">
        <v>40</v>
      </c>
      <c r="E3937" s="326" t="s">
        <v>46</v>
      </c>
      <c r="F3937" s="327">
        <v>661000</v>
      </c>
      <c r="J3937" s="325"/>
    </row>
    <row r="3938" spans="2:10" s="20" customFormat="1" ht="18" customHeight="1" x14ac:dyDescent="0.25">
      <c r="B3938" s="297" t="s">
        <v>7782</v>
      </c>
      <c r="C3938" s="296" t="s">
        <v>4168</v>
      </c>
      <c r="D3938" s="296" t="s">
        <v>40</v>
      </c>
      <c r="E3938" s="326" t="s">
        <v>46</v>
      </c>
      <c r="F3938" s="327">
        <v>661000</v>
      </c>
      <c r="J3938" s="325"/>
    </row>
    <row r="3939" spans="2:10" s="20" customFormat="1" ht="18" customHeight="1" x14ac:dyDescent="0.25">
      <c r="B3939" s="297" t="s">
        <v>7782</v>
      </c>
      <c r="C3939" s="296" t="s">
        <v>4169</v>
      </c>
      <c r="D3939" s="296" t="s">
        <v>40</v>
      </c>
      <c r="E3939" s="326" t="s">
        <v>46</v>
      </c>
      <c r="F3939" s="327">
        <v>661000</v>
      </c>
      <c r="J3939" s="325"/>
    </row>
    <row r="3940" spans="2:10" s="20" customFormat="1" ht="18" customHeight="1" x14ac:dyDescent="0.25">
      <c r="B3940" s="297" t="s">
        <v>7782</v>
      </c>
      <c r="C3940" s="296" t="s">
        <v>4170</v>
      </c>
      <c r="D3940" s="296" t="s">
        <v>40</v>
      </c>
      <c r="E3940" s="326" t="s">
        <v>46</v>
      </c>
      <c r="F3940" s="327">
        <v>661000</v>
      </c>
      <c r="J3940" s="325"/>
    </row>
    <row r="3941" spans="2:10" s="20" customFormat="1" ht="18" customHeight="1" x14ac:dyDescent="0.25">
      <c r="B3941" s="297" t="s">
        <v>7782</v>
      </c>
      <c r="C3941" s="296" t="s">
        <v>4171</v>
      </c>
      <c r="D3941" s="296" t="s">
        <v>40</v>
      </c>
      <c r="E3941" s="326" t="s">
        <v>50</v>
      </c>
      <c r="F3941" s="327">
        <v>-108000</v>
      </c>
      <c r="J3941" s="325"/>
    </row>
    <row r="3942" spans="2:10" s="20" customFormat="1" ht="18" customHeight="1" x14ac:dyDescent="0.25">
      <c r="B3942" s="297" t="s">
        <v>7782</v>
      </c>
      <c r="C3942" s="296" t="s">
        <v>4172</v>
      </c>
      <c r="D3942" s="296" t="s">
        <v>40</v>
      </c>
      <c r="E3942" s="326" t="s">
        <v>50</v>
      </c>
      <c r="F3942" s="327">
        <v>-108000</v>
      </c>
      <c r="J3942" s="325"/>
    </row>
    <row r="3943" spans="2:10" s="20" customFormat="1" ht="18" customHeight="1" x14ac:dyDescent="0.25">
      <c r="B3943" s="297" t="s">
        <v>7782</v>
      </c>
      <c r="C3943" s="296" t="s">
        <v>4173</v>
      </c>
      <c r="D3943" s="296" t="s">
        <v>40</v>
      </c>
      <c r="E3943" s="326" t="s">
        <v>50</v>
      </c>
      <c r="F3943" s="327">
        <v>-108000</v>
      </c>
      <c r="J3943" s="325"/>
    </row>
    <row r="3944" spans="2:10" s="20" customFormat="1" ht="18" customHeight="1" x14ac:dyDescent="0.25">
      <c r="B3944" s="297" t="s">
        <v>7782</v>
      </c>
      <c r="C3944" s="296" t="s">
        <v>4174</v>
      </c>
      <c r="D3944" s="296" t="s">
        <v>40</v>
      </c>
      <c r="E3944" s="326" t="s">
        <v>50</v>
      </c>
      <c r="F3944" s="327">
        <v>-108000</v>
      </c>
      <c r="J3944" s="325"/>
    </row>
    <row r="3945" spans="2:10" s="20" customFormat="1" ht="18" customHeight="1" x14ac:dyDescent="0.25">
      <c r="B3945" s="297" t="s">
        <v>7782</v>
      </c>
      <c r="C3945" s="296" t="s">
        <v>4175</v>
      </c>
      <c r="D3945" s="296" t="s">
        <v>40</v>
      </c>
      <c r="E3945" s="326" t="s">
        <v>50</v>
      </c>
      <c r="F3945" s="327">
        <v>-108000</v>
      </c>
      <c r="J3945" s="325"/>
    </row>
    <row r="3946" spans="2:10" s="20" customFormat="1" ht="18" customHeight="1" x14ac:dyDescent="0.25">
      <c r="B3946" s="297" t="s">
        <v>7782</v>
      </c>
      <c r="C3946" s="296" t="s">
        <v>4176</v>
      </c>
      <c r="D3946" s="296" t="s">
        <v>40</v>
      </c>
      <c r="E3946" s="326" t="s">
        <v>46</v>
      </c>
      <c r="F3946" s="327">
        <v>108000</v>
      </c>
      <c r="J3946" s="325"/>
    </row>
    <row r="3947" spans="2:10" s="20" customFormat="1" ht="18" customHeight="1" x14ac:dyDescent="0.25">
      <c r="B3947" s="297" t="s">
        <v>7782</v>
      </c>
      <c r="C3947" s="296" t="s">
        <v>4177</v>
      </c>
      <c r="D3947" s="296" t="s">
        <v>40</v>
      </c>
      <c r="E3947" s="326" t="s">
        <v>46</v>
      </c>
      <c r="F3947" s="327">
        <v>108000</v>
      </c>
      <c r="J3947" s="325"/>
    </row>
    <row r="3948" spans="2:10" s="20" customFormat="1" ht="18" customHeight="1" x14ac:dyDescent="0.25">
      <c r="B3948" s="297" t="s">
        <v>7782</v>
      </c>
      <c r="C3948" s="296" t="s">
        <v>4178</v>
      </c>
      <c r="D3948" s="296" t="s">
        <v>40</v>
      </c>
      <c r="E3948" s="326" t="s">
        <v>46</v>
      </c>
      <c r="F3948" s="327">
        <v>108000</v>
      </c>
      <c r="J3948" s="325"/>
    </row>
    <row r="3949" spans="2:10" s="20" customFormat="1" ht="18" customHeight="1" x14ac:dyDescent="0.25">
      <c r="B3949" s="297" t="s">
        <v>7782</v>
      </c>
      <c r="C3949" s="296" t="s">
        <v>4179</v>
      </c>
      <c r="D3949" s="296" t="s">
        <v>40</v>
      </c>
      <c r="E3949" s="326" t="s">
        <v>46</v>
      </c>
      <c r="F3949" s="327">
        <v>108000</v>
      </c>
      <c r="J3949" s="325"/>
    </row>
    <row r="3950" spans="2:10" s="20" customFormat="1" ht="18" customHeight="1" x14ac:dyDescent="0.25">
      <c r="B3950" s="297" t="s">
        <v>7782</v>
      </c>
      <c r="C3950" s="296" t="s">
        <v>4180</v>
      </c>
      <c r="D3950" s="296" t="s">
        <v>40</v>
      </c>
      <c r="E3950" s="326" t="s">
        <v>46</v>
      </c>
      <c r="F3950" s="327">
        <v>108000</v>
      </c>
      <c r="J3950" s="325"/>
    </row>
    <row r="3951" spans="2:10" s="20" customFormat="1" ht="18" customHeight="1" x14ac:dyDescent="0.25">
      <c r="B3951" s="297" t="s">
        <v>7782</v>
      </c>
      <c r="C3951" s="296" t="s">
        <v>4181</v>
      </c>
      <c r="D3951" s="296" t="s">
        <v>40</v>
      </c>
      <c r="E3951" s="326" t="s">
        <v>50</v>
      </c>
      <c r="F3951" s="327">
        <v>-304073</v>
      </c>
      <c r="J3951" s="325"/>
    </row>
    <row r="3952" spans="2:10" s="20" customFormat="1" ht="18" customHeight="1" x14ac:dyDescent="0.25">
      <c r="B3952" s="297" t="s">
        <v>7782</v>
      </c>
      <c r="C3952" s="296" t="s">
        <v>4182</v>
      </c>
      <c r="D3952" s="296" t="s">
        <v>40</v>
      </c>
      <c r="E3952" s="326" t="s">
        <v>50</v>
      </c>
      <c r="F3952" s="327">
        <v>-304073</v>
      </c>
      <c r="J3952" s="325"/>
    </row>
    <row r="3953" spans="2:10" s="20" customFormat="1" ht="18" customHeight="1" x14ac:dyDescent="0.25">
      <c r="B3953" s="297" t="s">
        <v>7782</v>
      </c>
      <c r="C3953" s="296" t="s">
        <v>4183</v>
      </c>
      <c r="D3953" s="296" t="s">
        <v>40</v>
      </c>
      <c r="E3953" s="326" t="s">
        <v>50</v>
      </c>
      <c r="F3953" s="327">
        <v>-304073</v>
      </c>
      <c r="J3953" s="325"/>
    </row>
    <row r="3954" spans="2:10" s="20" customFormat="1" ht="18" customHeight="1" x14ac:dyDescent="0.25">
      <c r="B3954" s="297" t="s">
        <v>7782</v>
      </c>
      <c r="C3954" s="296" t="s">
        <v>4184</v>
      </c>
      <c r="D3954" s="296" t="s">
        <v>40</v>
      </c>
      <c r="E3954" s="326" t="s">
        <v>50</v>
      </c>
      <c r="F3954" s="327">
        <v>-304073</v>
      </c>
      <c r="J3954" s="325"/>
    </row>
    <row r="3955" spans="2:10" s="20" customFormat="1" ht="18" customHeight="1" x14ac:dyDescent="0.25">
      <c r="B3955" s="297" t="s">
        <v>7782</v>
      </c>
      <c r="C3955" s="296" t="s">
        <v>4185</v>
      </c>
      <c r="D3955" s="296" t="s">
        <v>40</v>
      </c>
      <c r="E3955" s="326" t="s">
        <v>50</v>
      </c>
      <c r="F3955" s="327">
        <v>-304073</v>
      </c>
      <c r="J3955" s="325"/>
    </row>
    <row r="3956" spans="2:10" s="20" customFormat="1" ht="18" customHeight="1" x14ac:dyDescent="0.25">
      <c r="B3956" s="297" t="s">
        <v>7782</v>
      </c>
      <c r="C3956" s="296" t="s">
        <v>4186</v>
      </c>
      <c r="D3956" s="296" t="s">
        <v>40</v>
      </c>
      <c r="E3956" s="326" t="s">
        <v>46</v>
      </c>
      <c r="F3956" s="327">
        <v>304073</v>
      </c>
      <c r="J3956" s="325"/>
    </row>
    <row r="3957" spans="2:10" s="20" customFormat="1" ht="18" customHeight="1" x14ac:dyDescent="0.25">
      <c r="B3957" s="297" t="s">
        <v>7782</v>
      </c>
      <c r="C3957" s="296" t="s">
        <v>4187</v>
      </c>
      <c r="D3957" s="296" t="s">
        <v>40</v>
      </c>
      <c r="E3957" s="326" t="s">
        <v>46</v>
      </c>
      <c r="F3957" s="327">
        <v>304073</v>
      </c>
      <c r="J3957" s="325"/>
    </row>
    <row r="3958" spans="2:10" s="20" customFormat="1" ht="18" customHeight="1" x14ac:dyDescent="0.25">
      <c r="B3958" s="297" t="s">
        <v>7782</v>
      </c>
      <c r="C3958" s="296" t="s">
        <v>4188</v>
      </c>
      <c r="D3958" s="296" t="s">
        <v>40</v>
      </c>
      <c r="E3958" s="326" t="s">
        <v>46</v>
      </c>
      <c r="F3958" s="327">
        <v>304073</v>
      </c>
      <c r="J3958" s="325"/>
    </row>
    <row r="3959" spans="2:10" s="20" customFormat="1" ht="18" customHeight="1" x14ac:dyDescent="0.25">
      <c r="B3959" s="297" t="s">
        <v>7782</v>
      </c>
      <c r="C3959" s="296" t="s">
        <v>4189</v>
      </c>
      <c r="D3959" s="296" t="s">
        <v>40</v>
      </c>
      <c r="E3959" s="326" t="s">
        <v>46</v>
      </c>
      <c r="F3959" s="327">
        <v>304073</v>
      </c>
      <c r="J3959" s="325"/>
    </row>
    <row r="3960" spans="2:10" s="20" customFormat="1" ht="18" customHeight="1" x14ac:dyDescent="0.25">
      <c r="B3960" s="297" t="s">
        <v>7782</v>
      </c>
      <c r="C3960" s="296" t="s">
        <v>4190</v>
      </c>
      <c r="D3960" s="296" t="s">
        <v>40</v>
      </c>
      <c r="E3960" s="326" t="s">
        <v>46</v>
      </c>
      <c r="F3960" s="327">
        <v>304073</v>
      </c>
      <c r="J3960" s="325"/>
    </row>
    <row r="3961" spans="2:10" s="20" customFormat="1" ht="18" customHeight="1" x14ac:dyDescent="0.25">
      <c r="B3961" s="297" t="s">
        <v>7782</v>
      </c>
      <c r="C3961" s="296" t="s">
        <v>4191</v>
      </c>
      <c r="D3961" s="296" t="s">
        <v>40</v>
      </c>
      <c r="E3961" s="326" t="s">
        <v>50</v>
      </c>
      <c r="F3961" s="327">
        <v>-456400</v>
      </c>
      <c r="J3961" s="325"/>
    </row>
    <row r="3962" spans="2:10" s="20" customFormat="1" ht="18" customHeight="1" x14ac:dyDescent="0.25">
      <c r="B3962" s="297" t="s">
        <v>7782</v>
      </c>
      <c r="C3962" s="296" t="s">
        <v>4192</v>
      </c>
      <c r="D3962" s="296" t="s">
        <v>40</v>
      </c>
      <c r="E3962" s="326" t="s">
        <v>46</v>
      </c>
      <c r="F3962" s="327">
        <v>456400</v>
      </c>
      <c r="J3962" s="325"/>
    </row>
    <row r="3963" spans="2:10" s="20" customFormat="1" ht="18" customHeight="1" x14ac:dyDescent="0.25">
      <c r="B3963" s="297" t="s">
        <v>7782</v>
      </c>
      <c r="C3963" s="296" t="s">
        <v>4193</v>
      </c>
      <c r="D3963" s="296" t="s">
        <v>40</v>
      </c>
      <c r="E3963" s="326" t="s">
        <v>50</v>
      </c>
      <c r="F3963" s="327">
        <v>-117600</v>
      </c>
      <c r="J3963" s="325"/>
    </row>
    <row r="3964" spans="2:10" s="20" customFormat="1" ht="18" customHeight="1" x14ac:dyDescent="0.25">
      <c r="B3964" s="297" t="s">
        <v>7782</v>
      </c>
      <c r="C3964" s="296" t="s">
        <v>4194</v>
      </c>
      <c r="D3964" s="296" t="s">
        <v>40</v>
      </c>
      <c r="E3964" s="326" t="s">
        <v>50</v>
      </c>
      <c r="F3964" s="327">
        <v>-117600</v>
      </c>
      <c r="J3964" s="325"/>
    </row>
    <row r="3965" spans="2:10" s="20" customFormat="1" ht="18" customHeight="1" x14ac:dyDescent="0.25">
      <c r="B3965" s="297" t="s">
        <v>7782</v>
      </c>
      <c r="C3965" s="296" t="s">
        <v>4195</v>
      </c>
      <c r="D3965" s="296" t="s">
        <v>40</v>
      </c>
      <c r="E3965" s="326" t="s">
        <v>50</v>
      </c>
      <c r="F3965" s="327">
        <v>-117600</v>
      </c>
      <c r="J3965" s="325"/>
    </row>
    <row r="3966" spans="2:10" s="20" customFormat="1" ht="18" customHeight="1" x14ac:dyDescent="0.25">
      <c r="B3966" s="297" t="s">
        <v>7782</v>
      </c>
      <c r="C3966" s="296" t="s">
        <v>4196</v>
      </c>
      <c r="D3966" s="296" t="s">
        <v>40</v>
      </c>
      <c r="E3966" s="326" t="s">
        <v>50</v>
      </c>
      <c r="F3966" s="327">
        <v>-117600</v>
      </c>
      <c r="J3966" s="325"/>
    </row>
    <row r="3967" spans="2:10" s="20" customFormat="1" ht="18" customHeight="1" x14ac:dyDescent="0.25">
      <c r="B3967" s="297" t="s">
        <v>7782</v>
      </c>
      <c r="C3967" s="296" t="s">
        <v>4197</v>
      </c>
      <c r="D3967" s="296" t="s">
        <v>40</v>
      </c>
      <c r="E3967" s="326" t="s">
        <v>50</v>
      </c>
      <c r="F3967" s="327">
        <v>-117600</v>
      </c>
      <c r="J3967" s="325"/>
    </row>
    <row r="3968" spans="2:10" s="20" customFormat="1" ht="18" customHeight="1" x14ac:dyDescent="0.25">
      <c r="B3968" s="297" t="s">
        <v>7782</v>
      </c>
      <c r="C3968" s="296" t="s">
        <v>4198</v>
      </c>
      <c r="D3968" s="296" t="s">
        <v>40</v>
      </c>
      <c r="E3968" s="326" t="s">
        <v>46</v>
      </c>
      <c r="F3968" s="327">
        <v>117600</v>
      </c>
      <c r="J3968" s="325"/>
    </row>
    <row r="3969" spans="2:10" s="20" customFormat="1" ht="18" customHeight="1" x14ac:dyDescent="0.25">
      <c r="B3969" s="297" t="s">
        <v>7782</v>
      </c>
      <c r="C3969" s="296" t="s">
        <v>4199</v>
      </c>
      <c r="D3969" s="296" t="s">
        <v>40</v>
      </c>
      <c r="E3969" s="326" t="s">
        <v>46</v>
      </c>
      <c r="F3969" s="327">
        <v>117600</v>
      </c>
      <c r="J3969" s="325"/>
    </row>
    <row r="3970" spans="2:10" s="20" customFormat="1" ht="18" customHeight="1" x14ac:dyDescent="0.25">
      <c r="B3970" s="297" t="s">
        <v>7782</v>
      </c>
      <c r="C3970" s="296" t="s">
        <v>4200</v>
      </c>
      <c r="D3970" s="296" t="s">
        <v>40</v>
      </c>
      <c r="E3970" s="326" t="s">
        <v>46</v>
      </c>
      <c r="F3970" s="327">
        <v>117600</v>
      </c>
      <c r="J3970" s="325"/>
    </row>
    <row r="3971" spans="2:10" s="20" customFormat="1" ht="18" customHeight="1" x14ac:dyDescent="0.25">
      <c r="B3971" s="297" t="s">
        <v>7782</v>
      </c>
      <c r="C3971" s="296" t="s">
        <v>4201</v>
      </c>
      <c r="D3971" s="296" t="s">
        <v>40</v>
      </c>
      <c r="E3971" s="326" t="s">
        <v>46</v>
      </c>
      <c r="F3971" s="327">
        <v>117600</v>
      </c>
      <c r="J3971" s="325"/>
    </row>
    <row r="3972" spans="2:10" s="20" customFormat="1" ht="18" customHeight="1" x14ac:dyDescent="0.25">
      <c r="B3972" s="297" t="s">
        <v>7782</v>
      </c>
      <c r="C3972" s="296" t="s">
        <v>4202</v>
      </c>
      <c r="D3972" s="296" t="s">
        <v>40</v>
      </c>
      <c r="E3972" s="326" t="s">
        <v>46</v>
      </c>
      <c r="F3972" s="327">
        <v>117600</v>
      </c>
      <c r="J3972" s="325"/>
    </row>
    <row r="3973" spans="2:10" s="20" customFormat="1" ht="18" customHeight="1" x14ac:dyDescent="0.25">
      <c r="B3973" s="297" t="s">
        <v>7782</v>
      </c>
      <c r="C3973" s="296" t="s">
        <v>4203</v>
      </c>
      <c r="D3973" s="296" t="s">
        <v>40</v>
      </c>
      <c r="E3973" s="326" t="s">
        <v>50</v>
      </c>
      <c r="F3973" s="327">
        <v>-67200</v>
      </c>
      <c r="J3973" s="325"/>
    </row>
    <row r="3974" spans="2:10" s="20" customFormat="1" ht="18" customHeight="1" x14ac:dyDescent="0.25">
      <c r="B3974" s="297" t="s">
        <v>7782</v>
      </c>
      <c r="C3974" s="296" t="s">
        <v>4204</v>
      </c>
      <c r="D3974" s="296" t="s">
        <v>40</v>
      </c>
      <c r="E3974" s="326" t="s">
        <v>50</v>
      </c>
      <c r="F3974" s="327">
        <v>-67200</v>
      </c>
      <c r="J3974" s="325"/>
    </row>
    <row r="3975" spans="2:10" s="20" customFormat="1" ht="18" customHeight="1" x14ac:dyDescent="0.25">
      <c r="B3975" s="297" t="s">
        <v>7782</v>
      </c>
      <c r="C3975" s="296" t="s">
        <v>4205</v>
      </c>
      <c r="D3975" s="296" t="s">
        <v>40</v>
      </c>
      <c r="E3975" s="326" t="s">
        <v>50</v>
      </c>
      <c r="F3975" s="327">
        <v>-67200</v>
      </c>
      <c r="J3975" s="325"/>
    </row>
    <row r="3976" spans="2:10" s="20" customFormat="1" ht="18" customHeight="1" x14ac:dyDescent="0.25">
      <c r="B3976" s="297" t="s">
        <v>7782</v>
      </c>
      <c r="C3976" s="296" t="s">
        <v>4206</v>
      </c>
      <c r="D3976" s="296" t="s">
        <v>40</v>
      </c>
      <c r="E3976" s="326" t="s">
        <v>50</v>
      </c>
      <c r="F3976" s="327">
        <v>-67200</v>
      </c>
      <c r="J3976" s="325"/>
    </row>
    <row r="3977" spans="2:10" s="20" customFormat="1" ht="18" customHeight="1" x14ac:dyDescent="0.25">
      <c r="B3977" s="297" t="s">
        <v>7782</v>
      </c>
      <c r="C3977" s="296" t="s">
        <v>4207</v>
      </c>
      <c r="D3977" s="296" t="s">
        <v>40</v>
      </c>
      <c r="E3977" s="326" t="s">
        <v>50</v>
      </c>
      <c r="F3977" s="327">
        <v>-67200</v>
      </c>
      <c r="J3977" s="325"/>
    </row>
    <row r="3978" spans="2:10" s="20" customFormat="1" ht="18" customHeight="1" x14ac:dyDescent="0.25">
      <c r="B3978" s="297" t="s">
        <v>7782</v>
      </c>
      <c r="C3978" s="296" t="s">
        <v>4208</v>
      </c>
      <c r="D3978" s="296" t="s">
        <v>40</v>
      </c>
      <c r="E3978" s="326" t="s">
        <v>46</v>
      </c>
      <c r="F3978" s="327">
        <v>67200</v>
      </c>
      <c r="J3978" s="325"/>
    </row>
    <row r="3979" spans="2:10" s="20" customFormat="1" ht="18" customHeight="1" x14ac:dyDescent="0.25">
      <c r="B3979" s="297" t="s">
        <v>7782</v>
      </c>
      <c r="C3979" s="296" t="s">
        <v>4209</v>
      </c>
      <c r="D3979" s="296" t="s">
        <v>40</v>
      </c>
      <c r="E3979" s="326" t="s">
        <v>46</v>
      </c>
      <c r="F3979" s="327">
        <v>67200</v>
      </c>
      <c r="J3979" s="325"/>
    </row>
    <row r="3980" spans="2:10" s="20" customFormat="1" ht="18" customHeight="1" x14ac:dyDescent="0.25">
      <c r="B3980" s="297" t="s">
        <v>7782</v>
      </c>
      <c r="C3980" s="296" t="s">
        <v>4210</v>
      </c>
      <c r="D3980" s="296" t="s">
        <v>40</v>
      </c>
      <c r="E3980" s="326" t="s">
        <v>46</v>
      </c>
      <c r="F3980" s="327">
        <v>67200</v>
      </c>
      <c r="J3980" s="325"/>
    </row>
    <row r="3981" spans="2:10" s="20" customFormat="1" ht="18" customHeight="1" x14ac:dyDescent="0.25">
      <c r="B3981" s="297" t="s">
        <v>7782</v>
      </c>
      <c r="C3981" s="296" t="s">
        <v>4211</v>
      </c>
      <c r="D3981" s="296" t="s">
        <v>40</v>
      </c>
      <c r="E3981" s="326" t="s">
        <v>46</v>
      </c>
      <c r="F3981" s="327">
        <v>67200</v>
      </c>
      <c r="J3981" s="325"/>
    </row>
    <row r="3982" spans="2:10" s="20" customFormat="1" ht="18" customHeight="1" x14ac:dyDescent="0.25">
      <c r="B3982" s="297" t="s">
        <v>7782</v>
      </c>
      <c r="C3982" s="296" t="s">
        <v>4212</v>
      </c>
      <c r="D3982" s="296" t="s">
        <v>40</v>
      </c>
      <c r="E3982" s="326" t="s">
        <v>46</v>
      </c>
      <c r="F3982" s="327">
        <v>67200</v>
      </c>
      <c r="J3982" s="325"/>
    </row>
    <row r="3983" spans="2:10" s="20" customFormat="1" ht="18" customHeight="1" x14ac:dyDescent="0.25">
      <c r="B3983" s="297" t="s">
        <v>7782</v>
      </c>
      <c r="C3983" s="296" t="s">
        <v>4213</v>
      </c>
      <c r="D3983" s="296" t="s">
        <v>40</v>
      </c>
      <c r="E3983" s="326" t="s">
        <v>50</v>
      </c>
      <c r="F3983" s="327">
        <v>-1024000</v>
      </c>
      <c r="J3983" s="325"/>
    </row>
    <row r="3984" spans="2:10" s="20" customFormat="1" ht="18" customHeight="1" x14ac:dyDescent="0.25">
      <c r="B3984" s="297" t="s">
        <v>7782</v>
      </c>
      <c r="C3984" s="296" t="s">
        <v>4214</v>
      </c>
      <c r="D3984" s="296" t="s">
        <v>40</v>
      </c>
      <c r="E3984" s="326" t="s">
        <v>50</v>
      </c>
      <c r="F3984" s="327">
        <v>-1024000</v>
      </c>
      <c r="J3984" s="325"/>
    </row>
    <row r="3985" spans="2:10" s="20" customFormat="1" ht="18" customHeight="1" x14ac:dyDescent="0.25">
      <c r="B3985" s="297" t="s">
        <v>7782</v>
      </c>
      <c r="C3985" s="296" t="s">
        <v>4215</v>
      </c>
      <c r="D3985" s="296" t="s">
        <v>40</v>
      </c>
      <c r="E3985" s="326" t="s">
        <v>50</v>
      </c>
      <c r="F3985" s="327">
        <v>-1024000</v>
      </c>
      <c r="J3985" s="325"/>
    </row>
    <row r="3986" spans="2:10" s="20" customFormat="1" ht="18" customHeight="1" x14ac:dyDescent="0.25">
      <c r="B3986" s="297" t="s">
        <v>7782</v>
      </c>
      <c r="C3986" s="296" t="s">
        <v>4216</v>
      </c>
      <c r="D3986" s="296" t="s">
        <v>40</v>
      </c>
      <c r="E3986" s="326" t="s">
        <v>50</v>
      </c>
      <c r="F3986" s="327">
        <v>-1024000</v>
      </c>
      <c r="J3986" s="325"/>
    </row>
    <row r="3987" spans="2:10" s="20" customFormat="1" ht="18" customHeight="1" x14ac:dyDescent="0.25">
      <c r="B3987" s="297" t="s">
        <v>7782</v>
      </c>
      <c r="C3987" s="296" t="s">
        <v>4217</v>
      </c>
      <c r="D3987" s="296" t="s">
        <v>40</v>
      </c>
      <c r="E3987" s="326" t="s">
        <v>50</v>
      </c>
      <c r="F3987" s="327">
        <v>-1024000</v>
      </c>
      <c r="J3987" s="325"/>
    </row>
    <row r="3988" spans="2:10" s="20" customFormat="1" ht="18" customHeight="1" x14ac:dyDescent="0.25">
      <c r="B3988" s="297" t="s">
        <v>7782</v>
      </c>
      <c r="C3988" s="296" t="s">
        <v>4218</v>
      </c>
      <c r="D3988" s="296" t="s">
        <v>40</v>
      </c>
      <c r="E3988" s="326" t="s">
        <v>46</v>
      </c>
      <c r="F3988" s="327">
        <v>1024000</v>
      </c>
      <c r="J3988" s="325"/>
    </row>
    <row r="3989" spans="2:10" s="20" customFormat="1" ht="18" customHeight="1" x14ac:dyDescent="0.25">
      <c r="B3989" s="297" t="s">
        <v>7782</v>
      </c>
      <c r="C3989" s="296" t="s">
        <v>4219</v>
      </c>
      <c r="D3989" s="296" t="s">
        <v>40</v>
      </c>
      <c r="E3989" s="326" t="s">
        <v>46</v>
      </c>
      <c r="F3989" s="327">
        <v>1024000</v>
      </c>
      <c r="J3989" s="325"/>
    </row>
    <row r="3990" spans="2:10" s="20" customFormat="1" ht="18" customHeight="1" x14ac:dyDescent="0.25">
      <c r="B3990" s="297" t="s">
        <v>7782</v>
      </c>
      <c r="C3990" s="296" t="s">
        <v>4220</v>
      </c>
      <c r="D3990" s="296" t="s">
        <v>40</v>
      </c>
      <c r="E3990" s="326" t="s">
        <v>46</v>
      </c>
      <c r="F3990" s="327">
        <v>1024000</v>
      </c>
      <c r="J3990" s="325"/>
    </row>
    <row r="3991" spans="2:10" s="20" customFormat="1" ht="18" customHeight="1" x14ac:dyDescent="0.25">
      <c r="B3991" s="297" t="s">
        <v>7782</v>
      </c>
      <c r="C3991" s="296" t="s">
        <v>4221</v>
      </c>
      <c r="D3991" s="296" t="s">
        <v>40</v>
      </c>
      <c r="E3991" s="326" t="s">
        <v>46</v>
      </c>
      <c r="F3991" s="327">
        <v>1024000</v>
      </c>
      <c r="J3991" s="325"/>
    </row>
    <row r="3992" spans="2:10" s="20" customFormat="1" ht="18" customHeight="1" x14ac:dyDescent="0.25">
      <c r="B3992" s="297" t="s">
        <v>7782</v>
      </c>
      <c r="C3992" s="296" t="s">
        <v>4222</v>
      </c>
      <c r="D3992" s="296" t="s">
        <v>40</v>
      </c>
      <c r="E3992" s="326" t="s">
        <v>46</v>
      </c>
      <c r="F3992" s="327">
        <v>1024000</v>
      </c>
      <c r="J3992" s="325"/>
    </row>
    <row r="3993" spans="2:10" s="20" customFormat="1" ht="18" customHeight="1" x14ac:dyDescent="0.25">
      <c r="B3993" s="297" t="s">
        <v>7782</v>
      </c>
      <c r="C3993" s="296" t="s">
        <v>4223</v>
      </c>
      <c r="D3993" s="296" t="s">
        <v>40</v>
      </c>
      <c r="E3993" s="326" t="s">
        <v>50</v>
      </c>
      <c r="F3993" s="327">
        <v>-8367739</v>
      </c>
      <c r="J3993" s="325"/>
    </row>
    <row r="3994" spans="2:10" s="20" customFormat="1" ht="18" customHeight="1" x14ac:dyDescent="0.25">
      <c r="B3994" s="297" t="s">
        <v>7782</v>
      </c>
      <c r="C3994" s="296" t="s">
        <v>4224</v>
      </c>
      <c r="D3994" s="296" t="s">
        <v>40</v>
      </c>
      <c r="E3994" s="326" t="s">
        <v>48</v>
      </c>
      <c r="F3994" s="327">
        <v>8367739</v>
      </c>
      <c r="J3994" s="325"/>
    </row>
    <row r="3995" spans="2:10" s="20" customFormat="1" ht="18" customHeight="1" x14ac:dyDescent="0.25">
      <c r="B3995" s="297" t="s">
        <v>7782</v>
      </c>
      <c r="C3995" s="296" t="s">
        <v>4225</v>
      </c>
      <c r="D3995" s="296" t="s">
        <v>40</v>
      </c>
      <c r="E3995" s="326" t="s">
        <v>50</v>
      </c>
      <c r="F3995" s="327">
        <v>-1256525</v>
      </c>
      <c r="J3995" s="325"/>
    </row>
    <row r="3996" spans="2:10" s="20" customFormat="1" ht="18" customHeight="1" x14ac:dyDescent="0.25">
      <c r="B3996" s="297" t="s">
        <v>7782</v>
      </c>
      <c r="C3996" s="296" t="s">
        <v>4226</v>
      </c>
      <c r="D3996" s="296" t="s">
        <v>40</v>
      </c>
      <c r="E3996" s="326" t="s">
        <v>48</v>
      </c>
      <c r="F3996" s="327">
        <v>1256525</v>
      </c>
      <c r="J3996" s="325"/>
    </row>
    <row r="3997" spans="2:10" s="20" customFormat="1" ht="18" customHeight="1" x14ac:dyDescent="0.25">
      <c r="B3997" s="297" t="s">
        <v>7782</v>
      </c>
      <c r="C3997" s="296" t="s">
        <v>4227</v>
      </c>
      <c r="D3997" s="296" t="s">
        <v>40</v>
      </c>
      <c r="E3997" s="326" t="s">
        <v>50</v>
      </c>
      <c r="F3997" s="327">
        <v>-2258568</v>
      </c>
      <c r="J3997" s="325"/>
    </row>
    <row r="3998" spans="2:10" s="20" customFormat="1" ht="18" customHeight="1" x14ac:dyDescent="0.25">
      <c r="B3998" s="297" t="s">
        <v>7782</v>
      </c>
      <c r="C3998" s="296" t="s">
        <v>4228</v>
      </c>
      <c r="D3998" s="296" t="s">
        <v>40</v>
      </c>
      <c r="E3998" s="326" t="s">
        <v>42</v>
      </c>
      <c r="F3998" s="327">
        <v>2258568</v>
      </c>
      <c r="J3998" s="325"/>
    </row>
    <row r="3999" spans="2:10" s="20" customFormat="1" ht="18" customHeight="1" x14ac:dyDescent="0.25">
      <c r="B3999" s="297" t="s">
        <v>7782</v>
      </c>
      <c r="C3999" s="296" t="s">
        <v>4229</v>
      </c>
      <c r="D3999" s="296" t="s">
        <v>40</v>
      </c>
      <c r="E3999" s="326" t="s">
        <v>50</v>
      </c>
      <c r="F3999" s="327">
        <v>-404312</v>
      </c>
      <c r="J3999" s="325"/>
    </row>
    <row r="4000" spans="2:10" s="20" customFormat="1" ht="18" customHeight="1" x14ac:dyDescent="0.25">
      <c r="B4000" s="297" t="s">
        <v>7782</v>
      </c>
      <c r="C4000" s="296" t="s">
        <v>4230</v>
      </c>
      <c r="D4000" s="296" t="s">
        <v>40</v>
      </c>
      <c r="E4000" s="326" t="s">
        <v>50</v>
      </c>
      <c r="F4000" s="327">
        <v>-519840.75</v>
      </c>
      <c r="J4000" s="325"/>
    </row>
    <row r="4001" spans="2:10" s="20" customFormat="1" ht="18" customHeight="1" x14ac:dyDescent="0.25">
      <c r="B4001" s="297" t="s">
        <v>7782</v>
      </c>
      <c r="C4001" s="296" t="s">
        <v>4231</v>
      </c>
      <c r="D4001" s="296" t="s">
        <v>40</v>
      </c>
      <c r="E4001" s="326" t="s">
        <v>50</v>
      </c>
      <c r="F4001" s="327">
        <v>-1679000</v>
      </c>
      <c r="J4001" s="325"/>
    </row>
    <row r="4002" spans="2:10" s="20" customFormat="1" ht="18" customHeight="1" x14ac:dyDescent="0.25">
      <c r="B4002" s="297" t="s">
        <v>7782</v>
      </c>
      <c r="C4002" s="296" t="s">
        <v>4232</v>
      </c>
      <c r="D4002" s="296" t="s">
        <v>40</v>
      </c>
      <c r="E4002" s="326" t="s">
        <v>50</v>
      </c>
      <c r="F4002" s="327">
        <v>-1679000</v>
      </c>
      <c r="J4002" s="325"/>
    </row>
    <row r="4003" spans="2:10" s="20" customFormat="1" ht="18" customHeight="1" x14ac:dyDescent="0.25">
      <c r="B4003" s="297" t="s">
        <v>7782</v>
      </c>
      <c r="C4003" s="296" t="s">
        <v>4233</v>
      </c>
      <c r="D4003" s="296" t="s">
        <v>40</v>
      </c>
      <c r="E4003" s="326" t="s">
        <v>50</v>
      </c>
      <c r="F4003" s="327">
        <v>-1679000</v>
      </c>
      <c r="J4003" s="325"/>
    </row>
    <row r="4004" spans="2:10" s="20" customFormat="1" ht="18" customHeight="1" x14ac:dyDescent="0.25">
      <c r="B4004" s="297" t="s">
        <v>7782</v>
      </c>
      <c r="C4004" s="296" t="s">
        <v>4234</v>
      </c>
      <c r="D4004" s="296" t="s">
        <v>40</v>
      </c>
      <c r="E4004" s="326" t="s">
        <v>50</v>
      </c>
      <c r="F4004" s="327">
        <v>-1679000</v>
      </c>
      <c r="J4004" s="325"/>
    </row>
    <row r="4005" spans="2:10" s="20" customFormat="1" ht="18" customHeight="1" x14ac:dyDescent="0.25">
      <c r="B4005" s="297" t="s">
        <v>7782</v>
      </c>
      <c r="C4005" s="296" t="s">
        <v>4235</v>
      </c>
      <c r="D4005" s="296" t="s">
        <v>40</v>
      </c>
      <c r="E4005" s="326" t="s">
        <v>50</v>
      </c>
      <c r="F4005" s="327">
        <v>-1679000</v>
      </c>
      <c r="J4005" s="325"/>
    </row>
    <row r="4006" spans="2:10" s="20" customFormat="1" ht="18" customHeight="1" x14ac:dyDescent="0.25">
      <c r="B4006" s="297" t="s">
        <v>7782</v>
      </c>
      <c r="C4006" s="296" t="s">
        <v>4236</v>
      </c>
      <c r="D4006" s="296" t="s">
        <v>40</v>
      </c>
      <c r="E4006" s="326" t="s">
        <v>46</v>
      </c>
      <c r="F4006" s="327">
        <v>1679000</v>
      </c>
      <c r="J4006" s="325"/>
    </row>
    <row r="4007" spans="2:10" s="20" customFormat="1" ht="18" customHeight="1" x14ac:dyDescent="0.25">
      <c r="B4007" s="297" t="s">
        <v>7782</v>
      </c>
      <c r="C4007" s="296" t="s">
        <v>4237</v>
      </c>
      <c r="D4007" s="296" t="s">
        <v>40</v>
      </c>
      <c r="E4007" s="326" t="s">
        <v>46</v>
      </c>
      <c r="F4007" s="327">
        <v>1679000</v>
      </c>
      <c r="J4007" s="325"/>
    </row>
    <row r="4008" spans="2:10" s="20" customFormat="1" ht="18" customHeight="1" x14ac:dyDescent="0.25">
      <c r="B4008" s="297" t="s">
        <v>7782</v>
      </c>
      <c r="C4008" s="296" t="s">
        <v>4238</v>
      </c>
      <c r="D4008" s="296" t="s">
        <v>40</v>
      </c>
      <c r="E4008" s="326" t="s">
        <v>46</v>
      </c>
      <c r="F4008" s="327">
        <v>1679000</v>
      </c>
      <c r="J4008" s="325"/>
    </row>
    <row r="4009" spans="2:10" s="20" customFormat="1" ht="18" customHeight="1" x14ac:dyDescent="0.25">
      <c r="B4009" s="297" t="s">
        <v>7782</v>
      </c>
      <c r="C4009" s="296" t="s">
        <v>4239</v>
      </c>
      <c r="D4009" s="296" t="s">
        <v>40</v>
      </c>
      <c r="E4009" s="326" t="s">
        <v>46</v>
      </c>
      <c r="F4009" s="327">
        <v>1679000</v>
      </c>
      <c r="J4009" s="325"/>
    </row>
    <row r="4010" spans="2:10" s="20" customFormat="1" ht="18" customHeight="1" x14ac:dyDescent="0.25">
      <c r="B4010" s="297" t="s">
        <v>7782</v>
      </c>
      <c r="C4010" s="296" t="s">
        <v>4240</v>
      </c>
      <c r="D4010" s="296" t="s">
        <v>40</v>
      </c>
      <c r="E4010" s="326" t="s">
        <v>46</v>
      </c>
      <c r="F4010" s="327">
        <v>1679000</v>
      </c>
      <c r="J4010" s="325"/>
    </row>
    <row r="4011" spans="2:10" s="20" customFormat="1" ht="18" customHeight="1" x14ac:dyDescent="0.25">
      <c r="B4011" s="297" t="s">
        <v>7782</v>
      </c>
      <c r="C4011" s="296" t="s">
        <v>4241</v>
      </c>
      <c r="D4011" s="296" t="s">
        <v>40</v>
      </c>
      <c r="E4011" s="326" t="s">
        <v>50</v>
      </c>
      <c r="F4011" s="327">
        <v>-1627093</v>
      </c>
      <c r="J4011" s="325"/>
    </row>
    <row r="4012" spans="2:10" s="20" customFormat="1" ht="18" customHeight="1" x14ac:dyDescent="0.25">
      <c r="B4012" s="297" t="s">
        <v>7782</v>
      </c>
      <c r="C4012" s="296" t="s">
        <v>4242</v>
      </c>
      <c r="D4012" s="296" t="s">
        <v>40</v>
      </c>
      <c r="E4012" s="326" t="s">
        <v>46</v>
      </c>
      <c r="F4012" s="327">
        <v>1627093</v>
      </c>
      <c r="J4012" s="325"/>
    </row>
    <row r="4013" spans="2:10" s="20" customFormat="1" ht="18" customHeight="1" x14ac:dyDescent="0.25">
      <c r="B4013" s="297" t="s">
        <v>7782</v>
      </c>
      <c r="C4013" s="296" t="s">
        <v>4243</v>
      </c>
      <c r="D4013" s="296" t="s">
        <v>40</v>
      </c>
      <c r="E4013" s="326" t="s">
        <v>50</v>
      </c>
      <c r="F4013" s="327">
        <v>-1270514.3</v>
      </c>
      <c r="J4013" s="325"/>
    </row>
    <row r="4014" spans="2:10" s="20" customFormat="1" ht="18" customHeight="1" x14ac:dyDescent="0.25">
      <c r="B4014" s="297" t="s">
        <v>7782</v>
      </c>
      <c r="C4014" s="296" t="s">
        <v>4244</v>
      </c>
      <c r="D4014" s="296" t="s">
        <v>40</v>
      </c>
      <c r="E4014" s="326" t="s">
        <v>48</v>
      </c>
      <c r="F4014" s="327">
        <v>1270514.3</v>
      </c>
      <c r="J4014" s="325"/>
    </row>
    <row r="4015" spans="2:10" s="20" customFormat="1" ht="18" customHeight="1" x14ac:dyDescent="0.25">
      <c r="B4015" s="297" t="s">
        <v>7782</v>
      </c>
      <c r="C4015" s="296" t="s">
        <v>4245</v>
      </c>
      <c r="D4015" s="296" t="s">
        <v>40</v>
      </c>
      <c r="E4015" s="326" t="s">
        <v>48</v>
      </c>
      <c r="F4015" s="327">
        <v>-2045436</v>
      </c>
      <c r="J4015" s="325"/>
    </row>
    <row r="4016" spans="2:10" s="20" customFormat="1" ht="18" customHeight="1" x14ac:dyDescent="0.25">
      <c r="B4016" s="297" t="s">
        <v>7782</v>
      </c>
      <c r="C4016" s="296" t="s">
        <v>4246</v>
      </c>
      <c r="D4016" s="296" t="s">
        <v>40</v>
      </c>
      <c r="E4016" s="326" t="s">
        <v>48</v>
      </c>
      <c r="F4016" s="327">
        <v>-2045436</v>
      </c>
      <c r="J4016" s="325"/>
    </row>
    <row r="4017" spans="2:10" s="20" customFormat="1" ht="18" customHeight="1" x14ac:dyDescent="0.25">
      <c r="B4017" s="297" t="s">
        <v>7782</v>
      </c>
      <c r="C4017" s="296" t="s">
        <v>4247</v>
      </c>
      <c r="D4017" s="296" t="s">
        <v>40</v>
      </c>
      <c r="E4017" s="326" t="s">
        <v>48</v>
      </c>
      <c r="F4017" s="327">
        <v>-2045436</v>
      </c>
      <c r="J4017" s="325"/>
    </row>
    <row r="4018" spans="2:10" s="20" customFormat="1" ht="18" customHeight="1" x14ac:dyDescent="0.25">
      <c r="B4018" s="297" t="s">
        <v>7782</v>
      </c>
      <c r="C4018" s="296" t="s">
        <v>4248</v>
      </c>
      <c r="D4018" s="296" t="s">
        <v>40</v>
      </c>
      <c r="E4018" s="326" t="s">
        <v>48</v>
      </c>
      <c r="F4018" s="327">
        <v>-2045436</v>
      </c>
      <c r="J4018" s="325"/>
    </row>
    <row r="4019" spans="2:10" s="20" customFormat="1" ht="18" customHeight="1" x14ac:dyDescent="0.25">
      <c r="B4019" s="297" t="s">
        <v>7782</v>
      </c>
      <c r="C4019" s="296" t="s">
        <v>4249</v>
      </c>
      <c r="D4019" s="296" t="s">
        <v>40</v>
      </c>
      <c r="E4019" s="326" t="s">
        <v>48</v>
      </c>
      <c r="F4019" s="327">
        <v>-2045436</v>
      </c>
      <c r="J4019" s="325"/>
    </row>
    <row r="4020" spans="2:10" s="20" customFormat="1" ht="18" customHeight="1" x14ac:dyDescent="0.25">
      <c r="B4020" s="297" t="s">
        <v>7782</v>
      </c>
      <c r="C4020" s="296" t="s">
        <v>4250</v>
      </c>
      <c r="D4020" s="296" t="s">
        <v>40</v>
      </c>
      <c r="E4020" s="326" t="s">
        <v>115</v>
      </c>
      <c r="F4020" s="327">
        <v>2045436</v>
      </c>
      <c r="J4020" s="325"/>
    </row>
    <row r="4021" spans="2:10" s="20" customFormat="1" ht="18" customHeight="1" x14ac:dyDescent="0.25">
      <c r="B4021" s="297" t="s">
        <v>7782</v>
      </c>
      <c r="C4021" s="296" t="s">
        <v>4251</v>
      </c>
      <c r="D4021" s="296" t="s">
        <v>40</v>
      </c>
      <c r="E4021" s="326" t="s">
        <v>115</v>
      </c>
      <c r="F4021" s="327">
        <v>2045436</v>
      </c>
      <c r="J4021" s="325"/>
    </row>
    <row r="4022" spans="2:10" s="20" customFormat="1" ht="18" customHeight="1" x14ac:dyDescent="0.25">
      <c r="B4022" s="297" t="s">
        <v>7782</v>
      </c>
      <c r="C4022" s="296" t="s">
        <v>4252</v>
      </c>
      <c r="D4022" s="296" t="s">
        <v>40</v>
      </c>
      <c r="E4022" s="326" t="s">
        <v>115</v>
      </c>
      <c r="F4022" s="327">
        <v>2045436</v>
      </c>
      <c r="J4022" s="325"/>
    </row>
    <row r="4023" spans="2:10" s="20" customFormat="1" ht="18" customHeight="1" x14ac:dyDescent="0.25">
      <c r="B4023" s="297" t="s">
        <v>7782</v>
      </c>
      <c r="C4023" s="296" t="s">
        <v>4253</v>
      </c>
      <c r="D4023" s="296" t="s">
        <v>40</v>
      </c>
      <c r="E4023" s="326" t="s">
        <v>115</v>
      </c>
      <c r="F4023" s="327">
        <v>2045436</v>
      </c>
      <c r="J4023" s="325"/>
    </row>
    <row r="4024" spans="2:10" s="20" customFormat="1" ht="18" customHeight="1" x14ac:dyDescent="0.25">
      <c r="B4024" s="297" t="s">
        <v>7782</v>
      </c>
      <c r="C4024" s="296" t="s">
        <v>4254</v>
      </c>
      <c r="D4024" s="296" t="s">
        <v>40</v>
      </c>
      <c r="E4024" s="326" t="s">
        <v>115</v>
      </c>
      <c r="F4024" s="327">
        <v>2045436</v>
      </c>
      <c r="J4024" s="325"/>
    </row>
    <row r="4025" spans="2:10" s="20" customFormat="1" ht="18" customHeight="1" x14ac:dyDescent="0.25">
      <c r="B4025" s="297" t="s">
        <v>7782</v>
      </c>
      <c r="C4025" s="296" t="s">
        <v>4255</v>
      </c>
      <c r="D4025" s="296" t="s">
        <v>40</v>
      </c>
      <c r="E4025" s="326" t="s">
        <v>48</v>
      </c>
      <c r="F4025" s="327">
        <v>-1314600</v>
      </c>
      <c r="J4025" s="325"/>
    </row>
    <row r="4026" spans="2:10" s="20" customFormat="1" ht="18" customHeight="1" x14ac:dyDescent="0.25">
      <c r="B4026" s="297" t="s">
        <v>7782</v>
      </c>
      <c r="C4026" s="296" t="s">
        <v>4256</v>
      </c>
      <c r="D4026" s="296" t="s">
        <v>40</v>
      </c>
      <c r="E4026" s="326" t="s">
        <v>48</v>
      </c>
      <c r="F4026" s="327">
        <v>-1314600</v>
      </c>
      <c r="J4026" s="325"/>
    </row>
    <row r="4027" spans="2:10" s="20" customFormat="1" ht="18" customHeight="1" x14ac:dyDescent="0.25">
      <c r="B4027" s="297" t="s">
        <v>7782</v>
      </c>
      <c r="C4027" s="296" t="s">
        <v>4257</v>
      </c>
      <c r="D4027" s="296" t="s">
        <v>40</v>
      </c>
      <c r="E4027" s="326" t="s">
        <v>48</v>
      </c>
      <c r="F4027" s="327">
        <v>-1314600</v>
      </c>
      <c r="J4027" s="325"/>
    </row>
    <row r="4028" spans="2:10" s="20" customFormat="1" ht="18" customHeight="1" x14ac:dyDescent="0.25">
      <c r="B4028" s="297" t="s">
        <v>7782</v>
      </c>
      <c r="C4028" s="296" t="s">
        <v>4258</v>
      </c>
      <c r="D4028" s="296" t="s">
        <v>40</v>
      </c>
      <c r="E4028" s="326" t="s">
        <v>48</v>
      </c>
      <c r="F4028" s="327">
        <v>-1314600</v>
      </c>
      <c r="J4028" s="325"/>
    </row>
    <row r="4029" spans="2:10" s="20" customFormat="1" ht="18" customHeight="1" x14ac:dyDescent="0.25">
      <c r="B4029" s="297" t="s">
        <v>7782</v>
      </c>
      <c r="C4029" s="296" t="s">
        <v>4259</v>
      </c>
      <c r="D4029" s="296" t="s">
        <v>40</v>
      </c>
      <c r="E4029" s="326" t="s">
        <v>48</v>
      </c>
      <c r="F4029" s="327">
        <v>-1314600</v>
      </c>
      <c r="J4029" s="325"/>
    </row>
    <row r="4030" spans="2:10" s="20" customFormat="1" ht="18" customHeight="1" x14ac:dyDescent="0.25">
      <c r="B4030" s="297" t="s">
        <v>7782</v>
      </c>
      <c r="C4030" s="296" t="s">
        <v>4260</v>
      </c>
      <c r="D4030" s="296" t="s">
        <v>40</v>
      </c>
      <c r="E4030" s="326" t="s">
        <v>50</v>
      </c>
      <c r="F4030" s="327">
        <v>1314600</v>
      </c>
      <c r="J4030" s="325"/>
    </row>
    <row r="4031" spans="2:10" s="20" customFormat="1" ht="18" customHeight="1" x14ac:dyDescent="0.25">
      <c r="B4031" s="297" t="s">
        <v>7782</v>
      </c>
      <c r="C4031" s="296" t="s">
        <v>4261</v>
      </c>
      <c r="D4031" s="296" t="s">
        <v>40</v>
      </c>
      <c r="E4031" s="326" t="s">
        <v>50</v>
      </c>
      <c r="F4031" s="327">
        <v>1314600</v>
      </c>
      <c r="J4031" s="325"/>
    </row>
    <row r="4032" spans="2:10" s="20" customFormat="1" ht="18" customHeight="1" x14ac:dyDescent="0.25">
      <c r="B4032" s="297" t="s">
        <v>7782</v>
      </c>
      <c r="C4032" s="296" t="s">
        <v>4262</v>
      </c>
      <c r="D4032" s="296" t="s">
        <v>40</v>
      </c>
      <c r="E4032" s="326" t="s">
        <v>50</v>
      </c>
      <c r="F4032" s="327">
        <v>1314600</v>
      </c>
      <c r="J4032" s="325"/>
    </row>
    <row r="4033" spans="2:10" s="20" customFormat="1" ht="18" customHeight="1" x14ac:dyDescent="0.25">
      <c r="B4033" s="297" t="s">
        <v>7782</v>
      </c>
      <c r="C4033" s="296" t="s">
        <v>4263</v>
      </c>
      <c r="D4033" s="296" t="s">
        <v>40</v>
      </c>
      <c r="E4033" s="326" t="s">
        <v>50</v>
      </c>
      <c r="F4033" s="327">
        <v>1314600</v>
      </c>
      <c r="J4033" s="325"/>
    </row>
    <row r="4034" spans="2:10" s="20" customFormat="1" ht="18" customHeight="1" x14ac:dyDescent="0.25">
      <c r="B4034" s="297" t="s">
        <v>7782</v>
      </c>
      <c r="C4034" s="296" t="s">
        <v>4264</v>
      </c>
      <c r="D4034" s="296" t="s">
        <v>40</v>
      </c>
      <c r="E4034" s="326" t="s">
        <v>50</v>
      </c>
      <c r="F4034" s="327">
        <v>1314600</v>
      </c>
      <c r="J4034" s="325"/>
    </row>
    <row r="4035" spans="2:10" s="20" customFormat="1" ht="18" customHeight="1" x14ac:dyDescent="0.25">
      <c r="B4035" s="297" t="s">
        <v>7782</v>
      </c>
      <c r="C4035" s="296" t="s">
        <v>4265</v>
      </c>
      <c r="D4035" s="296" t="s">
        <v>40</v>
      </c>
      <c r="E4035" s="326" t="s">
        <v>48</v>
      </c>
      <c r="F4035" s="327">
        <v>-1838700</v>
      </c>
      <c r="J4035" s="325"/>
    </row>
    <row r="4036" spans="2:10" s="20" customFormat="1" ht="18" customHeight="1" x14ac:dyDescent="0.25">
      <c r="B4036" s="297" t="s">
        <v>7782</v>
      </c>
      <c r="C4036" s="296" t="s">
        <v>4266</v>
      </c>
      <c r="D4036" s="296" t="s">
        <v>40</v>
      </c>
      <c r="E4036" s="326" t="s">
        <v>48</v>
      </c>
      <c r="F4036" s="327">
        <v>-1838700</v>
      </c>
      <c r="J4036" s="325"/>
    </row>
    <row r="4037" spans="2:10" s="20" customFormat="1" ht="18" customHeight="1" x14ac:dyDescent="0.25">
      <c r="B4037" s="297" t="s">
        <v>7782</v>
      </c>
      <c r="C4037" s="296" t="s">
        <v>4267</v>
      </c>
      <c r="D4037" s="296" t="s">
        <v>40</v>
      </c>
      <c r="E4037" s="326" t="s">
        <v>48</v>
      </c>
      <c r="F4037" s="327">
        <v>-1838700</v>
      </c>
      <c r="J4037" s="325"/>
    </row>
    <row r="4038" spans="2:10" s="20" customFormat="1" ht="18" customHeight="1" x14ac:dyDescent="0.25">
      <c r="B4038" s="297" t="s">
        <v>7782</v>
      </c>
      <c r="C4038" s="296" t="s">
        <v>4268</v>
      </c>
      <c r="D4038" s="296" t="s">
        <v>40</v>
      </c>
      <c r="E4038" s="326" t="s">
        <v>48</v>
      </c>
      <c r="F4038" s="327">
        <v>-1838700</v>
      </c>
      <c r="J4038" s="325"/>
    </row>
    <row r="4039" spans="2:10" s="20" customFormat="1" ht="18" customHeight="1" x14ac:dyDescent="0.25">
      <c r="B4039" s="297" t="s">
        <v>7782</v>
      </c>
      <c r="C4039" s="296" t="s">
        <v>4269</v>
      </c>
      <c r="D4039" s="296" t="s">
        <v>40</v>
      </c>
      <c r="E4039" s="326" t="s">
        <v>48</v>
      </c>
      <c r="F4039" s="327">
        <v>-1838700</v>
      </c>
      <c r="J4039" s="325"/>
    </row>
    <row r="4040" spans="2:10" s="20" customFormat="1" ht="18" customHeight="1" x14ac:dyDescent="0.25">
      <c r="B4040" s="297" t="s">
        <v>7782</v>
      </c>
      <c r="C4040" s="296" t="s">
        <v>4270</v>
      </c>
      <c r="D4040" s="296" t="s">
        <v>40</v>
      </c>
      <c r="E4040" s="326" t="s">
        <v>50</v>
      </c>
      <c r="F4040" s="327">
        <v>1838700</v>
      </c>
      <c r="J4040" s="325"/>
    </row>
    <row r="4041" spans="2:10" s="20" customFormat="1" ht="18" customHeight="1" x14ac:dyDescent="0.25">
      <c r="B4041" s="297" t="s">
        <v>7782</v>
      </c>
      <c r="C4041" s="296" t="s">
        <v>4271</v>
      </c>
      <c r="D4041" s="296" t="s">
        <v>40</v>
      </c>
      <c r="E4041" s="326" t="s">
        <v>50</v>
      </c>
      <c r="F4041" s="327">
        <v>1838700</v>
      </c>
      <c r="J4041" s="325"/>
    </row>
    <row r="4042" spans="2:10" s="20" customFormat="1" ht="18" customHeight="1" x14ac:dyDescent="0.25">
      <c r="B4042" s="297" t="s">
        <v>7782</v>
      </c>
      <c r="C4042" s="296" t="s">
        <v>4272</v>
      </c>
      <c r="D4042" s="296" t="s">
        <v>40</v>
      </c>
      <c r="E4042" s="326" t="s">
        <v>50</v>
      </c>
      <c r="F4042" s="327">
        <v>1838700</v>
      </c>
      <c r="J4042" s="325"/>
    </row>
    <row r="4043" spans="2:10" s="20" customFormat="1" ht="18" customHeight="1" x14ac:dyDescent="0.25">
      <c r="B4043" s="297" t="s">
        <v>7782</v>
      </c>
      <c r="C4043" s="296" t="s">
        <v>4273</v>
      </c>
      <c r="D4043" s="296" t="s">
        <v>40</v>
      </c>
      <c r="E4043" s="326" t="s">
        <v>50</v>
      </c>
      <c r="F4043" s="327">
        <v>1838700</v>
      </c>
      <c r="J4043" s="325"/>
    </row>
    <row r="4044" spans="2:10" s="20" customFormat="1" ht="18" customHeight="1" x14ac:dyDescent="0.25">
      <c r="B4044" s="297" t="s">
        <v>7782</v>
      </c>
      <c r="C4044" s="296" t="s">
        <v>4274</v>
      </c>
      <c r="D4044" s="296" t="s">
        <v>40</v>
      </c>
      <c r="E4044" s="326" t="s">
        <v>50</v>
      </c>
      <c r="F4044" s="327">
        <v>1838700</v>
      </c>
      <c r="J4044" s="325"/>
    </row>
    <row r="4045" spans="2:10" s="20" customFormat="1" ht="18" customHeight="1" x14ac:dyDescent="0.25">
      <c r="B4045" s="297" t="s">
        <v>7782</v>
      </c>
      <c r="C4045" s="296" t="s">
        <v>4275</v>
      </c>
      <c r="D4045" s="296" t="s">
        <v>40</v>
      </c>
      <c r="E4045" s="326" t="s">
        <v>50</v>
      </c>
      <c r="F4045" s="327">
        <v>-8583120</v>
      </c>
      <c r="J4045" s="325"/>
    </row>
    <row r="4046" spans="2:10" s="20" customFormat="1" ht="18" customHeight="1" x14ac:dyDescent="0.25">
      <c r="B4046" s="297" t="s">
        <v>7782</v>
      </c>
      <c r="C4046" s="296" t="s">
        <v>4276</v>
      </c>
      <c r="D4046" s="296" t="s">
        <v>40</v>
      </c>
      <c r="E4046" s="326" t="s">
        <v>50</v>
      </c>
      <c r="F4046" s="327">
        <v>-8583120</v>
      </c>
      <c r="J4046" s="325"/>
    </row>
    <row r="4047" spans="2:10" s="20" customFormat="1" ht="18" customHeight="1" x14ac:dyDescent="0.25">
      <c r="B4047" s="297" t="s">
        <v>7782</v>
      </c>
      <c r="C4047" s="296" t="s">
        <v>4277</v>
      </c>
      <c r="D4047" s="296" t="s">
        <v>40</v>
      </c>
      <c r="E4047" s="326" t="s">
        <v>46</v>
      </c>
      <c r="F4047" s="327">
        <v>8583120</v>
      </c>
      <c r="J4047" s="325"/>
    </row>
    <row r="4048" spans="2:10" s="20" customFormat="1" ht="18" customHeight="1" x14ac:dyDescent="0.25">
      <c r="B4048" s="297" t="s">
        <v>7782</v>
      </c>
      <c r="C4048" s="296" t="s">
        <v>4278</v>
      </c>
      <c r="D4048" s="296" t="s">
        <v>40</v>
      </c>
      <c r="E4048" s="326" t="s">
        <v>46</v>
      </c>
      <c r="F4048" s="327">
        <v>8583120</v>
      </c>
      <c r="J4048" s="325"/>
    </row>
    <row r="4049" spans="2:10" s="20" customFormat="1" ht="18" customHeight="1" x14ac:dyDescent="0.25">
      <c r="B4049" s="297" t="s">
        <v>7782</v>
      </c>
      <c r="C4049" s="296" t="s">
        <v>4279</v>
      </c>
      <c r="D4049" s="296" t="s">
        <v>40</v>
      </c>
      <c r="E4049" s="326" t="s">
        <v>50</v>
      </c>
      <c r="F4049" s="327">
        <v>-5410000</v>
      </c>
      <c r="J4049" s="325"/>
    </row>
    <row r="4050" spans="2:10" s="20" customFormat="1" ht="18" customHeight="1" x14ac:dyDescent="0.25">
      <c r="B4050" s="297" t="s">
        <v>7782</v>
      </c>
      <c r="C4050" s="296" t="s">
        <v>4280</v>
      </c>
      <c r="D4050" s="296" t="s">
        <v>40</v>
      </c>
      <c r="E4050" s="326" t="s">
        <v>46</v>
      </c>
      <c r="F4050" s="327">
        <v>5410000</v>
      </c>
      <c r="J4050" s="325"/>
    </row>
    <row r="4051" spans="2:10" s="20" customFormat="1" ht="18" customHeight="1" x14ac:dyDescent="0.25">
      <c r="B4051" s="297" t="s">
        <v>7782</v>
      </c>
      <c r="C4051" s="296" t="s">
        <v>4281</v>
      </c>
      <c r="D4051" s="296" t="s">
        <v>40</v>
      </c>
      <c r="E4051" s="326" t="s">
        <v>48</v>
      </c>
      <c r="F4051" s="327">
        <v>-4164726</v>
      </c>
      <c r="J4051" s="325"/>
    </row>
    <row r="4052" spans="2:10" s="20" customFormat="1" ht="18" customHeight="1" x14ac:dyDescent="0.25">
      <c r="B4052" s="297" t="s">
        <v>7782</v>
      </c>
      <c r="C4052" s="296" t="s">
        <v>4282</v>
      </c>
      <c r="D4052" s="296" t="s">
        <v>40</v>
      </c>
      <c r="E4052" s="326" t="s">
        <v>48</v>
      </c>
      <c r="F4052" s="327">
        <v>-166589</v>
      </c>
      <c r="J4052" s="325"/>
    </row>
    <row r="4053" spans="2:10" s="20" customFormat="1" ht="18" customHeight="1" x14ac:dyDescent="0.25">
      <c r="B4053" s="297" t="s">
        <v>7782</v>
      </c>
      <c r="C4053" s="296" t="s">
        <v>4283</v>
      </c>
      <c r="D4053" s="296" t="s">
        <v>40</v>
      </c>
      <c r="E4053" s="326" t="s">
        <v>115</v>
      </c>
      <c r="F4053" s="327">
        <v>4164726</v>
      </c>
      <c r="J4053" s="325"/>
    </row>
    <row r="4054" spans="2:10" s="20" customFormat="1" ht="18" customHeight="1" x14ac:dyDescent="0.25">
      <c r="B4054" s="297" t="s">
        <v>7782</v>
      </c>
      <c r="C4054" s="296" t="s">
        <v>4284</v>
      </c>
      <c r="D4054" s="296" t="s">
        <v>40</v>
      </c>
      <c r="E4054" s="326" t="s">
        <v>115</v>
      </c>
      <c r="F4054" s="327">
        <v>166589</v>
      </c>
      <c r="J4054" s="325"/>
    </row>
    <row r="4055" spans="2:10" s="20" customFormat="1" ht="18" customHeight="1" x14ac:dyDescent="0.25">
      <c r="B4055" s="297" t="s">
        <v>7782</v>
      </c>
      <c r="C4055" s="296" t="s">
        <v>4285</v>
      </c>
      <c r="D4055" s="296" t="s">
        <v>40</v>
      </c>
      <c r="E4055" s="326" t="s">
        <v>50</v>
      </c>
      <c r="F4055" s="327">
        <v>-216000</v>
      </c>
      <c r="J4055" s="325"/>
    </row>
    <row r="4056" spans="2:10" s="20" customFormat="1" ht="18" customHeight="1" x14ac:dyDescent="0.25">
      <c r="B4056" s="297" t="s">
        <v>7782</v>
      </c>
      <c r="C4056" s="296" t="s">
        <v>4286</v>
      </c>
      <c r="D4056" s="296" t="s">
        <v>40</v>
      </c>
      <c r="E4056" s="326" t="s">
        <v>41</v>
      </c>
      <c r="F4056" s="327">
        <v>216000</v>
      </c>
      <c r="J4056" s="325"/>
    </row>
    <row r="4057" spans="2:10" s="20" customFormat="1" ht="18" customHeight="1" x14ac:dyDescent="0.25">
      <c r="B4057" s="297" t="s">
        <v>7782</v>
      </c>
      <c r="C4057" s="296" t="s">
        <v>4287</v>
      </c>
      <c r="D4057" s="296" t="s">
        <v>40</v>
      </c>
      <c r="E4057" s="326" t="s">
        <v>48</v>
      </c>
      <c r="F4057" s="327">
        <v>-6573000</v>
      </c>
      <c r="J4057" s="325"/>
    </row>
    <row r="4058" spans="2:10" s="20" customFormat="1" ht="18" customHeight="1" x14ac:dyDescent="0.25">
      <c r="B4058" s="297" t="s">
        <v>7782</v>
      </c>
      <c r="C4058" s="296" t="s">
        <v>4288</v>
      </c>
      <c r="D4058" s="296" t="s">
        <v>40</v>
      </c>
      <c r="E4058" s="326" t="s">
        <v>50</v>
      </c>
      <c r="F4058" s="327">
        <v>6573000</v>
      </c>
      <c r="J4058" s="325"/>
    </row>
    <row r="4059" spans="2:10" s="20" customFormat="1" ht="18" customHeight="1" x14ac:dyDescent="0.25">
      <c r="B4059" s="297" t="s">
        <v>7782</v>
      </c>
      <c r="C4059" s="296" t="s">
        <v>4289</v>
      </c>
      <c r="D4059" s="296" t="s">
        <v>40</v>
      </c>
      <c r="E4059" s="326" t="s">
        <v>48</v>
      </c>
      <c r="F4059" s="327">
        <v>-9193500</v>
      </c>
      <c r="J4059" s="325"/>
    </row>
    <row r="4060" spans="2:10" s="20" customFormat="1" ht="18" customHeight="1" x14ac:dyDescent="0.25">
      <c r="B4060" s="297" t="s">
        <v>7782</v>
      </c>
      <c r="C4060" s="296" t="s">
        <v>4290</v>
      </c>
      <c r="D4060" s="296" t="s">
        <v>40</v>
      </c>
      <c r="E4060" s="326" t="s">
        <v>50</v>
      </c>
      <c r="F4060" s="327">
        <v>9193500</v>
      </c>
      <c r="J4060" s="325"/>
    </row>
    <row r="4061" spans="2:10" s="20" customFormat="1" ht="18" customHeight="1" x14ac:dyDescent="0.25">
      <c r="B4061" s="297" t="s">
        <v>7782</v>
      </c>
      <c r="C4061" s="296" t="s">
        <v>4291</v>
      </c>
      <c r="D4061" s="296" t="s">
        <v>40</v>
      </c>
      <c r="E4061" s="326" t="s">
        <v>49</v>
      </c>
      <c r="F4061" s="327">
        <v>-1314600</v>
      </c>
      <c r="J4061" s="325"/>
    </row>
    <row r="4062" spans="2:10" s="20" customFormat="1" ht="18" customHeight="1" x14ac:dyDescent="0.25">
      <c r="B4062" s="297" t="s">
        <v>7782</v>
      </c>
      <c r="C4062" s="296" t="s">
        <v>4292</v>
      </c>
      <c r="D4062" s="296" t="s">
        <v>40</v>
      </c>
      <c r="E4062" s="326" t="s">
        <v>49</v>
      </c>
      <c r="F4062" s="327">
        <v>-1314600</v>
      </c>
      <c r="J4062" s="325"/>
    </row>
    <row r="4063" spans="2:10" s="20" customFormat="1" ht="18" customHeight="1" x14ac:dyDescent="0.25">
      <c r="B4063" s="297" t="s">
        <v>7782</v>
      </c>
      <c r="C4063" s="296" t="s">
        <v>4293</v>
      </c>
      <c r="D4063" s="296" t="s">
        <v>40</v>
      </c>
      <c r="E4063" s="326" t="s">
        <v>49</v>
      </c>
      <c r="F4063" s="327">
        <v>-1314600</v>
      </c>
      <c r="J4063" s="325"/>
    </row>
    <row r="4064" spans="2:10" s="20" customFormat="1" ht="18" customHeight="1" x14ac:dyDescent="0.25">
      <c r="B4064" s="297" t="s">
        <v>7782</v>
      </c>
      <c r="C4064" s="296" t="s">
        <v>4294</v>
      </c>
      <c r="D4064" s="296" t="s">
        <v>40</v>
      </c>
      <c r="E4064" s="326" t="s">
        <v>49</v>
      </c>
      <c r="F4064" s="327">
        <v>-1314600</v>
      </c>
      <c r="J4064" s="325"/>
    </row>
    <row r="4065" spans="2:10" s="20" customFormat="1" ht="18" customHeight="1" x14ac:dyDescent="0.25">
      <c r="B4065" s="297" t="s">
        <v>7782</v>
      </c>
      <c r="C4065" s="296" t="s">
        <v>4295</v>
      </c>
      <c r="D4065" s="296" t="s">
        <v>40</v>
      </c>
      <c r="E4065" s="326" t="s">
        <v>49</v>
      </c>
      <c r="F4065" s="327">
        <v>-1314600</v>
      </c>
      <c r="J4065" s="325"/>
    </row>
    <row r="4066" spans="2:10" s="20" customFormat="1" ht="18" customHeight="1" x14ac:dyDescent="0.25">
      <c r="B4066" s="297" t="s">
        <v>7782</v>
      </c>
      <c r="C4066" s="296" t="s">
        <v>4296</v>
      </c>
      <c r="D4066" s="296" t="s">
        <v>40</v>
      </c>
      <c r="E4066" s="326" t="s">
        <v>50</v>
      </c>
      <c r="F4066" s="327">
        <v>1314600</v>
      </c>
      <c r="J4066" s="325"/>
    </row>
    <row r="4067" spans="2:10" s="20" customFormat="1" ht="18" customHeight="1" x14ac:dyDescent="0.25">
      <c r="B4067" s="297" t="s">
        <v>7782</v>
      </c>
      <c r="C4067" s="296" t="s">
        <v>4297</v>
      </c>
      <c r="D4067" s="296" t="s">
        <v>40</v>
      </c>
      <c r="E4067" s="326" t="s">
        <v>50</v>
      </c>
      <c r="F4067" s="327">
        <v>1314600</v>
      </c>
      <c r="J4067" s="325"/>
    </row>
    <row r="4068" spans="2:10" s="20" customFormat="1" ht="18" customHeight="1" x14ac:dyDescent="0.25">
      <c r="B4068" s="297" t="s">
        <v>7782</v>
      </c>
      <c r="C4068" s="296" t="s">
        <v>4298</v>
      </c>
      <c r="D4068" s="296" t="s">
        <v>40</v>
      </c>
      <c r="E4068" s="326" t="s">
        <v>50</v>
      </c>
      <c r="F4068" s="327">
        <v>1314600</v>
      </c>
      <c r="J4068" s="325"/>
    </row>
    <row r="4069" spans="2:10" s="20" customFormat="1" ht="18" customHeight="1" x14ac:dyDescent="0.25">
      <c r="B4069" s="297" t="s">
        <v>7782</v>
      </c>
      <c r="C4069" s="296" t="s">
        <v>4299</v>
      </c>
      <c r="D4069" s="296" t="s">
        <v>40</v>
      </c>
      <c r="E4069" s="326" t="s">
        <v>50</v>
      </c>
      <c r="F4069" s="327">
        <v>1314600</v>
      </c>
      <c r="J4069" s="325"/>
    </row>
    <row r="4070" spans="2:10" s="20" customFormat="1" ht="18" customHeight="1" x14ac:dyDescent="0.25">
      <c r="B4070" s="297" t="s">
        <v>7782</v>
      </c>
      <c r="C4070" s="296" t="s">
        <v>4300</v>
      </c>
      <c r="D4070" s="296" t="s">
        <v>40</v>
      </c>
      <c r="E4070" s="326" t="s">
        <v>50</v>
      </c>
      <c r="F4070" s="327">
        <v>1314600</v>
      </c>
      <c r="J4070" s="325"/>
    </row>
    <row r="4071" spans="2:10" s="20" customFormat="1" ht="18" customHeight="1" x14ac:dyDescent="0.25">
      <c r="B4071" s="297" t="s">
        <v>7782</v>
      </c>
      <c r="C4071" s="296" t="s">
        <v>4301</v>
      </c>
      <c r="D4071" s="296" t="s">
        <v>40</v>
      </c>
      <c r="E4071" s="326" t="s">
        <v>49</v>
      </c>
      <c r="F4071" s="327">
        <v>-1838700</v>
      </c>
      <c r="J4071" s="325"/>
    </row>
    <row r="4072" spans="2:10" s="20" customFormat="1" ht="18" customHeight="1" x14ac:dyDescent="0.25">
      <c r="B4072" s="297" t="s">
        <v>7782</v>
      </c>
      <c r="C4072" s="296" t="s">
        <v>4302</v>
      </c>
      <c r="D4072" s="296" t="s">
        <v>40</v>
      </c>
      <c r="E4072" s="326" t="s">
        <v>49</v>
      </c>
      <c r="F4072" s="327">
        <v>-1838700</v>
      </c>
      <c r="J4072" s="325"/>
    </row>
    <row r="4073" spans="2:10" s="20" customFormat="1" ht="18" customHeight="1" x14ac:dyDescent="0.25">
      <c r="B4073" s="297" t="s">
        <v>7782</v>
      </c>
      <c r="C4073" s="296" t="s">
        <v>4303</v>
      </c>
      <c r="D4073" s="296" t="s">
        <v>40</v>
      </c>
      <c r="E4073" s="326" t="s">
        <v>49</v>
      </c>
      <c r="F4073" s="327">
        <v>-1838700</v>
      </c>
      <c r="J4073" s="325"/>
    </row>
    <row r="4074" spans="2:10" s="20" customFormat="1" ht="18" customHeight="1" x14ac:dyDescent="0.25">
      <c r="B4074" s="297" t="s">
        <v>7782</v>
      </c>
      <c r="C4074" s="296" t="s">
        <v>4304</v>
      </c>
      <c r="D4074" s="296" t="s">
        <v>40</v>
      </c>
      <c r="E4074" s="326" t="s">
        <v>49</v>
      </c>
      <c r="F4074" s="327">
        <v>-1838700</v>
      </c>
      <c r="J4074" s="325"/>
    </row>
    <row r="4075" spans="2:10" s="20" customFormat="1" ht="18" customHeight="1" x14ac:dyDescent="0.25">
      <c r="B4075" s="297" t="s">
        <v>7782</v>
      </c>
      <c r="C4075" s="296" t="s">
        <v>4305</v>
      </c>
      <c r="D4075" s="296" t="s">
        <v>40</v>
      </c>
      <c r="E4075" s="326" t="s">
        <v>49</v>
      </c>
      <c r="F4075" s="327">
        <v>-1838700</v>
      </c>
      <c r="J4075" s="325"/>
    </row>
    <row r="4076" spans="2:10" s="20" customFormat="1" ht="18" customHeight="1" x14ac:dyDescent="0.25">
      <c r="B4076" s="297" t="s">
        <v>7782</v>
      </c>
      <c r="C4076" s="296" t="s">
        <v>4306</v>
      </c>
      <c r="D4076" s="296" t="s">
        <v>40</v>
      </c>
      <c r="E4076" s="326" t="s">
        <v>50</v>
      </c>
      <c r="F4076" s="327">
        <v>1838700</v>
      </c>
      <c r="J4076" s="325"/>
    </row>
    <row r="4077" spans="2:10" s="20" customFormat="1" ht="18" customHeight="1" x14ac:dyDescent="0.25">
      <c r="B4077" s="297" t="s">
        <v>7782</v>
      </c>
      <c r="C4077" s="296" t="s">
        <v>4307</v>
      </c>
      <c r="D4077" s="296" t="s">
        <v>40</v>
      </c>
      <c r="E4077" s="326" t="s">
        <v>50</v>
      </c>
      <c r="F4077" s="327">
        <v>1838700</v>
      </c>
      <c r="J4077" s="325"/>
    </row>
    <row r="4078" spans="2:10" s="20" customFormat="1" ht="18" customHeight="1" x14ac:dyDescent="0.25">
      <c r="B4078" s="297" t="s">
        <v>7782</v>
      </c>
      <c r="C4078" s="296" t="s">
        <v>4308</v>
      </c>
      <c r="D4078" s="296" t="s">
        <v>40</v>
      </c>
      <c r="E4078" s="326" t="s">
        <v>50</v>
      </c>
      <c r="F4078" s="327">
        <v>1838700</v>
      </c>
      <c r="J4078" s="325"/>
    </row>
    <row r="4079" spans="2:10" s="20" customFormat="1" ht="18" customHeight="1" x14ac:dyDescent="0.25">
      <c r="B4079" s="297" t="s">
        <v>7782</v>
      </c>
      <c r="C4079" s="296" t="s">
        <v>4309</v>
      </c>
      <c r="D4079" s="296" t="s">
        <v>40</v>
      </c>
      <c r="E4079" s="326" t="s">
        <v>50</v>
      </c>
      <c r="F4079" s="327">
        <v>1838700</v>
      </c>
      <c r="J4079" s="325"/>
    </row>
    <row r="4080" spans="2:10" s="20" customFormat="1" ht="18" customHeight="1" x14ac:dyDescent="0.25">
      <c r="B4080" s="297" t="s">
        <v>7782</v>
      </c>
      <c r="C4080" s="296" t="s">
        <v>4310</v>
      </c>
      <c r="D4080" s="296" t="s">
        <v>40</v>
      </c>
      <c r="E4080" s="326" t="s">
        <v>50</v>
      </c>
      <c r="F4080" s="327">
        <v>1838700</v>
      </c>
      <c r="J4080" s="325"/>
    </row>
    <row r="4081" spans="2:10" s="20" customFormat="1" ht="18" customHeight="1" x14ac:dyDescent="0.25">
      <c r="B4081" s="297" t="s">
        <v>7782</v>
      </c>
      <c r="C4081" s="296" t="s">
        <v>4311</v>
      </c>
      <c r="D4081" s="296" t="s">
        <v>40</v>
      </c>
      <c r="E4081" s="326" t="s">
        <v>43</v>
      </c>
      <c r="F4081" s="327">
        <v>-2693926</v>
      </c>
      <c r="J4081" s="325"/>
    </row>
    <row r="4082" spans="2:10" s="20" customFormat="1" ht="18" customHeight="1" x14ac:dyDescent="0.25">
      <c r="B4082" s="297" t="s">
        <v>7782</v>
      </c>
      <c r="C4082" s="296" t="s">
        <v>4312</v>
      </c>
      <c r="D4082" s="296" t="s">
        <v>40</v>
      </c>
      <c r="E4082" s="326" t="s">
        <v>43</v>
      </c>
      <c r="F4082" s="327">
        <v>-2693926</v>
      </c>
      <c r="J4082" s="325"/>
    </row>
    <row r="4083" spans="2:10" s="20" customFormat="1" ht="18" customHeight="1" x14ac:dyDescent="0.25">
      <c r="B4083" s="297" t="s">
        <v>7782</v>
      </c>
      <c r="C4083" s="296" t="s">
        <v>4313</v>
      </c>
      <c r="D4083" s="296" t="s">
        <v>40</v>
      </c>
      <c r="E4083" s="326" t="s">
        <v>42</v>
      </c>
      <c r="F4083" s="327">
        <v>2693926</v>
      </c>
      <c r="J4083" s="325"/>
    </row>
    <row r="4084" spans="2:10" s="20" customFormat="1" ht="18" customHeight="1" x14ac:dyDescent="0.25">
      <c r="B4084" s="297" t="s">
        <v>7782</v>
      </c>
      <c r="C4084" s="296" t="s">
        <v>4314</v>
      </c>
      <c r="D4084" s="296" t="s">
        <v>40</v>
      </c>
      <c r="E4084" s="326" t="s">
        <v>42</v>
      </c>
      <c r="F4084" s="327">
        <v>2693926</v>
      </c>
      <c r="J4084" s="325"/>
    </row>
    <row r="4085" spans="2:10" s="20" customFormat="1" ht="18" customHeight="1" x14ac:dyDescent="0.25">
      <c r="B4085" s="297" t="s">
        <v>7782</v>
      </c>
      <c r="C4085" s="296" t="s">
        <v>4315</v>
      </c>
      <c r="D4085" s="296" t="s">
        <v>40</v>
      </c>
      <c r="E4085" s="326" t="s">
        <v>43</v>
      </c>
      <c r="F4085" s="327">
        <v>-13039470</v>
      </c>
      <c r="J4085" s="325"/>
    </row>
    <row r="4086" spans="2:10" s="20" customFormat="1" ht="18" customHeight="1" x14ac:dyDescent="0.25">
      <c r="B4086" s="297" t="s">
        <v>7782</v>
      </c>
      <c r="C4086" s="296" t="s">
        <v>4316</v>
      </c>
      <c r="D4086" s="296" t="s">
        <v>40</v>
      </c>
      <c r="E4086" s="326" t="s">
        <v>42</v>
      </c>
      <c r="F4086" s="327">
        <v>13039470</v>
      </c>
      <c r="J4086" s="325"/>
    </row>
    <row r="4087" spans="2:10" s="20" customFormat="1" ht="18" customHeight="1" x14ac:dyDescent="0.25">
      <c r="B4087" s="297" t="s">
        <v>7783</v>
      </c>
      <c r="C4087" s="296" t="s">
        <v>4317</v>
      </c>
      <c r="D4087" s="296" t="s">
        <v>44</v>
      </c>
      <c r="E4087" s="326" t="s">
        <v>71</v>
      </c>
      <c r="F4087" s="327">
        <v>174199</v>
      </c>
      <c r="J4087" s="325"/>
    </row>
    <row r="4088" spans="2:10" s="20" customFormat="1" ht="18" customHeight="1" x14ac:dyDescent="0.25">
      <c r="B4088" s="297" t="s">
        <v>7783</v>
      </c>
      <c r="C4088" s="296" t="s">
        <v>4318</v>
      </c>
      <c r="D4088" s="296" t="s">
        <v>44</v>
      </c>
      <c r="E4088" s="326" t="s">
        <v>71</v>
      </c>
      <c r="F4088" s="327">
        <v>310397</v>
      </c>
      <c r="J4088" s="325"/>
    </row>
    <row r="4089" spans="2:10" s="20" customFormat="1" ht="18" customHeight="1" x14ac:dyDescent="0.25">
      <c r="B4089" s="297" t="s">
        <v>7783</v>
      </c>
      <c r="C4089" s="296" t="s">
        <v>4319</v>
      </c>
      <c r="D4089" s="296" t="s">
        <v>44</v>
      </c>
      <c r="E4089" s="326" t="s">
        <v>71</v>
      </c>
      <c r="F4089" s="327">
        <v>193165</v>
      </c>
      <c r="J4089" s="325"/>
    </row>
    <row r="4090" spans="2:10" s="20" customFormat="1" ht="18" customHeight="1" x14ac:dyDescent="0.25">
      <c r="B4090" s="297" t="s">
        <v>7783</v>
      </c>
      <c r="C4090" s="296" t="s">
        <v>4320</v>
      </c>
      <c r="D4090" s="296" t="s">
        <v>44</v>
      </c>
      <c r="E4090" s="326" t="s">
        <v>71</v>
      </c>
      <c r="F4090" s="327">
        <v>209358</v>
      </c>
      <c r="J4090" s="325"/>
    </row>
    <row r="4091" spans="2:10" s="20" customFormat="1" ht="18" customHeight="1" x14ac:dyDescent="0.25">
      <c r="B4091" s="297" t="s">
        <v>7783</v>
      </c>
      <c r="C4091" s="296" t="s">
        <v>4321</v>
      </c>
      <c r="D4091" s="296" t="s">
        <v>44</v>
      </c>
      <c r="E4091" s="326" t="s">
        <v>71</v>
      </c>
      <c r="F4091" s="327">
        <v>139377</v>
      </c>
      <c r="J4091" s="325"/>
    </row>
    <row r="4092" spans="2:10" s="20" customFormat="1" ht="18" customHeight="1" x14ac:dyDescent="0.25">
      <c r="B4092" s="297" t="s">
        <v>7783</v>
      </c>
      <c r="C4092" s="296" t="s">
        <v>4322</v>
      </c>
      <c r="D4092" s="296" t="s">
        <v>44</v>
      </c>
      <c r="E4092" s="326" t="s">
        <v>71</v>
      </c>
      <c r="F4092" s="327">
        <v>726000</v>
      </c>
      <c r="J4092" s="325"/>
    </row>
    <row r="4093" spans="2:10" s="20" customFormat="1" ht="18" customHeight="1" x14ac:dyDescent="0.25">
      <c r="B4093" s="297" t="s">
        <v>7783</v>
      </c>
      <c r="C4093" s="296" t="s">
        <v>4323</v>
      </c>
      <c r="D4093" s="296" t="s">
        <v>40</v>
      </c>
      <c r="E4093" s="326" t="s">
        <v>71</v>
      </c>
      <c r="F4093" s="327">
        <v>81288</v>
      </c>
      <c r="J4093" s="325"/>
    </row>
    <row r="4094" spans="2:10" s="20" customFormat="1" ht="18" customHeight="1" x14ac:dyDescent="0.25">
      <c r="B4094" s="297" t="s">
        <v>7783</v>
      </c>
      <c r="C4094" s="296" t="s">
        <v>4324</v>
      </c>
      <c r="D4094" s="296" t="s">
        <v>222</v>
      </c>
      <c r="E4094" s="326" t="s">
        <v>67</v>
      </c>
      <c r="F4094" s="327">
        <v>27280</v>
      </c>
      <c r="J4094" s="325"/>
    </row>
    <row r="4095" spans="2:10" s="20" customFormat="1" ht="18" customHeight="1" x14ac:dyDescent="0.25">
      <c r="B4095" s="297" t="s">
        <v>7783</v>
      </c>
      <c r="C4095" s="296" t="s">
        <v>4325</v>
      </c>
      <c r="D4095" s="296" t="s">
        <v>222</v>
      </c>
      <c r="E4095" s="326" t="s">
        <v>67</v>
      </c>
      <c r="F4095" s="327">
        <v>21840</v>
      </c>
      <c r="J4095" s="325"/>
    </row>
    <row r="4096" spans="2:10" s="20" customFormat="1" ht="18" customHeight="1" x14ac:dyDescent="0.25">
      <c r="B4096" s="297" t="s">
        <v>7783</v>
      </c>
      <c r="C4096" s="296" t="s">
        <v>4326</v>
      </c>
      <c r="D4096" s="296" t="s">
        <v>222</v>
      </c>
      <c r="E4096" s="326" t="s">
        <v>67</v>
      </c>
      <c r="F4096" s="327">
        <v>268</v>
      </c>
      <c r="J4096" s="325"/>
    </row>
    <row r="4097" spans="2:10" s="20" customFormat="1" ht="18" customHeight="1" x14ac:dyDescent="0.25">
      <c r="B4097" s="297" t="s">
        <v>7783</v>
      </c>
      <c r="C4097" s="296" t="s">
        <v>4327</v>
      </c>
      <c r="D4097" s="296" t="s">
        <v>222</v>
      </c>
      <c r="E4097" s="326" t="s">
        <v>67</v>
      </c>
      <c r="F4097" s="327">
        <v>69502</v>
      </c>
      <c r="J4097" s="325"/>
    </row>
    <row r="4098" spans="2:10" s="20" customFormat="1" ht="18" customHeight="1" x14ac:dyDescent="0.25">
      <c r="B4098" s="297" t="s">
        <v>7783</v>
      </c>
      <c r="C4098" s="296" t="s">
        <v>4328</v>
      </c>
      <c r="D4098" s="296" t="s">
        <v>222</v>
      </c>
      <c r="E4098" s="326" t="s">
        <v>67</v>
      </c>
      <c r="F4098" s="327">
        <v>15520</v>
      </c>
      <c r="J4098" s="325"/>
    </row>
    <row r="4099" spans="2:10" s="20" customFormat="1" ht="18" customHeight="1" x14ac:dyDescent="0.25">
      <c r="B4099" s="297" t="s">
        <v>7665</v>
      </c>
      <c r="C4099" s="296" t="s">
        <v>4329</v>
      </c>
      <c r="D4099" s="296" t="s">
        <v>40</v>
      </c>
      <c r="E4099" s="326" t="s">
        <v>41</v>
      </c>
      <c r="F4099" s="327">
        <v>321000</v>
      </c>
      <c r="J4099" s="325"/>
    </row>
    <row r="4100" spans="2:10" s="20" customFormat="1" ht="18" customHeight="1" x14ac:dyDescent="0.25">
      <c r="B4100" s="297" t="s">
        <v>7665</v>
      </c>
      <c r="C4100" s="296" t="s">
        <v>4330</v>
      </c>
      <c r="D4100" s="296" t="s">
        <v>40</v>
      </c>
      <c r="E4100" s="326" t="s">
        <v>41</v>
      </c>
      <c r="F4100" s="327">
        <v>1753860</v>
      </c>
      <c r="J4100" s="325"/>
    </row>
    <row r="4101" spans="2:10" s="20" customFormat="1" ht="18" customHeight="1" x14ac:dyDescent="0.25">
      <c r="B4101" s="297" t="s">
        <v>7665</v>
      </c>
      <c r="C4101" s="296" t="s">
        <v>4331</v>
      </c>
      <c r="D4101" s="296" t="s">
        <v>40</v>
      </c>
      <c r="E4101" s="326" t="s">
        <v>46</v>
      </c>
      <c r="F4101" s="327">
        <v>234500</v>
      </c>
      <c r="J4101" s="325"/>
    </row>
    <row r="4102" spans="2:10" s="20" customFormat="1" ht="18" customHeight="1" x14ac:dyDescent="0.25">
      <c r="B4102" s="297" t="s">
        <v>7665</v>
      </c>
      <c r="C4102" s="296" t="s">
        <v>4332</v>
      </c>
      <c r="D4102" s="296" t="s">
        <v>40</v>
      </c>
      <c r="E4102" s="326" t="s">
        <v>46</v>
      </c>
      <c r="F4102" s="327">
        <v>460000</v>
      </c>
      <c r="J4102" s="325"/>
    </row>
    <row r="4103" spans="2:10" s="20" customFormat="1" ht="18" customHeight="1" x14ac:dyDescent="0.25">
      <c r="B4103" s="297" t="s">
        <v>7665</v>
      </c>
      <c r="C4103" s="296" t="s">
        <v>4333</v>
      </c>
      <c r="D4103" s="296" t="s">
        <v>40</v>
      </c>
      <c r="E4103" s="326" t="s">
        <v>46</v>
      </c>
      <c r="F4103" s="327">
        <v>663000</v>
      </c>
      <c r="J4103" s="325"/>
    </row>
    <row r="4104" spans="2:10" s="20" customFormat="1" ht="18" customHeight="1" x14ac:dyDescent="0.25">
      <c r="B4104" s="297" t="s">
        <v>7665</v>
      </c>
      <c r="C4104" s="296" t="s">
        <v>4334</v>
      </c>
      <c r="D4104" s="296" t="s">
        <v>40</v>
      </c>
      <c r="E4104" s="326" t="s">
        <v>110</v>
      </c>
      <c r="F4104" s="327">
        <v>588000</v>
      </c>
      <c r="J4104" s="325"/>
    </row>
    <row r="4105" spans="2:10" s="20" customFormat="1" ht="18" customHeight="1" x14ac:dyDescent="0.25">
      <c r="B4105" s="297" t="s">
        <v>7665</v>
      </c>
      <c r="C4105" s="296" t="s">
        <v>4335</v>
      </c>
      <c r="D4105" s="296" t="s">
        <v>119</v>
      </c>
      <c r="E4105" s="326" t="s">
        <v>76</v>
      </c>
      <c r="F4105" s="327">
        <v>2524000</v>
      </c>
      <c r="J4105" s="325"/>
    </row>
    <row r="4106" spans="2:10" s="20" customFormat="1" ht="18" customHeight="1" x14ac:dyDescent="0.25">
      <c r="B4106" s="297" t="s">
        <v>7665</v>
      </c>
      <c r="C4106" s="296" t="s">
        <v>4336</v>
      </c>
      <c r="D4106" s="296" t="s">
        <v>120</v>
      </c>
      <c r="E4106" s="326" t="s">
        <v>75</v>
      </c>
      <c r="F4106" s="327">
        <v>10700</v>
      </c>
      <c r="J4106" s="325"/>
    </row>
    <row r="4107" spans="2:10" s="20" customFormat="1" ht="18" customHeight="1" x14ac:dyDescent="0.25">
      <c r="B4107" s="297" t="s">
        <v>7665</v>
      </c>
      <c r="C4107" s="296" t="s">
        <v>4337</v>
      </c>
      <c r="D4107" s="296" t="s">
        <v>120</v>
      </c>
      <c r="E4107" s="326" t="s">
        <v>77</v>
      </c>
      <c r="F4107" s="327">
        <v>23000</v>
      </c>
      <c r="J4107" s="325"/>
    </row>
    <row r="4108" spans="2:10" s="20" customFormat="1" ht="18" customHeight="1" x14ac:dyDescent="0.25">
      <c r="B4108" s="297" t="s">
        <v>7665</v>
      </c>
      <c r="C4108" s="296" t="s">
        <v>4338</v>
      </c>
      <c r="D4108" s="296" t="s">
        <v>222</v>
      </c>
      <c r="E4108" s="326" t="s">
        <v>67</v>
      </c>
      <c r="F4108" s="327">
        <v>3640</v>
      </c>
      <c r="J4108" s="325"/>
    </row>
    <row r="4109" spans="2:10" s="20" customFormat="1" ht="18" customHeight="1" x14ac:dyDescent="0.25">
      <c r="B4109" s="297" t="s">
        <v>7665</v>
      </c>
      <c r="C4109" s="296" t="s">
        <v>4339</v>
      </c>
      <c r="D4109" s="296" t="s">
        <v>222</v>
      </c>
      <c r="E4109" s="326" t="s">
        <v>67</v>
      </c>
      <c r="F4109" s="327">
        <v>12240</v>
      </c>
      <c r="J4109" s="325"/>
    </row>
    <row r="4110" spans="2:10" s="20" customFormat="1" ht="18" customHeight="1" x14ac:dyDescent="0.25">
      <c r="B4110" s="297" t="s">
        <v>7665</v>
      </c>
      <c r="C4110" s="296" t="s">
        <v>4340</v>
      </c>
      <c r="D4110" s="296" t="s">
        <v>222</v>
      </c>
      <c r="E4110" s="326" t="s">
        <v>67</v>
      </c>
      <c r="F4110" s="327">
        <v>81900</v>
      </c>
      <c r="J4110" s="325"/>
    </row>
    <row r="4111" spans="2:10" s="20" customFormat="1" ht="18" customHeight="1" x14ac:dyDescent="0.25">
      <c r="B4111" s="297" t="s">
        <v>7665</v>
      </c>
      <c r="C4111" s="296" t="s">
        <v>4341</v>
      </c>
      <c r="D4111" s="296" t="s">
        <v>222</v>
      </c>
      <c r="E4111" s="326" t="s">
        <v>67</v>
      </c>
      <c r="F4111" s="327">
        <v>35190</v>
      </c>
      <c r="J4111" s="325"/>
    </row>
    <row r="4112" spans="2:10" s="20" customFormat="1" ht="18" customHeight="1" x14ac:dyDescent="0.25">
      <c r="B4112" s="297" t="s">
        <v>7666</v>
      </c>
      <c r="C4112" s="296" t="s">
        <v>4342</v>
      </c>
      <c r="D4112" s="296" t="s">
        <v>44</v>
      </c>
      <c r="E4112" s="326" t="s">
        <v>91</v>
      </c>
      <c r="F4112" s="327">
        <v>10300</v>
      </c>
      <c r="J4112" s="325"/>
    </row>
    <row r="4113" spans="2:10" s="20" customFormat="1" ht="18" customHeight="1" x14ac:dyDescent="0.25">
      <c r="B4113" s="297" t="s">
        <v>7666</v>
      </c>
      <c r="C4113" s="296" t="s">
        <v>4343</v>
      </c>
      <c r="D4113" s="296" t="s">
        <v>119</v>
      </c>
      <c r="E4113" s="326" t="s">
        <v>75</v>
      </c>
      <c r="F4113" s="327">
        <v>6450</v>
      </c>
      <c r="J4113" s="325"/>
    </row>
    <row r="4114" spans="2:10" s="20" customFormat="1" ht="18" customHeight="1" x14ac:dyDescent="0.25">
      <c r="B4114" s="297" t="s">
        <v>7666</v>
      </c>
      <c r="C4114" s="296" t="s">
        <v>4344</v>
      </c>
      <c r="D4114" s="296" t="s">
        <v>44</v>
      </c>
      <c r="E4114" s="326" t="s">
        <v>91</v>
      </c>
      <c r="F4114" s="327">
        <v>186500</v>
      </c>
      <c r="J4114" s="325"/>
    </row>
    <row r="4115" spans="2:10" s="20" customFormat="1" ht="18" customHeight="1" x14ac:dyDescent="0.25">
      <c r="B4115" s="297" t="s">
        <v>7666</v>
      </c>
      <c r="C4115" s="296" t="s">
        <v>4345</v>
      </c>
      <c r="D4115" s="296" t="s">
        <v>119</v>
      </c>
      <c r="E4115" s="326" t="s">
        <v>76</v>
      </c>
      <c r="F4115" s="327">
        <v>59800</v>
      </c>
      <c r="J4115" s="325"/>
    </row>
    <row r="4116" spans="2:10" s="20" customFormat="1" ht="18" customHeight="1" x14ac:dyDescent="0.25">
      <c r="B4116" s="297" t="s">
        <v>7666</v>
      </c>
      <c r="C4116" s="296" t="s">
        <v>4346</v>
      </c>
      <c r="D4116" s="296" t="s">
        <v>119</v>
      </c>
      <c r="E4116" s="326" t="s">
        <v>76</v>
      </c>
      <c r="F4116" s="327">
        <v>20000</v>
      </c>
      <c r="J4116" s="325"/>
    </row>
    <row r="4117" spans="2:10" s="20" customFormat="1" ht="18" customHeight="1" x14ac:dyDescent="0.25">
      <c r="B4117" s="297" t="s">
        <v>7666</v>
      </c>
      <c r="C4117" s="296" t="s">
        <v>4347</v>
      </c>
      <c r="D4117" s="296" t="s">
        <v>119</v>
      </c>
      <c r="E4117" s="326" t="s">
        <v>76</v>
      </c>
      <c r="F4117" s="327">
        <v>44000</v>
      </c>
      <c r="J4117" s="325"/>
    </row>
    <row r="4118" spans="2:10" s="20" customFormat="1" ht="18" customHeight="1" x14ac:dyDescent="0.25">
      <c r="B4118" s="297" t="s">
        <v>7666</v>
      </c>
      <c r="C4118" s="296" t="s">
        <v>4348</v>
      </c>
      <c r="D4118" s="296" t="s">
        <v>119</v>
      </c>
      <c r="E4118" s="326" t="s">
        <v>76</v>
      </c>
      <c r="F4118" s="327">
        <v>11000</v>
      </c>
      <c r="J4118" s="325"/>
    </row>
    <row r="4119" spans="2:10" s="20" customFormat="1" ht="18" customHeight="1" x14ac:dyDescent="0.25">
      <c r="B4119" s="297" t="s">
        <v>7666</v>
      </c>
      <c r="C4119" s="296" t="s">
        <v>4349</v>
      </c>
      <c r="D4119" s="296" t="s">
        <v>119</v>
      </c>
      <c r="E4119" s="326" t="s">
        <v>75</v>
      </c>
      <c r="F4119" s="327">
        <v>9200</v>
      </c>
      <c r="J4119" s="325"/>
    </row>
    <row r="4120" spans="2:10" s="20" customFormat="1" ht="18" customHeight="1" x14ac:dyDescent="0.25">
      <c r="B4120" s="297" t="s">
        <v>7666</v>
      </c>
      <c r="C4120" s="296" t="s">
        <v>4350</v>
      </c>
      <c r="D4120" s="296" t="s">
        <v>119</v>
      </c>
      <c r="E4120" s="326" t="s">
        <v>76</v>
      </c>
      <c r="F4120" s="327">
        <v>6000</v>
      </c>
      <c r="J4120" s="325"/>
    </row>
    <row r="4121" spans="2:10" s="20" customFormat="1" ht="18" customHeight="1" x14ac:dyDescent="0.25">
      <c r="B4121" s="297" t="s">
        <v>7666</v>
      </c>
      <c r="C4121" s="296" t="s">
        <v>4351</v>
      </c>
      <c r="D4121" s="296" t="s">
        <v>119</v>
      </c>
      <c r="E4121" s="326" t="s">
        <v>76</v>
      </c>
      <c r="F4121" s="327">
        <v>13000</v>
      </c>
      <c r="J4121" s="325"/>
    </row>
    <row r="4122" spans="2:10" s="20" customFormat="1" ht="18" customHeight="1" x14ac:dyDescent="0.25">
      <c r="B4122" s="297" t="s">
        <v>7666</v>
      </c>
      <c r="C4122" s="296" t="s">
        <v>4352</v>
      </c>
      <c r="D4122" s="296" t="s">
        <v>119</v>
      </c>
      <c r="E4122" s="326" t="s">
        <v>75</v>
      </c>
      <c r="F4122" s="327">
        <v>9200</v>
      </c>
      <c r="J4122" s="325"/>
    </row>
    <row r="4123" spans="2:10" s="20" customFormat="1" ht="18" customHeight="1" x14ac:dyDescent="0.25">
      <c r="B4123" s="297" t="s">
        <v>7666</v>
      </c>
      <c r="C4123" s="296" t="s">
        <v>4353</v>
      </c>
      <c r="D4123" s="296" t="s">
        <v>119</v>
      </c>
      <c r="E4123" s="326" t="s">
        <v>75</v>
      </c>
      <c r="F4123" s="327">
        <v>9200</v>
      </c>
      <c r="J4123" s="325"/>
    </row>
    <row r="4124" spans="2:10" s="20" customFormat="1" ht="18" customHeight="1" x14ac:dyDescent="0.25">
      <c r="B4124" s="297" t="s">
        <v>7666</v>
      </c>
      <c r="C4124" s="296" t="s">
        <v>4354</v>
      </c>
      <c r="D4124" s="296" t="s">
        <v>40</v>
      </c>
      <c r="E4124" s="326" t="s">
        <v>71</v>
      </c>
      <c r="F4124" s="327">
        <v>10000</v>
      </c>
      <c r="J4124" s="325"/>
    </row>
    <row r="4125" spans="2:10" s="20" customFormat="1" ht="18" customHeight="1" x14ac:dyDescent="0.25">
      <c r="B4125" s="297" t="s">
        <v>7666</v>
      </c>
      <c r="C4125" s="296" t="s">
        <v>4355</v>
      </c>
      <c r="D4125" s="296" t="s">
        <v>119</v>
      </c>
      <c r="E4125" s="326" t="s">
        <v>75</v>
      </c>
      <c r="F4125" s="327">
        <v>9200</v>
      </c>
      <c r="J4125" s="325"/>
    </row>
    <row r="4126" spans="2:10" s="20" customFormat="1" ht="18" customHeight="1" x14ac:dyDescent="0.25">
      <c r="B4126" s="297" t="s">
        <v>7666</v>
      </c>
      <c r="C4126" s="296" t="s">
        <v>4356</v>
      </c>
      <c r="D4126" s="296" t="s">
        <v>119</v>
      </c>
      <c r="E4126" s="326" t="s">
        <v>75</v>
      </c>
      <c r="F4126" s="327">
        <v>21200</v>
      </c>
      <c r="J4126" s="325"/>
    </row>
    <row r="4127" spans="2:10" s="20" customFormat="1" ht="18" customHeight="1" x14ac:dyDescent="0.25">
      <c r="B4127" s="297" t="s">
        <v>7666</v>
      </c>
      <c r="C4127" s="296" t="s">
        <v>4357</v>
      </c>
      <c r="D4127" s="296" t="s">
        <v>119</v>
      </c>
      <c r="E4127" s="326" t="s">
        <v>76</v>
      </c>
      <c r="F4127" s="327">
        <v>20000</v>
      </c>
      <c r="J4127" s="325"/>
    </row>
    <row r="4128" spans="2:10" s="20" customFormat="1" ht="18" customHeight="1" x14ac:dyDescent="0.25">
      <c r="B4128" s="297" t="s">
        <v>7666</v>
      </c>
      <c r="C4128" s="296" t="s">
        <v>4358</v>
      </c>
      <c r="D4128" s="296" t="s">
        <v>44</v>
      </c>
      <c r="E4128" s="326" t="s">
        <v>91</v>
      </c>
      <c r="F4128" s="327">
        <v>10100</v>
      </c>
      <c r="J4128" s="325"/>
    </row>
    <row r="4129" spans="2:10" s="20" customFormat="1" ht="18" customHeight="1" x14ac:dyDescent="0.25">
      <c r="B4129" s="297" t="s">
        <v>7666</v>
      </c>
      <c r="C4129" s="296" t="s">
        <v>4359</v>
      </c>
      <c r="D4129" s="296" t="s">
        <v>44</v>
      </c>
      <c r="E4129" s="326" t="s">
        <v>91</v>
      </c>
      <c r="F4129" s="327">
        <v>19000</v>
      </c>
      <c r="J4129" s="325"/>
    </row>
    <row r="4130" spans="2:10" s="20" customFormat="1" ht="18" customHeight="1" x14ac:dyDescent="0.25">
      <c r="B4130" s="297" t="s">
        <v>7666</v>
      </c>
      <c r="C4130" s="296" t="s">
        <v>4360</v>
      </c>
      <c r="D4130" s="296" t="s">
        <v>44</v>
      </c>
      <c r="E4130" s="326" t="s">
        <v>91</v>
      </c>
      <c r="F4130" s="327">
        <v>18400</v>
      </c>
      <c r="J4130" s="325"/>
    </row>
    <row r="4131" spans="2:10" s="20" customFormat="1" ht="18" customHeight="1" x14ac:dyDescent="0.25">
      <c r="B4131" s="297" t="s">
        <v>7666</v>
      </c>
      <c r="C4131" s="296" t="s">
        <v>4361</v>
      </c>
      <c r="D4131" s="296" t="s">
        <v>44</v>
      </c>
      <c r="E4131" s="326" t="s">
        <v>91</v>
      </c>
      <c r="F4131" s="327">
        <v>16200</v>
      </c>
      <c r="J4131" s="325"/>
    </row>
    <row r="4132" spans="2:10" s="20" customFormat="1" ht="18" customHeight="1" x14ac:dyDescent="0.25">
      <c r="B4132" s="297" t="s">
        <v>7666</v>
      </c>
      <c r="C4132" s="296" t="s">
        <v>4362</v>
      </c>
      <c r="D4132" s="296" t="s">
        <v>44</v>
      </c>
      <c r="E4132" s="326" t="s">
        <v>91</v>
      </c>
      <c r="F4132" s="327">
        <v>16200</v>
      </c>
      <c r="J4132" s="325"/>
    </row>
    <row r="4133" spans="2:10" s="20" customFormat="1" ht="18" customHeight="1" x14ac:dyDescent="0.25">
      <c r="B4133" s="297" t="s">
        <v>7666</v>
      </c>
      <c r="C4133" s="296" t="s">
        <v>4363</v>
      </c>
      <c r="D4133" s="296" t="s">
        <v>44</v>
      </c>
      <c r="E4133" s="326" t="s">
        <v>91</v>
      </c>
      <c r="F4133" s="327">
        <v>13000</v>
      </c>
      <c r="J4133" s="325"/>
    </row>
    <row r="4134" spans="2:10" s="20" customFormat="1" ht="18" customHeight="1" x14ac:dyDescent="0.25">
      <c r="B4134" s="297" t="s">
        <v>7666</v>
      </c>
      <c r="C4134" s="296" t="s">
        <v>4364</v>
      </c>
      <c r="D4134" s="296" t="s">
        <v>44</v>
      </c>
      <c r="E4134" s="326" t="s">
        <v>91</v>
      </c>
      <c r="F4134" s="327">
        <v>13200</v>
      </c>
      <c r="J4134" s="325"/>
    </row>
    <row r="4135" spans="2:10" s="20" customFormat="1" ht="18" customHeight="1" x14ac:dyDescent="0.25">
      <c r="B4135" s="297" t="s">
        <v>7666</v>
      </c>
      <c r="C4135" s="296" t="s">
        <v>4365</v>
      </c>
      <c r="D4135" s="296" t="s">
        <v>44</v>
      </c>
      <c r="E4135" s="326" t="s">
        <v>91</v>
      </c>
      <c r="F4135" s="327">
        <v>17700</v>
      </c>
      <c r="J4135" s="325"/>
    </row>
    <row r="4136" spans="2:10" s="20" customFormat="1" ht="18" customHeight="1" x14ac:dyDescent="0.25">
      <c r="B4136" s="297" t="s">
        <v>7666</v>
      </c>
      <c r="C4136" s="296" t="s">
        <v>4366</v>
      </c>
      <c r="D4136" s="296" t="s">
        <v>33</v>
      </c>
      <c r="E4136" s="326" t="s">
        <v>32</v>
      </c>
      <c r="F4136" s="327">
        <v>1751051</v>
      </c>
      <c r="J4136" s="325"/>
    </row>
    <row r="4137" spans="2:10" s="20" customFormat="1" ht="18" customHeight="1" x14ac:dyDescent="0.25">
      <c r="B4137" s="297" t="s">
        <v>7666</v>
      </c>
      <c r="C4137" s="296" t="s">
        <v>4367</v>
      </c>
      <c r="D4137" s="296" t="s">
        <v>33</v>
      </c>
      <c r="E4137" s="326" t="s">
        <v>32</v>
      </c>
      <c r="F4137" s="327">
        <v>1751051</v>
      </c>
      <c r="J4137" s="325"/>
    </row>
    <row r="4138" spans="2:10" s="20" customFormat="1" ht="18" customHeight="1" x14ac:dyDescent="0.25">
      <c r="B4138" s="297" t="s">
        <v>7666</v>
      </c>
      <c r="C4138" s="296" t="s">
        <v>4368</v>
      </c>
      <c r="D4138" s="296" t="s">
        <v>40</v>
      </c>
      <c r="E4138" s="326" t="s">
        <v>51</v>
      </c>
      <c r="F4138" s="327">
        <v>126000</v>
      </c>
      <c r="J4138" s="325"/>
    </row>
    <row r="4139" spans="2:10" s="20" customFormat="1" ht="18" customHeight="1" x14ac:dyDescent="0.25">
      <c r="B4139" s="297" t="s">
        <v>7666</v>
      </c>
      <c r="C4139" s="296" t="s">
        <v>4369</v>
      </c>
      <c r="D4139" s="296" t="s">
        <v>56</v>
      </c>
      <c r="E4139" s="326" t="s">
        <v>83</v>
      </c>
      <c r="F4139" s="327">
        <v>583100</v>
      </c>
      <c r="J4139" s="325"/>
    </row>
    <row r="4140" spans="2:10" s="20" customFormat="1" ht="18" customHeight="1" x14ac:dyDescent="0.25">
      <c r="B4140" s="297" t="s">
        <v>7666</v>
      </c>
      <c r="C4140" s="296" t="s">
        <v>4370</v>
      </c>
      <c r="D4140" s="296" t="s">
        <v>56</v>
      </c>
      <c r="E4140" s="326" t="s">
        <v>83</v>
      </c>
      <c r="F4140" s="327">
        <v>362500</v>
      </c>
      <c r="J4140" s="325"/>
    </row>
    <row r="4141" spans="2:10" s="20" customFormat="1" ht="18" customHeight="1" x14ac:dyDescent="0.25">
      <c r="B4141" s="297" t="s">
        <v>7666</v>
      </c>
      <c r="C4141" s="296" t="s">
        <v>4371</v>
      </c>
      <c r="D4141" s="296" t="s">
        <v>56</v>
      </c>
      <c r="E4141" s="326" t="s">
        <v>83</v>
      </c>
      <c r="F4141" s="327">
        <v>336200</v>
      </c>
      <c r="J4141" s="325"/>
    </row>
    <row r="4142" spans="2:10" s="20" customFormat="1" ht="18" customHeight="1" x14ac:dyDescent="0.25">
      <c r="B4142" s="297" t="s">
        <v>7666</v>
      </c>
      <c r="C4142" s="296" t="s">
        <v>4372</v>
      </c>
      <c r="D4142" s="296" t="s">
        <v>56</v>
      </c>
      <c r="E4142" s="326" t="s">
        <v>83</v>
      </c>
      <c r="F4142" s="327">
        <v>94550</v>
      </c>
      <c r="J4142" s="325"/>
    </row>
    <row r="4143" spans="2:10" s="20" customFormat="1" ht="18" customHeight="1" x14ac:dyDescent="0.25">
      <c r="B4143" s="297" t="s">
        <v>7666</v>
      </c>
      <c r="C4143" s="296" t="s">
        <v>4373</v>
      </c>
      <c r="D4143" s="296" t="s">
        <v>56</v>
      </c>
      <c r="E4143" s="326" t="s">
        <v>83</v>
      </c>
      <c r="F4143" s="327">
        <v>94550</v>
      </c>
      <c r="J4143" s="325"/>
    </row>
    <row r="4144" spans="2:10" s="20" customFormat="1" ht="18" customHeight="1" x14ac:dyDescent="0.25">
      <c r="B4144" s="297" t="s">
        <v>7666</v>
      </c>
      <c r="C4144" s="296" t="s">
        <v>4374</v>
      </c>
      <c r="D4144" s="296" t="s">
        <v>56</v>
      </c>
      <c r="E4144" s="326" t="s">
        <v>83</v>
      </c>
      <c r="F4144" s="327">
        <v>362500</v>
      </c>
      <c r="J4144" s="325"/>
    </row>
    <row r="4145" spans="2:10" s="20" customFormat="1" ht="18" customHeight="1" x14ac:dyDescent="0.25">
      <c r="B4145" s="297" t="s">
        <v>7666</v>
      </c>
      <c r="C4145" s="296" t="s">
        <v>4375</v>
      </c>
      <c r="D4145" s="296" t="s">
        <v>56</v>
      </c>
      <c r="E4145" s="326" t="s">
        <v>83</v>
      </c>
      <c r="F4145" s="327">
        <v>452500</v>
      </c>
      <c r="J4145" s="325"/>
    </row>
    <row r="4146" spans="2:10" s="20" customFormat="1" ht="18" customHeight="1" x14ac:dyDescent="0.25">
      <c r="B4146" s="297" t="s">
        <v>7666</v>
      </c>
      <c r="C4146" s="296" t="s">
        <v>4376</v>
      </c>
      <c r="D4146" s="296" t="s">
        <v>40</v>
      </c>
      <c r="E4146" s="326" t="s">
        <v>50</v>
      </c>
      <c r="F4146" s="327">
        <v>5448000</v>
      </c>
      <c r="J4146" s="325"/>
    </row>
    <row r="4147" spans="2:10" s="20" customFormat="1" ht="18" customHeight="1" x14ac:dyDescent="0.25">
      <c r="B4147" s="297" t="s">
        <v>7666</v>
      </c>
      <c r="C4147" s="296" t="s">
        <v>4377</v>
      </c>
      <c r="D4147" s="296" t="s">
        <v>40</v>
      </c>
      <c r="E4147" s="326" t="s">
        <v>50</v>
      </c>
      <c r="F4147" s="327">
        <v>1125000</v>
      </c>
      <c r="J4147" s="325"/>
    </row>
    <row r="4148" spans="2:10" s="20" customFormat="1" ht="18" customHeight="1" x14ac:dyDescent="0.25">
      <c r="B4148" s="297" t="s">
        <v>7666</v>
      </c>
      <c r="C4148" s="296" t="s">
        <v>4378</v>
      </c>
      <c r="D4148" s="296" t="s">
        <v>40</v>
      </c>
      <c r="E4148" s="326" t="s">
        <v>50</v>
      </c>
      <c r="F4148" s="327">
        <v>9193500</v>
      </c>
      <c r="J4148" s="325"/>
    </row>
    <row r="4149" spans="2:10" s="20" customFormat="1" ht="18" customHeight="1" x14ac:dyDescent="0.25">
      <c r="B4149" s="297" t="s">
        <v>7666</v>
      </c>
      <c r="C4149" s="296" t="s">
        <v>4379</v>
      </c>
      <c r="D4149" s="296" t="s">
        <v>31</v>
      </c>
      <c r="E4149" s="326" t="s">
        <v>32</v>
      </c>
      <c r="F4149" s="327">
        <v>3500000</v>
      </c>
      <c r="J4149" s="325"/>
    </row>
    <row r="4150" spans="2:10" s="20" customFormat="1" ht="18" customHeight="1" x14ac:dyDescent="0.25">
      <c r="B4150" s="297" t="s">
        <v>7666</v>
      </c>
      <c r="C4150" s="296" t="s">
        <v>4380</v>
      </c>
      <c r="D4150" s="296" t="s">
        <v>222</v>
      </c>
      <c r="E4150" s="326" t="s">
        <v>67</v>
      </c>
      <c r="F4150" s="327">
        <v>125360</v>
      </c>
      <c r="J4150" s="325"/>
    </row>
    <row r="4151" spans="2:10" s="20" customFormat="1" ht="18" customHeight="1" x14ac:dyDescent="0.25">
      <c r="B4151" s="297" t="s">
        <v>7666</v>
      </c>
      <c r="C4151" s="296" t="s">
        <v>4381</v>
      </c>
      <c r="D4151" s="296" t="s">
        <v>222</v>
      </c>
      <c r="E4151" s="326" t="s">
        <v>67</v>
      </c>
      <c r="F4151" s="327">
        <v>64120</v>
      </c>
      <c r="J4151" s="325"/>
    </row>
    <row r="4152" spans="2:10" s="20" customFormat="1" ht="18" customHeight="1" x14ac:dyDescent="0.25">
      <c r="B4152" s="297" t="s">
        <v>7666</v>
      </c>
      <c r="C4152" s="296" t="s">
        <v>4382</v>
      </c>
      <c r="D4152" s="296" t="s">
        <v>222</v>
      </c>
      <c r="E4152" s="326" t="s">
        <v>67</v>
      </c>
      <c r="F4152" s="327">
        <v>4505</v>
      </c>
      <c r="J4152" s="325"/>
    </row>
    <row r="4153" spans="2:10" s="20" customFormat="1" ht="18" customHeight="1" x14ac:dyDescent="0.25">
      <c r="B4153" s="297" t="s">
        <v>7666</v>
      </c>
      <c r="C4153" s="296" t="s">
        <v>4383</v>
      </c>
      <c r="D4153" s="296" t="s">
        <v>222</v>
      </c>
      <c r="E4153" s="326" t="s">
        <v>67</v>
      </c>
      <c r="F4153" s="327">
        <v>22950</v>
      </c>
      <c r="J4153" s="325"/>
    </row>
    <row r="4154" spans="2:10" s="20" customFormat="1" ht="18" customHeight="1" x14ac:dyDescent="0.25">
      <c r="B4154" s="297" t="s">
        <v>7784</v>
      </c>
      <c r="C4154" s="296" t="s">
        <v>4384</v>
      </c>
      <c r="D4154" s="296" t="s">
        <v>40</v>
      </c>
      <c r="E4154" s="326" t="s">
        <v>73</v>
      </c>
      <c r="F4154" s="327">
        <v>144940</v>
      </c>
      <c r="J4154" s="325"/>
    </row>
    <row r="4155" spans="2:10" s="20" customFormat="1" ht="18" customHeight="1" x14ac:dyDescent="0.25">
      <c r="B4155" s="297" t="s">
        <v>7784</v>
      </c>
      <c r="C4155" s="296" t="s">
        <v>4385</v>
      </c>
      <c r="D4155" s="296" t="s">
        <v>31</v>
      </c>
      <c r="E4155" s="326" t="s">
        <v>32</v>
      </c>
      <c r="F4155" s="327">
        <v>3950000</v>
      </c>
      <c r="J4155" s="325"/>
    </row>
    <row r="4156" spans="2:10" s="20" customFormat="1" ht="18" customHeight="1" x14ac:dyDescent="0.25">
      <c r="B4156" s="297" t="s">
        <v>7784</v>
      </c>
      <c r="C4156" s="296" t="s">
        <v>4386</v>
      </c>
      <c r="D4156" s="296" t="s">
        <v>44</v>
      </c>
      <c r="E4156" s="326" t="s">
        <v>68</v>
      </c>
      <c r="F4156" s="327">
        <v>114002</v>
      </c>
      <c r="J4156" s="325"/>
    </row>
    <row r="4157" spans="2:10" s="20" customFormat="1" ht="18" customHeight="1" x14ac:dyDescent="0.25">
      <c r="B4157" s="297" t="s">
        <v>7784</v>
      </c>
      <c r="C4157" s="296" t="s">
        <v>4387</v>
      </c>
      <c r="D4157" s="296" t="s">
        <v>222</v>
      </c>
      <c r="E4157" s="326" t="s">
        <v>67</v>
      </c>
      <c r="F4157" s="327">
        <v>110424</v>
      </c>
      <c r="J4157" s="325"/>
    </row>
    <row r="4158" spans="2:10" s="20" customFormat="1" ht="18" customHeight="1" x14ac:dyDescent="0.25">
      <c r="B4158" s="297" t="s">
        <v>7784</v>
      </c>
      <c r="C4158" s="296" t="s">
        <v>4388</v>
      </c>
      <c r="D4158" s="296" t="s">
        <v>222</v>
      </c>
      <c r="E4158" s="326" t="s">
        <v>67</v>
      </c>
      <c r="F4158" s="327">
        <v>22757</v>
      </c>
      <c r="J4158" s="325"/>
    </row>
    <row r="4159" spans="2:10" s="20" customFormat="1" ht="18" customHeight="1" x14ac:dyDescent="0.25">
      <c r="B4159" s="297" t="s">
        <v>7784</v>
      </c>
      <c r="C4159" s="296" t="s">
        <v>4389</v>
      </c>
      <c r="D4159" s="296" t="s">
        <v>222</v>
      </c>
      <c r="E4159" s="326" t="s">
        <v>67</v>
      </c>
      <c r="F4159" s="327">
        <v>62078</v>
      </c>
      <c r="J4159" s="325"/>
    </row>
    <row r="4160" spans="2:10" s="20" customFormat="1" ht="18" customHeight="1" x14ac:dyDescent="0.25">
      <c r="B4160" s="297" t="s">
        <v>7784</v>
      </c>
      <c r="C4160" s="296" t="s">
        <v>4390</v>
      </c>
      <c r="D4160" s="296" t="s">
        <v>222</v>
      </c>
      <c r="E4160" s="326" t="s">
        <v>67</v>
      </c>
      <c r="F4160" s="327">
        <v>33660</v>
      </c>
      <c r="J4160" s="325"/>
    </row>
    <row r="4161" spans="2:10" s="20" customFormat="1" ht="18" customHeight="1" x14ac:dyDescent="0.25">
      <c r="B4161" s="297" t="s">
        <v>7784</v>
      </c>
      <c r="C4161" s="296" t="s">
        <v>4391</v>
      </c>
      <c r="D4161" s="296" t="s">
        <v>222</v>
      </c>
      <c r="E4161" s="326" t="s">
        <v>67</v>
      </c>
      <c r="F4161" s="327">
        <v>689</v>
      </c>
      <c r="J4161" s="325"/>
    </row>
    <row r="4162" spans="2:10" s="20" customFormat="1" ht="18" customHeight="1" x14ac:dyDescent="0.25">
      <c r="B4162" s="297" t="s">
        <v>7667</v>
      </c>
      <c r="C4162" s="296" t="s">
        <v>4392</v>
      </c>
      <c r="D4162" s="296" t="s">
        <v>222</v>
      </c>
      <c r="E4162" s="326" t="s">
        <v>67</v>
      </c>
      <c r="F4162" s="327">
        <v>38193</v>
      </c>
      <c r="J4162" s="325"/>
    </row>
    <row r="4163" spans="2:10" s="20" customFormat="1" ht="18" customHeight="1" x14ac:dyDescent="0.25">
      <c r="B4163" s="297" t="s">
        <v>7667</v>
      </c>
      <c r="C4163" s="296" t="s">
        <v>4393</v>
      </c>
      <c r="D4163" s="296" t="s">
        <v>119</v>
      </c>
      <c r="E4163" s="326" t="s">
        <v>112</v>
      </c>
      <c r="F4163" s="327">
        <v>13671079</v>
      </c>
      <c r="J4163" s="325"/>
    </row>
    <row r="4164" spans="2:10" s="20" customFormat="1" ht="18" customHeight="1" x14ac:dyDescent="0.25">
      <c r="B4164" s="297" t="s">
        <v>7785</v>
      </c>
      <c r="C4164" s="296" t="s">
        <v>4394</v>
      </c>
      <c r="D4164" s="296" t="s">
        <v>223</v>
      </c>
      <c r="E4164" s="326" t="s">
        <v>83</v>
      </c>
      <c r="F4164" s="327">
        <v>58229.67</v>
      </c>
      <c r="J4164" s="325"/>
    </row>
    <row r="4165" spans="2:10" s="20" customFormat="1" ht="18" customHeight="1" x14ac:dyDescent="0.25">
      <c r="B4165" s="297" t="s">
        <v>7785</v>
      </c>
      <c r="C4165" s="296" t="s">
        <v>4395</v>
      </c>
      <c r="D4165" s="296" t="s">
        <v>223</v>
      </c>
      <c r="E4165" s="326" t="s">
        <v>83</v>
      </c>
      <c r="F4165" s="327">
        <v>58229.67</v>
      </c>
      <c r="J4165" s="325"/>
    </row>
    <row r="4166" spans="2:10" s="20" customFormat="1" ht="18" customHeight="1" x14ac:dyDescent="0.25">
      <c r="B4166" s="297" t="s">
        <v>7785</v>
      </c>
      <c r="C4166" s="296" t="s">
        <v>4396</v>
      </c>
      <c r="D4166" s="296" t="s">
        <v>223</v>
      </c>
      <c r="E4166" s="326" t="s">
        <v>83</v>
      </c>
      <c r="F4166" s="327">
        <v>58229.67</v>
      </c>
      <c r="J4166" s="325"/>
    </row>
    <row r="4167" spans="2:10" s="20" customFormat="1" ht="18" customHeight="1" x14ac:dyDescent="0.25">
      <c r="B4167" s="297" t="s">
        <v>7785</v>
      </c>
      <c r="C4167" s="296" t="s">
        <v>4397</v>
      </c>
      <c r="D4167" s="296" t="s">
        <v>223</v>
      </c>
      <c r="E4167" s="326" t="s">
        <v>83</v>
      </c>
      <c r="F4167" s="327">
        <v>58229.67</v>
      </c>
      <c r="J4167" s="325"/>
    </row>
    <row r="4168" spans="2:10" s="20" customFormat="1" ht="18" customHeight="1" x14ac:dyDescent="0.25">
      <c r="B4168" s="297" t="s">
        <v>7785</v>
      </c>
      <c r="C4168" s="296" t="s">
        <v>4398</v>
      </c>
      <c r="D4168" s="296" t="s">
        <v>223</v>
      </c>
      <c r="E4168" s="326" t="s">
        <v>83</v>
      </c>
      <c r="F4168" s="327">
        <v>58229.67</v>
      </c>
      <c r="J4168" s="325"/>
    </row>
    <row r="4169" spans="2:10" s="20" customFormat="1" ht="18" customHeight="1" x14ac:dyDescent="0.25">
      <c r="B4169" s="297" t="s">
        <v>7785</v>
      </c>
      <c r="C4169" s="296" t="s">
        <v>4399</v>
      </c>
      <c r="D4169" s="296" t="s">
        <v>223</v>
      </c>
      <c r="E4169" s="326" t="s">
        <v>83</v>
      </c>
      <c r="F4169" s="327">
        <v>58229.67</v>
      </c>
      <c r="J4169" s="325"/>
    </row>
    <row r="4170" spans="2:10" s="20" customFormat="1" ht="18" customHeight="1" x14ac:dyDescent="0.25">
      <c r="B4170" s="297" t="s">
        <v>7785</v>
      </c>
      <c r="C4170" s="296" t="s">
        <v>4400</v>
      </c>
      <c r="D4170" s="296" t="s">
        <v>223</v>
      </c>
      <c r="E4170" s="326" t="s">
        <v>83</v>
      </c>
      <c r="F4170" s="327">
        <v>58229.67</v>
      </c>
      <c r="J4170" s="325"/>
    </row>
    <row r="4171" spans="2:10" s="20" customFormat="1" ht="18" customHeight="1" x14ac:dyDescent="0.25">
      <c r="B4171" s="297" t="s">
        <v>7785</v>
      </c>
      <c r="C4171" s="296" t="s">
        <v>4401</v>
      </c>
      <c r="D4171" s="296" t="s">
        <v>223</v>
      </c>
      <c r="E4171" s="326" t="s">
        <v>83</v>
      </c>
      <c r="F4171" s="327">
        <v>58229.67</v>
      </c>
      <c r="J4171" s="325"/>
    </row>
    <row r="4172" spans="2:10" s="20" customFormat="1" ht="18" customHeight="1" x14ac:dyDescent="0.25">
      <c r="B4172" s="297" t="s">
        <v>7785</v>
      </c>
      <c r="C4172" s="296" t="s">
        <v>4402</v>
      </c>
      <c r="D4172" s="296" t="s">
        <v>223</v>
      </c>
      <c r="E4172" s="326" t="s">
        <v>83</v>
      </c>
      <c r="F4172" s="327">
        <v>58229.67</v>
      </c>
      <c r="J4172" s="325"/>
    </row>
    <row r="4173" spans="2:10" s="20" customFormat="1" ht="18" customHeight="1" x14ac:dyDescent="0.25">
      <c r="B4173" s="297" t="s">
        <v>7785</v>
      </c>
      <c r="C4173" s="296" t="s">
        <v>4403</v>
      </c>
      <c r="D4173" s="296" t="s">
        <v>223</v>
      </c>
      <c r="E4173" s="326" t="s">
        <v>83</v>
      </c>
      <c r="F4173" s="327">
        <v>58229.67</v>
      </c>
      <c r="J4173" s="325"/>
    </row>
    <row r="4174" spans="2:10" s="20" customFormat="1" ht="18" customHeight="1" x14ac:dyDescent="0.25">
      <c r="B4174" s="297" t="s">
        <v>7785</v>
      </c>
      <c r="C4174" s="296" t="s">
        <v>4404</v>
      </c>
      <c r="D4174" s="296" t="s">
        <v>223</v>
      </c>
      <c r="E4174" s="326" t="s">
        <v>83</v>
      </c>
      <c r="F4174" s="327">
        <v>58229.67</v>
      </c>
      <c r="J4174" s="325"/>
    </row>
    <row r="4175" spans="2:10" s="20" customFormat="1" ht="18" customHeight="1" x14ac:dyDescent="0.25">
      <c r="B4175" s="297" t="s">
        <v>7785</v>
      </c>
      <c r="C4175" s="296" t="s">
        <v>4405</v>
      </c>
      <c r="D4175" s="296" t="s">
        <v>223</v>
      </c>
      <c r="E4175" s="326" t="s">
        <v>83</v>
      </c>
      <c r="F4175" s="327">
        <v>58229.63</v>
      </c>
      <c r="J4175" s="325"/>
    </row>
    <row r="4176" spans="2:10" s="20" customFormat="1" ht="18" customHeight="1" x14ac:dyDescent="0.25">
      <c r="B4176" s="297" t="s">
        <v>7785</v>
      </c>
      <c r="C4176" s="296" t="s">
        <v>4406</v>
      </c>
      <c r="D4176" s="296" t="s">
        <v>223</v>
      </c>
      <c r="E4176" s="326" t="s">
        <v>84</v>
      </c>
      <c r="F4176" s="327">
        <v>168756.75</v>
      </c>
      <c r="J4176" s="325"/>
    </row>
    <row r="4177" spans="2:10" s="20" customFormat="1" ht="18" customHeight="1" x14ac:dyDescent="0.25">
      <c r="B4177" s="297" t="s">
        <v>7785</v>
      </c>
      <c r="C4177" s="296" t="s">
        <v>4407</v>
      </c>
      <c r="D4177" s="296" t="s">
        <v>223</v>
      </c>
      <c r="E4177" s="326" t="s">
        <v>84</v>
      </c>
      <c r="F4177" s="327">
        <v>168756.75</v>
      </c>
      <c r="J4177" s="325"/>
    </row>
    <row r="4178" spans="2:10" s="20" customFormat="1" ht="18" customHeight="1" x14ac:dyDescent="0.25">
      <c r="B4178" s="297" t="s">
        <v>7785</v>
      </c>
      <c r="C4178" s="296" t="s">
        <v>4408</v>
      </c>
      <c r="D4178" s="296" t="s">
        <v>223</v>
      </c>
      <c r="E4178" s="326" t="s">
        <v>84</v>
      </c>
      <c r="F4178" s="327">
        <v>168756.75</v>
      </c>
      <c r="J4178" s="325"/>
    </row>
    <row r="4179" spans="2:10" s="20" customFormat="1" ht="18" customHeight="1" x14ac:dyDescent="0.25">
      <c r="B4179" s="297" t="s">
        <v>7785</v>
      </c>
      <c r="C4179" s="296" t="s">
        <v>4409</v>
      </c>
      <c r="D4179" s="296" t="s">
        <v>223</v>
      </c>
      <c r="E4179" s="326" t="s">
        <v>84</v>
      </c>
      <c r="F4179" s="327">
        <v>168756.75</v>
      </c>
      <c r="J4179" s="325"/>
    </row>
    <row r="4180" spans="2:10" s="20" customFormat="1" ht="18" customHeight="1" x14ac:dyDescent="0.25">
      <c r="B4180" s="297" t="s">
        <v>7785</v>
      </c>
      <c r="C4180" s="296" t="s">
        <v>4410</v>
      </c>
      <c r="D4180" s="296" t="s">
        <v>223</v>
      </c>
      <c r="E4180" s="326" t="s">
        <v>84</v>
      </c>
      <c r="F4180" s="327">
        <v>168756.75</v>
      </c>
      <c r="J4180" s="325"/>
    </row>
    <row r="4181" spans="2:10" s="20" customFormat="1" ht="18" customHeight="1" x14ac:dyDescent="0.25">
      <c r="B4181" s="297" t="s">
        <v>7785</v>
      </c>
      <c r="C4181" s="296" t="s">
        <v>4411</v>
      </c>
      <c r="D4181" s="296" t="s">
        <v>223</v>
      </c>
      <c r="E4181" s="326" t="s">
        <v>84</v>
      </c>
      <c r="F4181" s="327">
        <v>168756.75</v>
      </c>
      <c r="J4181" s="325"/>
    </row>
    <row r="4182" spans="2:10" s="20" customFormat="1" ht="18" customHeight="1" x14ac:dyDescent="0.25">
      <c r="B4182" s="297" t="s">
        <v>7785</v>
      </c>
      <c r="C4182" s="296" t="s">
        <v>4412</v>
      </c>
      <c r="D4182" s="296" t="s">
        <v>223</v>
      </c>
      <c r="E4182" s="326" t="s">
        <v>84</v>
      </c>
      <c r="F4182" s="327">
        <v>168756.75</v>
      </c>
      <c r="J4182" s="325"/>
    </row>
    <row r="4183" spans="2:10" s="20" customFormat="1" ht="18" customHeight="1" x14ac:dyDescent="0.25">
      <c r="B4183" s="297" t="s">
        <v>7785</v>
      </c>
      <c r="C4183" s="296" t="s">
        <v>4413</v>
      </c>
      <c r="D4183" s="296" t="s">
        <v>223</v>
      </c>
      <c r="E4183" s="326" t="s">
        <v>84</v>
      </c>
      <c r="F4183" s="327">
        <v>168756.75</v>
      </c>
      <c r="J4183" s="325"/>
    </row>
    <row r="4184" spans="2:10" s="20" customFormat="1" ht="18" customHeight="1" x14ac:dyDescent="0.25">
      <c r="B4184" s="297" t="s">
        <v>7785</v>
      </c>
      <c r="C4184" s="296" t="s">
        <v>4414</v>
      </c>
      <c r="D4184" s="296" t="s">
        <v>223</v>
      </c>
      <c r="E4184" s="326" t="s">
        <v>84</v>
      </c>
      <c r="F4184" s="327">
        <v>168756.75</v>
      </c>
      <c r="J4184" s="325"/>
    </row>
    <row r="4185" spans="2:10" s="20" customFormat="1" ht="18" customHeight="1" x14ac:dyDescent="0.25">
      <c r="B4185" s="297" t="s">
        <v>7785</v>
      </c>
      <c r="C4185" s="296" t="s">
        <v>4415</v>
      </c>
      <c r="D4185" s="296" t="s">
        <v>223</v>
      </c>
      <c r="E4185" s="326" t="s">
        <v>84</v>
      </c>
      <c r="F4185" s="327">
        <v>168756.75</v>
      </c>
      <c r="J4185" s="325"/>
    </row>
    <row r="4186" spans="2:10" s="20" customFormat="1" ht="18" customHeight="1" x14ac:dyDescent="0.25">
      <c r="B4186" s="297" t="s">
        <v>7785</v>
      </c>
      <c r="C4186" s="296" t="s">
        <v>4416</v>
      </c>
      <c r="D4186" s="296" t="s">
        <v>223</v>
      </c>
      <c r="E4186" s="326" t="s">
        <v>84</v>
      </c>
      <c r="F4186" s="327">
        <v>168756.75</v>
      </c>
      <c r="J4186" s="325"/>
    </row>
    <row r="4187" spans="2:10" s="20" customFormat="1" ht="18" customHeight="1" x14ac:dyDescent="0.25">
      <c r="B4187" s="297" t="s">
        <v>7785</v>
      </c>
      <c r="C4187" s="296" t="s">
        <v>4417</v>
      </c>
      <c r="D4187" s="296" t="s">
        <v>223</v>
      </c>
      <c r="E4187" s="326" t="s">
        <v>84</v>
      </c>
      <c r="F4187" s="327">
        <v>168756.75</v>
      </c>
      <c r="J4187" s="325"/>
    </row>
    <row r="4188" spans="2:10" s="20" customFormat="1" ht="18" customHeight="1" x14ac:dyDescent="0.25">
      <c r="B4188" s="297" t="s">
        <v>7785</v>
      </c>
      <c r="C4188" s="296" t="s">
        <v>4418</v>
      </c>
      <c r="D4188" s="296" t="s">
        <v>223</v>
      </c>
      <c r="E4188" s="326" t="s">
        <v>84</v>
      </c>
      <c r="F4188" s="327">
        <v>32790.75</v>
      </c>
      <c r="J4188" s="325"/>
    </row>
    <row r="4189" spans="2:10" s="20" customFormat="1" ht="18" customHeight="1" x14ac:dyDescent="0.25">
      <c r="B4189" s="297" t="s">
        <v>7785</v>
      </c>
      <c r="C4189" s="296" t="s">
        <v>4419</v>
      </c>
      <c r="D4189" s="296" t="s">
        <v>223</v>
      </c>
      <c r="E4189" s="326" t="s">
        <v>84</v>
      </c>
      <c r="F4189" s="327">
        <v>32790.75</v>
      </c>
      <c r="J4189" s="325"/>
    </row>
    <row r="4190" spans="2:10" s="20" customFormat="1" ht="18" customHeight="1" x14ac:dyDescent="0.25">
      <c r="B4190" s="297" t="s">
        <v>7785</v>
      </c>
      <c r="C4190" s="296" t="s">
        <v>4420</v>
      </c>
      <c r="D4190" s="296" t="s">
        <v>223</v>
      </c>
      <c r="E4190" s="326" t="s">
        <v>84</v>
      </c>
      <c r="F4190" s="327">
        <v>32790.75</v>
      </c>
      <c r="J4190" s="325"/>
    </row>
    <row r="4191" spans="2:10" s="20" customFormat="1" ht="18" customHeight="1" x14ac:dyDescent="0.25">
      <c r="B4191" s="297" t="s">
        <v>7785</v>
      </c>
      <c r="C4191" s="296" t="s">
        <v>4421</v>
      </c>
      <c r="D4191" s="296" t="s">
        <v>223</v>
      </c>
      <c r="E4191" s="326" t="s">
        <v>84</v>
      </c>
      <c r="F4191" s="327">
        <v>32790.75</v>
      </c>
      <c r="J4191" s="325"/>
    </row>
    <row r="4192" spans="2:10" s="20" customFormat="1" ht="18" customHeight="1" x14ac:dyDescent="0.25">
      <c r="B4192" s="297" t="s">
        <v>7785</v>
      </c>
      <c r="C4192" s="296" t="s">
        <v>4422</v>
      </c>
      <c r="D4192" s="296" t="s">
        <v>223</v>
      </c>
      <c r="E4192" s="326" t="s">
        <v>84</v>
      </c>
      <c r="F4192" s="327">
        <v>32790.75</v>
      </c>
      <c r="J4192" s="325"/>
    </row>
    <row r="4193" spans="2:10" s="20" customFormat="1" ht="18" customHeight="1" x14ac:dyDescent="0.25">
      <c r="B4193" s="297" t="s">
        <v>7785</v>
      </c>
      <c r="C4193" s="296" t="s">
        <v>4423</v>
      </c>
      <c r="D4193" s="296" t="s">
        <v>223</v>
      </c>
      <c r="E4193" s="326" t="s">
        <v>84</v>
      </c>
      <c r="F4193" s="327">
        <v>32790.75</v>
      </c>
      <c r="J4193" s="325"/>
    </row>
    <row r="4194" spans="2:10" s="20" customFormat="1" ht="18" customHeight="1" x14ac:dyDescent="0.25">
      <c r="B4194" s="297" t="s">
        <v>7785</v>
      </c>
      <c r="C4194" s="296" t="s">
        <v>4424</v>
      </c>
      <c r="D4194" s="296" t="s">
        <v>223</v>
      </c>
      <c r="E4194" s="326" t="s">
        <v>84</v>
      </c>
      <c r="F4194" s="327">
        <v>32790.75</v>
      </c>
      <c r="J4194" s="325"/>
    </row>
    <row r="4195" spans="2:10" s="20" customFormat="1" ht="18" customHeight="1" x14ac:dyDescent="0.25">
      <c r="B4195" s="297" t="s">
        <v>7785</v>
      </c>
      <c r="C4195" s="296" t="s">
        <v>4425</v>
      </c>
      <c r="D4195" s="296" t="s">
        <v>223</v>
      </c>
      <c r="E4195" s="326" t="s">
        <v>84</v>
      </c>
      <c r="F4195" s="327">
        <v>32790.75</v>
      </c>
      <c r="J4195" s="325"/>
    </row>
    <row r="4196" spans="2:10" s="20" customFormat="1" ht="18" customHeight="1" x14ac:dyDescent="0.25">
      <c r="B4196" s="297" t="s">
        <v>7785</v>
      </c>
      <c r="C4196" s="296" t="s">
        <v>4426</v>
      </c>
      <c r="D4196" s="296" t="s">
        <v>223</v>
      </c>
      <c r="E4196" s="326" t="s">
        <v>84</v>
      </c>
      <c r="F4196" s="327">
        <v>32790.75</v>
      </c>
      <c r="J4196" s="325"/>
    </row>
    <row r="4197" spans="2:10" s="20" customFormat="1" ht="18" customHeight="1" x14ac:dyDescent="0.25">
      <c r="B4197" s="297" t="s">
        <v>7785</v>
      </c>
      <c r="C4197" s="296" t="s">
        <v>4427</v>
      </c>
      <c r="D4197" s="296" t="s">
        <v>223</v>
      </c>
      <c r="E4197" s="326" t="s">
        <v>84</v>
      </c>
      <c r="F4197" s="327">
        <v>32790.75</v>
      </c>
      <c r="J4197" s="325"/>
    </row>
    <row r="4198" spans="2:10" s="20" customFormat="1" ht="18" customHeight="1" x14ac:dyDescent="0.25">
      <c r="B4198" s="297" t="s">
        <v>7785</v>
      </c>
      <c r="C4198" s="296" t="s">
        <v>4428</v>
      </c>
      <c r="D4198" s="296" t="s">
        <v>223</v>
      </c>
      <c r="E4198" s="326" t="s">
        <v>84</v>
      </c>
      <c r="F4198" s="327">
        <v>32790.75</v>
      </c>
      <c r="J4198" s="325"/>
    </row>
    <row r="4199" spans="2:10" s="20" customFormat="1" ht="18" customHeight="1" x14ac:dyDescent="0.25">
      <c r="B4199" s="297" t="s">
        <v>7785</v>
      </c>
      <c r="C4199" s="296" t="s">
        <v>4429</v>
      </c>
      <c r="D4199" s="296" t="s">
        <v>223</v>
      </c>
      <c r="E4199" s="326" t="s">
        <v>84</v>
      </c>
      <c r="F4199" s="327">
        <v>32790.75</v>
      </c>
      <c r="J4199" s="325"/>
    </row>
    <row r="4200" spans="2:10" s="20" customFormat="1" ht="18" customHeight="1" x14ac:dyDescent="0.25">
      <c r="B4200" s="297" t="s">
        <v>7785</v>
      </c>
      <c r="C4200" s="296" t="s">
        <v>4430</v>
      </c>
      <c r="D4200" s="296" t="s">
        <v>223</v>
      </c>
      <c r="E4200" s="326" t="s">
        <v>58</v>
      </c>
      <c r="F4200" s="327">
        <v>1294890.42</v>
      </c>
      <c r="J4200" s="325"/>
    </row>
    <row r="4201" spans="2:10" s="20" customFormat="1" ht="18" customHeight="1" x14ac:dyDescent="0.25">
      <c r="B4201" s="297" t="s">
        <v>7785</v>
      </c>
      <c r="C4201" s="296" t="s">
        <v>4431</v>
      </c>
      <c r="D4201" s="296" t="s">
        <v>223</v>
      </c>
      <c r="E4201" s="326" t="s">
        <v>58</v>
      </c>
      <c r="F4201" s="327">
        <v>1294890.42</v>
      </c>
      <c r="J4201" s="325"/>
    </row>
    <row r="4202" spans="2:10" s="20" customFormat="1" ht="18" customHeight="1" x14ac:dyDescent="0.25">
      <c r="B4202" s="297" t="s">
        <v>7785</v>
      </c>
      <c r="C4202" s="296" t="s">
        <v>4432</v>
      </c>
      <c r="D4202" s="296" t="s">
        <v>223</v>
      </c>
      <c r="E4202" s="326" t="s">
        <v>58</v>
      </c>
      <c r="F4202" s="327">
        <v>1294890.42</v>
      </c>
      <c r="J4202" s="325"/>
    </row>
    <row r="4203" spans="2:10" s="20" customFormat="1" ht="18" customHeight="1" x14ac:dyDescent="0.25">
      <c r="B4203" s="297" t="s">
        <v>7785</v>
      </c>
      <c r="C4203" s="296" t="s">
        <v>4433</v>
      </c>
      <c r="D4203" s="296" t="s">
        <v>223</v>
      </c>
      <c r="E4203" s="326" t="s">
        <v>58</v>
      </c>
      <c r="F4203" s="327">
        <v>1294890.42</v>
      </c>
      <c r="J4203" s="325"/>
    </row>
    <row r="4204" spans="2:10" s="20" customFormat="1" ht="18" customHeight="1" x14ac:dyDescent="0.25">
      <c r="B4204" s="297" t="s">
        <v>7785</v>
      </c>
      <c r="C4204" s="296" t="s">
        <v>4434</v>
      </c>
      <c r="D4204" s="296" t="s">
        <v>223</v>
      </c>
      <c r="E4204" s="326" t="s">
        <v>58</v>
      </c>
      <c r="F4204" s="327">
        <v>1294890.42</v>
      </c>
      <c r="J4204" s="325"/>
    </row>
    <row r="4205" spans="2:10" s="20" customFormat="1" ht="18" customHeight="1" x14ac:dyDescent="0.25">
      <c r="B4205" s="297" t="s">
        <v>7785</v>
      </c>
      <c r="C4205" s="296" t="s">
        <v>4435</v>
      </c>
      <c r="D4205" s="296" t="s">
        <v>223</v>
      </c>
      <c r="E4205" s="326" t="s">
        <v>58</v>
      </c>
      <c r="F4205" s="327">
        <v>1294890.42</v>
      </c>
      <c r="J4205" s="325"/>
    </row>
    <row r="4206" spans="2:10" s="20" customFormat="1" ht="18" customHeight="1" x14ac:dyDescent="0.25">
      <c r="B4206" s="297" t="s">
        <v>7785</v>
      </c>
      <c r="C4206" s="296" t="s">
        <v>4436</v>
      </c>
      <c r="D4206" s="296" t="s">
        <v>223</v>
      </c>
      <c r="E4206" s="326" t="s">
        <v>58</v>
      </c>
      <c r="F4206" s="327">
        <v>1294890.42</v>
      </c>
      <c r="J4206" s="325"/>
    </row>
    <row r="4207" spans="2:10" s="20" customFormat="1" ht="18" customHeight="1" x14ac:dyDescent="0.25">
      <c r="B4207" s="297" t="s">
        <v>7785</v>
      </c>
      <c r="C4207" s="296" t="s">
        <v>4437</v>
      </c>
      <c r="D4207" s="296" t="s">
        <v>223</v>
      </c>
      <c r="E4207" s="326" t="s">
        <v>58</v>
      </c>
      <c r="F4207" s="327">
        <v>1294890.42</v>
      </c>
      <c r="J4207" s="325"/>
    </row>
    <row r="4208" spans="2:10" s="20" customFormat="1" ht="18" customHeight="1" x14ac:dyDescent="0.25">
      <c r="B4208" s="297" t="s">
        <v>7785</v>
      </c>
      <c r="C4208" s="296" t="s">
        <v>4438</v>
      </c>
      <c r="D4208" s="296" t="s">
        <v>223</v>
      </c>
      <c r="E4208" s="326" t="s">
        <v>58</v>
      </c>
      <c r="F4208" s="327">
        <v>1294890.42</v>
      </c>
      <c r="J4208" s="325"/>
    </row>
    <row r="4209" spans="2:10" s="20" customFormat="1" ht="18" customHeight="1" x14ac:dyDescent="0.25">
      <c r="B4209" s="297" t="s">
        <v>7785</v>
      </c>
      <c r="C4209" s="296" t="s">
        <v>4439</v>
      </c>
      <c r="D4209" s="296" t="s">
        <v>223</v>
      </c>
      <c r="E4209" s="326" t="s">
        <v>58</v>
      </c>
      <c r="F4209" s="327">
        <v>1294890.42</v>
      </c>
      <c r="J4209" s="325"/>
    </row>
    <row r="4210" spans="2:10" s="20" customFormat="1" ht="18" customHeight="1" x14ac:dyDescent="0.25">
      <c r="B4210" s="297" t="s">
        <v>7785</v>
      </c>
      <c r="C4210" s="296" t="s">
        <v>4440</v>
      </c>
      <c r="D4210" s="296" t="s">
        <v>223</v>
      </c>
      <c r="E4210" s="326" t="s">
        <v>58</v>
      </c>
      <c r="F4210" s="327">
        <v>1294890.42</v>
      </c>
      <c r="J4210" s="325"/>
    </row>
    <row r="4211" spans="2:10" s="20" customFormat="1" ht="18" customHeight="1" x14ac:dyDescent="0.25">
      <c r="B4211" s="297" t="s">
        <v>7785</v>
      </c>
      <c r="C4211" s="296" t="s">
        <v>4441</v>
      </c>
      <c r="D4211" s="296" t="s">
        <v>223</v>
      </c>
      <c r="E4211" s="326" t="s">
        <v>58</v>
      </c>
      <c r="F4211" s="327">
        <v>1294890.3799999999</v>
      </c>
      <c r="J4211" s="325"/>
    </row>
    <row r="4212" spans="2:10" s="20" customFormat="1" ht="18" customHeight="1" x14ac:dyDescent="0.25">
      <c r="B4212" s="297" t="s">
        <v>7785</v>
      </c>
      <c r="C4212" s="296" t="s">
        <v>4442</v>
      </c>
      <c r="D4212" s="296" t="s">
        <v>223</v>
      </c>
      <c r="E4212" s="326" t="s">
        <v>85</v>
      </c>
      <c r="F4212" s="327">
        <v>116502.42</v>
      </c>
      <c r="J4212" s="325"/>
    </row>
    <row r="4213" spans="2:10" s="20" customFormat="1" ht="18" customHeight="1" x14ac:dyDescent="0.25">
      <c r="B4213" s="297" t="s">
        <v>7785</v>
      </c>
      <c r="C4213" s="296" t="s">
        <v>4443</v>
      </c>
      <c r="D4213" s="296" t="s">
        <v>223</v>
      </c>
      <c r="E4213" s="326" t="s">
        <v>85</v>
      </c>
      <c r="F4213" s="327">
        <v>116502.42</v>
      </c>
      <c r="J4213" s="325"/>
    </row>
    <row r="4214" spans="2:10" s="20" customFormat="1" ht="18" customHeight="1" x14ac:dyDescent="0.25">
      <c r="B4214" s="297" t="s">
        <v>7785</v>
      </c>
      <c r="C4214" s="296" t="s">
        <v>4444</v>
      </c>
      <c r="D4214" s="296" t="s">
        <v>223</v>
      </c>
      <c r="E4214" s="326" t="s">
        <v>85</v>
      </c>
      <c r="F4214" s="327">
        <v>116502.42</v>
      </c>
      <c r="J4214" s="325"/>
    </row>
    <row r="4215" spans="2:10" s="20" customFormat="1" ht="18" customHeight="1" x14ac:dyDescent="0.25">
      <c r="B4215" s="297" t="s">
        <v>7785</v>
      </c>
      <c r="C4215" s="296" t="s">
        <v>4445</v>
      </c>
      <c r="D4215" s="296" t="s">
        <v>223</v>
      </c>
      <c r="E4215" s="326" t="s">
        <v>85</v>
      </c>
      <c r="F4215" s="327">
        <v>116502.42</v>
      </c>
      <c r="J4215" s="325"/>
    </row>
    <row r="4216" spans="2:10" s="20" customFormat="1" ht="18" customHeight="1" x14ac:dyDescent="0.25">
      <c r="B4216" s="297" t="s">
        <v>7785</v>
      </c>
      <c r="C4216" s="296" t="s">
        <v>4446</v>
      </c>
      <c r="D4216" s="296" t="s">
        <v>223</v>
      </c>
      <c r="E4216" s="326" t="s">
        <v>85</v>
      </c>
      <c r="F4216" s="327">
        <v>116502.42</v>
      </c>
      <c r="J4216" s="325"/>
    </row>
    <row r="4217" spans="2:10" s="20" customFormat="1" ht="18" customHeight="1" x14ac:dyDescent="0.25">
      <c r="B4217" s="297" t="s">
        <v>7785</v>
      </c>
      <c r="C4217" s="296" t="s">
        <v>4447</v>
      </c>
      <c r="D4217" s="296" t="s">
        <v>223</v>
      </c>
      <c r="E4217" s="326" t="s">
        <v>85</v>
      </c>
      <c r="F4217" s="327">
        <v>116502.42</v>
      </c>
      <c r="J4217" s="325"/>
    </row>
    <row r="4218" spans="2:10" s="20" customFormat="1" ht="18" customHeight="1" x14ac:dyDescent="0.25">
      <c r="B4218" s="297" t="s">
        <v>7785</v>
      </c>
      <c r="C4218" s="296" t="s">
        <v>4448</v>
      </c>
      <c r="D4218" s="296" t="s">
        <v>223</v>
      </c>
      <c r="E4218" s="326" t="s">
        <v>85</v>
      </c>
      <c r="F4218" s="327">
        <v>116502.42</v>
      </c>
      <c r="J4218" s="325"/>
    </row>
    <row r="4219" spans="2:10" s="20" customFormat="1" ht="18" customHeight="1" x14ac:dyDescent="0.25">
      <c r="B4219" s="297" t="s">
        <v>7785</v>
      </c>
      <c r="C4219" s="296" t="s">
        <v>4449</v>
      </c>
      <c r="D4219" s="296" t="s">
        <v>223</v>
      </c>
      <c r="E4219" s="326" t="s">
        <v>85</v>
      </c>
      <c r="F4219" s="327">
        <v>116502.42</v>
      </c>
      <c r="J4219" s="325"/>
    </row>
    <row r="4220" spans="2:10" s="20" customFormat="1" ht="18" customHeight="1" x14ac:dyDescent="0.25">
      <c r="B4220" s="297" t="s">
        <v>7785</v>
      </c>
      <c r="C4220" s="296" t="s">
        <v>4450</v>
      </c>
      <c r="D4220" s="296" t="s">
        <v>223</v>
      </c>
      <c r="E4220" s="326" t="s">
        <v>85</v>
      </c>
      <c r="F4220" s="327">
        <v>116502.42</v>
      </c>
      <c r="J4220" s="325"/>
    </row>
    <row r="4221" spans="2:10" s="20" customFormat="1" ht="18" customHeight="1" x14ac:dyDescent="0.25">
      <c r="B4221" s="297" t="s">
        <v>7785</v>
      </c>
      <c r="C4221" s="296" t="s">
        <v>4451</v>
      </c>
      <c r="D4221" s="296" t="s">
        <v>223</v>
      </c>
      <c r="E4221" s="326" t="s">
        <v>85</v>
      </c>
      <c r="F4221" s="327">
        <v>116502.42</v>
      </c>
      <c r="J4221" s="325"/>
    </row>
    <row r="4222" spans="2:10" s="20" customFormat="1" ht="18" customHeight="1" x14ac:dyDescent="0.25">
      <c r="B4222" s="297" t="s">
        <v>7785</v>
      </c>
      <c r="C4222" s="296" t="s">
        <v>4452</v>
      </c>
      <c r="D4222" s="296" t="s">
        <v>223</v>
      </c>
      <c r="E4222" s="326" t="s">
        <v>85</v>
      </c>
      <c r="F4222" s="327">
        <v>116502.42</v>
      </c>
      <c r="J4222" s="325"/>
    </row>
    <row r="4223" spans="2:10" s="20" customFormat="1" ht="18" customHeight="1" x14ac:dyDescent="0.25">
      <c r="B4223" s="297" t="s">
        <v>7785</v>
      </c>
      <c r="C4223" s="296" t="s">
        <v>4453</v>
      </c>
      <c r="D4223" s="296" t="s">
        <v>223</v>
      </c>
      <c r="E4223" s="326" t="s">
        <v>85</v>
      </c>
      <c r="F4223" s="327">
        <v>116502.38</v>
      </c>
      <c r="J4223" s="325"/>
    </row>
    <row r="4224" spans="2:10" s="20" customFormat="1" ht="18" customHeight="1" x14ac:dyDescent="0.25">
      <c r="B4224" s="297" t="s">
        <v>7785</v>
      </c>
      <c r="C4224" s="296" t="s">
        <v>4454</v>
      </c>
      <c r="D4224" s="296" t="s">
        <v>56</v>
      </c>
      <c r="E4224" s="326" t="s">
        <v>84</v>
      </c>
      <c r="F4224" s="327">
        <v>27083.33</v>
      </c>
      <c r="J4224" s="325"/>
    </row>
    <row r="4225" spans="2:10" s="20" customFormat="1" ht="18" customHeight="1" x14ac:dyDescent="0.25">
      <c r="B4225" s="297" t="s">
        <v>7785</v>
      </c>
      <c r="C4225" s="296" t="s">
        <v>4455</v>
      </c>
      <c r="D4225" s="296" t="s">
        <v>56</v>
      </c>
      <c r="E4225" s="326" t="s">
        <v>84</v>
      </c>
      <c r="F4225" s="327">
        <v>27083.33</v>
      </c>
      <c r="J4225" s="325"/>
    </row>
    <row r="4226" spans="2:10" s="20" customFormat="1" ht="18" customHeight="1" x14ac:dyDescent="0.25">
      <c r="B4226" s="297" t="s">
        <v>7785</v>
      </c>
      <c r="C4226" s="296" t="s">
        <v>4456</v>
      </c>
      <c r="D4226" s="296" t="s">
        <v>56</v>
      </c>
      <c r="E4226" s="326" t="s">
        <v>84</v>
      </c>
      <c r="F4226" s="327">
        <v>27083.33</v>
      </c>
      <c r="J4226" s="325"/>
    </row>
    <row r="4227" spans="2:10" s="20" customFormat="1" ht="18" customHeight="1" x14ac:dyDescent="0.25">
      <c r="B4227" s="297" t="s">
        <v>7785</v>
      </c>
      <c r="C4227" s="296" t="s">
        <v>4457</v>
      </c>
      <c r="D4227" s="296" t="s">
        <v>56</v>
      </c>
      <c r="E4227" s="326" t="s">
        <v>84</v>
      </c>
      <c r="F4227" s="327">
        <v>27083.33</v>
      </c>
      <c r="J4227" s="325"/>
    </row>
    <row r="4228" spans="2:10" s="20" customFormat="1" ht="18" customHeight="1" x14ac:dyDescent="0.25">
      <c r="B4228" s="297" t="s">
        <v>7785</v>
      </c>
      <c r="C4228" s="296" t="s">
        <v>4458</v>
      </c>
      <c r="D4228" s="296" t="s">
        <v>56</v>
      </c>
      <c r="E4228" s="326" t="s">
        <v>84</v>
      </c>
      <c r="F4228" s="327">
        <v>27083.33</v>
      </c>
      <c r="J4228" s="325"/>
    </row>
    <row r="4229" spans="2:10" s="20" customFormat="1" ht="18" customHeight="1" x14ac:dyDescent="0.25">
      <c r="B4229" s="297" t="s">
        <v>7785</v>
      </c>
      <c r="C4229" s="296" t="s">
        <v>4459</v>
      </c>
      <c r="D4229" s="296" t="s">
        <v>56</v>
      </c>
      <c r="E4229" s="326" t="s">
        <v>84</v>
      </c>
      <c r="F4229" s="327">
        <v>27083.33</v>
      </c>
      <c r="J4229" s="325"/>
    </row>
    <row r="4230" spans="2:10" s="20" customFormat="1" ht="18" customHeight="1" x14ac:dyDescent="0.25">
      <c r="B4230" s="297" t="s">
        <v>7785</v>
      </c>
      <c r="C4230" s="296" t="s">
        <v>4460</v>
      </c>
      <c r="D4230" s="296" t="s">
        <v>56</v>
      </c>
      <c r="E4230" s="326" t="s">
        <v>84</v>
      </c>
      <c r="F4230" s="327">
        <v>27083.33</v>
      </c>
      <c r="J4230" s="325"/>
    </row>
    <row r="4231" spans="2:10" s="20" customFormat="1" ht="18" customHeight="1" x14ac:dyDescent="0.25">
      <c r="B4231" s="297" t="s">
        <v>7785</v>
      </c>
      <c r="C4231" s="296" t="s">
        <v>4461</v>
      </c>
      <c r="D4231" s="296" t="s">
        <v>56</v>
      </c>
      <c r="E4231" s="326" t="s">
        <v>84</v>
      </c>
      <c r="F4231" s="327">
        <v>27083.33</v>
      </c>
      <c r="J4231" s="325"/>
    </row>
    <row r="4232" spans="2:10" s="20" customFormat="1" ht="18" customHeight="1" x14ac:dyDescent="0.25">
      <c r="B4232" s="297" t="s">
        <v>7785</v>
      </c>
      <c r="C4232" s="296" t="s">
        <v>4462</v>
      </c>
      <c r="D4232" s="296" t="s">
        <v>56</v>
      </c>
      <c r="E4232" s="326" t="s">
        <v>84</v>
      </c>
      <c r="F4232" s="327">
        <v>27083.33</v>
      </c>
      <c r="J4232" s="325"/>
    </row>
    <row r="4233" spans="2:10" s="20" customFormat="1" ht="18" customHeight="1" x14ac:dyDescent="0.25">
      <c r="B4233" s="297" t="s">
        <v>7785</v>
      </c>
      <c r="C4233" s="296" t="s">
        <v>4463</v>
      </c>
      <c r="D4233" s="296" t="s">
        <v>56</v>
      </c>
      <c r="E4233" s="326" t="s">
        <v>84</v>
      </c>
      <c r="F4233" s="327">
        <v>27083.33</v>
      </c>
      <c r="J4233" s="325"/>
    </row>
    <row r="4234" spans="2:10" s="20" customFormat="1" ht="18" customHeight="1" x14ac:dyDescent="0.25">
      <c r="B4234" s="297" t="s">
        <v>7785</v>
      </c>
      <c r="C4234" s="296" t="s">
        <v>4464</v>
      </c>
      <c r="D4234" s="296" t="s">
        <v>56</v>
      </c>
      <c r="E4234" s="326" t="s">
        <v>84</v>
      </c>
      <c r="F4234" s="327">
        <v>27083.33</v>
      </c>
      <c r="J4234" s="325"/>
    </row>
    <row r="4235" spans="2:10" s="20" customFormat="1" ht="18" customHeight="1" x14ac:dyDescent="0.25">
      <c r="B4235" s="297" t="s">
        <v>7785</v>
      </c>
      <c r="C4235" s="296" t="s">
        <v>4465</v>
      </c>
      <c r="D4235" s="296" t="s">
        <v>56</v>
      </c>
      <c r="E4235" s="326" t="s">
        <v>84</v>
      </c>
      <c r="F4235" s="327">
        <v>27083.37</v>
      </c>
      <c r="J4235" s="325"/>
    </row>
    <row r="4236" spans="2:10" s="20" customFormat="1" ht="18" customHeight="1" x14ac:dyDescent="0.25">
      <c r="B4236" s="297" t="s">
        <v>7785</v>
      </c>
      <c r="C4236" s="296" t="s">
        <v>4466</v>
      </c>
      <c r="D4236" s="296" t="s">
        <v>231</v>
      </c>
      <c r="E4236" s="326" t="s">
        <v>113</v>
      </c>
      <c r="F4236" s="327">
        <v>1851101.52</v>
      </c>
      <c r="J4236" s="325"/>
    </row>
    <row r="4237" spans="2:10" s="20" customFormat="1" ht="18" customHeight="1" x14ac:dyDescent="0.25">
      <c r="B4237" s="297" t="s">
        <v>7785</v>
      </c>
      <c r="C4237" s="296" t="s">
        <v>4467</v>
      </c>
      <c r="D4237" s="296" t="s">
        <v>231</v>
      </c>
      <c r="E4237" s="326" t="s">
        <v>113</v>
      </c>
      <c r="F4237" s="327">
        <v>1851101.52</v>
      </c>
      <c r="J4237" s="325"/>
    </row>
    <row r="4238" spans="2:10" s="20" customFormat="1" ht="18" customHeight="1" x14ac:dyDescent="0.25">
      <c r="B4238" s="297" t="s">
        <v>7785</v>
      </c>
      <c r="C4238" s="296" t="s">
        <v>4468</v>
      </c>
      <c r="D4238" s="296" t="s">
        <v>231</v>
      </c>
      <c r="E4238" s="326" t="s">
        <v>113</v>
      </c>
      <c r="F4238" s="327">
        <v>1851101.52</v>
      </c>
      <c r="J4238" s="325"/>
    </row>
    <row r="4239" spans="2:10" s="20" customFormat="1" ht="18" customHeight="1" x14ac:dyDescent="0.25">
      <c r="B4239" s="297" t="s">
        <v>7785</v>
      </c>
      <c r="C4239" s="296" t="s">
        <v>4469</v>
      </c>
      <c r="D4239" s="296" t="s">
        <v>231</v>
      </c>
      <c r="E4239" s="326" t="s">
        <v>113</v>
      </c>
      <c r="F4239" s="327">
        <v>1851101.52</v>
      </c>
      <c r="J4239" s="325"/>
    </row>
    <row r="4240" spans="2:10" s="20" customFormat="1" ht="18" customHeight="1" x14ac:dyDescent="0.25">
      <c r="B4240" s="297" t="s">
        <v>7785</v>
      </c>
      <c r="C4240" s="296" t="s">
        <v>4470</v>
      </c>
      <c r="D4240" s="296" t="s">
        <v>231</v>
      </c>
      <c r="E4240" s="326" t="s">
        <v>113</v>
      </c>
      <c r="F4240" s="327">
        <v>1851101.52</v>
      </c>
      <c r="J4240" s="325"/>
    </row>
    <row r="4241" spans="2:10" s="20" customFormat="1" ht="18" customHeight="1" x14ac:dyDescent="0.25">
      <c r="B4241" s="297" t="s">
        <v>7785</v>
      </c>
      <c r="C4241" s="296" t="s">
        <v>4471</v>
      </c>
      <c r="D4241" s="296" t="s">
        <v>231</v>
      </c>
      <c r="E4241" s="326" t="s">
        <v>113</v>
      </c>
      <c r="F4241" s="327">
        <v>1851101.52</v>
      </c>
      <c r="J4241" s="325"/>
    </row>
    <row r="4242" spans="2:10" s="20" customFormat="1" ht="18" customHeight="1" x14ac:dyDescent="0.25">
      <c r="B4242" s="297" t="s">
        <v>7785</v>
      </c>
      <c r="C4242" s="296" t="s">
        <v>4472</v>
      </c>
      <c r="D4242" s="296" t="s">
        <v>231</v>
      </c>
      <c r="E4242" s="326" t="s">
        <v>113</v>
      </c>
      <c r="F4242" s="327">
        <v>1851101.52</v>
      </c>
      <c r="J4242" s="325"/>
    </row>
    <row r="4243" spans="2:10" s="20" customFormat="1" ht="18" customHeight="1" x14ac:dyDescent="0.25">
      <c r="B4243" s="297" t="s">
        <v>7785</v>
      </c>
      <c r="C4243" s="296" t="s">
        <v>4473</v>
      </c>
      <c r="D4243" s="296" t="s">
        <v>231</v>
      </c>
      <c r="E4243" s="326" t="s">
        <v>113</v>
      </c>
      <c r="F4243" s="327">
        <v>1851101.52</v>
      </c>
      <c r="J4243" s="325"/>
    </row>
    <row r="4244" spans="2:10" s="20" customFormat="1" ht="18" customHeight="1" x14ac:dyDescent="0.25">
      <c r="B4244" s="297" t="s">
        <v>7785</v>
      </c>
      <c r="C4244" s="296" t="s">
        <v>4474</v>
      </c>
      <c r="D4244" s="296" t="s">
        <v>231</v>
      </c>
      <c r="E4244" s="326" t="s">
        <v>113</v>
      </c>
      <c r="F4244" s="327">
        <v>1851101.52</v>
      </c>
      <c r="J4244" s="325"/>
    </row>
    <row r="4245" spans="2:10" s="20" customFormat="1" ht="18" customHeight="1" x14ac:dyDescent="0.25">
      <c r="B4245" s="297" t="s">
        <v>7785</v>
      </c>
      <c r="C4245" s="296" t="s">
        <v>4475</v>
      </c>
      <c r="D4245" s="296" t="s">
        <v>231</v>
      </c>
      <c r="E4245" s="326" t="s">
        <v>113</v>
      </c>
      <c r="F4245" s="327">
        <v>1851101.52</v>
      </c>
      <c r="J4245" s="325"/>
    </row>
    <row r="4246" spans="2:10" s="20" customFormat="1" ht="18" customHeight="1" x14ac:dyDescent="0.25">
      <c r="B4246" s="297" t="s">
        <v>7785</v>
      </c>
      <c r="C4246" s="296" t="s">
        <v>4476</v>
      </c>
      <c r="D4246" s="296" t="s">
        <v>231</v>
      </c>
      <c r="E4246" s="326" t="s">
        <v>113</v>
      </c>
      <c r="F4246" s="327">
        <v>1851101.52</v>
      </c>
      <c r="J4246" s="325"/>
    </row>
    <row r="4247" spans="2:10" s="20" customFormat="1" ht="18" customHeight="1" x14ac:dyDescent="0.25">
      <c r="B4247" s="297" t="s">
        <v>7785</v>
      </c>
      <c r="C4247" s="296" t="s">
        <v>4477</v>
      </c>
      <c r="D4247" s="296" t="s">
        <v>231</v>
      </c>
      <c r="E4247" s="326" t="s">
        <v>113</v>
      </c>
      <c r="F4247" s="327">
        <v>1851101.53</v>
      </c>
      <c r="J4247" s="325"/>
    </row>
    <row r="4248" spans="2:10" s="20" customFormat="1" ht="18" customHeight="1" x14ac:dyDescent="0.25">
      <c r="B4248" s="297" t="s">
        <v>7785</v>
      </c>
      <c r="C4248" s="296" t="s">
        <v>4478</v>
      </c>
      <c r="D4248" s="296" t="s">
        <v>225</v>
      </c>
      <c r="E4248" s="326" t="s">
        <v>87</v>
      </c>
      <c r="F4248" s="327">
        <v>155904</v>
      </c>
      <c r="J4248" s="325"/>
    </row>
    <row r="4249" spans="2:10" s="20" customFormat="1" ht="18" customHeight="1" x14ac:dyDescent="0.25">
      <c r="B4249" s="297" t="s">
        <v>7785</v>
      </c>
      <c r="C4249" s="296" t="s">
        <v>4479</v>
      </c>
      <c r="D4249" s="296" t="s">
        <v>225</v>
      </c>
      <c r="E4249" s="326" t="s">
        <v>87</v>
      </c>
      <c r="F4249" s="327">
        <v>112596</v>
      </c>
      <c r="J4249" s="325"/>
    </row>
    <row r="4250" spans="2:10" s="20" customFormat="1" ht="18" customHeight="1" x14ac:dyDescent="0.25">
      <c r="B4250" s="297" t="s">
        <v>7785</v>
      </c>
      <c r="C4250" s="296" t="s">
        <v>4480</v>
      </c>
      <c r="D4250" s="296" t="s">
        <v>225</v>
      </c>
      <c r="E4250" s="326" t="s">
        <v>87</v>
      </c>
      <c r="F4250" s="327">
        <v>136499</v>
      </c>
      <c r="J4250" s="325"/>
    </row>
    <row r="4251" spans="2:10" s="20" customFormat="1" ht="18" customHeight="1" x14ac:dyDescent="0.25">
      <c r="B4251" s="297" t="s">
        <v>7785</v>
      </c>
      <c r="C4251" s="296" t="s">
        <v>4481</v>
      </c>
      <c r="D4251" s="296" t="s">
        <v>225</v>
      </c>
      <c r="E4251" s="326" t="s">
        <v>87</v>
      </c>
      <c r="F4251" s="327">
        <v>99033</v>
      </c>
      <c r="J4251" s="325"/>
    </row>
    <row r="4252" spans="2:10" s="20" customFormat="1" ht="18" customHeight="1" x14ac:dyDescent="0.25">
      <c r="B4252" s="297" t="s">
        <v>7785</v>
      </c>
      <c r="C4252" s="296" t="s">
        <v>4482</v>
      </c>
      <c r="D4252" s="296" t="s">
        <v>225</v>
      </c>
      <c r="E4252" s="326" t="s">
        <v>87</v>
      </c>
      <c r="F4252" s="327">
        <v>422459</v>
      </c>
      <c r="J4252" s="325"/>
    </row>
    <row r="4253" spans="2:10" s="20" customFormat="1" ht="18" customHeight="1" x14ac:dyDescent="0.25">
      <c r="B4253" s="297" t="s">
        <v>7785</v>
      </c>
      <c r="C4253" s="296" t="s">
        <v>4483</v>
      </c>
      <c r="D4253" s="296" t="s">
        <v>225</v>
      </c>
      <c r="E4253" s="326" t="s">
        <v>87</v>
      </c>
      <c r="F4253" s="327">
        <v>90374</v>
      </c>
      <c r="J4253" s="325"/>
    </row>
    <row r="4254" spans="2:10" s="20" customFormat="1" ht="18" customHeight="1" x14ac:dyDescent="0.25">
      <c r="B4254" s="297" t="s">
        <v>7785</v>
      </c>
      <c r="C4254" s="296" t="s">
        <v>4484</v>
      </c>
      <c r="D4254" s="296" t="s">
        <v>225</v>
      </c>
      <c r="E4254" s="326" t="s">
        <v>87</v>
      </c>
      <c r="F4254" s="327">
        <v>102067</v>
      </c>
      <c r="J4254" s="325"/>
    </row>
    <row r="4255" spans="2:10" s="20" customFormat="1" ht="18" customHeight="1" x14ac:dyDescent="0.25">
      <c r="B4255" s="297" t="s">
        <v>7785</v>
      </c>
      <c r="C4255" s="296" t="s">
        <v>4485</v>
      </c>
      <c r="D4255" s="296" t="s">
        <v>225</v>
      </c>
      <c r="E4255" s="326" t="s">
        <v>88</v>
      </c>
      <c r="F4255" s="327">
        <v>27152.75</v>
      </c>
      <c r="J4255" s="325"/>
    </row>
    <row r="4256" spans="2:10" s="20" customFormat="1" ht="18" customHeight="1" x14ac:dyDescent="0.25">
      <c r="B4256" s="297" t="s">
        <v>7785</v>
      </c>
      <c r="C4256" s="296" t="s">
        <v>4486</v>
      </c>
      <c r="D4256" s="296" t="s">
        <v>225</v>
      </c>
      <c r="E4256" s="326" t="s">
        <v>88</v>
      </c>
      <c r="F4256" s="327">
        <v>27152.75</v>
      </c>
      <c r="J4256" s="325"/>
    </row>
    <row r="4257" spans="2:10" s="20" customFormat="1" ht="18" customHeight="1" x14ac:dyDescent="0.25">
      <c r="B4257" s="297" t="s">
        <v>7785</v>
      </c>
      <c r="C4257" s="296" t="s">
        <v>4487</v>
      </c>
      <c r="D4257" s="296" t="s">
        <v>225</v>
      </c>
      <c r="E4257" s="326" t="s">
        <v>88</v>
      </c>
      <c r="F4257" s="327">
        <v>27152.75</v>
      </c>
      <c r="J4257" s="325"/>
    </row>
    <row r="4258" spans="2:10" s="20" customFormat="1" ht="18" customHeight="1" x14ac:dyDescent="0.25">
      <c r="B4258" s="297" t="s">
        <v>7785</v>
      </c>
      <c r="C4258" s="296" t="s">
        <v>4488</v>
      </c>
      <c r="D4258" s="296" t="s">
        <v>225</v>
      </c>
      <c r="E4258" s="326" t="s">
        <v>88</v>
      </c>
      <c r="F4258" s="327">
        <v>27152.75</v>
      </c>
      <c r="J4258" s="325"/>
    </row>
    <row r="4259" spans="2:10" s="20" customFormat="1" ht="18" customHeight="1" x14ac:dyDescent="0.25">
      <c r="B4259" s="297" t="s">
        <v>7785</v>
      </c>
      <c r="C4259" s="296" t="s">
        <v>4489</v>
      </c>
      <c r="D4259" s="296" t="s">
        <v>225</v>
      </c>
      <c r="E4259" s="326" t="s">
        <v>88</v>
      </c>
      <c r="F4259" s="327">
        <v>27152.75</v>
      </c>
      <c r="J4259" s="325"/>
    </row>
    <row r="4260" spans="2:10" s="20" customFormat="1" ht="18" customHeight="1" x14ac:dyDescent="0.25">
      <c r="B4260" s="297" t="s">
        <v>7785</v>
      </c>
      <c r="C4260" s="296" t="s">
        <v>4490</v>
      </c>
      <c r="D4260" s="296" t="s">
        <v>225</v>
      </c>
      <c r="E4260" s="326" t="s">
        <v>88</v>
      </c>
      <c r="F4260" s="327">
        <v>27152.75</v>
      </c>
      <c r="J4260" s="325"/>
    </row>
    <row r="4261" spans="2:10" s="20" customFormat="1" ht="18" customHeight="1" x14ac:dyDescent="0.25">
      <c r="B4261" s="297" t="s">
        <v>7785</v>
      </c>
      <c r="C4261" s="296" t="s">
        <v>4491</v>
      </c>
      <c r="D4261" s="296" t="s">
        <v>225</v>
      </c>
      <c r="E4261" s="326" t="s">
        <v>88</v>
      </c>
      <c r="F4261" s="327">
        <v>27152.75</v>
      </c>
      <c r="J4261" s="325"/>
    </row>
    <row r="4262" spans="2:10" s="20" customFormat="1" ht="18" customHeight="1" x14ac:dyDescent="0.25">
      <c r="B4262" s="297" t="s">
        <v>7785</v>
      </c>
      <c r="C4262" s="296" t="s">
        <v>4492</v>
      </c>
      <c r="D4262" s="296" t="s">
        <v>225</v>
      </c>
      <c r="E4262" s="326" t="s">
        <v>88</v>
      </c>
      <c r="F4262" s="327">
        <v>27152.75</v>
      </c>
      <c r="J4262" s="325"/>
    </row>
    <row r="4263" spans="2:10" s="20" customFormat="1" ht="18" customHeight="1" x14ac:dyDescent="0.25">
      <c r="B4263" s="297" t="s">
        <v>7785</v>
      </c>
      <c r="C4263" s="296" t="s">
        <v>4493</v>
      </c>
      <c r="D4263" s="296" t="s">
        <v>225</v>
      </c>
      <c r="E4263" s="326" t="s">
        <v>88</v>
      </c>
      <c r="F4263" s="327">
        <v>27152.75</v>
      </c>
      <c r="J4263" s="325"/>
    </row>
    <row r="4264" spans="2:10" s="20" customFormat="1" ht="18" customHeight="1" x14ac:dyDescent="0.25">
      <c r="B4264" s="297" t="s">
        <v>7785</v>
      </c>
      <c r="C4264" s="296" t="s">
        <v>4494</v>
      </c>
      <c r="D4264" s="296" t="s">
        <v>225</v>
      </c>
      <c r="E4264" s="326" t="s">
        <v>88</v>
      </c>
      <c r="F4264" s="327">
        <v>27152.75</v>
      </c>
      <c r="J4264" s="325"/>
    </row>
    <row r="4265" spans="2:10" s="20" customFormat="1" ht="18" customHeight="1" x14ac:dyDescent="0.25">
      <c r="B4265" s="297" t="s">
        <v>7785</v>
      </c>
      <c r="C4265" s="296" t="s">
        <v>4495</v>
      </c>
      <c r="D4265" s="296" t="s">
        <v>225</v>
      </c>
      <c r="E4265" s="326" t="s">
        <v>88</v>
      </c>
      <c r="F4265" s="327">
        <v>27152.75</v>
      </c>
      <c r="J4265" s="325"/>
    </row>
    <row r="4266" spans="2:10" s="20" customFormat="1" ht="18" customHeight="1" x14ac:dyDescent="0.25">
      <c r="B4266" s="297" t="s">
        <v>7785</v>
      </c>
      <c r="C4266" s="296" t="s">
        <v>4496</v>
      </c>
      <c r="D4266" s="296" t="s">
        <v>225</v>
      </c>
      <c r="E4266" s="326" t="s">
        <v>88</v>
      </c>
      <c r="F4266" s="327">
        <v>27152.75</v>
      </c>
      <c r="J4266" s="325"/>
    </row>
    <row r="4267" spans="2:10" s="20" customFormat="1" ht="18" customHeight="1" x14ac:dyDescent="0.25">
      <c r="B4267" s="297" t="s">
        <v>7668</v>
      </c>
      <c r="C4267" s="296" t="s">
        <v>4497</v>
      </c>
      <c r="D4267" s="296" t="s">
        <v>31</v>
      </c>
      <c r="E4267" s="326" t="s">
        <v>98</v>
      </c>
      <c r="F4267" s="327">
        <v>2800000</v>
      </c>
      <c r="J4267" s="325"/>
    </row>
    <row r="4268" spans="2:10" s="20" customFormat="1" ht="18" customHeight="1" x14ac:dyDescent="0.25">
      <c r="B4268" s="297" t="s">
        <v>7668</v>
      </c>
      <c r="C4268" s="296" t="s">
        <v>4498</v>
      </c>
      <c r="D4268" s="296" t="s">
        <v>120</v>
      </c>
      <c r="E4268" s="326" t="s">
        <v>77</v>
      </c>
      <c r="F4268" s="327">
        <v>10200</v>
      </c>
      <c r="J4268" s="325"/>
    </row>
    <row r="4269" spans="2:10" s="20" customFormat="1" ht="18" customHeight="1" x14ac:dyDescent="0.25">
      <c r="B4269" s="297" t="s">
        <v>7668</v>
      </c>
      <c r="C4269" s="296" t="s">
        <v>4499</v>
      </c>
      <c r="D4269" s="296" t="s">
        <v>120</v>
      </c>
      <c r="E4269" s="326" t="s">
        <v>77</v>
      </c>
      <c r="F4269" s="327">
        <v>112200</v>
      </c>
      <c r="J4269" s="325"/>
    </row>
    <row r="4270" spans="2:10" s="20" customFormat="1" ht="18" customHeight="1" x14ac:dyDescent="0.25">
      <c r="B4270" s="297" t="s">
        <v>7668</v>
      </c>
      <c r="C4270" s="296" t="s">
        <v>4500</v>
      </c>
      <c r="D4270" s="296" t="s">
        <v>120</v>
      </c>
      <c r="E4270" s="326" t="s">
        <v>77</v>
      </c>
      <c r="F4270" s="327">
        <v>3600</v>
      </c>
      <c r="J4270" s="325"/>
    </row>
    <row r="4271" spans="2:10" s="20" customFormat="1" ht="18" customHeight="1" x14ac:dyDescent="0.25">
      <c r="B4271" s="297" t="s">
        <v>7668</v>
      </c>
      <c r="C4271" s="296" t="s">
        <v>4501</v>
      </c>
      <c r="D4271" s="296" t="s">
        <v>120</v>
      </c>
      <c r="E4271" s="326" t="s">
        <v>77</v>
      </c>
      <c r="F4271" s="327">
        <v>4800</v>
      </c>
      <c r="J4271" s="325"/>
    </row>
    <row r="4272" spans="2:10" s="20" customFormat="1" ht="18" customHeight="1" x14ac:dyDescent="0.25">
      <c r="B4272" s="297" t="s">
        <v>7668</v>
      </c>
      <c r="C4272" s="296" t="s">
        <v>4502</v>
      </c>
      <c r="D4272" s="296" t="s">
        <v>36</v>
      </c>
      <c r="E4272" s="326" t="s">
        <v>37</v>
      </c>
      <c r="F4272" s="327">
        <v>739130</v>
      </c>
      <c r="J4272" s="325"/>
    </row>
    <row r="4273" spans="2:10" s="20" customFormat="1" ht="18" customHeight="1" x14ac:dyDescent="0.25">
      <c r="B4273" s="297" t="s">
        <v>7668</v>
      </c>
      <c r="C4273" s="296" t="s">
        <v>4503</v>
      </c>
      <c r="D4273" s="296" t="s">
        <v>36</v>
      </c>
      <c r="E4273" s="326" t="s">
        <v>38</v>
      </c>
      <c r="F4273" s="327">
        <v>250054</v>
      </c>
      <c r="J4273" s="325"/>
    </row>
    <row r="4274" spans="2:10" s="20" customFormat="1" ht="18" customHeight="1" x14ac:dyDescent="0.25">
      <c r="B4274" s="297" t="s">
        <v>7668</v>
      </c>
      <c r="C4274" s="296" t="s">
        <v>4504</v>
      </c>
      <c r="D4274" s="296" t="s">
        <v>36</v>
      </c>
      <c r="E4274" s="326" t="s">
        <v>37</v>
      </c>
      <c r="F4274" s="327">
        <v>566226</v>
      </c>
      <c r="J4274" s="325"/>
    </row>
    <row r="4275" spans="2:10" s="20" customFormat="1" ht="18" customHeight="1" x14ac:dyDescent="0.25">
      <c r="B4275" s="297" t="s">
        <v>7668</v>
      </c>
      <c r="C4275" s="296" t="s">
        <v>4505</v>
      </c>
      <c r="D4275" s="296" t="s">
        <v>36</v>
      </c>
      <c r="E4275" s="326" t="s">
        <v>38</v>
      </c>
      <c r="F4275" s="327">
        <v>150850</v>
      </c>
      <c r="J4275" s="325"/>
    </row>
    <row r="4276" spans="2:10" s="20" customFormat="1" ht="18" customHeight="1" x14ac:dyDescent="0.25">
      <c r="B4276" s="297" t="s">
        <v>7668</v>
      </c>
      <c r="C4276" s="296" t="s">
        <v>4506</v>
      </c>
      <c r="D4276" s="296" t="s">
        <v>36</v>
      </c>
      <c r="E4276" s="326" t="s">
        <v>37</v>
      </c>
      <c r="F4276" s="327">
        <v>7026755</v>
      </c>
      <c r="J4276" s="325"/>
    </row>
    <row r="4277" spans="2:10" s="20" customFormat="1" ht="18" customHeight="1" x14ac:dyDescent="0.25">
      <c r="B4277" s="297" t="s">
        <v>7668</v>
      </c>
      <c r="C4277" s="296" t="s">
        <v>4507</v>
      </c>
      <c r="D4277" s="296" t="s">
        <v>36</v>
      </c>
      <c r="E4277" s="326" t="s">
        <v>38</v>
      </c>
      <c r="F4277" s="327">
        <v>358060</v>
      </c>
      <c r="J4277" s="325"/>
    </row>
    <row r="4278" spans="2:10" s="20" customFormat="1" ht="18" customHeight="1" x14ac:dyDescent="0.25">
      <c r="B4278" s="297" t="s">
        <v>7668</v>
      </c>
      <c r="C4278" s="296" t="s">
        <v>4508</v>
      </c>
      <c r="D4278" s="296" t="s">
        <v>40</v>
      </c>
      <c r="E4278" s="326" t="s">
        <v>42</v>
      </c>
      <c r="F4278" s="327">
        <v>21467720.25</v>
      </c>
      <c r="J4278" s="325"/>
    </row>
    <row r="4279" spans="2:10" s="20" customFormat="1" ht="18" customHeight="1" x14ac:dyDescent="0.25">
      <c r="B4279" s="297" t="s">
        <v>7668</v>
      </c>
      <c r="C4279" s="296" t="s">
        <v>4509</v>
      </c>
      <c r="D4279" s="296" t="s">
        <v>40</v>
      </c>
      <c r="E4279" s="326" t="s">
        <v>110</v>
      </c>
      <c r="F4279" s="327">
        <v>1243522.5</v>
      </c>
      <c r="J4279" s="325"/>
    </row>
    <row r="4280" spans="2:10" s="20" customFormat="1" ht="18" customHeight="1" x14ac:dyDescent="0.25">
      <c r="B4280" s="297" t="s">
        <v>7668</v>
      </c>
      <c r="C4280" s="296" t="s">
        <v>4510</v>
      </c>
      <c r="D4280" s="296" t="s">
        <v>31</v>
      </c>
      <c r="E4280" s="326" t="s">
        <v>74</v>
      </c>
      <c r="F4280" s="327">
        <v>4510803</v>
      </c>
      <c r="J4280" s="325"/>
    </row>
    <row r="4281" spans="2:10" s="20" customFormat="1" ht="18" customHeight="1" x14ac:dyDescent="0.25">
      <c r="B4281" s="297" t="s">
        <v>7668</v>
      </c>
      <c r="C4281" s="296" t="s">
        <v>4511</v>
      </c>
      <c r="D4281" s="296" t="s">
        <v>40</v>
      </c>
      <c r="E4281" s="326" t="s">
        <v>46</v>
      </c>
      <c r="F4281" s="327">
        <v>2900000</v>
      </c>
      <c r="J4281" s="325"/>
    </row>
    <row r="4282" spans="2:10" s="20" customFormat="1" ht="18" customHeight="1" x14ac:dyDescent="0.25">
      <c r="B4282" s="297" t="s">
        <v>7668</v>
      </c>
      <c r="C4282" s="296" t="s">
        <v>4512</v>
      </c>
      <c r="D4282" s="296" t="s">
        <v>52</v>
      </c>
      <c r="E4282" s="326" t="s">
        <v>54</v>
      </c>
      <c r="F4282" s="327">
        <v>5800</v>
      </c>
      <c r="J4282" s="325"/>
    </row>
    <row r="4283" spans="2:10" s="20" customFormat="1" ht="18" customHeight="1" x14ac:dyDescent="0.25">
      <c r="B4283" s="297" t="s">
        <v>7668</v>
      </c>
      <c r="C4283" s="296" t="s">
        <v>4513</v>
      </c>
      <c r="D4283" s="296" t="s">
        <v>222</v>
      </c>
      <c r="E4283" s="326" t="s">
        <v>67</v>
      </c>
      <c r="F4283" s="327">
        <v>109038.81</v>
      </c>
      <c r="J4283" s="325"/>
    </row>
    <row r="4284" spans="2:10" s="20" customFormat="1" ht="18" customHeight="1" x14ac:dyDescent="0.25">
      <c r="B4284" s="297" t="s">
        <v>7668</v>
      </c>
      <c r="C4284" s="296" t="s">
        <v>4514</v>
      </c>
      <c r="D4284" s="296" t="s">
        <v>222</v>
      </c>
      <c r="E4284" s="326" t="s">
        <v>67</v>
      </c>
      <c r="F4284" s="327">
        <v>108977.73</v>
      </c>
      <c r="J4284" s="325"/>
    </row>
    <row r="4285" spans="2:10" s="20" customFormat="1" ht="18" customHeight="1" x14ac:dyDescent="0.25">
      <c r="B4285" s="297" t="s">
        <v>7668</v>
      </c>
      <c r="C4285" s="296" t="s">
        <v>4515</v>
      </c>
      <c r="D4285" s="296" t="s">
        <v>225</v>
      </c>
      <c r="E4285" s="326" t="s">
        <v>117</v>
      </c>
      <c r="F4285" s="327">
        <v>1989013.69</v>
      </c>
      <c r="J4285" s="325"/>
    </row>
    <row r="4286" spans="2:10" s="20" customFormat="1" ht="18" customHeight="1" x14ac:dyDescent="0.25">
      <c r="B4286" s="297" t="s">
        <v>7668</v>
      </c>
      <c r="C4286" s="296" t="s">
        <v>4516</v>
      </c>
      <c r="D4286" s="296" t="s">
        <v>222</v>
      </c>
      <c r="E4286" s="326" t="s">
        <v>67</v>
      </c>
      <c r="F4286" s="327">
        <v>102424</v>
      </c>
      <c r="J4286" s="325"/>
    </row>
    <row r="4287" spans="2:10" s="20" customFormat="1" ht="18" customHeight="1" x14ac:dyDescent="0.25">
      <c r="B4287" s="297" t="s">
        <v>7668</v>
      </c>
      <c r="C4287" s="296" t="s">
        <v>4517</v>
      </c>
      <c r="D4287" s="296" t="s">
        <v>222</v>
      </c>
      <c r="E4287" s="326" t="s">
        <v>67</v>
      </c>
      <c r="F4287" s="327">
        <v>28998</v>
      </c>
      <c r="J4287" s="325"/>
    </row>
    <row r="4288" spans="2:10" s="20" customFormat="1" ht="18" customHeight="1" x14ac:dyDescent="0.25">
      <c r="B4288" s="297" t="s">
        <v>7668</v>
      </c>
      <c r="C4288" s="296" t="s">
        <v>4518</v>
      </c>
      <c r="D4288" s="296" t="s">
        <v>222</v>
      </c>
      <c r="E4288" s="326" t="s">
        <v>67</v>
      </c>
      <c r="F4288" s="327">
        <v>26908</v>
      </c>
      <c r="J4288" s="325"/>
    </row>
    <row r="4289" spans="2:10" s="20" customFormat="1" ht="18" customHeight="1" x14ac:dyDescent="0.25">
      <c r="B4289" s="297" t="s">
        <v>7668</v>
      </c>
      <c r="C4289" s="296" t="s">
        <v>4519</v>
      </c>
      <c r="D4289" s="296" t="s">
        <v>222</v>
      </c>
      <c r="E4289" s="326" t="s">
        <v>67</v>
      </c>
      <c r="F4289" s="327">
        <v>61200</v>
      </c>
      <c r="J4289" s="325"/>
    </row>
    <row r="4290" spans="2:10" s="20" customFormat="1" ht="18" customHeight="1" x14ac:dyDescent="0.25">
      <c r="B4290" s="297" t="s">
        <v>7668</v>
      </c>
      <c r="C4290" s="296" t="s">
        <v>4520</v>
      </c>
      <c r="D4290" s="296" t="s">
        <v>222</v>
      </c>
      <c r="E4290" s="326" t="s">
        <v>67</v>
      </c>
      <c r="F4290" s="327">
        <v>18200</v>
      </c>
      <c r="J4290" s="325"/>
    </row>
    <row r="4291" spans="2:10" s="20" customFormat="1" ht="18" customHeight="1" x14ac:dyDescent="0.25">
      <c r="B4291" s="297" t="s">
        <v>7668</v>
      </c>
      <c r="C4291" s="296" t="s">
        <v>4521</v>
      </c>
      <c r="D4291" s="296" t="s">
        <v>222</v>
      </c>
      <c r="E4291" s="326" t="s">
        <v>67</v>
      </c>
      <c r="F4291" s="327">
        <v>127264</v>
      </c>
      <c r="J4291" s="325"/>
    </row>
    <row r="4292" spans="2:10" s="20" customFormat="1" ht="18" customHeight="1" x14ac:dyDescent="0.25">
      <c r="B4292" s="297" t="s">
        <v>7668</v>
      </c>
      <c r="C4292" s="296" t="s">
        <v>4522</v>
      </c>
      <c r="D4292" s="296" t="s">
        <v>222</v>
      </c>
      <c r="E4292" s="326" t="s">
        <v>67</v>
      </c>
      <c r="F4292" s="327">
        <v>4712</v>
      </c>
      <c r="J4292" s="325"/>
    </row>
    <row r="4293" spans="2:10" s="20" customFormat="1" ht="18" customHeight="1" x14ac:dyDescent="0.25">
      <c r="B4293" s="297" t="s">
        <v>7668</v>
      </c>
      <c r="C4293" s="296" t="s">
        <v>4523</v>
      </c>
      <c r="D4293" s="296" t="s">
        <v>222</v>
      </c>
      <c r="E4293" s="326" t="s">
        <v>67</v>
      </c>
      <c r="F4293" s="327">
        <v>201501</v>
      </c>
      <c r="J4293" s="325"/>
    </row>
    <row r="4294" spans="2:10" s="20" customFormat="1" ht="18" customHeight="1" x14ac:dyDescent="0.25">
      <c r="B4294" s="297" t="s">
        <v>7668</v>
      </c>
      <c r="C4294" s="296" t="s">
        <v>4524</v>
      </c>
      <c r="D4294" s="296" t="s">
        <v>222</v>
      </c>
      <c r="E4294" s="326" t="s">
        <v>67</v>
      </c>
      <c r="F4294" s="327">
        <v>92132</v>
      </c>
      <c r="J4294" s="325"/>
    </row>
    <row r="4295" spans="2:10" s="20" customFormat="1" ht="18" customHeight="1" x14ac:dyDescent="0.25">
      <c r="B4295" s="297" t="s">
        <v>7668</v>
      </c>
      <c r="C4295" s="296" t="s">
        <v>4525</v>
      </c>
      <c r="D4295" s="296" t="s">
        <v>222</v>
      </c>
      <c r="E4295" s="326" t="s">
        <v>67</v>
      </c>
      <c r="F4295" s="327">
        <v>43341</v>
      </c>
      <c r="J4295" s="325"/>
    </row>
    <row r="4296" spans="2:10" s="20" customFormat="1" ht="18" customHeight="1" x14ac:dyDescent="0.25">
      <c r="B4296" s="297" t="s">
        <v>7668</v>
      </c>
      <c r="C4296" s="296" t="s">
        <v>4526</v>
      </c>
      <c r="D4296" s="296" t="s">
        <v>222</v>
      </c>
      <c r="E4296" s="326" t="s">
        <v>67</v>
      </c>
      <c r="F4296" s="327">
        <v>100500</v>
      </c>
      <c r="J4296" s="325"/>
    </row>
    <row r="4297" spans="2:10" s="20" customFormat="1" ht="18" customHeight="1" x14ac:dyDescent="0.25">
      <c r="B4297" s="297" t="s">
        <v>7668</v>
      </c>
      <c r="C4297" s="296" t="s">
        <v>4527</v>
      </c>
      <c r="D4297" s="296" t="s">
        <v>222</v>
      </c>
      <c r="E4297" s="326" t="s">
        <v>67</v>
      </c>
      <c r="F4297" s="327">
        <v>7760</v>
      </c>
      <c r="J4297" s="325"/>
    </row>
    <row r="4298" spans="2:10" s="20" customFormat="1" ht="18" customHeight="1" x14ac:dyDescent="0.25">
      <c r="B4298" s="297" t="s">
        <v>7668</v>
      </c>
      <c r="C4298" s="296" t="s">
        <v>4528</v>
      </c>
      <c r="D4298" s="296" t="s">
        <v>222</v>
      </c>
      <c r="E4298" s="326" t="s">
        <v>67</v>
      </c>
      <c r="F4298" s="327">
        <v>13001</v>
      </c>
      <c r="J4298" s="325"/>
    </row>
    <row r="4299" spans="2:10" s="20" customFormat="1" ht="18" customHeight="1" x14ac:dyDescent="0.25">
      <c r="B4299" s="297" t="s">
        <v>7668</v>
      </c>
      <c r="C4299" s="296" t="s">
        <v>4529</v>
      </c>
      <c r="D4299" s="296" t="s">
        <v>222</v>
      </c>
      <c r="E4299" s="326" t="s">
        <v>67</v>
      </c>
      <c r="F4299" s="327">
        <v>4216</v>
      </c>
      <c r="J4299" s="325"/>
    </row>
    <row r="4300" spans="2:10" s="20" customFormat="1" ht="18" customHeight="1" x14ac:dyDescent="0.25">
      <c r="B4300" s="297" t="s">
        <v>7668</v>
      </c>
      <c r="C4300" s="296" t="s">
        <v>4530</v>
      </c>
      <c r="D4300" s="296" t="s">
        <v>222</v>
      </c>
      <c r="E4300" s="326" t="s">
        <v>67</v>
      </c>
      <c r="F4300" s="327">
        <v>26531</v>
      </c>
      <c r="J4300" s="325"/>
    </row>
    <row r="4301" spans="2:10" s="20" customFormat="1" ht="18" customHeight="1" x14ac:dyDescent="0.25">
      <c r="B4301" s="297" t="s">
        <v>7668</v>
      </c>
      <c r="C4301" s="296" t="s">
        <v>4531</v>
      </c>
      <c r="D4301" s="296" t="s">
        <v>222</v>
      </c>
      <c r="E4301" s="326" t="s">
        <v>67</v>
      </c>
      <c r="F4301" s="327">
        <v>17750</v>
      </c>
      <c r="J4301" s="325"/>
    </row>
    <row r="4302" spans="2:10" s="20" customFormat="1" ht="18" customHeight="1" x14ac:dyDescent="0.25">
      <c r="B4302" s="297" t="s">
        <v>7668</v>
      </c>
      <c r="C4302" s="296" t="s">
        <v>4532</v>
      </c>
      <c r="D4302" s="296" t="s">
        <v>222</v>
      </c>
      <c r="E4302" s="326" t="s">
        <v>67</v>
      </c>
      <c r="F4302" s="327">
        <v>17503</v>
      </c>
      <c r="J4302" s="325"/>
    </row>
    <row r="4303" spans="2:10" s="20" customFormat="1" ht="18" customHeight="1" x14ac:dyDescent="0.25">
      <c r="B4303" s="297" t="s">
        <v>7668</v>
      </c>
      <c r="C4303" s="296" t="s">
        <v>4533</v>
      </c>
      <c r="D4303" s="296" t="s">
        <v>222</v>
      </c>
      <c r="E4303" s="326" t="s">
        <v>67</v>
      </c>
      <c r="F4303" s="327">
        <v>37606</v>
      </c>
      <c r="J4303" s="325"/>
    </row>
    <row r="4304" spans="2:10" s="20" customFormat="1" ht="18" customHeight="1" x14ac:dyDescent="0.25">
      <c r="B4304" s="297" t="s">
        <v>7668</v>
      </c>
      <c r="C4304" s="296" t="s">
        <v>4534</v>
      </c>
      <c r="D4304" s="296" t="s">
        <v>222</v>
      </c>
      <c r="E4304" s="326" t="s">
        <v>67</v>
      </c>
      <c r="F4304" s="327">
        <v>88016</v>
      </c>
      <c r="J4304" s="325"/>
    </row>
    <row r="4305" spans="2:10" s="20" customFormat="1" ht="18" customHeight="1" x14ac:dyDescent="0.25">
      <c r="B4305" s="297" t="s">
        <v>7668</v>
      </c>
      <c r="C4305" s="296" t="s">
        <v>4535</v>
      </c>
      <c r="D4305" s="296" t="s">
        <v>222</v>
      </c>
      <c r="E4305" s="326" t="s">
        <v>67</v>
      </c>
      <c r="F4305" s="327">
        <v>10260</v>
      </c>
      <c r="J4305" s="325"/>
    </row>
    <row r="4306" spans="2:10" s="20" customFormat="1" ht="18" customHeight="1" x14ac:dyDescent="0.25">
      <c r="B4306" s="297" t="s">
        <v>7668</v>
      </c>
      <c r="C4306" s="296" t="s">
        <v>4536</v>
      </c>
      <c r="D4306" s="296" t="s">
        <v>222</v>
      </c>
      <c r="E4306" s="326" t="s">
        <v>67</v>
      </c>
      <c r="F4306" s="327">
        <v>24312</v>
      </c>
      <c r="J4306" s="325"/>
    </row>
    <row r="4307" spans="2:10" s="20" customFormat="1" ht="18" customHeight="1" x14ac:dyDescent="0.25">
      <c r="B4307" s="297" t="s">
        <v>7668</v>
      </c>
      <c r="C4307" s="296" t="s">
        <v>4537</v>
      </c>
      <c r="D4307" s="296" t="s">
        <v>222</v>
      </c>
      <c r="E4307" s="326" t="s">
        <v>67</v>
      </c>
      <c r="F4307" s="327">
        <v>20520</v>
      </c>
      <c r="J4307" s="325"/>
    </row>
    <row r="4308" spans="2:10" s="20" customFormat="1" ht="18" customHeight="1" x14ac:dyDescent="0.25">
      <c r="B4308" s="297" t="s">
        <v>7668</v>
      </c>
      <c r="C4308" s="296" t="s">
        <v>4538</v>
      </c>
      <c r="D4308" s="296" t="s">
        <v>222</v>
      </c>
      <c r="E4308" s="326" t="s">
        <v>67</v>
      </c>
      <c r="F4308" s="327">
        <v>24090</v>
      </c>
      <c r="J4308" s="325"/>
    </row>
    <row r="4309" spans="2:10" s="20" customFormat="1" ht="18" customHeight="1" x14ac:dyDescent="0.25">
      <c r="B4309" s="297" t="s">
        <v>7668</v>
      </c>
      <c r="C4309" s="296" t="s">
        <v>4539</v>
      </c>
      <c r="D4309" s="296" t="s">
        <v>222</v>
      </c>
      <c r="E4309" s="326" t="s">
        <v>67</v>
      </c>
      <c r="F4309" s="327">
        <v>19740</v>
      </c>
      <c r="J4309" s="325"/>
    </row>
    <row r="4310" spans="2:10" s="20" customFormat="1" ht="18" customHeight="1" x14ac:dyDescent="0.25">
      <c r="B4310" s="297" t="s">
        <v>7668</v>
      </c>
      <c r="C4310" s="296" t="s">
        <v>4540</v>
      </c>
      <c r="D4310" s="296" t="s">
        <v>222</v>
      </c>
      <c r="E4310" s="326" t="s">
        <v>67</v>
      </c>
      <c r="F4310" s="327">
        <v>44284</v>
      </c>
      <c r="J4310" s="325"/>
    </row>
    <row r="4311" spans="2:10" s="20" customFormat="1" ht="18" customHeight="1" x14ac:dyDescent="0.25">
      <c r="B4311" s="297" t="s">
        <v>7668</v>
      </c>
      <c r="C4311" s="296" t="s">
        <v>4541</v>
      </c>
      <c r="D4311" s="296" t="s">
        <v>222</v>
      </c>
      <c r="E4311" s="326" t="s">
        <v>67</v>
      </c>
      <c r="F4311" s="327">
        <v>61585</v>
      </c>
      <c r="J4311" s="325"/>
    </row>
    <row r="4312" spans="2:10" s="20" customFormat="1" ht="18" customHeight="1" x14ac:dyDescent="0.25">
      <c r="B4312" s="297" t="s">
        <v>7668</v>
      </c>
      <c r="C4312" s="296" t="s">
        <v>4542</v>
      </c>
      <c r="D4312" s="296" t="s">
        <v>222</v>
      </c>
      <c r="E4312" s="326" t="s">
        <v>67</v>
      </c>
      <c r="F4312" s="327">
        <v>12856</v>
      </c>
      <c r="J4312" s="325"/>
    </row>
    <row r="4313" spans="2:10" s="20" customFormat="1" ht="18" customHeight="1" x14ac:dyDescent="0.25">
      <c r="B4313" s="297" t="s">
        <v>7668</v>
      </c>
      <c r="C4313" s="296" t="s">
        <v>4543</v>
      </c>
      <c r="D4313" s="296" t="s">
        <v>222</v>
      </c>
      <c r="E4313" s="326" t="s">
        <v>67</v>
      </c>
      <c r="F4313" s="327">
        <v>22350</v>
      </c>
      <c r="J4313" s="325"/>
    </row>
    <row r="4314" spans="2:10" s="20" customFormat="1" ht="18" customHeight="1" x14ac:dyDescent="0.25">
      <c r="B4314" s="297" t="s">
        <v>7668</v>
      </c>
      <c r="C4314" s="296" t="s">
        <v>4544</v>
      </c>
      <c r="D4314" s="296" t="s">
        <v>222</v>
      </c>
      <c r="E4314" s="326" t="s">
        <v>67</v>
      </c>
      <c r="F4314" s="327">
        <v>53228</v>
      </c>
      <c r="J4314" s="325"/>
    </row>
    <row r="4315" spans="2:10" s="20" customFormat="1" ht="18" customHeight="1" x14ac:dyDescent="0.25">
      <c r="B4315" s="297" t="s">
        <v>7668</v>
      </c>
      <c r="C4315" s="296" t="s">
        <v>4545</v>
      </c>
      <c r="D4315" s="296" t="s">
        <v>222</v>
      </c>
      <c r="E4315" s="326" t="s">
        <v>90</v>
      </c>
      <c r="F4315" s="327">
        <v>38.56</v>
      </c>
      <c r="J4315" s="325"/>
    </row>
    <row r="4316" spans="2:10" s="20" customFormat="1" ht="18" customHeight="1" x14ac:dyDescent="0.25">
      <c r="B4316" s="297" t="s">
        <v>7668</v>
      </c>
      <c r="C4316" s="296" t="s">
        <v>4546</v>
      </c>
      <c r="D4316" s="296" t="s">
        <v>33</v>
      </c>
      <c r="E4316" s="326" t="s">
        <v>81</v>
      </c>
      <c r="F4316" s="327">
        <v>1652000</v>
      </c>
      <c r="J4316" s="325"/>
    </row>
    <row r="4317" spans="2:10" s="20" customFormat="1" ht="18" customHeight="1" x14ac:dyDescent="0.25">
      <c r="B4317" s="297" t="s">
        <v>7668</v>
      </c>
      <c r="C4317" s="296" t="s">
        <v>4547</v>
      </c>
      <c r="D4317" s="296" t="s">
        <v>33</v>
      </c>
      <c r="E4317" s="326" t="s">
        <v>81</v>
      </c>
      <c r="F4317" s="327">
        <v>1466000</v>
      </c>
      <c r="J4317" s="325"/>
    </row>
    <row r="4318" spans="2:10" s="20" customFormat="1" ht="18" customHeight="1" x14ac:dyDescent="0.25">
      <c r="B4318" s="297" t="s">
        <v>7668</v>
      </c>
      <c r="C4318" s="296" t="s">
        <v>4548</v>
      </c>
      <c r="D4318" s="296" t="s">
        <v>33</v>
      </c>
      <c r="E4318" s="326" t="s">
        <v>81</v>
      </c>
      <c r="F4318" s="327">
        <v>958000</v>
      </c>
      <c r="J4318" s="325"/>
    </row>
    <row r="4319" spans="2:10" s="20" customFormat="1" ht="18" customHeight="1" x14ac:dyDescent="0.25">
      <c r="B4319" s="297" t="s">
        <v>7668</v>
      </c>
      <c r="C4319" s="296" t="s">
        <v>4549</v>
      </c>
      <c r="D4319" s="296" t="s">
        <v>33</v>
      </c>
      <c r="E4319" s="326" t="s">
        <v>81</v>
      </c>
      <c r="F4319" s="327">
        <v>1600000</v>
      </c>
      <c r="J4319" s="325"/>
    </row>
    <row r="4320" spans="2:10" s="20" customFormat="1" ht="18" customHeight="1" x14ac:dyDescent="0.25">
      <c r="B4320" s="297" t="s">
        <v>7668</v>
      </c>
      <c r="C4320" s="296" t="s">
        <v>4550</v>
      </c>
      <c r="D4320" s="296" t="s">
        <v>33</v>
      </c>
      <c r="E4320" s="326" t="s">
        <v>81</v>
      </c>
      <c r="F4320" s="327">
        <v>3079770</v>
      </c>
      <c r="J4320" s="325"/>
    </row>
    <row r="4321" spans="2:10" s="20" customFormat="1" ht="18" customHeight="1" x14ac:dyDescent="0.25">
      <c r="B4321" s="297" t="s">
        <v>7668</v>
      </c>
      <c r="C4321" s="296" t="s">
        <v>4551</v>
      </c>
      <c r="D4321" s="296" t="s">
        <v>33</v>
      </c>
      <c r="E4321" s="326" t="s">
        <v>81</v>
      </c>
      <c r="F4321" s="327">
        <v>2100000</v>
      </c>
      <c r="J4321" s="325"/>
    </row>
    <row r="4322" spans="2:10" s="20" customFormat="1" ht="18" customHeight="1" x14ac:dyDescent="0.25">
      <c r="B4322" s="297" t="s">
        <v>7668</v>
      </c>
      <c r="C4322" s="296" t="s">
        <v>4552</v>
      </c>
      <c r="D4322" s="296" t="s">
        <v>33</v>
      </c>
      <c r="E4322" s="326" t="s">
        <v>81</v>
      </c>
      <c r="F4322" s="327">
        <v>1932000</v>
      </c>
      <c r="J4322" s="325"/>
    </row>
    <row r="4323" spans="2:10" s="20" customFormat="1" ht="18" customHeight="1" x14ac:dyDescent="0.25">
      <c r="B4323" s="297" t="s">
        <v>7668</v>
      </c>
      <c r="C4323" s="296" t="s">
        <v>4553</v>
      </c>
      <c r="D4323" s="296" t="s">
        <v>33</v>
      </c>
      <c r="E4323" s="326" t="s">
        <v>81</v>
      </c>
      <c r="F4323" s="327">
        <v>516500</v>
      </c>
      <c r="J4323" s="325"/>
    </row>
    <row r="4324" spans="2:10" s="20" customFormat="1" ht="18" customHeight="1" x14ac:dyDescent="0.25">
      <c r="B4324" s="297" t="s">
        <v>7668</v>
      </c>
      <c r="C4324" s="296" t="s">
        <v>4554</v>
      </c>
      <c r="D4324" s="296" t="s">
        <v>33</v>
      </c>
      <c r="E4324" s="326" t="s">
        <v>81</v>
      </c>
      <c r="F4324" s="327">
        <v>1200000</v>
      </c>
      <c r="J4324" s="325"/>
    </row>
    <row r="4325" spans="2:10" s="20" customFormat="1" ht="18" customHeight="1" x14ac:dyDescent="0.25">
      <c r="B4325" s="297" t="s">
        <v>7668</v>
      </c>
      <c r="C4325" s="296" t="s">
        <v>4555</v>
      </c>
      <c r="D4325" s="296" t="s">
        <v>33</v>
      </c>
      <c r="E4325" s="326" t="s">
        <v>81</v>
      </c>
      <c r="F4325" s="327">
        <v>900000</v>
      </c>
      <c r="J4325" s="325"/>
    </row>
    <row r="4326" spans="2:10" s="20" customFormat="1" ht="18" customHeight="1" x14ac:dyDescent="0.25">
      <c r="B4326" s="297" t="s">
        <v>7668</v>
      </c>
      <c r="C4326" s="296" t="s">
        <v>4556</v>
      </c>
      <c r="D4326" s="296" t="s">
        <v>33</v>
      </c>
      <c r="E4326" s="326" t="s">
        <v>81</v>
      </c>
      <c r="F4326" s="327">
        <v>1446200</v>
      </c>
      <c r="J4326" s="325"/>
    </row>
    <row r="4327" spans="2:10" s="20" customFormat="1" ht="18" customHeight="1" x14ac:dyDescent="0.25">
      <c r="B4327" s="297" t="s">
        <v>7668</v>
      </c>
      <c r="C4327" s="296" t="s">
        <v>4557</v>
      </c>
      <c r="D4327" s="296" t="s">
        <v>33</v>
      </c>
      <c r="E4327" s="326" t="s">
        <v>81</v>
      </c>
      <c r="F4327" s="327">
        <v>581400</v>
      </c>
      <c r="J4327" s="325"/>
    </row>
    <row r="4328" spans="2:10" s="20" customFormat="1" ht="18" customHeight="1" x14ac:dyDescent="0.25">
      <c r="B4328" s="297" t="s">
        <v>7668</v>
      </c>
      <c r="C4328" s="296" t="s">
        <v>4558</v>
      </c>
      <c r="D4328" s="296" t="s">
        <v>33</v>
      </c>
      <c r="E4328" s="326" t="s">
        <v>81</v>
      </c>
      <c r="F4328" s="327">
        <v>2200000</v>
      </c>
      <c r="J4328" s="325"/>
    </row>
    <row r="4329" spans="2:10" s="20" customFormat="1" ht="18" customHeight="1" x14ac:dyDescent="0.25">
      <c r="B4329" s="297" t="s">
        <v>7668</v>
      </c>
      <c r="C4329" s="296" t="s">
        <v>4559</v>
      </c>
      <c r="D4329" s="296" t="s">
        <v>222</v>
      </c>
      <c r="E4329" s="326" t="s">
        <v>67</v>
      </c>
      <c r="F4329" s="327">
        <v>601610</v>
      </c>
      <c r="J4329" s="325"/>
    </row>
    <row r="4330" spans="2:10" s="20" customFormat="1" ht="18" customHeight="1" x14ac:dyDescent="0.25">
      <c r="B4330" s="297" t="s">
        <v>7668</v>
      </c>
      <c r="C4330" s="296" t="s">
        <v>4560</v>
      </c>
      <c r="D4330" s="296" t="s">
        <v>34</v>
      </c>
      <c r="E4330" s="326" t="s">
        <v>89</v>
      </c>
      <c r="F4330" s="327">
        <v>1875202</v>
      </c>
      <c r="J4330" s="325"/>
    </row>
    <row r="4331" spans="2:10" s="20" customFormat="1" ht="18" customHeight="1" x14ac:dyDescent="0.25">
      <c r="B4331" s="297" t="s">
        <v>7668</v>
      </c>
      <c r="C4331" s="296" t="s">
        <v>4561</v>
      </c>
      <c r="D4331" s="296" t="s">
        <v>222</v>
      </c>
      <c r="E4331" s="326" t="s">
        <v>82</v>
      </c>
      <c r="F4331" s="327">
        <v>227330</v>
      </c>
      <c r="J4331" s="325"/>
    </row>
    <row r="4332" spans="2:10" s="20" customFormat="1" ht="18" customHeight="1" x14ac:dyDescent="0.25">
      <c r="B4332" s="297" t="s">
        <v>7668</v>
      </c>
      <c r="C4332" s="296" t="s">
        <v>4562</v>
      </c>
      <c r="D4332" s="296" t="s">
        <v>222</v>
      </c>
      <c r="E4332" s="326" t="s">
        <v>104</v>
      </c>
      <c r="F4332" s="327">
        <v>136386</v>
      </c>
      <c r="J4332" s="325"/>
    </row>
    <row r="4333" spans="2:10" s="20" customFormat="1" ht="18" customHeight="1" x14ac:dyDescent="0.25">
      <c r="B4333" s="297" t="s">
        <v>7668</v>
      </c>
      <c r="C4333" s="296" t="s">
        <v>4563</v>
      </c>
      <c r="D4333" s="296" t="s">
        <v>222</v>
      </c>
      <c r="E4333" s="326" t="s">
        <v>82</v>
      </c>
      <c r="F4333" s="327">
        <v>351326</v>
      </c>
      <c r="J4333" s="325"/>
    </row>
    <row r="4334" spans="2:10" s="20" customFormat="1" ht="18" customHeight="1" x14ac:dyDescent="0.25">
      <c r="B4334" s="297" t="s">
        <v>7668</v>
      </c>
      <c r="C4334" s="296" t="s">
        <v>4564</v>
      </c>
      <c r="D4334" s="296" t="s">
        <v>222</v>
      </c>
      <c r="E4334" s="326" t="s">
        <v>67</v>
      </c>
      <c r="F4334" s="327">
        <v>24055</v>
      </c>
      <c r="J4334" s="325"/>
    </row>
    <row r="4335" spans="2:10" s="20" customFormat="1" ht="18" customHeight="1" x14ac:dyDescent="0.25">
      <c r="B4335" s="297" t="s">
        <v>7668</v>
      </c>
      <c r="C4335" s="296" t="s">
        <v>4565</v>
      </c>
      <c r="D4335" s="296" t="s">
        <v>34</v>
      </c>
      <c r="E4335" s="326" t="s">
        <v>89</v>
      </c>
      <c r="F4335" s="327">
        <v>114.5</v>
      </c>
      <c r="J4335" s="325"/>
    </row>
    <row r="4336" spans="2:10" s="20" customFormat="1" ht="18" customHeight="1" x14ac:dyDescent="0.25">
      <c r="B4336" s="297" t="s">
        <v>7668</v>
      </c>
      <c r="C4336" s="296" t="s">
        <v>4566</v>
      </c>
      <c r="D4336" s="296" t="s">
        <v>39</v>
      </c>
      <c r="E4336" s="326" t="s">
        <v>37</v>
      </c>
      <c r="F4336" s="327">
        <v>11724900</v>
      </c>
      <c r="J4336" s="325"/>
    </row>
    <row r="4337" spans="2:10" s="20" customFormat="1" ht="18" customHeight="1" x14ac:dyDescent="0.25">
      <c r="B4337" s="297" t="s">
        <v>7550</v>
      </c>
      <c r="C4337" s="296" t="s">
        <v>4567</v>
      </c>
      <c r="D4337" s="296" t="s">
        <v>36</v>
      </c>
      <c r="E4337" s="326" t="s">
        <v>37</v>
      </c>
      <c r="F4337" s="327">
        <v>8000000</v>
      </c>
      <c r="J4337" s="325"/>
    </row>
    <row r="4338" spans="2:10" s="20" customFormat="1" ht="18" customHeight="1" x14ac:dyDescent="0.25">
      <c r="B4338" s="297" t="s">
        <v>7550</v>
      </c>
      <c r="C4338" s="296" t="s">
        <v>4568</v>
      </c>
      <c r="D4338" s="296" t="s">
        <v>119</v>
      </c>
      <c r="E4338" s="326" t="s">
        <v>77</v>
      </c>
      <c r="F4338" s="327">
        <v>107899</v>
      </c>
      <c r="J4338" s="325"/>
    </row>
    <row r="4339" spans="2:10" s="20" customFormat="1" ht="18" customHeight="1" x14ac:dyDescent="0.25">
      <c r="B4339" s="297" t="s">
        <v>7550</v>
      </c>
      <c r="C4339" s="296" t="s">
        <v>4569</v>
      </c>
      <c r="D4339" s="296" t="s">
        <v>59</v>
      </c>
      <c r="E4339" s="326" t="s">
        <v>80</v>
      </c>
      <c r="F4339" s="327">
        <v>495000</v>
      </c>
      <c r="J4339" s="325"/>
    </row>
    <row r="4340" spans="2:10" s="20" customFormat="1" ht="18" customHeight="1" x14ac:dyDescent="0.25">
      <c r="B4340" s="297" t="s">
        <v>7550</v>
      </c>
      <c r="C4340" s="296" t="s">
        <v>4570</v>
      </c>
      <c r="D4340" s="296" t="s">
        <v>59</v>
      </c>
      <c r="E4340" s="326" t="s">
        <v>80</v>
      </c>
      <c r="F4340" s="327">
        <v>13866</v>
      </c>
      <c r="J4340" s="325"/>
    </row>
    <row r="4341" spans="2:10" s="20" customFormat="1" ht="18" customHeight="1" x14ac:dyDescent="0.25">
      <c r="B4341" s="297" t="s">
        <v>7550</v>
      </c>
      <c r="C4341" s="296" t="s">
        <v>4571</v>
      </c>
      <c r="D4341" s="296" t="s">
        <v>222</v>
      </c>
      <c r="E4341" s="326" t="s">
        <v>67</v>
      </c>
      <c r="F4341" s="327">
        <v>33660</v>
      </c>
      <c r="J4341" s="325"/>
    </row>
    <row r="4342" spans="2:10" s="20" customFormat="1" ht="18" customHeight="1" x14ac:dyDescent="0.25">
      <c r="B4342" s="297" t="s">
        <v>7550</v>
      </c>
      <c r="C4342" s="296" t="s">
        <v>4572</v>
      </c>
      <c r="D4342" s="296" t="s">
        <v>222</v>
      </c>
      <c r="E4342" s="326" t="s">
        <v>67</v>
      </c>
      <c r="F4342" s="327">
        <v>110550</v>
      </c>
      <c r="J4342" s="325"/>
    </row>
    <row r="4343" spans="2:10" s="20" customFormat="1" ht="18" customHeight="1" x14ac:dyDescent="0.25">
      <c r="B4343" s="297" t="s">
        <v>7550</v>
      </c>
      <c r="C4343" s="296" t="s">
        <v>4573</v>
      </c>
      <c r="D4343" s="296" t="s">
        <v>222</v>
      </c>
      <c r="E4343" s="326" t="s">
        <v>67</v>
      </c>
      <c r="F4343" s="327">
        <v>135729</v>
      </c>
      <c r="J4343" s="325"/>
    </row>
    <row r="4344" spans="2:10" s="20" customFormat="1" ht="18" customHeight="1" x14ac:dyDescent="0.25">
      <c r="B4344" s="297" t="s">
        <v>7550</v>
      </c>
      <c r="C4344" s="296" t="s">
        <v>4574</v>
      </c>
      <c r="D4344" s="296" t="s">
        <v>222</v>
      </c>
      <c r="E4344" s="326" t="s">
        <v>67</v>
      </c>
      <c r="F4344" s="327">
        <v>66452</v>
      </c>
      <c r="J4344" s="325"/>
    </row>
    <row r="4345" spans="2:10" s="20" customFormat="1" ht="18" customHeight="1" x14ac:dyDescent="0.25">
      <c r="B4345" s="297" t="s">
        <v>7550</v>
      </c>
      <c r="C4345" s="296" t="s">
        <v>4575</v>
      </c>
      <c r="D4345" s="296" t="s">
        <v>222</v>
      </c>
      <c r="E4345" s="326" t="s">
        <v>67</v>
      </c>
      <c r="F4345" s="327">
        <v>111930</v>
      </c>
      <c r="J4345" s="325"/>
    </row>
    <row r="4346" spans="2:10" s="20" customFormat="1" ht="18" customHeight="1" x14ac:dyDescent="0.25">
      <c r="B4346" s="297" t="s">
        <v>7550</v>
      </c>
      <c r="C4346" s="296" t="s">
        <v>4576</v>
      </c>
      <c r="D4346" s="296" t="s">
        <v>222</v>
      </c>
      <c r="E4346" s="326" t="s">
        <v>67</v>
      </c>
      <c r="F4346" s="327">
        <v>78960</v>
      </c>
      <c r="J4346" s="325"/>
    </row>
    <row r="4347" spans="2:10" s="20" customFormat="1" ht="18" customHeight="1" x14ac:dyDescent="0.25">
      <c r="B4347" s="297" t="s">
        <v>7550</v>
      </c>
      <c r="C4347" s="296" t="s">
        <v>4577</v>
      </c>
      <c r="D4347" s="296" t="s">
        <v>222</v>
      </c>
      <c r="E4347" s="326" t="s">
        <v>67</v>
      </c>
      <c r="F4347" s="327">
        <v>234127</v>
      </c>
      <c r="J4347" s="325"/>
    </row>
    <row r="4348" spans="2:10" s="20" customFormat="1" ht="18" customHeight="1" x14ac:dyDescent="0.25">
      <c r="B4348" s="297" t="s">
        <v>7550</v>
      </c>
      <c r="C4348" s="296" t="s">
        <v>4578</v>
      </c>
      <c r="D4348" s="296" t="s">
        <v>222</v>
      </c>
      <c r="E4348" s="326" t="s">
        <v>67</v>
      </c>
      <c r="F4348" s="327">
        <v>12312</v>
      </c>
      <c r="J4348" s="325"/>
    </row>
    <row r="4349" spans="2:10" s="20" customFormat="1" ht="18" customHeight="1" x14ac:dyDescent="0.25">
      <c r="B4349" s="297" t="s">
        <v>7550</v>
      </c>
      <c r="C4349" s="296" t="s">
        <v>4579</v>
      </c>
      <c r="D4349" s="296" t="s">
        <v>222</v>
      </c>
      <c r="E4349" s="326" t="s">
        <v>67</v>
      </c>
      <c r="F4349" s="327">
        <v>17714</v>
      </c>
      <c r="J4349" s="325"/>
    </row>
    <row r="4350" spans="2:10" s="20" customFormat="1" ht="18" customHeight="1" x14ac:dyDescent="0.25">
      <c r="B4350" s="297" t="s">
        <v>7550</v>
      </c>
      <c r="C4350" s="296" t="s">
        <v>4580</v>
      </c>
      <c r="D4350" s="296" t="s">
        <v>222</v>
      </c>
      <c r="E4350" s="326" t="s">
        <v>67</v>
      </c>
      <c r="F4350" s="327">
        <v>8336</v>
      </c>
      <c r="J4350" s="325"/>
    </row>
    <row r="4351" spans="2:10" s="20" customFormat="1" ht="18" customHeight="1" x14ac:dyDescent="0.25">
      <c r="B4351" s="297" t="s">
        <v>7550</v>
      </c>
      <c r="C4351" s="296" t="s">
        <v>4581</v>
      </c>
      <c r="D4351" s="296" t="s">
        <v>39</v>
      </c>
      <c r="E4351" s="326" t="s">
        <v>37</v>
      </c>
      <c r="F4351" s="327">
        <v>-647000</v>
      </c>
      <c r="J4351" s="325"/>
    </row>
    <row r="4352" spans="2:10" s="20" customFormat="1" ht="18" customHeight="1" x14ac:dyDescent="0.25">
      <c r="B4352" s="297" t="s">
        <v>7550</v>
      </c>
      <c r="C4352" s="296" t="s">
        <v>4582</v>
      </c>
      <c r="D4352" s="296" t="s">
        <v>39</v>
      </c>
      <c r="E4352" s="326" t="s">
        <v>37</v>
      </c>
      <c r="F4352" s="327">
        <v>-673000</v>
      </c>
      <c r="J4352" s="325"/>
    </row>
    <row r="4353" spans="2:10" s="20" customFormat="1" ht="18" customHeight="1" x14ac:dyDescent="0.25">
      <c r="B4353" s="297" t="s">
        <v>7550</v>
      </c>
      <c r="C4353" s="296" t="s">
        <v>4583</v>
      </c>
      <c r="D4353" s="296" t="s">
        <v>39</v>
      </c>
      <c r="E4353" s="326" t="s">
        <v>37</v>
      </c>
      <c r="F4353" s="327">
        <v>-647000</v>
      </c>
      <c r="J4353" s="325"/>
    </row>
    <row r="4354" spans="2:10" s="20" customFormat="1" ht="18" customHeight="1" x14ac:dyDescent="0.25">
      <c r="B4354" s="297" t="s">
        <v>7550</v>
      </c>
      <c r="C4354" s="296" t="s">
        <v>4584</v>
      </c>
      <c r="D4354" s="296" t="s">
        <v>36</v>
      </c>
      <c r="E4354" s="326" t="s">
        <v>38</v>
      </c>
      <c r="F4354" s="327">
        <v>647000</v>
      </c>
      <c r="J4354" s="325"/>
    </row>
    <row r="4355" spans="2:10" s="20" customFormat="1" ht="18" customHeight="1" x14ac:dyDescent="0.25">
      <c r="B4355" s="297" t="s">
        <v>7550</v>
      </c>
      <c r="C4355" s="296" t="s">
        <v>4585</v>
      </c>
      <c r="D4355" s="296" t="s">
        <v>36</v>
      </c>
      <c r="E4355" s="326" t="s">
        <v>38</v>
      </c>
      <c r="F4355" s="327">
        <v>673000</v>
      </c>
      <c r="J4355" s="325"/>
    </row>
    <row r="4356" spans="2:10" s="20" customFormat="1" ht="18" customHeight="1" x14ac:dyDescent="0.25">
      <c r="B4356" s="297" t="s">
        <v>7550</v>
      </c>
      <c r="C4356" s="296" t="s">
        <v>4586</v>
      </c>
      <c r="D4356" s="296" t="s">
        <v>36</v>
      </c>
      <c r="E4356" s="326" t="s">
        <v>38</v>
      </c>
      <c r="F4356" s="327">
        <v>647000</v>
      </c>
      <c r="J4356" s="325"/>
    </row>
    <row r="4357" spans="2:10" s="20" customFormat="1" ht="18" customHeight="1" x14ac:dyDescent="0.25">
      <c r="B4357" s="297" t="s">
        <v>7786</v>
      </c>
      <c r="C4357" s="296" t="s">
        <v>4587</v>
      </c>
      <c r="D4357" s="296" t="s">
        <v>36</v>
      </c>
      <c r="E4357" s="326" t="s">
        <v>37</v>
      </c>
      <c r="F4357" s="327">
        <v>6759500</v>
      </c>
      <c r="J4357" s="325"/>
    </row>
    <row r="4358" spans="2:10" s="20" customFormat="1" ht="18" customHeight="1" x14ac:dyDescent="0.25">
      <c r="B4358" s="297" t="s">
        <v>7786</v>
      </c>
      <c r="C4358" s="296" t="s">
        <v>4588</v>
      </c>
      <c r="D4358" s="296" t="s">
        <v>36</v>
      </c>
      <c r="E4358" s="326" t="s">
        <v>37</v>
      </c>
      <c r="F4358" s="327">
        <v>12625391</v>
      </c>
      <c r="J4358" s="325"/>
    </row>
    <row r="4359" spans="2:10" s="20" customFormat="1" ht="18" customHeight="1" x14ac:dyDescent="0.25">
      <c r="B4359" s="297" t="s">
        <v>7786</v>
      </c>
      <c r="C4359" s="296" t="s">
        <v>4589</v>
      </c>
      <c r="D4359" s="296" t="s">
        <v>36</v>
      </c>
      <c r="E4359" s="326" t="s">
        <v>38</v>
      </c>
      <c r="F4359" s="327">
        <v>1398000</v>
      </c>
      <c r="J4359" s="325"/>
    </row>
    <row r="4360" spans="2:10" s="20" customFormat="1" ht="18" customHeight="1" x14ac:dyDescent="0.25">
      <c r="B4360" s="297" t="s">
        <v>7786</v>
      </c>
      <c r="C4360" s="296" t="s">
        <v>4590</v>
      </c>
      <c r="D4360" s="296" t="s">
        <v>40</v>
      </c>
      <c r="E4360" s="326" t="s">
        <v>68</v>
      </c>
      <c r="F4360" s="327">
        <v>120165</v>
      </c>
      <c r="J4360" s="325"/>
    </row>
    <row r="4361" spans="2:10" s="20" customFormat="1" ht="18" customHeight="1" x14ac:dyDescent="0.25">
      <c r="B4361" s="297" t="s">
        <v>7786</v>
      </c>
      <c r="C4361" s="296" t="s">
        <v>4591</v>
      </c>
      <c r="D4361" s="296" t="s">
        <v>36</v>
      </c>
      <c r="E4361" s="326" t="s">
        <v>37</v>
      </c>
      <c r="F4361" s="327">
        <v>566226</v>
      </c>
      <c r="J4361" s="325"/>
    </row>
    <row r="4362" spans="2:10" s="20" customFormat="1" ht="18" customHeight="1" x14ac:dyDescent="0.25">
      <c r="B4362" s="297" t="s">
        <v>7786</v>
      </c>
      <c r="C4362" s="296" t="s">
        <v>4592</v>
      </c>
      <c r="D4362" s="296" t="s">
        <v>36</v>
      </c>
      <c r="E4362" s="326" t="s">
        <v>38</v>
      </c>
      <c r="F4362" s="327">
        <v>150850</v>
      </c>
      <c r="J4362" s="325"/>
    </row>
    <row r="4363" spans="2:10" s="20" customFormat="1" ht="18" customHeight="1" x14ac:dyDescent="0.25">
      <c r="B4363" s="297" t="s">
        <v>7786</v>
      </c>
      <c r="C4363" s="296" t="s">
        <v>4593</v>
      </c>
      <c r="D4363" s="296" t="s">
        <v>36</v>
      </c>
      <c r="E4363" s="326" t="s">
        <v>38</v>
      </c>
      <c r="F4363" s="327">
        <v>67406</v>
      </c>
      <c r="J4363" s="325"/>
    </row>
    <row r="4364" spans="2:10" s="20" customFormat="1" ht="18" customHeight="1" x14ac:dyDescent="0.25">
      <c r="B4364" s="297" t="s">
        <v>7786</v>
      </c>
      <c r="C4364" s="296" t="s">
        <v>4594</v>
      </c>
      <c r="D4364" s="296" t="s">
        <v>36</v>
      </c>
      <c r="E4364" s="326" t="s">
        <v>37</v>
      </c>
      <c r="F4364" s="327">
        <v>739130</v>
      </c>
      <c r="J4364" s="325"/>
    </row>
    <row r="4365" spans="2:10" s="20" customFormat="1" ht="18" customHeight="1" x14ac:dyDescent="0.25">
      <c r="B4365" s="297" t="s">
        <v>7786</v>
      </c>
      <c r="C4365" s="296" t="s">
        <v>4595</v>
      </c>
      <c r="D4365" s="296" t="s">
        <v>36</v>
      </c>
      <c r="E4365" s="326" t="s">
        <v>38</v>
      </c>
      <c r="F4365" s="327">
        <v>267557</v>
      </c>
      <c r="J4365" s="325"/>
    </row>
    <row r="4366" spans="2:10" s="20" customFormat="1" ht="18" customHeight="1" x14ac:dyDescent="0.25">
      <c r="B4366" s="297" t="s">
        <v>7786</v>
      </c>
      <c r="C4366" s="296" t="s">
        <v>4596</v>
      </c>
      <c r="D4366" s="296" t="s">
        <v>36</v>
      </c>
      <c r="E4366" s="326" t="s">
        <v>38</v>
      </c>
      <c r="F4366" s="327">
        <v>157527</v>
      </c>
      <c r="J4366" s="325"/>
    </row>
    <row r="4367" spans="2:10" s="20" customFormat="1" ht="18" customHeight="1" x14ac:dyDescent="0.25">
      <c r="B4367" s="297" t="s">
        <v>7786</v>
      </c>
      <c r="C4367" s="296" t="s">
        <v>4597</v>
      </c>
      <c r="D4367" s="296" t="s">
        <v>36</v>
      </c>
      <c r="E4367" s="326" t="s">
        <v>37</v>
      </c>
      <c r="F4367" s="327">
        <v>7026755</v>
      </c>
      <c r="J4367" s="325"/>
    </row>
    <row r="4368" spans="2:10" s="20" customFormat="1" ht="18" customHeight="1" x14ac:dyDescent="0.25">
      <c r="B4368" s="297" t="s">
        <v>7786</v>
      </c>
      <c r="C4368" s="296" t="s">
        <v>4598</v>
      </c>
      <c r="D4368" s="296" t="s">
        <v>36</v>
      </c>
      <c r="E4368" s="326" t="s">
        <v>38</v>
      </c>
      <c r="F4368" s="327">
        <v>358060</v>
      </c>
      <c r="J4368" s="325"/>
    </row>
    <row r="4369" spans="2:10" s="20" customFormat="1" ht="18" customHeight="1" x14ac:dyDescent="0.25">
      <c r="B4369" s="297" t="s">
        <v>7786</v>
      </c>
      <c r="C4369" s="296" t="s">
        <v>4599</v>
      </c>
      <c r="D4369" s="296" t="s">
        <v>36</v>
      </c>
      <c r="E4369" s="326" t="s">
        <v>38</v>
      </c>
      <c r="F4369" s="327">
        <v>163926</v>
      </c>
      <c r="J4369" s="325"/>
    </row>
    <row r="4370" spans="2:10" s="20" customFormat="1" ht="18" customHeight="1" x14ac:dyDescent="0.25">
      <c r="B4370" s="297" t="s">
        <v>7786</v>
      </c>
      <c r="C4370" s="296" t="s">
        <v>4600</v>
      </c>
      <c r="D4370" s="296" t="s">
        <v>36</v>
      </c>
      <c r="E4370" s="326" t="s">
        <v>37</v>
      </c>
      <c r="F4370" s="327">
        <v>2600000</v>
      </c>
      <c r="J4370" s="325"/>
    </row>
    <row r="4371" spans="2:10" s="20" customFormat="1" ht="18" customHeight="1" x14ac:dyDescent="0.25">
      <c r="B4371" s="297" t="s">
        <v>7786</v>
      </c>
      <c r="C4371" s="296" t="s">
        <v>4601</v>
      </c>
      <c r="D4371" s="296" t="s">
        <v>36</v>
      </c>
      <c r="E4371" s="326" t="s">
        <v>37</v>
      </c>
      <c r="F4371" s="327">
        <v>13170745</v>
      </c>
      <c r="J4371" s="325"/>
    </row>
    <row r="4372" spans="2:10" s="20" customFormat="1" ht="18" customHeight="1" x14ac:dyDescent="0.25">
      <c r="B4372" s="297" t="s">
        <v>7786</v>
      </c>
      <c r="C4372" s="296" t="s">
        <v>4602</v>
      </c>
      <c r="D4372" s="296" t="s">
        <v>222</v>
      </c>
      <c r="E4372" s="326" t="s">
        <v>67</v>
      </c>
      <c r="F4372" s="327">
        <v>36400</v>
      </c>
      <c r="J4372" s="325"/>
    </row>
    <row r="4373" spans="2:10" s="20" customFormat="1" ht="18" customHeight="1" x14ac:dyDescent="0.25">
      <c r="B4373" s="297" t="s">
        <v>7786</v>
      </c>
      <c r="C4373" s="296" t="s">
        <v>4603</v>
      </c>
      <c r="D4373" s="296" t="s">
        <v>222</v>
      </c>
      <c r="E4373" s="326" t="s">
        <v>67</v>
      </c>
      <c r="F4373" s="327">
        <v>57987</v>
      </c>
      <c r="J4373" s="325"/>
    </row>
    <row r="4374" spans="2:10" s="20" customFormat="1" ht="18" customHeight="1" x14ac:dyDescent="0.25">
      <c r="B4374" s="297" t="s">
        <v>7786</v>
      </c>
      <c r="C4374" s="296" t="s">
        <v>4604</v>
      </c>
      <c r="D4374" s="296" t="s">
        <v>222</v>
      </c>
      <c r="E4374" s="326" t="s">
        <v>67</v>
      </c>
      <c r="F4374" s="327">
        <v>120144</v>
      </c>
      <c r="J4374" s="325"/>
    </row>
    <row r="4375" spans="2:10" s="20" customFormat="1" ht="18" customHeight="1" x14ac:dyDescent="0.25">
      <c r="B4375" s="297" t="s">
        <v>7787</v>
      </c>
      <c r="C4375" s="296" t="s">
        <v>4605</v>
      </c>
      <c r="D4375" s="296" t="s">
        <v>222</v>
      </c>
      <c r="E4375" s="326" t="s">
        <v>67</v>
      </c>
      <c r="F4375" s="327">
        <v>22568</v>
      </c>
      <c r="J4375" s="325"/>
    </row>
    <row r="4376" spans="2:10" s="20" customFormat="1" ht="18" customHeight="1" x14ac:dyDescent="0.25">
      <c r="B4376" s="297" t="s">
        <v>7787</v>
      </c>
      <c r="C4376" s="296" t="s">
        <v>4606</v>
      </c>
      <c r="D4376" s="296" t="s">
        <v>222</v>
      </c>
      <c r="E4376" s="326" t="s">
        <v>67</v>
      </c>
      <c r="F4376" s="327">
        <v>17595</v>
      </c>
      <c r="J4376" s="325"/>
    </row>
    <row r="4377" spans="2:10" s="20" customFormat="1" ht="18" customHeight="1" x14ac:dyDescent="0.25">
      <c r="B4377" s="297" t="s">
        <v>7787</v>
      </c>
      <c r="C4377" s="296" t="s">
        <v>4607</v>
      </c>
      <c r="D4377" s="296" t="s">
        <v>222</v>
      </c>
      <c r="E4377" s="326" t="s">
        <v>67</v>
      </c>
      <c r="F4377" s="327">
        <v>12150</v>
      </c>
      <c r="J4377" s="325"/>
    </row>
    <row r="4378" spans="2:10" s="20" customFormat="1" ht="18" customHeight="1" x14ac:dyDescent="0.25">
      <c r="B4378" s="297" t="s">
        <v>7788</v>
      </c>
      <c r="C4378" s="296" t="s">
        <v>4608</v>
      </c>
      <c r="D4378" s="296" t="s">
        <v>222</v>
      </c>
      <c r="E4378" s="326" t="s">
        <v>67</v>
      </c>
      <c r="F4378" s="327">
        <v>338</v>
      </c>
      <c r="J4378" s="325"/>
    </row>
    <row r="4379" spans="2:10" s="20" customFormat="1" ht="18" customHeight="1" x14ac:dyDescent="0.25">
      <c r="B4379" s="297" t="s">
        <v>7788</v>
      </c>
      <c r="C4379" s="296" t="s">
        <v>4609</v>
      </c>
      <c r="D4379" s="296" t="s">
        <v>222</v>
      </c>
      <c r="E4379" s="326" t="s">
        <v>67</v>
      </c>
      <c r="F4379" s="327">
        <v>225</v>
      </c>
      <c r="J4379" s="325"/>
    </row>
    <row r="4380" spans="2:10" s="20" customFormat="1" ht="18" customHeight="1" x14ac:dyDescent="0.25">
      <c r="B4380" s="297" t="s">
        <v>7788</v>
      </c>
      <c r="C4380" s="296" t="s">
        <v>4610</v>
      </c>
      <c r="D4380" s="296" t="s">
        <v>222</v>
      </c>
      <c r="E4380" s="326" t="s">
        <v>67</v>
      </c>
      <c r="F4380" s="327">
        <v>21805</v>
      </c>
      <c r="J4380" s="325"/>
    </row>
    <row r="4381" spans="2:10" s="20" customFormat="1" ht="18" customHeight="1" x14ac:dyDescent="0.25">
      <c r="B4381" s="297" t="s">
        <v>7788</v>
      </c>
      <c r="C4381" s="296" t="s">
        <v>4611</v>
      </c>
      <c r="D4381" s="296" t="s">
        <v>222</v>
      </c>
      <c r="E4381" s="326" t="s">
        <v>67</v>
      </c>
      <c r="F4381" s="327">
        <v>165671</v>
      </c>
      <c r="J4381" s="325"/>
    </row>
    <row r="4382" spans="2:10" s="20" customFormat="1" ht="18" customHeight="1" x14ac:dyDescent="0.25">
      <c r="B4382" s="297" t="s">
        <v>7669</v>
      </c>
      <c r="C4382" s="296" t="s">
        <v>4612</v>
      </c>
      <c r="D4382" s="296" t="s">
        <v>120</v>
      </c>
      <c r="E4382" s="326" t="s">
        <v>76</v>
      </c>
      <c r="F4382" s="327">
        <v>563833.62</v>
      </c>
      <c r="J4382" s="325"/>
    </row>
    <row r="4383" spans="2:10" s="20" customFormat="1" ht="18" customHeight="1" x14ac:dyDescent="0.25">
      <c r="B4383" s="297" t="s">
        <v>7669</v>
      </c>
      <c r="C4383" s="296" t="s">
        <v>4613</v>
      </c>
      <c r="D4383" s="296" t="s">
        <v>222</v>
      </c>
      <c r="E4383" s="326" t="s">
        <v>67</v>
      </c>
      <c r="F4383" s="327">
        <v>86905</v>
      </c>
      <c r="J4383" s="325"/>
    </row>
    <row r="4384" spans="2:10" s="20" customFormat="1" ht="18" customHeight="1" x14ac:dyDescent="0.25">
      <c r="B4384" s="297" t="s">
        <v>7670</v>
      </c>
      <c r="C4384" s="296" t="s">
        <v>4614</v>
      </c>
      <c r="D4384" s="296" t="s">
        <v>31</v>
      </c>
      <c r="E4384" s="326" t="s">
        <v>74</v>
      </c>
      <c r="F4384" s="327">
        <v>4510803</v>
      </c>
      <c r="J4384" s="325"/>
    </row>
    <row r="4385" spans="2:10" s="20" customFormat="1" ht="18" customHeight="1" x14ac:dyDescent="0.25">
      <c r="B4385" s="297" t="s">
        <v>7670</v>
      </c>
      <c r="C4385" s="296" t="s">
        <v>4615</v>
      </c>
      <c r="D4385" s="296" t="s">
        <v>40</v>
      </c>
      <c r="E4385" s="326" t="s">
        <v>51</v>
      </c>
      <c r="F4385" s="327">
        <v>1209311</v>
      </c>
      <c r="J4385" s="325"/>
    </row>
    <row r="4386" spans="2:10" s="20" customFormat="1" ht="18" customHeight="1" x14ac:dyDescent="0.25">
      <c r="B4386" s="297" t="s">
        <v>7670</v>
      </c>
      <c r="C4386" s="296" t="s">
        <v>4616</v>
      </c>
      <c r="D4386" s="296" t="s">
        <v>40</v>
      </c>
      <c r="E4386" s="326" t="s">
        <v>51</v>
      </c>
      <c r="F4386" s="327">
        <v>1209311</v>
      </c>
      <c r="J4386" s="325"/>
    </row>
    <row r="4387" spans="2:10" s="20" customFormat="1" ht="18" customHeight="1" x14ac:dyDescent="0.25">
      <c r="B4387" s="297" t="s">
        <v>7670</v>
      </c>
      <c r="C4387" s="296" t="s">
        <v>4617</v>
      </c>
      <c r="D4387" s="296" t="s">
        <v>40</v>
      </c>
      <c r="E4387" s="326" t="s">
        <v>51</v>
      </c>
      <c r="F4387" s="327">
        <v>746230.2</v>
      </c>
      <c r="J4387" s="325"/>
    </row>
    <row r="4388" spans="2:10" s="20" customFormat="1" ht="18" customHeight="1" x14ac:dyDescent="0.25">
      <c r="B4388" s="297" t="s">
        <v>7670</v>
      </c>
      <c r="C4388" s="296" t="s">
        <v>4618</v>
      </c>
      <c r="D4388" s="296" t="s">
        <v>40</v>
      </c>
      <c r="E4388" s="326" t="s">
        <v>51</v>
      </c>
      <c r="F4388" s="327">
        <v>746230.2</v>
      </c>
      <c r="J4388" s="325"/>
    </row>
    <row r="4389" spans="2:10" s="20" customFormat="1" ht="18" customHeight="1" x14ac:dyDescent="0.25">
      <c r="B4389" s="297" t="s">
        <v>7670</v>
      </c>
      <c r="C4389" s="296" t="s">
        <v>4619</v>
      </c>
      <c r="D4389" s="296" t="s">
        <v>40</v>
      </c>
      <c r="E4389" s="326" t="s">
        <v>51</v>
      </c>
      <c r="F4389" s="327">
        <v>746230.2</v>
      </c>
      <c r="J4389" s="325"/>
    </row>
    <row r="4390" spans="2:10" s="20" customFormat="1" ht="18" customHeight="1" x14ac:dyDescent="0.25">
      <c r="B4390" s="297" t="s">
        <v>7670</v>
      </c>
      <c r="C4390" s="296" t="s">
        <v>4620</v>
      </c>
      <c r="D4390" s="296" t="s">
        <v>40</v>
      </c>
      <c r="E4390" s="326" t="s">
        <v>51</v>
      </c>
      <c r="F4390" s="327">
        <v>746230.2</v>
      </c>
      <c r="J4390" s="325"/>
    </row>
    <row r="4391" spans="2:10" s="20" customFormat="1" ht="18" customHeight="1" x14ac:dyDescent="0.25">
      <c r="B4391" s="297" t="s">
        <v>7670</v>
      </c>
      <c r="C4391" s="296" t="s">
        <v>4621</v>
      </c>
      <c r="D4391" s="296" t="s">
        <v>40</v>
      </c>
      <c r="E4391" s="326" t="s">
        <v>51</v>
      </c>
      <c r="F4391" s="327">
        <v>746230.2</v>
      </c>
      <c r="J4391" s="325"/>
    </row>
    <row r="4392" spans="2:10" s="20" customFormat="1" ht="18" customHeight="1" x14ac:dyDescent="0.25">
      <c r="B4392" s="297" t="s">
        <v>7670</v>
      </c>
      <c r="C4392" s="296" t="s">
        <v>4622</v>
      </c>
      <c r="D4392" s="296" t="s">
        <v>56</v>
      </c>
      <c r="E4392" s="326" t="s">
        <v>84</v>
      </c>
      <c r="F4392" s="327">
        <v>900000</v>
      </c>
      <c r="J4392" s="325"/>
    </row>
    <row r="4393" spans="2:10" s="20" customFormat="1" ht="18" customHeight="1" x14ac:dyDescent="0.25">
      <c r="B4393" s="297" t="s">
        <v>7670</v>
      </c>
      <c r="C4393" s="296" t="s">
        <v>4623</v>
      </c>
      <c r="D4393" s="296" t="s">
        <v>36</v>
      </c>
      <c r="E4393" s="326" t="s">
        <v>37</v>
      </c>
      <c r="F4393" s="327">
        <v>12390874</v>
      </c>
      <c r="J4393" s="325"/>
    </row>
    <row r="4394" spans="2:10" s="20" customFormat="1" ht="18" customHeight="1" x14ac:dyDescent="0.25">
      <c r="B4394" s="297" t="s">
        <v>7670</v>
      </c>
      <c r="C4394" s="296" t="s">
        <v>4624</v>
      </c>
      <c r="D4394" s="296" t="s">
        <v>31</v>
      </c>
      <c r="E4394" s="326" t="s">
        <v>32</v>
      </c>
      <c r="F4394" s="327">
        <v>1200000</v>
      </c>
      <c r="J4394" s="325"/>
    </row>
    <row r="4395" spans="2:10" s="20" customFormat="1" ht="18" customHeight="1" x14ac:dyDescent="0.25">
      <c r="B4395" s="297" t="s">
        <v>7670</v>
      </c>
      <c r="C4395" s="296" t="s">
        <v>4625</v>
      </c>
      <c r="D4395" s="296" t="s">
        <v>31</v>
      </c>
      <c r="E4395" s="326" t="s">
        <v>32</v>
      </c>
      <c r="F4395" s="327">
        <v>1734039.6</v>
      </c>
      <c r="J4395" s="325"/>
    </row>
    <row r="4396" spans="2:10" s="20" customFormat="1" ht="18" customHeight="1" x14ac:dyDescent="0.25">
      <c r="B4396" s="297" t="s">
        <v>7670</v>
      </c>
      <c r="C4396" s="296" t="s">
        <v>4626</v>
      </c>
      <c r="D4396" s="296" t="s">
        <v>44</v>
      </c>
      <c r="E4396" s="326" t="s">
        <v>94</v>
      </c>
      <c r="F4396" s="327">
        <v>252000</v>
      </c>
      <c r="J4396" s="325"/>
    </row>
    <row r="4397" spans="2:10" s="20" customFormat="1" ht="18" customHeight="1" x14ac:dyDescent="0.25">
      <c r="B4397" s="297" t="s">
        <v>7670</v>
      </c>
      <c r="C4397" s="296" t="s">
        <v>4627</v>
      </c>
      <c r="D4397" s="296" t="s">
        <v>40</v>
      </c>
      <c r="E4397" s="326" t="s">
        <v>46</v>
      </c>
      <c r="F4397" s="327">
        <v>10840000</v>
      </c>
      <c r="J4397" s="325"/>
    </row>
    <row r="4398" spans="2:10" s="20" customFormat="1" ht="18" customHeight="1" x14ac:dyDescent="0.25">
      <c r="B4398" s="297" t="s">
        <v>7670</v>
      </c>
      <c r="C4398" s="296" t="s">
        <v>4628</v>
      </c>
      <c r="D4398" s="296" t="s">
        <v>31</v>
      </c>
      <c r="E4398" s="326" t="s">
        <v>32</v>
      </c>
      <c r="F4398" s="327">
        <v>1736792</v>
      </c>
      <c r="J4398" s="325"/>
    </row>
    <row r="4399" spans="2:10" s="20" customFormat="1" ht="18" customHeight="1" x14ac:dyDescent="0.25">
      <c r="B4399" s="297" t="s">
        <v>7670</v>
      </c>
      <c r="C4399" s="296" t="s">
        <v>4629</v>
      </c>
      <c r="D4399" s="296" t="s">
        <v>39</v>
      </c>
      <c r="E4399" s="326" t="s">
        <v>37</v>
      </c>
      <c r="F4399" s="327">
        <v>5468135</v>
      </c>
      <c r="J4399" s="325"/>
    </row>
    <row r="4400" spans="2:10" s="20" customFormat="1" ht="18" customHeight="1" x14ac:dyDescent="0.25">
      <c r="B4400" s="297" t="s">
        <v>7670</v>
      </c>
      <c r="C4400" s="296" t="s">
        <v>4630</v>
      </c>
      <c r="D4400" s="296" t="s">
        <v>36</v>
      </c>
      <c r="E4400" s="326" t="s">
        <v>38</v>
      </c>
      <c r="F4400" s="327">
        <v>673000</v>
      </c>
      <c r="J4400" s="325"/>
    </row>
    <row r="4401" spans="2:10" s="20" customFormat="1" ht="18" customHeight="1" x14ac:dyDescent="0.25">
      <c r="B4401" s="297" t="s">
        <v>7670</v>
      </c>
      <c r="C4401" s="296" t="s">
        <v>4631</v>
      </c>
      <c r="D4401" s="296" t="s">
        <v>40</v>
      </c>
      <c r="E4401" s="326" t="s">
        <v>71</v>
      </c>
      <c r="F4401" s="327">
        <v>171866</v>
      </c>
      <c r="J4401" s="325"/>
    </row>
    <row r="4402" spans="2:10" s="20" customFormat="1" ht="18" customHeight="1" x14ac:dyDescent="0.25">
      <c r="B4402" s="297" t="s">
        <v>7670</v>
      </c>
      <c r="C4402" s="296" t="s">
        <v>4632</v>
      </c>
      <c r="D4402" s="296" t="s">
        <v>44</v>
      </c>
      <c r="E4402" s="326" t="s">
        <v>71</v>
      </c>
      <c r="F4402" s="327">
        <v>59580</v>
      </c>
      <c r="J4402" s="325"/>
    </row>
    <row r="4403" spans="2:10" s="20" customFormat="1" ht="18" customHeight="1" x14ac:dyDescent="0.25">
      <c r="B4403" s="297" t="s">
        <v>7670</v>
      </c>
      <c r="C4403" s="296" t="s">
        <v>4633</v>
      </c>
      <c r="D4403" s="296" t="s">
        <v>36</v>
      </c>
      <c r="E4403" s="326" t="s">
        <v>38</v>
      </c>
      <c r="F4403" s="327">
        <v>1991000</v>
      </c>
      <c r="J4403" s="325"/>
    </row>
    <row r="4404" spans="2:10" s="20" customFormat="1" ht="18" customHeight="1" x14ac:dyDescent="0.25">
      <c r="B4404" s="297" t="s">
        <v>7670</v>
      </c>
      <c r="C4404" s="296" t="s">
        <v>4634</v>
      </c>
      <c r="D4404" s="296" t="s">
        <v>36</v>
      </c>
      <c r="E4404" s="326" t="s">
        <v>38</v>
      </c>
      <c r="F4404" s="327">
        <v>1798031</v>
      </c>
      <c r="J4404" s="325"/>
    </row>
    <row r="4405" spans="2:10" s="20" customFormat="1" ht="18" customHeight="1" x14ac:dyDescent="0.25">
      <c r="B4405" s="297" t="s">
        <v>7670</v>
      </c>
      <c r="C4405" s="296" t="s">
        <v>4635</v>
      </c>
      <c r="D4405" s="296" t="s">
        <v>36</v>
      </c>
      <c r="E4405" s="326" t="s">
        <v>38</v>
      </c>
      <c r="F4405" s="327">
        <v>1778173</v>
      </c>
      <c r="J4405" s="325"/>
    </row>
    <row r="4406" spans="2:10" s="20" customFormat="1" ht="18" customHeight="1" x14ac:dyDescent="0.25">
      <c r="B4406" s="297" t="s">
        <v>7670</v>
      </c>
      <c r="C4406" s="296" t="s">
        <v>4636</v>
      </c>
      <c r="D4406" s="296" t="s">
        <v>119</v>
      </c>
      <c r="E4406" s="326" t="s">
        <v>72</v>
      </c>
      <c r="F4406" s="327">
        <v>234000</v>
      </c>
      <c r="J4406" s="325"/>
    </row>
    <row r="4407" spans="2:10" s="20" customFormat="1" ht="18" customHeight="1" x14ac:dyDescent="0.25">
      <c r="B4407" s="297" t="s">
        <v>7670</v>
      </c>
      <c r="C4407" s="296" t="s">
        <v>4637</v>
      </c>
      <c r="D4407" s="296" t="s">
        <v>119</v>
      </c>
      <c r="E4407" s="326" t="s">
        <v>72</v>
      </c>
      <c r="F4407" s="327">
        <v>51514</v>
      </c>
      <c r="J4407" s="325"/>
    </row>
    <row r="4408" spans="2:10" s="20" customFormat="1" ht="18" customHeight="1" x14ac:dyDescent="0.25">
      <c r="B4408" s="297" t="s">
        <v>7670</v>
      </c>
      <c r="C4408" s="296" t="s">
        <v>4638</v>
      </c>
      <c r="D4408" s="296" t="s">
        <v>44</v>
      </c>
      <c r="E4408" s="326" t="s">
        <v>69</v>
      </c>
      <c r="F4408" s="327">
        <v>7470</v>
      </c>
      <c r="J4408" s="325"/>
    </row>
    <row r="4409" spans="2:10" s="20" customFormat="1" ht="18" customHeight="1" x14ac:dyDescent="0.25">
      <c r="B4409" s="297" t="s">
        <v>7670</v>
      </c>
      <c r="C4409" s="296" t="s">
        <v>4639</v>
      </c>
      <c r="D4409" s="296" t="s">
        <v>36</v>
      </c>
      <c r="E4409" s="326" t="s">
        <v>38</v>
      </c>
      <c r="F4409" s="327">
        <v>1395400</v>
      </c>
      <c r="J4409" s="325"/>
    </row>
    <row r="4410" spans="2:10" s="20" customFormat="1" ht="18" customHeight="1" x14ac:dyDescent="0.25">
      <c r="B4410" s="297" t="s">
        <v>7670</v>
      </c>
      <c r="C4410" s="296" t="s">
        <v>4640</v>
      </c>
      <c r="D4410" s="296" t="s">
        <v>40</v>
      </c>
      <c r="E4410" s="326" t="s">
        <v>68</v>
      </c>
      <c r="F4410" s="327">
        <v>77580</v>
      </c>
      <c r="J4410" s="325"/>
    </row>
    <row r="4411" spans="2:10" s="20" customFormat="1" ht="18" customHeight="1" x14ac:dyDescent="0.25">
      <c r="B4411" s="297" t="s">
        <v>7670</v>
      </c>
      <c r="C4411" s="296" t="s">
        <v>4641</v>
      </c>
      <c r="D4411" s="296" t="s">
        <v>222</v>
      </c>
      <c r="E4411" s="326" t="s">
        <v>67</v>
      </c>
      <c r="F4411" s="327">
        <v>43680</v>
      </c>
      <c r="J4411" s="325"/>
    </row>
    <row r="4412" spans="2:10" s="20" customFormat="1" ht="18" customHeight="1" x14ac:dyDescent="0.25">
      <c r="B4412" s="297" t="s">
        <v>7670</v>
      </c>
      <c r="C4412" s="296" t="s">
        <v>4642</v>
      </c>
      <c r="D4412" s="296" t="s">
        <v>222</v>
      </c>
      <c r="E4412" s="326" t="s">
        <v>67</v>
      </c>
      <c r="F4412" s="327">
        <v>21910</v>
      </c>
      <c r="J4412" s="325"/>
    </row>
    <row r="4413" spans="2:10" s="20" customFormat="1" ht="18" customHeight="1" x14ac:dyDescent="0.25">
      <c r="B4413" s="297" t="s">
        <v>7670</v>
      </c>
      <c r="C4413" s="296" t="s">
        <v>4643</v>
      </c>
      <c r="D4413" s="296" t="s">
        <v>222</v>
      </c>
      <c r="E4413" s="326" t="s">
        <v>67</v>
      </c>
      <c r="F4413" s="327">
        <v>402</v>
      </c>
      <c r="J4413" s="325"/>
    </row>
    <row r="4414" spans="2:10" s="20" customFormat="1" ht="18" customHeight="1" x14ac:dyDescent="0.25">
      <c r="B4414" s="297" t="s">
        <v>7670</v>
      </c>
      <c r="C4414" s="296" t="s">
        <v>4644</v>
      </c>
      <c r="D4414" s="296" t="s">
        <v>222</v>
      </c>
      <c r="E4414" s="326" t="s">
        <v>67</v>
      </c>
      <c r="F4414" s="327">
        <v>64800</v>
      </c>
      <c r="J4414" s="325"/>
    </row>
    <row r="4415" spans="2:10" s="20" customFormat="1" ht="18" customHeight="1" x14ac:dyDescent="0.25">
      <c r="B4415" s="297" t="s">
        <v>7670</v>
      </c>
      <c r="C4415" s="296" t="s">
        <v>4645</v>
      </c>
      <c r="D4415" s="296" t="s">
        <v>222</v>
      </c>
      <c r="E4415" s="326" t="s">
        <v>67</v>
      </c>
      <c r="F4415" s="327">
        <v>54879</v>
      </c>
      <c r="J4415" s="325"/>
    </row>
    <row r="4416" spans="2:10" s="20" customFormat="1" ht="18" customHeight="1" x14ac:dyDescent="0.25">
      <c r="B4416" s="297" t="s">
        <v>7670</v>
      </c>
      <c r="C4416" s="296" t="s">
        <v>4646</v>
      </c>
      <c r="D4416" s="296" t="s">
        <v>222</v>
      </c>
      <c r="E4416" s="326" t="s">
        <v>67</v>
      </c>
      <c r="F4416" s="327">
        <v>77896</v>
      </c>
      <c r="J4416" s="325"/>
    </row>
    <row r="4417" spans="2:10" s="20" customFormat="1" ht="18" customHeight="1" x14ac:dyDescent="0.25">
      <c r="B4417" s="297" t="s">
        <v>7670</v>
      </c>
      <c r="C4417" s="296" t="s">
        <v>4647</v>
      </c>
      <c r="D4417" s="296" t="s">
        <v>222</v>
      </c>
      <c r="E4417" s="326" t="s">
        <v>67</v>
      </c>
      <c r="F4417" s="327">
        <v>106125</v>
      </c>
      <c r="J4417" s="325"/>
    </row>
    <row r="4418" spans="2:10" s="20" customFormat="1" ht="18" customHeight="1" x14ac:dyDescent="0.25">
      <c r="B4418" s="297" t="s">
        <v>7670</v>
      </c>
      <c r="C4418" s="296" t="s">
        <v>4648</v>
      </c>
      <c r="D4418" s="296" t="s">
        <v>222</v>
      </c>
      <c r="E4418" s="326" t="s">
        <v>67</v>
      </c>
      <c r="F4418" s="327">
        <v>70011</v>
      </c>
      <c r="J4418" s="325"/>
    </row>
    <row r="4419" spans="2:10" s="20" customFormat="1" ht="18" customHeight="1" x14ac:dyDescent="0.25">
      <c r="B4419" s="297" t="s">
        <v>7670</v>
      </c>
      <c r="C4419" s="296" t="s">
        <v>4649</v>
      </c>
      <c r="D4419" s="296" t="s">
        <v>222</v>
      </c>
      <c r="E4419" s="326" t="s">
        <v>67</v>
      </c>
      <c r="F4419" s="327">
        <v>51300</v>
      </c>
      <c r="J4419" s="325"/>
    </row>
    <row r="4420" spans="2:10" s="20" customFormat="1" ht="18" customHeight="1" x14ac:dyDescent="0.25">
      <c r="B4420" s="297" t="s">
        <v>7670</v>
      </c>
      <c r="C4420" s="296" t="s">
        <v>4650</v>
      </c>
      <c r="D4420" s="296" t="s">
        <v>222</v>
      </c>
      <c r="E4420" s="326" t="s">
        <v>67</v>
      </c>
      <c r="F4420" s="327">
        <v>87622</v>
      </c>
      <c r="J4420" s="325"/>
    </row>
    <row r="4421" spans="2:10" s="20" customFormat="1" ht="18" customHeight="1" x14ac:dyDescent="0.25">
      <c r="B4421" s="297" t="s">
        <v>7670</v>
      </c>
      <c r="C4421" s="296" t="s">
        <v>4651</v>
      </c>
      <c r="D4421" s="296" t="s">
        <v>222</v>
      </c>
      <c r="E4421" s="326" t="s">
        <v>67</v>
      </c>
      <c r="F4421" s="327">
        <v>3412</v>
      </c>
      <c r="J4421" s="325"/>
    </row>
    <row r="4422" spans="2:10" s="20" customFormat="1" ht="18" customHeight="1" x14ac:dyDescent="0.25">
      <c r="B4422" s="297" t="s">
        <v>7670</v>
      </c>
      <c r="C4422" s="296" t="s">
        <v>4652</v>
      </c>
      <c r="D4422" s="296" t="s">
        <v>222</v>
      </c>
      <c r="E4422" s="326" t="s">
        <v>67</v>
      </c>
      <c r="F4422" s="327">
        <v>603</v>
      </c>
      <c r="J4422" s="325"/>
    </row>
    <row r="4423" spans="2:10" s="20" customFormat="1" ht="18" customHeight="1" x14ac:dyDescent="0.25">
      <c r="B4423" s="297" t="s">
        <v>7671</v>
      </c>
      <c r="C4423" s="296" t="s">
        <v>4653</v>
      </c>
      <c r="D4423" s="296" t="s">
        <v>36</v>
      </c>
      <c r="E4423" s="326" t="s">
        <v>37</v>
      </c>
      <c r="F4423" s="327">
        <v>3611300</v>
      </c>
      <c r="J4423" s="325"/>
    </row>
    <row r="4424" spans="2:10" s="20" customFormat="1" ht="18" customHeight="1" x14ac:dyDescent="0.25">
      <c r="B4424" s="297" t="s">
        <v>7671</v>
      </c>
      <c r="C4424" s="296" t="s">
        <v>4654</v>
      </c>
      <c r="D4424" s="296" t="s">
        <v>40</v>
      </c>
      <c r="E4424" s="326" t="s">
        <v>71</v>
      </c>
      <c r="F4424" s="327">
        <v>353214</v>
      </c>
      <c r="J4424" s="325"/>
    </row>
    <row r="4425" spans="2:10" s="20" customFormat="1" ht="18" customHeight="1" x14ac:dyDescent="0.25">
      <c r="B4425" s="297" t="s">
        <v>7671</v>
      </c>
      <c r="C4425" s="296" t="s">
        <v>4655</v>
      </c>
      <c r="D4425" s="296" t="s">
        <v>40</v>
      </c>
      <c r="E4425" s="326" t="s">
        <v>71</v>
      </c>
      <c r="F4425" s="327">
        <v>54387.89</v>
      </c>
      <c r="J4425" s="325"/>
    </row>
    <row r="4426" spans="2:10" s="20" customFormat="1" ht="18" customHeight="1" x14ac:dyDescent="0.25">
      <c r="B4426" s="297" t="s">
        <v>7671</v>
      </c>
      <c r="C4426" s="296" t="s">
        <v>4656</v>
      </c>
      <c r="D4426" s="296" t="s">
        <v>40</v>
      </c>
      <c r="E4426" s="326" t="s">
        <v>71</v>
      </c>
      <c r="F4426" s="327">
        <v>285082</v>
      </c>
      <c r="J4426" s="325"/>
    </row>
    <row r="4427" spans="2:10" s="20" customFormat="1" ht="18" customHeight="1" x14ac:dyDescent="0.25">
      <c r="B4427" s="297" t="s">
        <v>7671</v>
      </c>
      <c r="C4427" s="296" t="s">
        <v>4657</v>
      </c>
      <c r="D4427" s="296" t="s">
        <v>40</v>
      </c>
      <c r="E4427" s="326" t="s">
        <v>71</v>
      </c>
      <c r="F4427" s="327">
        <v>26885</v>
      </c>
      <c r="J4427" s="325"/>
    </row>
    <row r="4428" spans="2:10" s="20" customFormat="1" ht="18" customHeight="1" x14ac:dyDescent="0.25">
      <c r="B4428" s="297" t="s">
        <v>7671</v>
      </c>
      <c r="C4428" s="296" t="s">
        <v>4658</v>
      </c>
      <c r="D4428" s="296" t="s">
        <v>36</v>
      </c>
      <c r="E4428" s="326" t="s">
        <v>38</v>
      </c>
      <c r="F4428" s="327">
        <v>711066</v>
      </c>
      <c r="J4428" s="325"/>
    </row>
    <row r="4429" spans="2:10" s="20" customFormat="1" ht="18" customHeight="1" x14ac:dyDescent="0.25">
      <c r="B4429" s="297" t="s">
        <v>7671</v>
      </c>
      <c r="C4429" s="296" t="s">
        <v>4659</v>
      </c>
      <c r="D4429" s="296" t="s">
        <v>44</v>
      </c>
      <c r="E4429" s="326" t="s">
        <v>91</v>
      </c>
      <c r="F4429" s="327">
        <v>15200</v>
      </c>
      <c r="J4429" s="325"/>
    </row>
    <row r="4430" spans="2:10" s="20" customFormat="1" ht="18" customHeight="1" x14ac:dyDescent="0.25">
      <c r="B4430" s="297" t="s">
        <v>7671</v>
      </c>
      <c r="C4430" s="296" t="s">
        <v>4660</v>
      </c>
      <c r="D4430" s="296" t="s">
        <v>44</v>
      </c>
      <c r="E4430" s="326" t="s">
        <v>91</v>
      </c>
      <c r="F4430" s="327">
        <v>13200</v>
      </c>
      <c r="J4430" s="325"/>
    </row>
    <row r="4431" spans="2:10" s="20" customFormat="1" ht="18" customHeight="1" x14ac:dyDescent="0.25">
      <c r="B4431" s="297" t="s">
        <v>7671</v>
      </c>
      <c r="C4431" s="296" t="s">
        <v>4661</v>
      </c>
      <c r="D4431" s="296" t="s">
        <v>44</v>
      </c>
      <c r="E4431" s="326" t="s">
        <v>91</v>
      </c>
      <c r="F4431" s="327">
        <v>15200</v>
      </c>
      <c r="J4431" s="325"/>
    </row>
    <row r="4432" spans="2:10" s="20" customFormat="1" ht="18" customHeight="1" x14ac:dyDescent="0.25">
      <c r="B4432" s="297" t="s">
        <v>7671</v>
      </c>
      <c r="C4432" s="296" t="s">
        <v>4662</v>
      </c>
      <c r="D4432" s="296" t="s">
        <v>44</v>
      </c>
      <c r="E4432" s="326" t="s">
        <v>91</v>
      </c>
      <c r="F4432" s="327">
        <v>16200</v>
      </c>
      <c r="J4432" s="325"/>
    </row>
    <row r="4433" spans="2:10" s="20" customFormat="1" ht="18" customHeight="1" x14ac:dyDescent="0.25">
      <c r="B4433" s="297" t="s">
        <v>7671</v>
      </c>
      <c r="C4433" s="296" t="s">
        <v>4663</v>
      </c>
      <c r="D4433" s="296" t="s">
        <v>44</v>
      </c>
      <c r="E4433" s="326" t="s">
        <v>91</v>
      </c>
      <c r="F4433" s="327">
        <v>70328</v>
      </c>
      <c r="J4433" s="325"/>
    </row>
    <row r="4434" spans="2:10" s="20" customFormat="1" ht="18" customHeight="1" x14ac:dyDescent="0.25">
      <c r="B4434" s="297" t="s">
        <v>7671</v>
      </c>
      <c r="C4434" s="296" t="s">
        <v>4664</v>
      </c>
      <c r="D4434" s="296" t="s">
        <v>44</v>
      </c>
      <c r="E4434" s="326" t="s">
        <v>91</v>
      </c>
      <c r="F4434" s="327">
        <v>22900</v>
      </c>
      <c r="J4434" s="325"/>
    </row>
    <row r="4435" spans="2:10" s="20" customFormat="1" ht="18" customHeight="1" x14ac:dyDescent="0.25">
      <c r="B4435" s="297" t="s">
        <v>7671</v>
      </c>
      <c r="C4435" s="296" t="s">
        <v>4665</v>
      </c>
      <c r="D4435" s="296" t="s">
        <v>44</v>
      </c>
      <c r="E4435" s="326" t="s">
        <v>91</v>
      </c>
      <c r="F4435" s="327">
        <v>5000</v>
      </c>
      <c r="J4435" s="325"/>
    </row>
    <row r="4436" spans="2:10" s="20" customFormat="1" ht="18" customHeight="1" x14ac:dyDescent="0.25">
      <c r="B4436" s="297" t="s">
        <v>7671</v>
      </c>
      <c r="C4436" s="296" t="s">
        <v>4666</v>
      </c>
      <c r="D4436" s="296" t="s">
        <v>119</v>
      </c>
      <c r="E4436" s="326" t="s">
        <v>75</v>
      </c>
      <c r="F4436" s="327">
        <v>48500</v>
      </c>
      <c r="J4436" s="325"/>
    </row>
    <row r="4437" spans="2:10" s="20" customFormat="1" ht="18" customHeight="1" x14ac:dyDescent="0.25">
      <c r="B4437" s="297" t="s">
        <v>7671</v>
      </c>
      <c r="C4437" s="296" t="s">
        <v>4667</v>
      </c>
      <c r="D4437" s="296" t="s">
        <v>44</v>
      </c>
      <c r="E4437" s="326" t="s">
        <v>91</v>
      </c>
      <c r="F4437" s="327">
        <v>10000</v>
      </c>
      <c r="J4437" s="325"/>
    </row>
    <row r="4438" spans="2:10" s="20" customFormat="1" ht="18" customHeight="1" x14ac:dyDescent="0.25">
      <c r="B4438" s="297" t="s">
        <v>7671</v>
      </c>
      <c r="C4438" s="296" t="s">
        <v>4668</v>
      </c>
      <c r="D4438" s="296" t="s">
        <v>44</v>
      </c>
      <c r="E4438" s="326" t="s">
        <v>91</v>
      </c>
      <c r="F4438" s="327">
        <v>9200</v>
      </c>
      <c r="J4438" s="325"/>
    </row>
    <row r="4439" spans="2:10" s="20" customFormat="1" ht="18" customHeight="1" x14ac:dyDescent="0.25">
      <c r="B4439" s="297" t="s">
        <v>7671</v>
      </c>
      <c r="C4439" s="296" t="s">
        <v>4669</v>
      </c>
      <c r="D4439" s="296" t="s">
        <v>44</v>
      </c>
      <c r="E4439" s="326" t="s">
        <v>91</v>
      </c>
      <c r="F4439" s="327">
        <v>13000</v>
      </c>
      <c r="J4439" s="325"/>
    </row>
    <row r="4440" spans="2:10" s="20" customFormat="1" ht="18" customHeight="1" x14ac:dyDescent="0.25">
      <c r="B4440" s="297" t="s">
        <v>7671</v>
      </c>
      <c r="C4440" s="296" t="s">
        <v>4670</v>
      </c>
      <c r="D4440" s="296" t="s">
        <v>44</v>
      </c>
      <c r="E4440" s="326" t="s">
        <v>91</v>
      </c>
      <c r="F4440" s="327">
        <v>18100</v>
      </c>
      <c r="J4440" s="325"/>
    </row>
    <row r="4441" spans="2:10" s="20" customFormat="1" ht="18" customHeight="1" x14ac:dyDescent="0.25">
      <c r="B4441" s="297" t="s">
        <v>7671</v>
      </c>
      <c r="C4441" s="296" t="s">
        <v>4671</v>
      </c>
      <c r="D4441" s="296" t="s">
        <v>44</v>
      </c>
      <c r="E4441" s="326" t="s">
        <v>91</v>
      </c>
      <c r="F4441" s="327">
        <v>7000</v>
      </c>
      <c r="J4441" s="325"/>
    </row>
    <row r="4442" spans="2:10" s="20" customFormat="1" ht="18" customHeight="1" x14ac:dyDescent="0.25">
      <c r="B4442" s="297" t="s">
        <v>7671</v>
      </c>
      <c r="C4442" s="296" t="s">
        <v>4672</v>
      </c>
      <c r="D4442" s="296" t="s">
        <v>44</v>
      </c>
      <c r="E4442" s="326" t="s">
        <v>91</v>
      </c>
      <c r="F4442" s="327">
        <v>15200</v>
      </c>
      <c r="J4442" s="325"/>
    </row>
    <row r="4443" spans="2:10" s="20" customFormat="1" ht="18" customHeight="1" x14ac:dyDescent="0.25">
      <c r="B4443" s="297" t="s">
        <v>7671</v>
      </c>
      <c r="C4443" s="296" t="s">
        <v>4673</v>
      </c>
      <c r="D4443" s="296" t="s">
        <v>44</v>
      </c>
      <c r="E4443" s="326" t="s">
        <v>91</v>
      </c>
      <c r="F4443" s="327">
        <v>13000</v>
      </c>
      <c r="J4443" s="325"/>
    </row>
    <row r="4444" spans="2:10" s="20" customFormat="1" ht="18" customHeight="1" x14ac:dyDescent="0.25">
      <c r="B4444" s="297" t="s">
        <v>7671</v>
      </c>
      <c r="C4444" s="296" t="s">
        <v>4674</v>
      </c>
      <c r="D4444" s="296" t="s">
        <v>44</v>
      </c>
      <c r="E4444" s="326" t="s">
        <v>91</v>
      </c>
      <c r="F4444" s="327">
        <v>10000</v>
      </c>
      <c r="J4444" s="325"/>
    </row>
    <row r="4445" spans="2:10" s="20" customFormat="1" ht="18" customHeight="1" x14ac:dyDescent="0.25">
      <c r="B4445" s="297" t="s">
        <v>7671</v>
      </c>
      <c r="C4445" s="296" t="s">
        <v>4675</v>
      </c>
      <c r="D4445" s="296" t="s">
        <v>44</v>
      </c>
      <c r="E4445" s="326" t="s">
        <v>91</v>
      </c>
      <c r="F4445" s="327">
        <v>15200</v>
      </c>
      <c r="J4445" s="325"/>
    </row>
    <row r="4446" spans="2:10" s="20" customFormat="1" ht="18" customHeight="1" x14ac:dyDescent="0.25">
      <c r="B4446" s="297" t="s">
        <v>7671</v>
      </c>
      <c r="C4446" s="296" t="s">
        <v>4676</v>
      </c>
      <c r="D4446" s="296" t="s">
        <v>44</v>
      </c>
      <c r="E4446" s="326" t="s">
        <v>91</v>
      </c>
      <c r="F4446" s="327">
        <v>12500</v>
      </c>
      <c r="J4446" s="325"/>
    </row>
    <row r="4447" spans="2:10" s="20" customFormat="1" ht="18" customHeight="1" x14ac:dyDescent="0.25">
      <c r="B4447" s="297" t="s">
        <v>7671</v>
      </c>
      <c r="C4447" s="296" t="s">
        <v>4677</v>
      </c>
      <c r="D4447" s="296" t="s">
        <v>44</v>
      </c>
      <c r="E4447" s="326" t="s">
        <v>91</v>
      </c>
      <c r="F4447" s="327">
        <v>19300</v>
      </c>
      <c r="J4447" s="325"/>
    </row>
    <row r="4448" spans="2:10" s="20" customFormat="1" ht="18" customHeight="1" x14ac:dyDescent="0.25">
      <c r="B4448" s="297" t="s">
        <v>7671</v>
      </c>
      <c r="C4448" s="296" t="s">
        <v>4678</v>
      </c>
      <c r="D4448" s="296" t="s">
        <v>44</v>
      </c>
      <c r="E4448" s="326" t="s">
        <v>91</v>
      </c>
      <c r="F4448" s="327">
        <v>10000</v>
      </c>
      <c r="J4448" s="325"/>
    </row>
    <row r="4449" spans="2:10" s="20" customFormat="1" ht="18" customHeight="1" x14ac:dyDescent="0.25">
      <c r="B4449" s="297" t="s">
        <v>7671</v>
      </c>
      <c r="C4449" s="296" t="s">
        <v>4679</v>
      </c>
      <c r="D4449" s="296" t="s">
        <v>44</v>
      </c>
      <c r="E4449" s="326" t="s">
        <v>91</v>
      </c>
      <c r="F4449" s="327">
        <v>9200</v>
      </c>
      <c r="J4449" s="325"/>
    </row>
    <row r="4450" spans="2:10" s="20" customFormat="1" ht="18" customHeight="1" x14ac:dyDescent="0.25">
      <c r="B4450" s="297" t="s">
        <v>7671</v>
      </c>
      <c r="C4450" s="296" t="s">
        <v>4680</v>
      </c>
      <c r="D4450" s="296" t="s">
        <v>44</v>
      </c>
      <c r="E4450" s="326" t="s">
        <v>91</v>
      </c>
      <c r="F4450" s="327">
        <v>10000</v>
      </c>
      <c r="J4450" s="325"/>
    </row>
    <row r="4451" spans="2:10" s="20" customFormat="1" ht="18" customHeight="1" x14ac:dyDescent="0.25">
      <c r="B4451" s="297" t="s">
        <v>7671</v>
      </c>
      <c r="C4451" s="296" t="s">
        <v>4681</v>
      </c>
      <c r="D4451" s="296" t="s">
        <v>44</v>
      </c>
      <c r="E4451" s="326" t="s">
        <v>91</v>
      </c>
      <c r="F4451" s="327">
        <v>17700</v>
      </c>
      <c r="J4451" s="325"/>
    </row>
    <row r="4452" spans="2:10" s="20" customFormat="1" ht="18" customHeight="1" x14ac:dyDescent="0.25">
      <c r="B4452" s="297" t="s">
        <v>7671</v>
      </c>
      <c r="C4452" s="296" t="s">
        <v>4682</v>
      </c>
      <c r="D4452" s="296" t="s">
        <v>44</v>
      </c>
      <c r="E4452" s="326" t="s">
        <v>91</v>
      </c>
      <c r="F4452" s="327">
        <v>7000</v>
      </c>
      <c r="J4452" s="325"/>
    </row>
    <row r="4453" spans="2:10" s="20" customFormat="1" ht="18" customHeight="1" x14ac:dyDescent="0.25">
      <c r="B4453" s="297" t="s">
        <v>7671</v>
      </c>
      <c r="C4453" s="296" t="s">
        <v>4683</v>
      </c>
      <c r="D4453" s="296" t="s">
        <v>44</v>
      </c>
      <c r="E4453" s="326" t="s">
        <v>91</v>
      </c>
      <c r="F4453" s="327">
        <v>13000</v>
      </c>
      <c r="J4453" s="325"/>
    </row>
    <row r="4454" spans="2:10" s="20" customFormat="1" ht="18" customHeight="1" x14ac:dyDescent="0.25">
      <c r="B4454" s="297" t="s">
        <v>7671</v>
      </c>
      <c r="C4454" s="296" t="s">
        <v>4684</v>
      </c>
      <c r="D4454" s="296" t="s">
        <v>44</v>
      </c>
      <c r="E4454" s="326" t="s">
        <v>91</v>
      </c>
      <c r="F4454" s="327">
        <v>13200</v>
      </c>
      <c r="J4454" s="325"/>
    </row>
    <row r="4455" spans="2:10" s="20" customFormat="1" ht="18" customHeight="1" x14ac:dyDescent="0.25">
      <c r="B4455" s="297" t="s">
        <v>7671</v>
      </c>
      <c r="C4455" s="296" t="s">
        <v>4685</v>
      </c>
      <c r="D4455" s="296" t="s">
        <v>222</v>
      </c>
      <c r="E4455" s="326" t="s">
        <v>67</v>
      </c>
      <c r="F4455" s="327">
        <v>32200</v>
      </c>
      <c r="J4455" s="325"/>
    </row>
    <row r="4456" spans="2:10" s="20" customFormat="1" ht="18" customHeight="1" x14ac:dyDescent="0.25">
      <c r="B4456" s="297" t="s">
        <v>7671</v>
      </c>
      <c r="C4456" s="296" t="s">
        <v>4686</v>
      </c>
      <c r="D4456" s="296" t="s">
        <v>222</v>
      </c>
      <c r="E4456" s="326" t="s">
        <v>67</v>
      </c>
      <c r="F4456" s="327">
        <v>19440</v>
      </c>
      <c r="J4456" s="325"/>
    </row>
    <row r="4457" spans="2:10" s="20" customFormat="1" ht="18" customHeight="1" x14ac:dyDescent="0.25">
      <c r="B4457" s="297" t="s">
        <v>7671</v>
      </c>
      <c r="C4457" s="296" t="s">
        <v>4687</v>
      </c>
      <c r="D4457" s="296" t="s">
        <v>222</v>
      </c>
      <c r="E4457" s="326" t="s">
        <v>67</v>
      </c>
      <c r="F4457" s="327">
        <v>17360</v>
      </c>
      <c r="J4457" s="325"/>
    </row>
    <row r="4458" spans="2:10" s="20" customFormat="1" ht="18" customHeight="1" x14ac:dyDescent="0.25">
      <c r="B4458" s="297" t="s">
        <v>7671</v>
      </c>
      <c r="C4458" s="296" t="s">
        <v>4688</v>
      </c>
      <c r="D4458" s="296" t="s">
        <v>222</v>
      </c>
      <c r="E4458" s="326" t="s">
        <v>67</v>
      </c>
      <c r="F4458" s="327">
        <v>365</v>
      </c>
      <c r="J4458" s="325"/>
    </row>
    <row r="4459" spans="2:10" s="20" customFormat="1" ht="18" customHeight="1" x14ac:dyDescent="0.25">
      <c r="B4459" s="297" t="s">
        <v>7671</v>
      </c>
      <c r="C4459" s="296" t="s">
        <v>4689</v>
      </c>
      <c r="D4459" s="296" t="s">
        <v>222</v>
      </c>
      <c r="E4459" s="326" t="s">
        <v>67</v>
      </c>
      <c r="F4459" s="327">
        <v>3078</v>
      </c>
      <c r="J4459" s="325"/>
    </row>
    <row r="4460" spans="2:10" s="20" customFormat="1" ht="18" customHeight="1" x14ac:dyDescent="0.25">
      <c r="B4460" s="297" t="s">
        <v>7672</v>
      </c>
      <c r="C4460" s="296" t="s">
        <v>4690</v>
      </c>
      <c r="D4460" s="296" t="s">
        <v>44</v>
      </c>
      <c r="E4460" s="326" t="s">
        <v>91</v>
      </c>
      <c r="F4460" s="327">
        <v>21750</v>
      </c>
      <c r="J4460" s="325"/>
    </row>
    <row r="4461" spans="2:10" s="20" customFormat="1" ht="18" customHeight="1" x14ac:dyDescent="0.25">
      <c r="B4461" s="297" t="s">
        <v>7672</v>
      </c>
      <c r="C4461" s="296" t="s">
        <v>4691</v>
      </c>
      <c r="D4461" s="296" t="s">
        <v>44</v>
      </c>
      <c r="E4461" s="326" t="s">
        <v>91</v>
      </c>
      <c r="F4461" s="327">
        <v>34300</v>
      </c>
      <c r="J4461" s="325"/>
    </row>
    <row r="4462" spans="2:10" s="20" customFormat="1" ht="18" customHeight="1" x14ac:dyDescent="0.25">
      <c r="B4462" s="297" t="s">
        <v>7672</v>
      </c>
      <c r="C4462" s="296" t="s">
        <v>4692</v>
      </c>
      <c r="D4462" s="296" t="s">
        <v>44</v>
      </c>
      <c r="E4462" s="326" t="s">
        <v>91</v>
      </c>
      <c r="F4462" s="327">
        <v>40510</v>
      </c>
      <c r="J4462" s="325"/>
    </row>
    <row r="4463" spans="2:10" s="20" customFormat="1" ht="18" customHeight="1" x14ac:dyDescent="0.25">
      <c r="B4463" s="297" t="s">
        <v>7672</v>
      </c>
      <c r="C4463" s="296" t="s">
        <v>4693</v>
      </c>
      <c r="D4463" s="296" t="s">
        <v>44</v>
      </c>
      <c r="E4463" s="326" t="s">
        <v>91</v>
      </c>
      <c r="F4463" s="327">
        <v>40510</v>
      </c>
      <c r="J4463" s="325"/>
    </row>
    <row r="4464" spans="2:10" s="20" customFormat="1" ht="18" customHeight="1" x14ac:dyDescent="0.25">
      <c r="B4464" s="297" t="s">
        <v>7672</v>
      </c>
      <c r="C4464" s="296" t="s">
        <v>4694</v>
      </c>
      <c r="D4464" s="296" t="s">
        <v>120</v>
      </c>
      <c r="E4464" s="326" t="s">
        <v>102</v>
      </c>
      <c r="F4464" s="327">
        <v>17000</v>
      </c>
      <c r="J4464" s="325"/>
    </row>
    <row r="4465" spans="2:10" s="20" customFormat="1" ht="18" customHeight="1" x14ac:dyDescent="0.25">
      <c r="B4465" s="297" t="s">
        <v>7672</v>
      </c>
      <c r="C4465" s="296" t="s">
        <v>4695</v>
      </c>
      <c r="D4465" s="296" t="s">
        <v>120</v>
      </c>
      <c r="E4465" s="326" t="s">
        <v>102</v>
      </c>
      <c r="F4465" s="327">
        <v>2000</v>
      </c>
      <c r="J4465" s="325"/>
    </row>
    <row r="4466" spans="2:10" s="20" customFormat="1" ht="18" customHeight="1" x14ac:dyDescent="0.25">
      <c r="B4466" s="297" t="s">
        <v>7672</v>
      </c>
      <c r="C4466" s="296" t="s">
        <v>4696</v>
      </c>
      <c r="D4466" s="296" t="s">
        <v>120</v>
      </c>
      <c r="E4466" s="326" t="s">
        <v>102</v>
      </c>
      <c r="F4466" s="327">
        <v>15000</v>
      </c>
      <c r="J4466" s="325"/>
    </row>
    <row r="4467" spans="2:10" s="20" customFormat="1" ht="18" customHeight="1" x14ac:dyDescent="0.25">
      <c r="B4467" s="297" t="s">
        <v>7672</v>
      </c>
      <c r="C4467" s="296" t="s">
        <v>4697</v>
      </c>
      <c r="D4467" s="296" t="s">
        <v>120</v>
      </c>
      <c r="E4467" s="326" t="s">
        <v>102</v>
      </c>
      <c r="F4467" s="327">
        <v>17800</v>
      </c>
      <c r="J4467" s="325"/>
    </row>
    <row r="4468" spans="2:10" s="20" customFormat="1" ht="18" customHeight="1" x14ac:dyDescent="0.25">
      <c r="B4468" s="297" t="s">
        <v>7672</v>
      </c>
      <c r="C4468" s="296" t="s">
        <v>4698</v>
      </c>
      <c r="D4468" s="296" t="s">
        <v>120</v>
      </c>
      <c r="E4468" s="326" t="s">
        <v>76</v>
      </c>
      <c r="F4468" s="327">
        <v>4900</v>
      </c>
      <c r="J4468" s="325"/>
    </row>
    <row r="4469" spans="2:10" s="20" customFormat="1" ht="18" customHeight="1" x14ac:dyDescent="0.25">
      <c r="B4469" s="297" t="s">
        <v>7672</v>
      </c>
      <c r="C4469" s="296" t="s">
        <v>4699</v>
      </c>
      <c r="D4469" s="296" t="s">
        <v>120</v>
      </c>
      <c r="E4469" s="326" t="s">
        <v>102</v>
      </c>
      <c r="F4469" s="327">
        <v>11800</v>
      </c>
      <c r="J4469" s="325"/>
    </row>
    <row r="4470" spans="2:10" s="20" customFormat="1" ht="18" customHeight="1" x14ac:dyDescent="0.25">
      <c r="B4470" s="297" t="s">
        <v>7672</v>
      </c>
      <c r="C4470" s="296" t="s">
        <v>4700</v>
      </c>
      <c r="D4470" s="296" t="s">
        <v>120</v>
      </c>
      <c r="E4470" s="326" t="s">
        <v>72</v>
      </c>
      <c r="F4470" s="327">
        <v>40000</v>
      </c>
      <c r="J4470" s="325"/>
    </row>
    <row r="4471" spans="2:10" s="20" customFormat="1" ht="18" customHeight="1" x14ac:dyDescent="0.25">
      <c r="B4471" s="297" t="s">
        <v>7672</v>
      </c>
      <c r="C4471" s="296" t="s">
        <v>4701</v>
      </c>
      <c r="D4471" s="296" t="s">
        <v>120</v>
      </c>
      <c r="E4471" s="326" t="s">
        <v>72</v>
      </c>
      <c r="F4471" s="327">
        <v>27000</v>
      </c>
      <c r="J4471" s="325"/>
    </row>
    <row r="4472" spans="2:10" s="20" customFormat="1" ht="18" customHeight="1" x14ac:dyDescent="0.25">
      <c r="B4472" s="297" t="s">
        <v>7672</v>
      </c>
      <c r="C4472" s="296" t="s">
        <v>4702</v>
      </c>
      <c r="D4472" s="296" t="s">
        <v>120</v>
      </c>
      <c r="E4472" s="326" t="s">
        <v>72</v>
      </c>
      <c r="F4472" s="327">
        <v>12000</v>
      </c>
      <c r="J4472" s="325"/>
    </row>
    <row r="4473" spans="2:10" s="20" customFormat="1" ht="18" customHeight="1" x14ac:dyDescent="0.25">
      <c r="B4473" s="297" t="s">
        <v>7672</v>
      </c>
      <c r="C4473" s="296" t="s">
        <v>4703</v>
      </c>
      <c r="D4473" s="296" t="s">
        <v>120</v>
      </c>
      <c r="E4473" s="326" t="s">
        <v>72</v>
      </c>
      <c r="F4473" s="327">
        <v>7000</v>
      </c>
      <c r="J4473" s="325"/>
    </row>
    <row r="4474" spans="2:10" s="20" customFormat="1" ht="18" customHeight="1" x14ac:dyDescent="0.25">
      <c r="B4474" s="297" t="s">
        <v>7672</v>
      </c>
      <c r="C4474" s="296" t="s">
        <v>4704</v>
      </c>
      <c r="D4474" s="296" t="s">
        <v>120</v>
      </c>
      <c r="E4474" s="326" t="s">
        <v>72</v>
      </c>
      <c r="F4474" s="327">
        <v>25000</v>
      </c>
      <c r="J4474" s="325"/>
    </row>
    <row r="4475" spans="2:10" s="20" customFormat="1" ht="18" customHeight="1" x14ac:dyDescent="0.25">
      <c r="B4475" s="297" t="s">
        <v>7672</v>
      </c>
      <c r="C4475" s="296" t="s">
        <v>4705</v>
      </c>
      <c r="D4475" s="296" t="s">
        <v>120</v>
      </c>
      <c r="E4475" s="326" t="s">
        <v>72</v>
      </c>
      <c r="F4475" s="327">
        <v>39000</v>
      </c>
      <c r="J4475" s="325"/>
    </row>
    <row r="4476" spans="2:10" s="20" customFormat="1" ht="18" customHeight="1" x14ac:dyDescent="0.25">
      <c r="B4476" s="297" t="s">
        <v>7672</v>
      </c>
      <c r="C4476" s="296" t="s">
        <v>4706</v>
      </c>
      <c r="D4476" s="296" t="s">
        <v>120</v>
      </c>
      <c r="E4476" s="326" t="s">
        <v>102</v>
      </c>
      <c r="F4476" s="327">
        <v>20500</v>
      </c>
      <c r="J4476" s="325"/>
    </row>
    <row r="4477" spans="2:10" s="20" customFormat="1" ht="18" customHeight="1" x14ac:dyDescent="0.25">
      <c r="B4477" s="297" t="s">
        <v>7672</v>
      </c>
      <c r="C4477" s="296" t="s">
        <v>4707</v>
      </c>
      <c r="D4477" s="296" t="s">
        <v>120</v>
      </c>
      <c r="E4477" s="326" t="s">
        <v>79</v>
      </c>
      <c r="F4477" s="327">
        <v>12000</v>
      </c>
      <c r="J4477" s="325"/>
    </row>
    <row r="4478" spans="2:10" s="20" customFormat="1" ht="18" customHeight="1" x14ac:dyDescent="0.25">
      <c r="B4478" s="297" t="s">
        <v>7672</v>
      </c>
      <c r="C4478" s="296" t="s">
        <v>4708</v>
      </c>
      <c r="D4478" s="296" t="s">
        <v>120</v>
      </c>
      <c r="E4478" s="326" t="s">
        <v>79</v>
      </c>
      <c r="F4478" s="327">
        <v>33700</v>
      </c>
      <c r="J4478" s="325"/>
    </row>
    <row r="4479" spans="2:10" s="20" customFormat="1" ht="18" customHeight="1" x14ac:dyDescent="0.25">
      <c r="B4479" s="297" t="s">
        <v>7672</v>
      </c>
      <c r="C4479" s="296" t="s">
        <v>4709</v>
      </c>
      <c r="D4479" s="296" t="s">
        <v>120</v>
      </c>
      <c r="E4479" s="326" t="s">
        <v>76</v>
      </c>
      <c r="F4479" s="327">
        <v>55000</v>
      </c>
      <c r="J4479" s="325"/>
    </row>
    <row r="4480" spans="2:10" s="20" customFormat="1" ht="18" customHeight="1" x14ac:dyDescent="0.25">
      <c r="B4480" s="297" t="s">
        <v>7672</v>
      </c>
      <c r="C4480" s="296" t="s">
        <v>4710</v>
      </c>
      <c r="D4480" s="296" t="s">
        <v>120</v>
      </c>
      <c r="E4480" s="326" t="s">
        <v>76</v>
      </c>
      <c r="F4480" s="327">
        <v>45249</v>
      </c>
      <c r="J4480" s="325"/>
    </row>
    <row r="4481" spans="2:10" s="20" customFormat="1" ht="18" customHeight="1" x14ac:dyDescent="0.25">
      <c r="B4481" s="297" t="s">
        <v>7672</v>
      </c>
      <c r="C4481" s="296" t="s">
        <v>4711</v>
      </c>
      <c r="D4481" s="296" t="s">
        <v>120</v>
      </c>
      <c r="E4481" s="326" t="s">
        <v>76</v>
      </c>
      <c r="F4481" s="327">
        <v>17100</v>
      </c>
      <c r="J4481" s="325"/>
    </row>
    <row r="4482" spans="2:10" s="20" customFormat="1" ht="18" customHeight="1" x14ac:dyDescent="0.25">
      <c r="B4482" s="297" t="s">
        <v>7672</v>
      </c>
      <c r="C4482" s="296" t="s">
        <v>4712</v>
      </c>
      <c r="D4482" s="296" t="s">
        <v>44</v>
      </c>
      <c r="E4482" s="326" t="s">
        <v>91</v>
      </c>
      <c r="F4482" s="327">
        <v>17700</v>
      </c>
      <c r="J4482" s="325"/>
    </row>
    <row r="4483" spans="2:10" s="20" customFormat="1" ht="18" customHeight="1" x14ac:dyDescent="0.25">
      <c r="B4483" s="297" t="s">
        <v>7672</v>
      </c>
      <c r="C4483" s="296" t="s">
        <v>4713</v>
      </c>
      <c r="D4483" s="296" t="s">
        <v>44</v>
      </c>
      <c r="E4483" s="326" t="s">
        <v>91</v>
      </c>
      <c r="F4483" s="327">
        <v>19200</v>
      </c>
      <c r="J4483" s="325"/>
    </row>
    <row r="4484" spans="2:10" s="20" customFormat="1" ht="18" customHeight="1" x14ac:dyDescent="0.25">
      <c r="B4484" s="297" t="s">
        <v>7672</v>
      </c>
      <c r="C4484" s="296" t="s">
        <v>4714</v>
      </c>
      <c r="D4484" s="296" t="s">
        <v>120</v>
      </c>
      <c r="E4484" s="326" t="s">
        <v>72</v>
      </c>
      <c r="F4484" s="327">
        <v>193600</v>
      </c>
      <c r="J4484" s="325"/>
    </row>
    <row r="4485" spans="2:10" s="20" customFormat="1" ht="18" customHeight="1" x14ac:dyDescent="0.25">
      <c r="B4485" s="297" t="s">
        <v>7672</v>
      </c>
      <c r="C4485" s="296" t="s">
        <v>4715</v>
      </c>
      <c r="D4485" s="296" t="s">
        <v>222</v>
      </c>
      <c r="E4485" s="326" t="s">
        <v>90</v>
      </c>
      <c r="F4485" s="327">
        <v>4</v>
      </c>
      <c r="J4485" s="325"/>
    </row>
    <row r="4486" spans="2:10" s="20" customFormat="1" ht="18" customHeight="1" x14ac:dyDescent="0.25">
      <c r="B4486" s="297" t="s">
        <v>7672</v>
      </c>
      <c r="C4486" s="296" t="s">
        <v>4716</v>
      </c>
      <c r="D4486" s="296" t="s">
        <v>120</v>
      </c>
      <c r="E4486" s="326" t="s">
        <v>77</v>
      </c>
      <c r="F4486" s="327">
        <v>86814</v>
      </c>
      <c r="J4486" s="325"/>
    </row>
    <row r="4487" spans="2:10" s="20" customFormat="1" ht="18" customHeight="1" x14ac:dyDescent="0.25">
      <c r="B4487" s="297" t="s">
        <v>7672</v>
      </c>
      <c r="C4487" s="296" t="s">
        <v>4717</v>
      </c>
      <c r="D4487" s="296" t="s">
        <v>120</v>
      </c>
      <c r="E4487" s="326" t="s">
        <v>77</v>
      </c>
      <c r="F4487" s="327">
        <v>111650</v>
      </c>
      <c r="J4487" s="325"/>
    </row>
    <row r="4488" spans="2:10" s="20" customFormat="1" ht="18" customHeight="1" x14ac:dyDescent="0.25">
      <c r="B4488" s="297" t="s">
        <v>7672</v>
      </c>
      <c r="C4488" s="296" t="s">
        <v>4718</v>
      </c>
      <c r="D4488" s="296" t="s">
        <v>120</v>
      </c>
      <c r="E4488" s="326" t="s">
        <v>77</v>
      </c>
      <c r="F4488" s="327">
        <v>79750</v>
      </c>
      <c r="J4488" s="325"/>
    </row>
    <row r="4489" spans="2:10" s="20" customFormat="1" ht="18" customHeight="1" x14ac:dyDescent="0.25">
      <c r="B4489" s="297" t="s">
        <v>7672</v>
      </c>
      <c r="C4489" s="296" t="s">
        <v>4719</v>
      </c>
      <c r="D4489" s="296" t="s">
        <v>120</v>
      </c>
      <c r="E4489" s="326" t="s">
        <v>77</v>
      </c>
      <c r="F4489" s="327">
        <v>57420</v>
      </c>
      <c r="J4489" s="325"/>
    </row>
    <row r="4490" spans="2:10" s="20" customFormat="1" ht="18" customHeight="1" x14ac:dyDescent="0.25">
      <c r="B4490" s="297" t="s">
        <v>7672</v>
      </c>
      <c r="C4490" s="296" t="s">
        <v>4720</v>
      </c>
      <c r="D4490" s="296" t="s">
        <v>120</v>
      </c>
      <c r="E4490" s="326" t="s">
        <v>77</v>
      </c>
      <c r="F4490" s="327">
        <v>25600</v>
      </c>
      <c r="J4490" s="325"/>
    </row>
    <row r="4491" spans="2:10" s="20" customFormat="1" ht="18" customHeight="1" x14ac:dyDescent="0.25">
      <c r="B4491" s="297" t="s">
        <v>7672</v>
      </c>
      <c r="C4491" s="296" t="s">
        <v>4721</v>
      </c>
      <c r="D4491" s="296" t="s">
        <v>120</v>
      </c>
      <c r="E4491" s="326" t="s">
        <v>77</v>
      </c>
      <c r="F4491" s="327">
        <v>98890</v>
      </c>
      <c r="J4491" s="325"/>
    </row>
    <row r="4492" spans="2:10" s="20" customFormat="1" ht="18" customHeight="1" x14ac:dyDescent="0.25">
      <c r="B4492" s="297" t="s">
        <v>7672</v>
      </c>
      <c r="C4492" s="296" t="s">
        <v>4722</v>
      </c>
      <c r="D4492" s="296" t="s">
        <v>120</v>
      </c>
      <c r="E4492" s="326" t="s">
        <v>77</v>
      </c>
      <c r="F4492" s="327">
        <v>60610</v>
      </c>
      <c r="J4492" s="325"/>
    </row>
    <row r="4493" spans="2:10" s="20" customFormat="1" ht="18" customHeight="1" x14ac:dyDescent="0.25">
      <c r="B4493" s="297" t="s">
        <v>7672</v>
      </c>
      <c r="C4493" s="296" t="s">
        <v>4723</v>
      </c>
      <c r="D4493" s="296" t="s">
        <v>120</v>
      </c>
      <c r="E4493" s="326" t="s">
        <v>77</v>
      </c>
      <c r="F4493" s="327">
        <v>188210</v>
      </c>
      <c r="J4493" s="325"/>
    </row>
    <row r="4494" spans="2:10" s="20" customFormat="1" ht="18" customHeight="1" x14ac:dyDescent="0.25">
      <c r="B4494" s="297" t="s">
        <v>7672</v>
      </c>
      <c r="C4494" s="296" t="s">
        <v>4724</v>
      </c>
      <c r="D4494" s="296" t="s">
        <v>120</v>
      </c>
      <c r="E4494" s="326" t="s">
        <v>77</v>
      </c>
      <c r="F4494" s="327">
        <v>41470</v>
      </c>
      <c r="J4494" s="325"/>
    </row>
    <row r="4495" spans="2:10" s="20" customFormat="1" ht="18" customHeight="1" x14ac:dyDescent="0.25">
      <c r="B4495" s="297" t="s">
        <v>7672</v>
      </c>
      <c r="C4495" s="296" t="s">
        <v>4725</v>
      </c>
      <c r="D4495" s="296" t="s">
        <v>120</v>
      </c>
      <c r="E4495" s="326" t="s">
        <v>77</v>
      </c>
      <c r="F4495" s="327">
        <v>102080</v>
      </c>
      <c r="J4495" s="325"/>
    </row>
    <row r="4496" spans="2:10" s="20" customFormat="1" ht="18" customHeight="1" x14ac:dyDescent="0.25">
      <c r="B4496" s="297" t="s">
        <v>7672</v>
      </c>
      <c r="C4496" s="296" t="s">
        <v>4726</v>
      </c>
      <c r="D4496" s="296" t="s">
        <v>120</v>
      </c>
      <c r="E4496" s="326" t="s">
        <v>77</v>
      </c>
      <c r="F4496" s="327">
        <v>86130</v>
      </c>
      <c r="J4496" s="325"/>
    </row>
    <row r="4497" spans="2:10" s="20" customFormat="1" ht="18" customHeight="1" x14ac:dyDescent="0.25">
      <c r="B4497" s="297" t="s">
        <v>7672</v>
      </c>
      <c r="C4497" s="296" t="s">
        <v>4727</v>
      </c>
      <c r="D4497" s="296" t="s">
        <v>120</v>
      </c>
      <c r="E4497" s="326" t="s">
        <v>77</v>
      </c>
      <c r="F4497" s="327">
        <v>38280</v>
      </c>
      <c r="J4497" s="325"/>
    </row>
    <row r="4498" spans="2:10" s="20" customFormat="1" ht="18" customHeight="1" x14ac:dyDescent="0.25">
      <c r="B4498" s="297" t="s">
        <v>7672</v>
      </c>
      <c r="C4498" s="296" t="s">
        <v>4728</v>
      </c>
      <c r="D4498" s="296" t="s">
        <v>120</v>
      </c>
      <c r="E4498" s="326" t="s">
        <v>77</v>
      </c>
      <c r="F4498" s="327">
        <v>102080</v>
      </c>
      <c r="J4498" s="325"/>
    </row>
    <row r="4499" spans="2:10" s="20" customFormat="1" ht="18" customHeight="1" x14ac:dyDescent="0.25">
      <c r="B4499" s="297" t="s">
        <v>7672</v>
      </c>
      <c r="C4499" s="296" t="s">
        <v>4729</v>
      </c>
      <c r="D4499" s="296" t="s">
        <v>120</v>
      </c>
      <c r="E4499" s="326" t="s">
        <v>77</v>
      </c>
      <c r="F4499" s="327">
        <v>31900</v>
      </c>
      <c r="J4499" s="325"/>
    </row>
    <row r="4500" spans="2:10" s="20" customFormat="1" ht="18" customHeight="1" x14ac:dyDescent="0.25">
      <c r="B4500" s="297" t="s">
        <v>7672</v>
      </c>
      <c r="C4500" s="296" t="s">
        <v>4730</v>
      </c>
      <c r="D4500" s="296" t="s">
        <v>120</v>
      </c>
      <c r="E4500" s="326" t="s">
        <v>77</v>
      </c>
      <c r="F4500" s="327">
        <v>82940</v>
      </c>
      <c r="J4500" s="325"/>
    </row>
    <row r="4501" spans="2:10" s="20" customFormat="1" ht="18" customHeight="1" x14ac:dyDescent="0.25">
      <c r="B4501" s="297" t="s">
        <v>7672</v>
      </c>
      <c r="C4501" s="296" t="s">
        <v>4731</v>
      </c>
      <c r="D4501" s="296" t="s">
        <v>120</v>
      </c>
      <c r="E4501" s="326" t="s">
        <v>77</v>
      </c>
      <c r="F4501" s="327">
        <v>82940</v>
      </c>
      <c r="J4501" s="325"/>
    </row>
    <row r="4502" spans="2:10" s="20" customFormat="1" ht="18" customHeight="1" x14ac:dyDescent="0.25">
      <c r="B4502" s="297" t="s">
        <v>7672</v>
      </c>
      <c r="C4502" s="296" t="s">
        <v>4732</v>
      </c>
      <c r="D4502" s="296" t="s">
        <v>120</v>
      </c>
      <c r="E4502" s="326" t="s">
        <v>77</v>
      </c>
      <c r="F4502" s="327">
        <v>76560</v>
      </c>
      <c r="J4502" s="325"/>
    </row>
    <row r="4503" spans="2:10" s="20" customFormat="1" ht="18" customHeight="1" x14ac:dyDescent="0.25">
      <c r="B4503" s="297" t="s">
        <v>7672</v>
      </c>
      <c r="C4503" s="296" t="s">
        <v>4733</v>
      </c>
      <c r="D4503" s="296" t="s">
        <v>120</v>
      </c>
      <c r="E4503" s="326" t="s">
        <v>77</v>
      </c>
      <c r="F4503" s="327">
        <v>79750</v>
      </c>
      <c r="J4503" s="325"/>
    </row>
    <row r="4504" spans="2:10" s="20" customFormat="1" ht="18" customHeight="1" x14ac:dyDescent="0.25">
      <c r="B4504" s="297" t="s">
        <v>7672</v>
      </c>
      <c r="C4504" s="296" t="s">
        <v>4734</v>
      </c>
      <c r="D4504" s="296" t="s">
        <v>120</v>
      </c>
      <c r="E4504" s="326" t="s">
        <v>77</v>
      </c>
      <c r="F4504" s="327">
        <v>89320</v>
      </c>
      <c r="J4504" s="325"/>
    </row>
    <row r="4505" spans="2:10" s="20" customFormat="1" ht="18" customHeight="1" x14ac:dyDescent="0.25">
      <c r="B4505" s="297" t="s">
        <v>7672</v>
      </c>
      <c r="C4505" s="296" t="s">
        <v>4735</v>
      </c>
      <c r="D4505" s="296" t="s">
        <v>120</v>
      </c>
      <c r="E4505" s="326" t="s">
        <v>77</v>
      </c>
      <c r="F4505" s="327">
        <v>159500</v>
      </c>
      <c r="J4505" s="325"/>
    </row>
    <row r="4506" spans="2:10" s="20" customFormat="1" ht="18" customHeight="1" x14ac:dyDescent="0.25">
      <c r="B4506" s="297" t="s">
        <v>7672</v>
      </c>
      <c r="C4506" s="296" t="s">
        <v>4736</v>
      </c>
      <c r="D4506" s="296" t="s">
        <v>120</v>
      </c>
      <c r="E4506" s="326" t="s">
        <v>77</v>
      </c>
      <c r="F4506" s="327">
        <v>73370</v>
      </c>
      <c r="J4506" s="325"/>
    </row>
    <row r="4507" spans="2:10" s="20" customFormat="1" ht="18" customHeight="1" x14ac:dyDescent="0.25">
      <c r="B4507" s="297" t="s">
        <v>7672</v>
      </c>
      <c r="C4507" s="296" t="s">
        <v>4737</v>
      </c>
      <c r="D4507" s="296" t="s">
        <v>120</v>
      </c>
      <c r="E4507" s="326" t="s">
        <v>77</v>
      </c>
      <c r="F4507" s="327">
        <v>73370</v>
      </c>
      <c r="J4507" s="325"/>
    </row>
    <row r="4508" spans="2:10" s="20" customFormat="1" ht="18" customHeight="1" x14ac:dyDescent="0.25">
      <c r="B4508" s="297" t="s">
        <v>7672</v>
      </c>
      <c r="C4508" s="296" t="s">
        <v>4738</v>
      </c>
      <c r="D4508" s="296" t="s">
        <v>120</v>
      </c>
      <c r="E4508" s="326" t="s">
        <v>77</v>
      </c>
      <c r="F4508" s="327">
        <v>28710</v>
      </c>
      <c r="J4508" s="325"/>
    </row>
    <row r="4509" spans="2:10" s="20" customFormat="1" ht="18" customHeight="1" x14ac:dyDescent="0.25">
      <c r="B4509" s="297" t="s">
        <v>7672</v>
      </c>
      <c r="C4509" s="296" t="s">
        <v>4739</v>
      </c>
      <c r="D4509" s="296" t="s">
        <v>120</v>
      </c>
      <c r="E4509" s="326" t="s">
        <v>77</v>
      </c>
      <c r="F4509" s="327">
        <v>63800</v>
      </c>
      <c r="J4509" s="325"/>
    </row>
    <row r="4510" spans="2:10" s="20" customFormat="1" ht="18" customHeight="1" x14ac:dyDescent="0.25">
      <c r="B4510" s="297" t="s">
        <v>7672</v>
      </c>
      <c r="C4510" s="296" t="s">
        <v>4740</v>
      </c>
      <c r="D4510" s="296" t="s">
        <v>120</v>
      </c>
      <c r="E4510" s="326" t="s">
        <v>77</v>
      </c>
      <c r="F4510" s="327">
        <v>79750</v>
      </c>
      <c r="J4510" s="325"/>
    </row>
    <row r="4511" spans="2:10" s="20" customFormat="1" ht="18" customHeight="1" x14ac:dyDescent="0.25">
      <c r="B4511" s="297" t="s">
        <v>7672</v>
      </c>
      <c r="C4511" s="296" t="s">
        <v>4741</v>
      </c>
      <c r="D4511" s="296" t="s">
        <v>120</v>
      </c>
      <c r="E4511" s="326" t="s">
        <v>77</v>
      </c>
      <c r="F4511" s="327">
        <v>245804</v>
      </c>
      <c r="J4511" s="325"/>
    </row>
    <row r="4512" spans="2:10" s="20" customFormat="1" ht="18" customHeight="1" x14ac:dyDescent="0.25">
      <c r="B4512" s="297" t="s">
        <v>7672</v>
      </c>
      <c r="C4512" s="296" t="s">
        <v>4742</v>
      </c>
      <c r="D4512" s="296" t="s">
        <v>120</v>
      </c>
      <c r="E4512" s="326" t="s">
        <v>77</v>
      </c>
      <c r="F4512" s="327">
        <v>38050</v>
      </c>
      <c r="J4512" s="325"/>
    </row>
    <row r="4513" spans="2:10" s="20" customFormat="1" ht="18" customHeight="1" x14ac:dyDescent="0.25">
      <c r="B4513" s="297" t="s">
        <v>7672</v>
      </c>
      <c r="C4513" s="296" t="s">
        <v>4743</v>
      </c>
      <c r="D4513" s="296" t="s">
        <v>222</v>
      </c>
      <c r="E4513" s="326" t="s">
        <v>67</v>
      </c>
      <c r="F4513" s="327">
        <v>416</v>
      </c>
      <c r="J4513" s="325"/>
    </row>
    <row r="4514" spans="2:10" s="20" customFormat="1" ht="18" customHeight="1" x14ac:dyDescent="0.25">
      <c r="B4514" s="297" t="s">
        <v>7672</v>
      </c>
      <c r="C4514" s="296" t="s">
        <v>4744</v>
      </c>
      <c r="D4514" s="296" t="s">
        <v>222</v>
      </c>
      <c r="E4514" s="326" t="s">
        <v>67</v>
      </c>
      <c r="F4514" s="327">
        <v>1652</v>
      </c>
      <c r="J4514" s="325"/>
    </row>
    <row r="4515" spans="2:10" s="20" customFormat="1" ht="18" customHeight="1" x14ac:dyDescent="0.25">
      <c r="B4515" s="297" t="s">
        <v>7672</v>
      </c>
      <c r="C4515" s="296" t="s">
        <v>4745</v>
      </c>
      <c r="D4515" s="296" t="s">
        <v>222</v>
      </c>
      <c r="E4515" s="326" t="s">
        <v>67</v>
      </c>
      <c r="F4515" s="327">
        <v>240900</v>
      </c>
      <c r="J4515" s="325"/>
    </row>
    <row r="4516" spans="2:10" s="20" customFormat="1" ht="18" customHeight="1" x14ac:dyDescent="0.25">
      <c r="B4516" s="297" t="s">
        <v>7672</v>
      </c>
      <c r="C4516" s="296" t="s">
        <v>4746</v>
      </c>
      <c r="D4516" s="296" t="s">
        <v>44</v>
      </c>
      <c r="E4516" s="326" t="s">
        <v>69</v>
      </c>
      <c r="F4516" s="327">
        <v>-9840</v>
      </c>
      <c r="J4516" s="325"/>
    </row>
    <row r="4517" spans="2:10" s="20" customFormat="1" ht="18" customHeight="1" x14ac:dyDescent="0.25">
      <c r="B4517" s="297" t="s">
        <v>7672</v>
      </c>
      <c r="C4517" s="296" t="s">
        <v>4747</v>
      </c>
      <c r="D4517" s="296" t="s">
        <v>44</v>
      </c>
      <c r="E4517" s="326" t="s">
        <v>71</v>
      </c>
      <c r="F4517" s="327">
        <v>-82200</v>
      </c>
      <c r="J4517" s="325"/>
    </row>
    <row r="4518" spans="2:10" s="20" customFormat="1" ht="18" customHeight="1" x14ac:dyDescent="0.25">
      <c r="B4518" s="297" t="s">
        <v>7569</v>
      </c>
      <c r="C4518" s="296" t="s">
        <v>4748</v>
      </c>
      <c r="D4518" s="296" t="s">
        <v>40</v>
      </c>
      <c r="E4518" s="326" t="s">
        <v>73</v>
      </c>
      <c r="F4518" s="327">
        <v>429830</v>
      </c>
      <c r="J4518" s="325"/>
    </row>
    <row r="4519" spans="2:10" s="20" customFormat="1" ht="18" customHeight="1" x14ac:dyDescent="0.25">
      <c r="B4519" s="297" t="s">
        <v>7569</v>
      </c>
      <c r="C4519" s="296" t="s">
        <v>4749</v>
      </c>
      <c r="D4519" s="296" t="s">
        <v>40</v>
      </c>
      <c r="E4519" s="326" t="s">
        <v>68</v>
      </c>
      <c r="F4519" s="327">
        <v>45730</v>
      </c>
      <c r="J4519" s="325"/>
    </row>
    <row r="4520" spans="2:10" s="20" customFormat="1" ht="18" customHeight="1" x14ac:dyDescent="0.25">
      <c r="B4520" s="297" t="s">
        <v>7569</v>
      </c>
      <c r="C4520" s="296" t="s">
        <v>4750</v>
      </c>
      <c r="D4520" s="296" t="s">
        <v>40</v>
      </c>
      <c r="E4520" s="326" t="s">
        <v>73</v>
      </c>
      <c r="F4520" s="327">
        <v>260150</v>
      </c>
      <c r="J4520" s="325"/>
    </row>
    <row r="4521" spans="2:10" s="20" customFormat="1" ht="18" customHeight="1" x14ac:dyDescent="0.25">
      <c r="B4521" s="297" t="s">
        <v>7569</v>
      </c>
      <c r="C4521" s="296" t="s">
        <v>4751</v>
      </c>
      <c r="D4521" s="296" t="s">
        <v>61</v>
      </c>
      <c r="E4521" s="326" t="s">
        <v>66</v>
      </c>
      <c r="F4521" s="327">
        <v>536650</v>
      </c>
      <c r="J4521" s="325"/>
    </row>
    <row r="4522" spans="2:10" s="20" customFormat="1" ht="18" customHeight="1" x14ac:dyDescent="0.25">
      <c r="B4522" s="297" t="s">
        <v>7569</v>
      </c>
      <c r="C4522" s="296" t="s">
        <v>4752</v>
      </c>
      <c r="D4522" s="296" t="s">
        <v>222</v>
      </c>
      <c r="E4522" s="326" t="s">
        <v>67</v>
      </c>
      <c r="F4522" s="327">
        <v>50123</v>
      </c>
      <c r="J4522" s="325"/>
    </row>
    <row r="4523" spans="2:10" s="20" customFormat="1" ht="18" customHeight="1" x14ac:dyDescent="0.25">
      <c r="B4523" s="297" t="s">
        <v>7569</v>
      </c>
      <c r="C4523" s="296" t="s">
        <v>4753</v>
      </c>
      <c r="D4523" s="296" t="s">
        <v>222</v>
      </c>
      <c r="E4523" s="326" t="s">
        <v>67</v>
      </c>
      <c r="F4523" s="327">
        <v>26771</v>
      </c>
      <c r="J4523" s="325"/>
    </row>
    <row r="4524" spans="2:10" s="20" customFormat="1" ht="18" customHeight="1" x14ac:dyDescent="0.25">
      <c r="B4524" s="297" t="s">
        <v>7569</v>
      </c>
      <c r="C4524" s="296" t="s">
        <v>4754</v>
      </c>
      <c r="D4524" s="296" t="s">
        <v>222</v>
      </c>
      <c r="E4524" s="326" t="s">
        <v>67</v>
      </c>
      <c r="F4524" s="327">
        <v>81284</v>
      </c>
      <c r="J4524" s="325"/>
    </row>
    <row r="4525" spans="2:10" s="20" customFormat="1" ht="18" customHeight="1" x14ac:dyDescent="0.25">
      <c r="B4525" s="297" t="s">
        <v>7569</v>
      </c>
      <c r="C4525" s="296" t="s">
        <v>4755</v>
      </c>
      <c r="D4525" s="296" t="s">
        <v>222</v>
      </c>
      <c r="E4525" s="326" t="s">
        <v>67</v>
      </c>
      <c r="F4525" s="327">
        <v>1966</v>
      </c>
      <c r="J4525" s="325"/>
    </row>
    <row r="4526" spans="2:10" s="20" customFormat="1" ht="18" customHeight="1" x14ac:dyDescent="0.25">
      <c r="B4526" s="297" t="s">
        <v>7569</v>
      </c>
      <c r="C4526" s="296" t="s">
        <v>4756</v>
      </c>
      <c r="D4526" s="296" t="s">
        <v>222</v>
      </c>
      <c r="E4526" s="326" t="s">
        <v>67</v>
      </c>
      <c r="F4526" s="327">
        <v>70853</v>
      </c>
      <c r="J4526" s="325"/>
    </row>
    <row r="4527" spans="2:10" s="20" customFormat="1" ht="18" customHeight="1" x14ac:dyDescent="0.25">
      <c r="B4527" s="297" t="s">
        <v>7789</v>
      </c>
      <c r="C4527" s="296" t="s">
        <v>4757</v>
      </c>
      <c r="D4527" s="296" t="s">
        <v>44</v>
      </c>
      <c r="E4527" s="326" t="s">
        <v>51</v>
      </c>
      <c r="F4527" s="327">
        <v>192180</v>
      </c>
      <c r="J4527" s="325"/>
    </row>
    <row r="4528" spans="2:10" s="20" customFormat="1" ht="18" customHeight="1" x14ac:dyDescent="0.25">
      <c r="B4528" s="297" t="s">
        <v>7789</v>
      </c>
      <c r="C4528" s="296" t="s">
        <v>4758</v>
      </c>
      <c r="D4528" s="296" t="s">
        <v>40</v>
      </c>
      <c r="E4528" s="326" t="s">
        <v>51</v>
      </c>
      <c r="F4528" s="327">
        <v>204191</v>
      </c>
      <c r="J4528" s="325"/>
    </row>
    <row r="4529" spans="2:10" s="20" customFormat="1" ht="18" customHeight="1" x14ac:dyDescent="0.25">
      <c r="B4529" s="297" t="s">
        <v>7789</v>
      </c>
      <c r="C4529" s="296" t="s">
        <v>4759</v>
      </c>
      <c r="D4529" s="296" t="s">
        <v>40</v>
      </c>
      <c r="E4529" s="326" t="s">
        <v>51</v>
      </c>
      <c r="F4529" s="327">
        <v>190831</v>
      </c>
      <c r="J4529" s="325"/>
    </row>
    <row r="4530" spans="2:10" s="20" customFormat="1" ht="18" customHeight="1" x14ac:dyDescent="0.25">
      <c r="B4530" s="297" t="s">
        <v>7789</v>
      </c>
      <c r="C4530" s="296" t="s">
        <v>4760</v>
      </c>
      <c r="D4530" s="296" t="s">
        <v>40</v>
      </c>
      <c r="E4530" s="326" t="s">
        <v>51</v>
      </c>
      <c r="F4530" s="327">
        <v>140000</v>
      </c>
      <c r="J4530" s="325"/>
    </row>
    <row r="4531" spans="2:10" s="20" customFormat="1" ht="18" customHeight="1" x14ac:dyDescent="0.25">
      <c r="B4531" s="297" t="s">
        <v>7789</v>
      </c>
      <c r="C4531" s="296" t="s">
        <v>4761</v>
      </c>
      <c r="D4531" s="296" t="s">
        <v>40</v>
      </c>
      <c r="E4531" s="326" t="s">
        <v>51</v>
      </c>
      <c r="F4531" s="327">
        <v>116600</v>
      </c>
      <c r="J4531" s="325"/>
    </row>
    <row r="4532" spans="2:10" s="20" customFormat="1" ht="18" customHeight="1" x14ac:dyDescent="0.25">
      <c r="B4532" s="297" t="s">
        <v>7789</v>
      </c>
      <c r="C4532" s="296" t="s">
        <v>4762</v>
      </c>
      <c r="D4532" s="296" t="s">
        <v>40</v>
      </c>
      <c r="E4532" s="326" t="s">
        <v>51</v>
      </c>
      <c r="F4532" s="327">
        <v>196446</v>
      </c>
      <c r="J4532" s="325"/>
    </row>
    <row r="4533" spans="2:10" s="20" customFormat="1" ht="18" customHeight="1" x14ac:dyDescent="0.25">
      <c r="B4533" s="297" t="s">
        <v>7789</v>
      </c>
      <c r="C4533" s="296" t="s">
        <v>4763</v>
      </c>
      <c r="D4533" s="296" t="s">
        <v>44</v>
      </c>
      <c r="E4533" s="326" t="s">
        <v>51</v>
      </c>
      <c r="F4533" s="327">
        <v>169600</v>
      </c>
      <c r="J4533" s="325"/>
    </row>
    <row r="4534" spans="2:10" s="20" customFormat="1" ht="18" customHeight="1" x14ac:dyDescent="0.25">
      <c r="B4534" s="297" t="s">
        <v>7789</v>
      </c>
      <c r="C4534" s="296" t="s">
        <v>4764</v>
      </c>
      <c r="D4534" s="296" t="s">
        <v>40</v>
      </c>
      <c r="E4534" s="326" t="s">
        <v>51</v>
      </c>
      <c r="F4534" s="327">
        <v>212000</v>
      </c>
      <c r="J4534" s="325"/>
    </row>
    <row r="4535" spans="2:10" s="20" customFormat="1" ht="18" customHeight="1" x14ac:dyDescent="0.25">
      <c r="B4535" s="297" t="s">
        <v>7789</v>
      </c>
      <c r="C4535" s="296" t="s">
        <v>4765</v>
      </c>
      <c r="D4535" s="296" t="s">
        <v>44</v>
      </c>
      <c r="E4535" s="326" t="s">
        <v>51</v>
      </c>
      <c r="F4535" s="327">
        <v>150000</v>
      </c>
      <c r="J4535" s="325"/>
    </row>
    <row r="4536" spans="2:10" s="20" customFormat="1" ht="18" customHeight="1" x14ac:dyDescent="0.25">
      <c r="B4536" s="297" t="s">
        <v>7789</v>
      </c>
      <c r="C4536" s="296" t="s">
        <v>4766</v>
      </c>
      <c r="D4536" s="296" t="s">
        <v>44</v>
      </c>
      <c r="E4536" s="326" t="s">
        <v>51</v>
      </c>
      <c r="F4536" s="327">
        <v>140000</v>
      </c>
      <c r="J4536" s="325"/>
    </row>
    <row r="4537" spans="2:10" s="20" customFormat="1" ht="18" customHeight="1" x14ac:dyDescent="0.25">
      <c r="B4537" s="297" t="s">
        <v>7789</v>
      </c>
      <c r="C4537" s="296" t="s">
        <v>4767</v>
      </c>
      <c r="D4537" s="296" t="s">
        <v>222</v>
      </c>
      <c r="E4537" s="326" t="s">
        <v>67</v>
      </c>
      <c r="F4537" s="327">
        <v>81868</v>
      </c>
      <c r="J4537" s="325"/>
    </row>
    <row r="4538" spans="2:10" s="20" customFormat="1" ht="18" customHeight="1" x14ac:dyDescent="0.25">
      <c r="B4538" s="297" t="s">
        <v>7789</v>
      </c>
      <c r="C4538" s="296" t="s">
        <v>4768</v>
      </c>
      <c r="D4538" s="296" t="s">
        <v>222</v>
      </c>
      <c r="E4538" s="326" t="s">
        <v>67</v>
      </c>
      <c r="F4538" s="327">
        <v>7862</v>
      </c>
      <c r="J4538" s="325"/>
    </row>
    <row r="4539" spans="2:10" s="20" customFormat="1" ht="18" customHeight="1" x14ac:dyDescent="0.25">
      <c r="B4539" s="297" t="s">
        <v>7789</v>
      </c>
      <c r="C4539" s="296" t="s">
        <v>4769</v>
      </c>
      <c r="D4539" s="296" t="s">
        <v>222</v>
      </c>
      <c r="E4539" s="326" t="s">
        <v>67</v>
      </c>
      <c r="F4539" s="327">
        <v>22950</v>
      </c>
      <c r="J4539" s="325"/>
    </row>
    <row r="4540" spans="2:10" s="20" customFormat="1" ht="18" customHeight="1" x14ac:dyDescent="0.25">
      <c r="B4540" s="297" t="s">
        <v>7789</v>
      </c>
      <c r="C4540" s="296" t="s">
        <v>4770</v>
      </c>
      <c r="D4540" s="296" t="s">
        <v>222</v>
      </c>
      <c r="E4540" s="326" t="s">
        <v>67</v>
      </c>
      <c r="F4540" s="327">
        <v>694</v>
      </c>
      <c r="J4540" s="325"/>
    </row>
    <row r="4541" spans="2:10" s="20" customFormat="1" ht="18" customHeight="1" x14ac:dyDescent="0.25">
      <c r="B4541" s="297" t="s">
        <v>7789</v>
      </c>
      <c r="C4541" s="296" t="s">
        <v>4771</v>
      </c>
      <c r="D4541" s="296" t="s">
        <v>222</v>
      </c>
      <c r="E4541" s="326" t="s">
        <v>67</v>
      </c>
      <c r="F4541" s="327">
        <v>826</v>
      </c>
      <c r="J4541" s="325"/>
    </row>
    <row r="4542" spans="2:10" s="20" customFormat="1" ht="18" customHeight="1" x14ac:dyDescent="0.25">
      <c r="B4542" s="297" t="s">
        <v>7789</v>
      </c>
      <c r="C4542" s="296" t="s">
        <v>4772</v>
      </c>
      <c r="D4542" s="296" t="s">
        <v>222</v>
      </c>
      <c r="E4542" s="326" t="s">
        <v>67</v>
      </c>
      <c r="F4542" s="327">
        <v>4992</v>
      </c>
      <c r="J4542" s="325"/>
    </row>
    <row r="4543" spans="2:10" s="20" customFormat="1" ht="18" customHeight="1" x14ac:dyDescent="0.25">
      <c r="B4543" s="297" t="s">
        <v>7789</v>
      </c>
      <c r="C4543" s="296" t="s">
        <v>4773</v>
      </c>
      <c r="D4543" s="296" t="s">
        <v>222</v>
      </c>
      <c r="E4543" s="326" t="s">
        <v>67</v>
      </c>
      <c r="F4543" s="327">
        <v>2335</v>
      </c>
      <c r="J4543" s="325"/>
    </row>
    <row r="4544" spans="2:10" s="20" customFormat="1" ht="18" customHeight="1" x14ac:dyDescent="0.25">
      <c r="B4544" s="297" t="s">
        <v>7580</v>
      </c>
      <c r="C4544" s="296" t="s">
        <v>4774</v>
      </c>
      <c r="D4544" s="296" t="s">
        <v>119</v>
      </c>
      <c r="E4544" s="326" t="s">
        <v>75</v>
      </c>
      <c r="F4544" s="327">
        <v>9200</v>
      </c>
      <c r="J4544" s="325"/>
    </row>
    <row r="4545" spans="2:10" s="20" customFormat="1" ht="18" customHeight="1" x14ac:dyDescent="0.25">
      <c r="B4545" s="297" t="s">
        <v>7580</v>
      </c>
      <c r="C4545" s="296" t="s">
        <v>4775</v>
      </c>
      <c r="D4545" s="296" t="s">
        <v>119</v>
      </c>
      <c r="E4545" s="326" t="s">
        <v>75</v>
      </c>
      <c r="F4545" s="327">
        <v>48500</v>
      </c>
      <c r="J4545" s="325"/>
    </row>
    <row r="4546" spans="2:10" s="20" customFormat="1" ht="18" customHeight="1" x14ac:dyDescent="0.25">
      <c r="B4546" s="297" t="s">
        <v>7580</v>
      </c>
      <c r="C4546" s="296" t="s">
        <v>4776</v>
      </c>
      <c r="D4546" s="296" t="s">
        <v>119</v>
      </c>
      <c r="E4546" s="326" t="s">
        <v>75</v>
      </c>
      <c r="F4546" s="327">
        <v>22700</v>
      </c>
      <c r="J4546" s="325"/>
    </row>
    <row r="4547" spans="2:10" s="20" customFormat="1" ht="18" customHeight="1" x14ac:dyDescent="0.25">
      <c r="B4547" s="297" t="s">
        <v>7580</v>
      </c>
      <c r="C4547" s="296" t="s">
        <v>4777</v>
      </c>
      <c r="D4547" s="296" t="s">
        <v>119</v>
      </c>
      <c r="E4547" s="326" t="s">
        <v>75</v>
      </c>
      <c r="F4547" s="327">
        <v>21200</v>
      </c>
      <c r="J4547" s="325"/>
    </row>
    <row r="4548" spans="2:10" s="20" customFormat="1" ht="18" customHeight="1" x14ac:dyDescent="0.25">
      <c r="B4548" s="297" t="s">
        <v>7580</v>
      </c>
      <c r="C4548" s="296" t="s">
        <v>4778</v>
      </c>
      <c r="D4548" s="296" t="s">
        <v>119</v>
      </c>
      <c r="E4548" s="326" t="s">
        <v>75</v>
      </c>
      <c r="F4548" s="327">
        <v>16000</v>
      </c>
      <c r="J4548" s="325"/>
    </row>
    <row r="4549" spans="2:10" s="20" customFormat="1" ht="18" customHeight="1" x14ac:dyDescent="0.25">
      <c r="B4549" s="297" t="s">
        <v>7580</v>
      </c>
      <c r="C4549" s="296" t="s">
        <v>4779</v>
      </c>
      <c r="D4549" s="296" t="s">
        <v>119</v>
      </c>
      <c r="E4549" s="326" t="s">
        <v>75</v>
      </c>
      <c r="F4549" s="327">
        <v>9200</v>
      </c>
      <c r="J4549" s="325"/>
    </row>
    <row r="4550" spans="2:10" s="20" customFormat="1" ht="18" customHeight="1" x14ac:dyDescent="0.25">
      <c r="B4550" s="297" t="s">
        <v>7580</v>
      </c>
      <c r="C4550" s="296" t="s">
        <v>4780</v>
      </c>
      <c r="D4550" s="296" t="s">
        <v>119</v>
      </c>
      <c r="E4550" s="326" t="s">
        <v>72</v>
      </c>
      <c r="F4550" s="327">
        <v>10200</v>
      </c>
      <c r="J4550" s="325"/>
    </row>
    <row r="4551" spans="2:10" s="20" customFormat="1" ht="18" customHeight="1" x14ac:dyDescent="0.25">
      <c r="B4551" s="297" t="s">
        <v>7580</v>
      </c>
      <c r="C4551" s="296" t="s">
        <v>4781</v>
      </c>
      <c r="D4551" s="296" t="s">
        <v>44</v>
      </c>
      <c r="E4551" s="326" t="s">
        <v>91</v>
      </c>
      <c r="F4551" s="327">
        <v>10350</v>
      </c>
      <c r="J4551" s="325"/>
    </row>
    <row r="4552" spans="2:10" s="20" customFormat="1" ht="18" customHeight="1" x14ac:dyDescent="0.25">
      <c r="B4552" s="297" t="s">
        <v>7580</v>
      </c>
      <c r="C4552" s="296" t="s">
        <v>4782</v>
      </c>
      <c r="D4552" s="296" t="s">
        <v>119</v>
      </c>
      <c r="E4552" s="326" t="s">
        <v>77</v>
      </c>
      <c r="F4552" s="327">
        <v>100000</v>
      </c>
      <c r="J4552" s="325"/>
    </row>
    <row r="4553" spans="2:10" s="20" customFormat="1" ht="18" customHeight="1" x14ac:dyDescent="0.25">
      <c r="B4553" s="297" t="s">
        <v>7580</v>
      </c>
      <c r="C4553" s="296" t="s">
        <v>4783</v>
      </c>
      <c r="D4553" s="296" t="s">
        <v>44</v>
      </c>
      <c r="E4553" s="326" t="s">
        <v>91</v>
      </c>
      <c r="F4553" s="327">
        <v>22900</v>
      </c>
      <c r="J4553" s="325"/>
    </row>
    <row r="4554" spans="2:10" s="20" customFormat="1" ht="18" customHeight="1" x14ac:dyDescent="0.25">
      <c r="B4554" s="297" t="s">
        <v>7580</v>
      </c>
      <c r="C4554" s="296" t="s">
        <v>4784</v>
      </c>
      <c r="D4554" s="296" t="s">
        <v>44</v>
      </c>
      <c r="E4554" s="326" t="s">
        <v>91</v>
      </c>
      <c r="F4554" s="327">
        <v>70300</v>
      </c>
      <c r="J4554" s="325"/>
    </row>
    <row r="4555" spans="2:10" s="20" customFormat="1" ht="18" customHeight="1" x14ac:dyDescent="0.25">
      <c r="B4555" s="297" t="s">
        <v>7580</v>
      </c>
      <c r="C4555" s="296" t="s">
        <v>4785</v>
      </c>
      <c r="D4555" s="296" t="s">
        <v>40</v>
      </c>
      <c r="E4555" s="326" t="s">
        <v>42</v>
      </c>
      <c r="F4555" s="327">
        <v>12434932</v>
      </c>
      <c r="J4555" s="325"/>
    </row>
    <row r="4556" spans="2:10" s="20" customFormat="1" ht="18" customHeight="1" x14ac:dyDescent="0.25">
      <c r="B4556" s="297" t="s">
        <v>7580</v>
      </c>
      <c r="C4556" s="296" t="s">
        <v>4786</v>
      </c>
      <c r="D4556" s="296" t="s">
        <v>56</v>
      </c>
      <c r="E4556" s="326" t="s">
        <v>37</v>
      </c>
      <c r="F4556" s="327">
        <v>330000</v>
      </c>
      <c r="J4556" s="325"/>
    </row>
    <row r="4557" spans="2:10" s="20" customFormat="1" ht="18" customHeight="1" x14ac:dyDescent="0.25">
      <c r="B4557" s="297" t="s">
        <v>7580</v>
      </c>
      <c r="C4557" s="296" t="s">
        <v>4787</v>
      </c>
      <c r="D4557" s="296" t="s">
        <v>40</v>
      </c>
      <c r="E4557" s="326" t="s">
        <v>110</v>
      </c>
      <c r="F4557" s="327">
        <v>657350</v>
      </c>
      <c r="J4557" s="325"/>
    </row>
    <row r="4558" spans="2:10" s="20" customFormat="1" ht="18" customHeight="1" x14ac:dyDescent="0.25">
      <c r="B4558" s="297" t="s">
        <v>7580</v>
      </c>
      <c r="C4558" s="296" t="s">
        <v>4788</v>
      </c>
      <c r="D4558" s="296" t="s">
        <v>40</v>
      </c>
      <c r="E4558" s="326" t="s">
        <v>41</v>
      </c>
      <c r="F4558" s="327">
        <v>101261</v>
      </c>
      <c r="J4558" s="325"/>
    </row>
    <row r="4559" spans="2:10" s="20" customFormat="1" ht="18" customHeight="1" x14ac:dyDescent="0.25">
      <c r="B4559" s="297" t="s">
        <v>7580</v>
      </c>
      <c r="C4559" s="296" t="s">
        <v>4789</v>
      </c>
      <c r="D4559" s="296" t="s">
        <v>40</v>
      </c>
      <c r="E4559" s="326" t="s">
        <v>46</v>
      </c>
      <c r="F4559" s="327">
        <v>4799243</v>
      </c>
      <c r="J4559" s="325"/>
    </row>
    <row r="4560" spans="2:10" s="20" customFormat="1" ht="18" customHeight="1" x14ac:dyDescent="0.25">
      <c r="B4560" s="297" t="s">
        <v>7580</v>
      </c>
      <c r="C4560" s="296" t="s">
        <v>4790</v>
      </c>
      <c r="D4560" s="296" t="s">
        <v>40</v>
      </c>
      <c r="E4560" s="326" t="s">
        <v>41</v>
      </c>
      <c r="F4560" s="327">
        <v>2763390</v>
      </c>
      <c r="J4560" s="325"/>
    </row>
    <row r="4561" spans="2:10" s="20" customFormat="1" ht="18" customHeight="1" x14ac:dyDescent="0.25">
      <c r="B4561" s="297" t="s">
        <v>7580</v>
      </c>
      <c r="C4561" s="296" t="s">
        <v>4791</v>
      </c>
      <c r="D4561" s="296" t="s">
        <v>59</v>
      </c>
      <c r="E4561" s="326" t="s">
        <v>80</v>
      </c>
      <c r="F4561" s="327">
        <v>330000</v>
      </c>
      <c r="J4561" s="325"/>
    </row>
    <row r="4562" spans="2:10" s="20" customFormat="1" ht="18" customHeight="1" x14ac:dyDescent="0.25">
      <c r="B4562" s="297" t="s">
        <v>7580</v>
      </c>
      <c r="C4562" s="296" t="s">
        <v>4792</v>
      </c>
      <c r="D4562" s="296" t="s">
        <v>222</v>
      </c>
      <c r="E4562" s="326" t="s">
        <v>67</v>
      </c>
      <c r="F4562" s="327">
        <v>71392</v>
      </c>
      <c r="J4562" s="325"/>
    </row>
    <row r="4563" spans="2:10" s="20" customFormat="1" ht="18" customHeight="1" x14ac:dyDescent="0.25">
      <c r="B4563" s="297" t="s">
        <v>7580</v>
      </c>
      <c r="C4563" s="296" t="s">
        <v>4793</v>
      </c>
      <c r="D4563" s="296" t="s">
        <v>222</v>
      </c>
      <c r="E4563" s="326" t="s">
        <v>67</v>
      </c>
      <c r="F4563" s="327">
        <v>5728</v>
      </c>
      <c r="J4563" s="325"/>
    </row>
    <row r="4564" spans="2:10" s="20" customFormat="1" ht="18" customHeight="1" x14ac:dyDescent="0.25">
      <c r="B4564" s="297" t="s">
        <v>7580</v>
      </c>
      <c r="C4564" s="296" t="s">
        <v>4794</v>
      </c>
      <c r="D4564" s="296" t="s">
        <v>222</v>
      </c>
      <c r="E4564" s="326" t="s">
        <v>67</v>
      </c>
      <c r="F4564" s="327">
        <v>19359</v>
      </c>
      <c r="J4564" s="325"/>
    </row>
    <row r="4565" spans="2:10" s="20" customFormat="1" ht="18" customHeight="1" x14ac:dyDescent="0.25">
      <c r="B4565" s="297" t="s">
        <v>7580</v>
      </c>
      <c r="C4565" s="296" t="s">
        <v>4795</v>
      </c>
      <c r="D4565" s="296" t="s">
        <v>222</v>
      </c>
      <c r="E4565" s="326" t="s">
        <v>67</v>
      </c>
      <c r="F4565" s="327">
        <v>5202</v>
      </c>
      <c r="J4565" s="325"/>
    </row>
    <row r="4566" spans="2:10" s="20" customFormat="1" ht="18" customHeight="1" x14ac:dyDescent="0.25">
      <c r="B4566" s="297" t="s">
        <v>7580</v>
      </c>
      <c r="C4566" s="296" t="s">
        <v>4796</v>
      </c>
      <c r="D4566" s="296" t="s">
        <v>222</v>
      </c>
      <c r="E4566" s="326" t="s">
        <v>67</v>
      </c>
      <c r="F4566" s="327">
        <v>7290</v>
      </c>
      <c r="J4566" s="325"/>
    </row>
    <row r="4567" spans="2:10" s="20" customFormat="1" ht="18" customHeight="1" x14ac:dyDescent="0.25">
      <c r="B4567" s="297" t="s">
        <v>7790</v>
      </c>
      <c r="C4567" s="296" t="s">
        <v>4797</v>
      </c>
      <c r="D4567" s="296" t="s">
        <v>40</v>
      </c>
      <c r="E4567" s="326" t="s">
        <v>51</v>
      </c>
      <c r="F4567" s="327">
        <v>126000</v>
      </c>
      <c r="J4567" s="325"/>
    </row>
    <row r="4568" spans="2:10" s="20" customFormat="1" ht="18" customHeight="1" x14ac:dyDescent="0.25">
      <c r="B4568" s="297" t="s">
        <v>7790</v>
      </c>
      <c r="C4568" s="296" t="s">
        <v>4798</v>
      </c>
      <c r="D4568" s="296" t="s">
        <v>222</v>
      </c>
      <c r="E4568" s="326" t="s">
        <v>67</v>
      </c>
      <c r="F4568" s="327">
        <v>64480</v>
      </c>
      <c r="J4568" s="325"/>
    </row>
    <row r="4569" spans="2:10" s="20" customFormat="1" ht="18" customHeight="1" x14ac:dyDescent="0.25">
      <c r="B4569" s="297" t="s">
        <v>7790</v>
      </c>
      <c r="C4569" s="296" t="s">
        <v>4799</v>
      </c>
      <c r="D4569" s="296" t="s">
        <v>222</v>
      </c>
      <c r="E4569" s="326" t="s">
        <v>67</v>
      </c>
      <c r="F4569" s="327">
        <v>17825</v>
      </c>
      <c r="J4569" s="325"/>
    </row>
    <row r="4570" spans="2:10" s="20" customFormat="1" ht="18" customHeight="1" x14ac:dyDescent="0.25">
      <c r="B4570" s="297" t="s">
        <v>7790</v>
      </c>
      <c r="C4570" s="296" t="s">
        <v>4800</v>
      </c>
      <c r="D4570" s="296" t="s">
        <v>222</v>
      </c>
      <c r="E4570" s="326" t="s">
        <v>67</v>
      </c>
      <c r="F4570" s="327">
        <v>58599</v>
      </c>
      <c r="J4570" s="325"/>
    </row>
    <row r="4571" spans="2:10" s="20" customFormat="1" ht="18" customHeight="1" x14ac:dyDescent="0.25">
      <c r="B4571" s="297" t="s">
        <v>7790</v>
      </c>
      <c r="C4571" s="296" t="s">
        <v>4801</v>
      </c>
      <c r="D4571" s="296" t="s">
        <v>222</v>
      </c>
      <c r="E4571" s="326" t="s">
        <v>67</v>
      </c>
      <c r="F4571" s="327">
        <v>36332</v>
      </c>
      <c r="J4571" s="325"/>
    </row>
    <row r="4572" spans="2:10" s="20" customFormat="1" ht="18" customHeight="1" x14ac:dyDescent="0.25">
      <c r="B4572" s="297" t="s">
        <v>7585</v>
      </c>
      <c r="C4572" s="296" t="s">
        <v>4802</v>
      </c>
      <c r="D4572" s="296" t="s">
        <v>61</v>
      </c>
      <c r="E4572" s="326" t="s">
        <v>63</v>
      </c>
      <c r="F4572" s="327">
        <v>252102</v>
      </c>
      <c r="J4572" s="325"/>
    </row>
    <row r="4573" spans="2:10" s="20" customFormat="1" ht="18" customHeight="1" x14ac:dyDescent="0.25">
      <c r="B4573" s="297" t="s">
        <v>7585</v>
      </c>
      <c r="C4573" s="296" t="s">
        <v>4803</v>
      </c>
      <c r="D4573" s="296" t="s">
        <v>222</v>
      </c>
      <c r="E4573" s="326" t="s">
        <v>67</v>
      </c>
      <c r="F4573" s="327">
        <v>2790</v>
      </c>
      <c r="J4573" s="325"/>
    </row>
    <row r="4574" spans="2:10" s="20" customFormat="1" ht="18" customHeight="1" x14ac:dyDescent="0.25">
      <c r="B4574" s="297" t="s">
        <v>7585</v>
      </c>
      <c r="C4574" s="296" t="s">
        <v>4804</v>
      </c>
      <c r="D4574" s="296" t="s">
        <v>222</v>
      </c>
      <c r="E4574" s="326" t="s">
        <v>67</v>
      </c>
      <c r="F4574" s="327">
        <v>86927</v>
      </c>
      <c r="J4574" s="325"/>
    </row>
    <row r="4575" spans="2:10" s="20" customFormat="1" ht="18" customHeight="1" x14ac:dyDescent="0.25">
      <c r="B4575" s="297" t="s">
        <v>7585</v>
      </c>
      <c r="C4575" s="296" t="s">
        <v>4805</v>
      </c>
      <c r="D4575" s="296" t="s">
        <v>222</v>
      </c>
      <c r="E4575" s="326" t="s">
        <v>67</v>
      </c>
      <c r="F4575" s="327">
        <v>554</v>
      </c>
      <c r="J4575" s="325"/>
    </row>
    <row r="4576" spans="2:10" s="20" customFormat="1" ht="18" customHeight="1" x14ac:dyDescent="0.25">
      <c r="B4576" s="297" t="s">
        <v>7585</v>
      </c>
      <c r="C4576" s="296" t="s">
        <v>4806</v>
      </c>
      <c r="D4576" s="296" t="s">
        <v>222</v>
      </c>
      <c r="E4576" s="326" t="s">
        <v>67</v>
      </c>
      <c r="F4576" s="327">
        <v>32860</v>
      </c>
      <c r="J4576" s="325"/>
    </row>
    <row r="4577" spans="2:10" s="20" customFormat="1" ht="18" customHeight="1" x14ac:dyDescent="0.25">
      <c r="B4577" s="297" t="s">
        <v>7791</v>
      </c>
      <c r="C4577" s="296" t="s">
        <v>4807</v>
      </c>
      <c r="D4577" s="296" t="s">
        <v>40</v>
      </c>
      <c r="E4577" s="326" t="s">
        <v>51</v>
      </c>
      <c r="F4577" s="327">
        <v>26000</v>
      </c>
      <c r="J4577" s="325"/>
    </row>
    <row r="4578" spans="2:10" s="20" customFormat="1" ht="18" customHeight="1" x14ac:dyDescent="0.25">
      <c r="B4578" s="297" t="s">
        <v>7791</v>
      </c>
      <c r="C4578" s="296" t="s">
        <v>4808</v>
      </c>
      <c r="D4578" s="296" t="s">
        <v>40</v>
      </c>
      <c r="E4578" s="326" t="s">
        <v>68</v>
      </c>
      <c r="F4578" s="327">
        <v>51645</v>
      </c>
      <c r="J4578" s="325"/>
    </row>
    <row r="4579" spans="2:10" s="20" customFormat="1" ht="18" customHeight="1" x14ac:dyDescent="0.25">
      <c r="B4579" s="297" t="s">
        <v>7791</v>
      </c>
      <c r="C4579" s="296" t="s">
        <v>4809</v>
      </c>
      <c r="D4579" s="296" t="s">
        <v>40</v>
      </c>
      <c r="E4579" s="326" t="s">
        <v>73</v>
      </c>
      <c r="F4579" s="327">
        <v>478579</v>
      </c>
      <c r="J4579" s="325"/>
    </row>
    <row r="4580" spans="2:10" s="20" customFormat="1" ht="18" customHeight="1" x14ac:dyDescent="0.25">
      <c r="B4580" s="297" t="s">
        <v>7791</v>
      </c>
      <c r="C4580" s="296" t="s">
        <v>4810</v>
      </c>
      <c r="D4580" s="296" t="s">
        <v>40</v>
      </c>
      <c r="E4580" s="326" t="s">
        <v>51</v>
      </c>
      <c r="F4580" s="327">
        <v>4010</v>
      </c>
      <c r="J4580" s="325"/>
    </row>
    <row r="4581" spans="2:10" s="20" customFormat="1" ht="18" customHeight="1" x14ac:dyDescent="0.25">
      <c r="B4581" s="297" t="s">
        <v>7791</v>
      </c>
      <c r="C4581" s="296" t="s">
        <v>4811</v>
      </c>
      <c r="D4581" s="296" t="s">
        <v>33</v>
      </c>
      <c r="E4581" s="326" t="s">
        <v>32</v>
      </c>
      <c r="F4581" s="327">
        <v>3812400</v>
      </c>
      <c r="J4581" s="325"/>
    </row>
    <row r="4582" spans="2:10" s="20" customFormat="1" ht="18" customHeight="1" x14ac:dyDescent="0.25">
      <c r="B4582" s="297" t="s">
        <v>7791</v>
      </c>
      <c r="C4582" s="296" t="s">
        <v>4812</v>
      </c>
      <c r="D4582" s="296" t="s">
        <v>44</v>
      </c>
      <c r="E4582" s="326" t="s">
        <v>71</v>
      </c>
      <c r="F4582" s="327">
        <v>174199</v>
      </c>
      <c r="J4582" s="325"/>
    </row>
    <row r="4583" spans="2:10" s="20" customFormat="1" ht="18" customHeight="1" x14ac:dyDescent="0.25">
      <c r="B4583" s="297" t="s">
        <v>7791</v>
      </c>
      <c r="C4583" s="296" t="s">
        <v>4813</v>
      </c>
      <c r="D4583" s="296" t="s">
        <v>44</v>
      </c>
      <c r="E4583" s="326" t="s">
        <v>71</v>
      </c>
      <c r="F4583" s="327">
        <v>310397</v>
      </c>
      <c r="J4583" s="325"/>
    </row>
    <row r="4584" spans="2:10" s="20" customFormat="1" ht="18" customHeight="1" x14ac:dyDescent="0.25">
      <c r="B4584" s="297" t="s">
        <v>7791</v>
      </c>
      <c r="C4584" s="296" t="s">
        <v>4814</v>
      </c>
      <c r="D4584" s="296" t="s">
        <v>44</v>
      </c>
      <c r="E4584" s="326" t="s">
        <v>71</v>
      </c>
      <c r="F4584" s="327">
        <v>193165</v>
      </c>
      <c r="J4584" s="325"/>
    </row>
    <row r="4585" spans="2:10" s="20" customFormat="1" ht="18" customHeight="1" x14ac:dyDescent="0.25">
      <c r="B4585" s="297" t="s">
        <v>7791</v>
      </c>
      <c r="C4585" s="296" t="s">
        <v>4815</v>
      </c>
      <c r="D4585" s="296" t="s">
        <v>44</v>
      </c>
      <c r="E4585" s="326" t="s">
        <v>71</v>
      </c>
      <c r="F4585" s="327">
        <v>209358</v>
      </c>
      <c r="J4585" s="325"/>
    </row>
    <row r="4586" spans="2:10" s="20" customFormat="1" ht="18" customHeight="1" x14ac:dyDescent="0.25">
      <c r="B4586" s="297" t="s">
        <v>7791</v>
      </c>
      <c r="C4586" s="296" t="s">
        <v>4816</v>
      </c>
      <c r="D4586" s="296" t="s">
        <v>44</v>
      </c>
      <c r="E4586" s="326" t="s">
        <v>71</v>
      </c>
      <c r="F4586" s="327">
        <v>139377</v>
      </c>
      <c r="J4586" s="325"/>
    </row>
    <row r="4587" spans="2:10" s="20" customFormat="1" ht="18" customHeight="1" x14ac:dyDescent="0.25">
      <c r="B4587" s="297" t="s">
        <v>7791</v>
      </c>
      <c r="C4587" s="296" t="s">
        <v>4817</v>
      </c>
      <c r="D4587" s="296" t="s">
        <v>44</v>
      </c>
      <c r="E4587" s="326" t="s">
        <v>71</v>
      </c>
      <c r="F4587" s="327">
        <v>729660</v>
      </c>
      <c r="J4587" s="325"/>
    </row>
    <row r="4588" spans="2:10" s="20" customFormat="1" ht="18" customHeight="1" x14ac:dyDescent="0.25">
      <c r="B4588" s="297" t="s">
        <v>7791</v>
      </c>
      <c r="C4588" s="296" t="s">
        <v>4818</v>
      </c>
      <c r="D4588" s="296" t="s">
        <v>222</v>
      </c>
      <c r="E4588" s="326" t="s">
        <v>67</v>
      </c>
      <c r="F4588" s="327">
        <v>45736</v>
      </c>
      <c r="J4588" s="325"/>
    </row>
    <row r="4589" spans="2:10" s="20" customFormat="1" ht="18" customHeight="1" x14ac:dyDescent="0.25">
      <c r="B4589" s="297" t="s">
        <v>7791</v>
      </c>
      <c r="C4589" s="296" t="s">
        <v>4819</v>
      </c>
      <c r="D4589" s="296" t="s">
        <v>222</v>
      </c>
      <c r="E4589" s="326" t="s">
        <v>67</v>
      </c>
      <c r="F4589" s="327">
        <v>1452</v>
      </c>
      <c r="J4589" s="325"/>
    </row>
    <row r="4590" spans="2:10" s="20" customFormat="1" ht="18" customHeight="1" x14ac:dyDescent="0.25">
      <c r="B4590" s="297" t="s">
        <v>7791</v>
      </c>
      <c r="C4590" s="296" t="s">
        <v>4820</v>
      </c>
      <c r="D4590" s="296" t="s">
        <v>222</v>
      </c>
      <c r="E4590" s="326" t="s">
        <v>67</v>
      </c>
      <c r="F4590" s="327">
        <v>36340</v>
      </c>
      <c r="J4590" s="325"/>
    </row>
    <row r="4591" spans="2:10" s="20" customFormat="1" ht="18" customHeight="1" x14ac:dyDescent="0.25">
      <c r="B4591" s="297" t="s">
        <v>7791</v>
      </c>
      <c r="C4591" s="296" t="s">
        <v>4821</v>
      </c>
      <c r="D4591" s="296" t="s">
        <v>222</v>
      </c>
      <c r="E4591" s="326" t="s">
        <v>67</v>
      </c>
      <c r="F4591" s="327">
        <v>462</v>
      </c>
      <c r="J4591" s="325"/>
    </row>
    <row r="4592" spans="2:10" s="20" customFormat="1" ht="18" customHeight="1" x14ac:dyDescent="0.25">
      <c r="B4592" s="297" t="s">
        <v>7673</v>
      </c>
      <c r="C4592" s="296" t="s">
        <v>4822</v>
      </c>
      <c r="D4592" s="296" t="s">
        <v>120</v>
      </c>
      <c r="E4592" s="326" t="s">
        <v>75</v>
      </c>
      <c r="F4592" s="327">
        <v>320076</v>
      </c>
      <c r="J4592" s="325"/>
    </row>
    <row r="4593" spans="2:10" s="20" customFormat="1" ht="18" customHeight="1" x14ac:dyDescent="0.25">
      <c r="B4593" s="297" t="s">
        <v>7674</v>
      </c>
      <c r="C4593" s="296" t="s">
        <v>4823</v>
      </c>
      <c r="D4593" s="296" t="s">
        <v>40</v>
      </c>
      <c r="E4593" s="326" t="s">
        <v>41</v>
      </c>
      <c r="F4593" s="327">
        <v>216000</v>
      </c>
      <c r="J4593" s="325"/>
    </row>
    <row r="4594" spans="2:10" s="20" customFormat="1" ht="18" customHeight="1" x14ac:dyDescent="0.25">
      <c r="B4594" s="297" t="s">
        <v>7674</v>
      </c>
      <c r="C4594" s="296" t="s">
        <v>4824</v>
      </c>
      <c r="D4594" s="296" t="s">
        <v>120</v>
      </c>
      <c r="E4594" s="326" t="s">
        <v>76</v>
      </c>
      <c r="F4594" s="327">
        <v>89948</v>
      </c>
      <c r="J4594" s="325"/>
    </row>
    <row r="4595" spans="2:10" s="20" customFormat="1" ht="18" customHeight="1" x14ac:dyDescent="0.25">
      <c r="B4595" s="297" t="s">
        <v>7674</v>
      </c>
      <c r="C4595" s="296" t="s">
        <v>4825</v>
      </c>
      <c r="D4595" s="296" t="s">
        <v>40</v>
      </c>
      <c r="E4595" s="326" t="s">
        <v>51</v>
      </c>
      <c r="F4595" s="327">
        <v>189000</v>
      </c>
      <c r="J4595" s="325"/>
    </row>
    <row r="4596" spans="2:10" s="20" customFormat="1" ht="18" customHeight="1" x14ac:dyDescent="0.25">
      <c r="B4596" s="297" t="s">
        <v>7674</v>
      </c>
      <c r="C4596" s="296" t="s">
        <v>4826</v>
      </c>
      <c r="D4596" s="296" t="s">
        <v>40</v>
      </c>
      <c r="E4596" s="326" t="s">
        <v>51</v>
      </c>
      <c r="F4596" s="327">
        <v>126000</v>
      </c>
      <c r="J4596" s="325"/>
    </row>
    <row r="4597" spans="2:10" s="20" customFormat="1" ht="18" customHeight="1" x14ac:dyDescent="0.25">
      <c r="B4597" s="297" t="s">
        <v>7674</v>
      </c>
      <c r="C4597" s="296" t="s">
        <v>4827</v>
      </c>
      <c r="D4597" s="296" t="s">
        <v>120</v>
      </c>
      <c r="E4597" s="326" t="s">
        <v>75</v>
      </c>
      <c r="F4597" s="327">
        <v>307884</v>
      </c>
      <c r="J4597" s="325"/>
    </row>
    <row r="4598" spans="2:10" s="20" customFormat="1" ht="18" customHeight="1" x14ac:dyDescent="0.25">
      <c r="B4598" s="297" t="s">
        <v>7674</v>
      </c>
      <c r="C4598" s="296" t="s">
        <v>4828</v>
      </c>
      <c r="D4598" s="296" t="s">
        <v>120</v>
      </c>
      <c r="E4598" s="326" t="s">
        <v>75</v>
      </c>
      <c r="F4598" s="327">
        <v>123880</v>
      </c>
      <c r="J4598" s="325"/>
    </row>
    <row r="4599" spans="2:10" s="20" customFormat="1" ht="18" customHeight="1" x14ac:dyDescent="0.25">
      <c r="B4599" s="297" t="s">
        <v>7674</v>
      </c>
      <c r="C4599" s="296" t="s">
        <v>4829</v>
      </c>
      <c r="D4599" s="296" t="s">
        <v>120</v>
      </c>
      <c r="E4599" s="326" t="s">
        <v>75</v>
      </c>
      <c r="F4599" s="327">
        <v>123880</v>
      </c>
      <c r="J4599" s="325"/>
    </row>
    <row r="4600" spans="2:10" s="20" customFormat="1" ht="18" customHeight="1" x14ac:dyDescent="0.25">
      <c r="B4600" s="297" t="s">
        <v>7674</v>
      </c>
      <c r="C4600" s="296" t="s">
        <v>4830</v>
      </c>
      <c r="D4600" s="296" t="s">
        <v>120</v>
      </c>
      <c r="E4600" s="326" t="s">
        <v>75</v>
      </c>
      <c r="F4600" s="327">
        <v>247760</v>
      </c>
      <c r="J4600" s="325"/>
    </row>
    <row r="4601" spans="2:10" s="20" customFormat="1" ht="18" customHeight="1" x14ac:dyDescent="0.25">
      <c r="B4601" s="297" t="s">
        <v>7674</v>
      </c>
      <c r="C4601" s="296" t="s">
        <v>4831</v>
      </c>
      <c r="D4601" s="296" t="s">
        <v>120</v>
      </c>
      <c r="E4601" s="326" t="s">
        <v>75</v>
      </c>
      <c r="F4601" s="327">
        <v>401508</v>
      </c>
      <c r="J4601" s="325"/>
    </row>
    <row r="4602" spans="2:10" s="20" customFormat="1" ht="18" customHeight="1" x14ac:dyDescent="0.25">
      <c r="B4602" s="297" t="s">
        <v>7674</v>
      </c>
      <c r="C4602" s="296" t="s">
        <v>4832</v>
      </c>
      <c r="D4602" s="296" t="s">
        <v>120</v>
      </c>
      <c r="E4602" s="326" t="s">
        <v>75</v>
      </c>
      <c r="F4602" s="327">
        <v>181296</v>
      </c>
      <c r="J4602" s="325"/>
    </row>
    <row r="4603" spans="2:10" s="20" customFormat="1" ht="18" customHeight="1" x14ac:dyDescent="0.25">
      <c r="B4603" s="297" t="s">
        <v>7674</v>
      </c>
      <c r="C4603" s="296" t="s">
        <v>4833</v>
      </c>
      <c r="D4603" s="296" t="s">
        <v>120</v>
      </c>
      <c r="E4603" s="326" t="s">
        <v>75</v>
      </c>
      <c r="F4603" s="327">
        <v>251229</v>
      </c>
      <c r="J4603" s="325"/>
    </row>
    <row r="4604" spans="2:10" s="20" customFormat="1" ht="18" customHeight="1" x14ac:dyDescent="0.25">
      <c r="B4604" s="297" t="s">
        <v>7674</v>
      </c>
      <c r="C4604" s="296" t="s">
        <v>4834</v>
      </c>
      <c r="D4604" s="296" t="s">
        <v>120</v>
      </c>
      <c r="E4604" s="326" t="s">
        <v>75</v>
      </c>
      <c r="F4604" s="327">
        <v>251229</v>
      </c>
      <c r="J4604" s="325"/>
    </row>
    <row r="4605" spans="2:10" s="20" customFormat="1" ht="18" customHeight="1" x14ac:dyDescent="0.25">
      <c r="B4605" s="297" t="s">
        <v>7674</v>
      </c>
      <c r="C4605" s="296" t="s">
        <v>4835</v>
      </c>
      <c r="D4605" s="296" t="s">
        <v>120</v>
      </c>
      <c r="E4605" s="326" t="s">
        <v>75</v>
      </c>
      <c r="F4605" s="327">
        <v>348782</v>
      </c>
      <c r="J4605" s="325"/>
    </row>
    <row r="4606" spans="2:10" s="20" customFormat="1" ht="18" customHeight="1" x14ac:dyDescent="0.25">
      <c r="B4606" s="297" t="s">
        <v>7674</v>
      </c>
      <c r="C4606" s="296" t="s">
        <v>4836</v>
      </c>
      <c r="D4606" s="296" t="s">
        <v>120</v>
      </c>
      <c r="E4606" s="326" t="s">
        <v>75</v>
      </c>
      <c r="F4606" s="327">
        <v>210629</v>
      </c>
      <c r="J4606" s="325"/>
    </row>
    <row r="4607" spans="2:10" s="20" customFormat="1" ht="18" customHeight="1" x14ac:dyDescent="0.25">
      <c r="B4607" s="297" t="s">
        <v>7674</v>
      </c>
      <c r="C4607" s="296" t="s">
        <v>4837</v>
      </c>
      <c r="D4607" s="296" t="s">
        <v>40</v>
      </c>
      <c r="E4607" s="326" t="s">
        <v>73</v>
      </c>
      <c r="F4607" s="327">
        <v>502130</v>
      </c>
      <c r="J4607" s="325"/>
    </row>
    <row r="4608" spans="2:10" s="20" customFormat="1" ht="18" customHeight="1" x14ac:dyDescent="0.25">
      <c r="B4608" s="297" t="s">
        <v>7674</v>
      </c>
      <c r="C4608" s="296" t="s">
        <v>4838</v>
      </c>
      <c r="D4608" s="296" t="s">
        <v>40</v>
      </c>
      <c r="E4608" s="326" t="s">
        <v>51</v>
      </c>
      <c r="F4608" s="327">
        <v>46430</v>
      </c>
      <c r="J4608" s="325"/>
    </row>
    <row r="4609" spans="2:10" s="20" customFormat="1" ht="18" customHeight="1" x14ac:dyDescent="0.25">
      <c r="B4609" s="297" t="s">
        <v>7674</v>
      </c>
      <c r="C4609" s="296" t="s">
        <v>4839</v>
      </c>
      <c r="D4609" s="296" t="s">
        <v>40</v>
      </c>
      <c r="E4609" s="326" t="s">
        <v>73</v>
      </c>
      <c r="F4609" s="327">
        <v>142240</v>
      </c>
      <c r="J4609" s="325"/>
    </row>
    <row r="4610" spans="2:10" s="20" customFormat="1" ht="18" customHeight="1" x14ac:dyDescent="0.25">
      <c r="B4610" s="297" t="s">
        <v>7674</v>
      </c>
      <c r="C4610" s="296" t="s">
        <v>4840</v>
      </c>
      <c r="D4610" s="296" t="s">
        <v>40</v>
      </c>
      <c r="E4610" s="326" t="s">
        <v>51</v>
      </c>
      <c r="F4610" s="327">
        <v>33740</v>
      </c>
      <c r="J4610" s="325"/>
    </row>
    <row r="4611" spans="2:10" s="20" customFormat="1" ht="18" customHeight="1" x14ac:dyDescent="0.25">
      <c r="B4611" s="297" t="s">
        <v>7674</v>
      </c>
      <c r="C4611" s="296" t="s">
        <v>4841</v>
      </c>
      <c r="D4611" s="296" t="s">
        <v>40</v>
      </c>
      <c r="E4611" s="326" t="s">
        <v>73</v>
      </c>
      <c r="F4611" s="327">
        <v>29320</v>
      </c>
      <c r="J4611" s="325"/>
    </row>
    <row r="4612" spans="2:10" s="20" customFormat="1" ht="18" customHeight="1" x14ac:dyDescent="0.25">
      <c r="B4612" s="297" t="s">
        <v>7674</v>
      </c>
      <c r="C4612" s="296" t="s">
        <v>4842</v>
      </c>
      <c r="D4612" s="296" t="s">
        <v>40</v>
      </c>
      <c r="E4612" s="326" t="s">
        <v>51</v>
      </c>
      <c r="F4612" s="327">
        <v>33740</v>
      </c>
      <c r="J4612" s="325"/>
    </row>
    <row r="4613" spans="2:10" s="20" customFormat="1" ht="18" customHeight="1" x14ac:dyDescent="0.25">
      <c r="B4613" s="297" t="s">
        <v>7674</v>
      </c>
      <c r="C4613" s="296" t="s">
        <v>4843</v>
      </c>
      <c r="D4613" s="296" t="s">
        <v>40</v>
      </c>
      <c r="E4613" s="326" t="s">
        <v>73</v>
      </c>
      <c r="F4613" s="327">
        <v>268031</v>
      </c>
      <c r="J4613" s="325"/>
    </row>
    <row r="4614" spans="2:10" s="20" customFormat="1" ht="18" customHeight="1" x14ac:dyDescent="0.25">
      <c r="B4614" s="297" t="s">
        <v>7674</v>
      </c>
      <c r="C4614" s="296" t="s">
        <v>4844</v>
      </c>
      <c r="D4614" s="296" t="s">
        <v>40</v>
      </c>
      <c r="E4614" s="326" t="s">
        <v>51</v>
      </c>
      <c r="F4614" s="327">
        <v>41979</v>
      </c>
      <c r="J4614" s="325"/>
    </row>
    <row r="4615" spans="2:10" s="20" customFormat="1" ht="18" customHeight="1" x14ac:dyDescent="0.25">
      <c r="B4615" s="297" t="s">
        <v>7674</v>
      </c>
      <c r="C4615" s="296" t="s">
        <v>4845</v>
      </c>
      <c r="D4615" s="296" t="s">
        <v>40</v>
      </c>
      <c r="E4615" s="326" t="s">
        <v>51</v>
      </c>
      <c r="F4615" s="327">
        <v>27561</v>
      </c>
      <c r="J4615" s="325"/>
    </row>
    <row r="4616" spans="2:10" s="20" customFormat="1" ht="18" customHeight="1" x14ac:dyDescent="0.25">
      <c r="B4616" s="297" t="s">
        <v>7674</v>
      </c>
      <c r="C4616" s="296" t="s">
        <v>4846</v>
      </c>
      <c r="D4616" s="296" t="s">
        <v>40</v>
      </c>
      <c r="E4616" s="326" t="s">
        <v>73</v>
      </c>
      <c r="F4616" s="327">
        <v>82349</v>
      </c>
      <c r="J4616" s="325"/>
    </row>
    <row r="4617" spans="2:10" s="20" customFormat="1" ht="18" customHeight="1" x14ac:dyDescent="0.25">
      <c r="B4617" s="297" t="s">
        <v>7674</v>
      </c>
      <c r="C4617" s="296" t="s">
        <v>4847</v>
      </c>
      <c r="D4617" s="296" t="s">
        <v>40</v>
      </c>
      <c r="E4617" s="326" t="s">
        <v>78</v>
      </c>
      <c r="F4617" s="327">
        <v>1887178</v>
      </c>
      <c r="J4617" s="325"/>
    </row>
    <row r="4618" spans="2:10" s="20" customFormat="1" ht="18" customHeight="1" x14ac:dyDescent="0.25">
      <c r="B4618" s="297" t="s">
        <v>7674</v>
      </c>
      <c r="C4618" s="296" t="s">
        <v>4848</v>
      </c>
      <c r="D4618" s="296" t="s">
        <v>119</v>
      </c>
      <c r="E4618" s="326" t="s">
        <v>76</v>
      </c>
      <c r="F4618" s="327">
        <v>5000</v>
      </c>
      <c r="J4618" s="325"/>
    </row>
    <row r="4619" spans="2:10" s="20" customFormat="1" ht="18" customHeight="1" x14ac:dyDescent="0.25">
      <c r="B4619" s="297" t="s">
        <v>7674</v>
      </c>
      <c r="C4619" s="296" t="s">
        <v>4849</v>
      </c>
      <c r="D4619" s="296" t="s">
        <v>119</v>
      </c>
      <c r="E4619" s="326" t="s">
        <v>72</v>
      </c>
      <c r="F4619" s="327">
        <v>192000</v>
      </c>
      <c r="J4619" s="325"/>
    </row>
    <row r="4620" spans="2:10" s="20" customFormat="1" ht="18" customHeight="1" x14ac:dyDescent="0.25">
      <c r="B4620" s="297" t="s">
        <v>7674</v>
      </c>
      <c r="C4620" s="296" t="s">
        <v>4850</v>
      </c>
      <c r="D4620" s="296" t="s">
        <v>222</v>
      </c>
      <c r="E4620" s="326" t="s">
        <v>67</v>
      </c>
      <c r="F4620" s="327">
        <v>91016</v>
      </c>
      <c r="J4620" s="325"/>
    </row>
    <row r="4621" spans="2:10" s="20" customFormat="1" ht="18" customHeight="1" x14ac:dyDescent="0.25">
      <c r="B4621" s="297" t="s">
        <v>7674</v>
      </c>
      <c r="C4621" s="296" t="s">
        <v>4851</v>
      </c>
      <c r="D4621" s="296" t="s">
        <v>222</v>
      </c>
      <c r="E4621" s="326" t="s">
        <v>67</v>
      </c>
      <c r="F4621" s="327">
        <v>91016</v>
      </c>
      <c r="J4621" s="325"/>
    </row>
    <row r="4622" spans="2:10" s="20" customFormat="1" ht="18" customHeight="1" x14ac:dyDescent="0.25">
      <c r="B4622" s="297" t="s">
        <v>7674</v>
      </c>
      <c r="C4622" s="296" t="s">
        <v>4852</v>
      </c>
      <c r="D4622" s="296" t="s">
        <v>222</v>
      </c>
      <c r="E4622" s="326" t="s">
        <v>67</v>
      </c>
      <c r="F4622" s="327">
        <v>59486</v>
      </c>
      <c r="J4622" s="325"/>
    </row>
    <row r="4623" spans="2:10" s="20" customFormat="1" ht="18" customHeight="1" x14ac:dyDescent="0.25">
      <c r="B4623" s="297" t="s">
        <v>7674</v>
      </c>
      <c r="C4623" s="296" t="s">
        <v>4853</v>
      </c>
      <c r="D4623" s="296" t="s">
        <v>222</v>
      </c>
      <c r="E4623" s="326" t="s">
        <v>67</v>
      </c>
      <c r="F4623" s="327">
        <v>279</v>
      </c>
      <c r="J4623" s="325"/>
    </row>
    <row r="4624" spans="2:10" s="20" customFormat="1" ht="18" customHeight="1" x14ac:dyDescent="0.25">
      <c r="B4624" s="297" t="s">
        <v>7674</v>
      </c>
      <c r="C4624" s="296" t="s">
        <v>4854</v>
      </c>
      <c r="D4624" s="296" t="s">
        <v>222</v>
      </c>
      <c r="E4624" s="326" t="s">
        <v>67</v>
      </c>
      <c r="F4624" s="327">
        <v>22950</v>
      </c>
      <c r="J4624" s="325"/>
    </row>
    <row r="4625" spans="2:10" s="20" customFormat="1" ht="18" customHeight="1" x14ac:dyDescent="0.25">
      <c r="B4625" s="297" t="s">
        <v>7674</v>
      </c>
      <c r="C4625" s="296" t="s">
        <v>4855</v>
      </c>
      <c r="D4625" s="296" t="s">
        <v>222</v>
      </c>
      <c r="E4625" s="326" t="s">
        <v>67</v>
      </c>
      <c r="F4625" s="327">
        <v>369</v>
      </c>
      <c r="J4625" s="325"/>
    </row>
    <row r="4626" spans="2:10" s="20" customFormat="1" ht="18" customHeight="1" x14ac:dyDescent="0.25">
      <c r="B4626" s="297" t="s">
        <v>7674</v>
      </c>
      <c r="C4626" s="296" t="s">
        <v>4856</v>
      </c>
      <c r="D4626" s="296" t="s">
        <v>222</v>
      </c>
      <c r="E4626" s="326" t="s">
        <v>67</v>
      </c>
      <c r="F4626" s="327">
        <v>43463</v>
      </c>
      <c r="J4626" s="325"/>
    </row>
    <row r="4627" spans="2:10" s="20" customFormat="1" ht="18" customHeight="1" x14ac:dyDescent="0.25">
      <c r="B4627" s="297" t="s">
        <v>7674</v>
      </c>
      <c r="C4627" s="296" t="s">
        <v>4857</v>
      </c>
      <c r="D4627" s="296" t="s">
        <v>222</v>
      </c>
      <c r="E4627" s="326" t="s">
        <v>67</v>
      </c>
      <c r="F4627" s="327">
        <v>4860</v>
      </c>
      <c r="J4627" s="325"/>
    </row>
    <row r="4628" spans="2:10" s="20" customFormat="1" ht="18" customHeight="1" x14ac:dyDescent="0.25">
      <c r="B4628" s="297" t="s">
        <v>7674</v>
      </c>
      <c r="C4628" s="296" t="s">
        <v>4858</v>
      </c>
      <c r="D4628" s="296" t="s">
        <v>222</v>
      </c>
      <c r="E4628" s="326" t="s">
        <v>67</v>
      </c>
      <c r="F4628" s="327">
        <v>333</v>
      </c>
      <c r="J4628" s="325"/>
    </row>
    <row r="4629" spans="2:10" s="20" customFormat="1" ht="18" customHeight="1" x14ac:dyDescent="0.25">
      <c r="B4629" s="297" t="s">
        <v>7792</v>
      </c>
      <c r="C4629" s="296" t="s">
        <v>4859</v>
      </c>
      <c r="D4629" s="296" t="s">
        <v>222</v>
      </c>
      <c r="E4629" s="326" t="s">
        <v>67</v>
      </c>
      <c r="F4629" s="327">
        <v>164212</v>
      </c>
      <c r="J4629" s="325"/>
    </row>
    <row r="4630" spans="2:10" s="20" customFormat="1" ht="18" customHeight="1" x14ac:dyDescent="0.25">
      <c r="B4630" s="297" t="s">
        <v>7792</v>
      </c>
      <c r="C4630" s="296" t="s">
        <v>4860</v>
      </c>
      <c r="D4630" s="296" t="s">
        <v>222</v>
      </c>
      <c r="E4630" s="326" t="s">
        <v>67</v>
      </c>
      <c r="F4630" s="327">
        <v>1820</v>
      </c>
      <c r="J4630" s="325"/>
    </row>
    <row r="4631" spans="2:10" s="20" customFormat="1" ht="18" customHeight="1" x14ac:dyDescent="0.25">
      <c r="B4631" s="297" t="s">
        <v>7792</v>
      </c>
      <c r="C4631" s="296" t="s">
        <v>4861</v>
      </c>
      <c r="D4631" s="296" t="s">
        <v>222</v>
      </c>
      <c r="E4631" s="326" t="s">
        <v>67</v>
      </c>
      <c r="F4631" s="327">
        <v>52137</v>
      </c>
      <c r="J4631" s="325"/>
    </row>
    <row r="4632" spans="2:10" s="20" customFormat="1" ht="18" customHeight="1" x14ac:dyDescent="0.25">
      <c r="B4632" s="297" t="s">
        <v>7593</v>
      </c>
      <c r="C4632" s="296" t="s">
        <v>4862</v>
      </c>
      <c r="D4632" s="296" t="s">
        <v>44</v>
      </c>
      <c r="E4632" s="326" t="s">
        <v>71</v>
      </c>
      <c r="F4632" s="327">
        <v>288272.03999999998</v>
      </c>
      <c r="J4632" s="325"/>
    </row>
    <row r="4633" spans="2:10" s="20" customFormat="1" ht="18" customHeight="1" x14ac:dyDescent="0.25">
      <c r="B4633" s="297" t="s">
        <v>7593</v>
      </c>
      <c r="C4633" s="296" t="s">
        <v>4863</v>
      </c>
      <c r="D4633" s="296" t="s">
        <v>40</v>
      </c>
      <c r="E4633" s="326" t="s">
        <v>71</v>
      </c>
      <c r="F4633" s="327">
        <v>144134</v>
      </c>
      <c r="J4633" s="325"/>
    </row>
    <row r="4634" spans="2:10" s="20" customFormat="1" ht="18" customHeight="1" x14ac:dyDescent="0.25">
      <c r="B4634" s="297" t="s">
        <v>7593</v>
      </c>
      <c r="C4634" s="296" t="s">
        <v>4864</v>
      </c>
      <c r="D4634" s="296" t="s">
        <v>40</v>
      </c>
      <c r="E4634" s="326" t="s">
        <v>71</v>
      </c>
      <c r="F4634" s="327">
        <v>144134</v>
      </c>
      <c r="J4634" s="325"/>
    </row>
    <row r="4635" spans="2:10" s="20" customFormat="1" ht="18" customHeight="1" x14ac:dyDescent="0.25">
      <c r="B4635" s="297" t="s">
        <v>7593</v>
      </c>
      <c r="C4635" s="296" t="s">
        <v>4865</v>
      </c>
      <c r="D4635" s="296" t="s">
        <v>40</v>
      </c>
      <c r="E4635" s="326" t="s">
        <v>71</v>
      </c>
      <c r="F4635" s="327">
        <v>144134</v>
      </c>
      <c r="J4635" s="325"/>
    </row>
    <row r="4636" spans="2:10" s="20" customFormat="1" ht="18" customHeight="1" x14ac:dyDescent="0.25">
      <c r="B4636" s="297" t="s">
        <v>7593</v>
      </c>
      <c r="C4636" s="296" t="s">
        <v>4866</v>
      </c>
      <c r="D4636" s="296" t="s">
        <v>40</v>
      </c>
      <c r="E4636" s="326" t="s">
        <v>71</v>
      </c>
      <c r="F4636" s="327">
        <v>144134</v>
      </c>
      <c r="J4636" s="325"/>
    </row>
    <row r="4637" spans="2:10" s="20" customFormat="1" ht="18" customHeight="1" x14ac:dyDescent="0.25">
      <c r="B4637" s="297" t="s">
        <v>7593</v>
      </c>
      <c r="C4637" s="296" t="s">
        <v>4867</v>
      </c>
      <c r="D4637" s="296" t="s">
        <v>40</v>
      </c>
      <c r="E4637" s="326" t="s">
        <v>71</v>
      </c>
      <c r="F4637" s="327">
        <v>144134</v>
      </c>
      <c r="J4637" s="325"/>
    </row>
    <row r="4638" spans="2:10" s="20" customFormat="1" ht="18" customHeight="1" x14ac:dyDescent="0.25">
      <c r="B4638" s="297" t="s">
        <v>7593</v>
      </c>
      <c r="C4638" s="296" t="s">
        <v>4868</v>
      </c>
      <c r="D4638" s="296" t="s">
        <v>40</v>
      </c>
      <c r="E4638" s="326" t="s">
        <v>71</v>
      </c>
      <c r="F4638" s="327">
        <v>144134</v>
      </c>
      <c r="J4638" s="325"/>
    </row>
    <row r="4639" spans="2:10" s="20" customFormat="1" ht="18" customHeight="1" x14ac:dyDescent="0.25">
      <c r="B4639" s="297" t="s">
        <v>7593</v>
      </c>
      <c r="C4639" s="296" t="s">
        <v>4869</v>
      </c>
      <c r="D4639" s="296" t="s">
        <v>40</v>
      </c>
      <c r="E4639" s="326" t="s">
        <v>71</v>
      </c>
      <c r="F4639" s="327">
        <v>144134</v>
      </c>
      <c r="J4639" s="325"/>
    </row>
    <row r="4640" spans="2:10" s="20" customFormat="1" ht="18" customHeight="1" x14ac:dyDescent="0.25">
      <c r="B4640" s="297" t="s">
        <v>7593</v>
      </c>
      <c r="C4640" s="296" t="s">
        <v>4870</v>
      </c>
      <c r="D4640" s="296" t="s">
        <v>40</v>
      </c>
      <c r="E4640" s="326" t="s">
        <v>71</v>
      </c>
      <c r="F4640" s="327">
        <v>144134</v>
      </c>
      <c r="J4640" s="325"/>
    </row>
    <row r="4641" spans="2:10" s="20" customFormat="1" ht="18" customHeight="1" x14ac:dyDescent="0.25">
      <c r="B4641" s="297" t="s">
        <v>7593</v>
      </c>
      <c r="C4641" s="296" t="s">
        <v>4871</v>
      </c>
      <c r="D4641" s="296" t="s">
        <v>120</v>
      </c>
      <c r="E4641" s="326" t="s">
        <v>72</v>
      </c>
      <c r="F4641" s="327">
        <v>67000</v>
      </c>
      <c r="J4641" s="325"/>
    </row>
    <row r="4642" spans="2:10" s="20" customFormat="1" ht="18" customHeight="1" x14ac:dyDescent="0.25">
      <c r="B4642" s="297" t="s">
        <v>7593</v>
      </c>
      <c r="C4642" s="296" t="s">
        <v>4872</v>
      </c>
      <c r="D4642" s="296" t="s">
        <v>61</v>
      </c>
      <c r="E4642" s="326" t="s">
        <v>63</v>
      </c>
      <c r="F4642" s="327">
        <v>80000</v>
      </c>
      <c r="J4642" s="325"/>
    </row>
    <row r="4643" spans="2:10" s="20" customFormat="1" ht="18" customHeight="1" x14ac:dyDescent="0.25">
      <c r="B4643" s="297" t="s">
        <v>7593</v>
      </c>
      <c r="C4643" s="296" t="s">
        <v>4873</v>
      </c>
      <c r="D4643" s="296" t="s">
        <v>120</v>
      </c>
      <c r="E4643" s="326" t="s">
        <v>72</v>
      </c>
      <c r="F4643" s="327">
        <v>121000</v>
      </c>
      <c r="J4643" s="325"/>
    </row>
    <row r="4644" spans="2:10" s="20" customFormat="1" ht="18" customHeight="1" x14ac:dyDescent="0.25">
      <c r="B4644" s="297" t="s">
        <v>7593</v>
      </c>
      <c r="C4644" s="296" t="s">
        <v>4874</v>
      </c>
      <c r="D4644" s="296" t="s">
        <v>44</v>
      </c>
      <c r="E4644" s="326" t="s">
        <v>91</v>
      </c>
      <c r="F4644" s="327">
        <v>14500</v>
      </c>
      <c r="J4644" s="325"/>
    </row>
    <row r="4645" spans="2:10" s="20" customFormat="1" ht="18" customHeight="1" x14ac:dyDescent="0.25">
      <c r="B4645" s="297" t="s">
        <v>7593</v>
      </c>
      <c r="C4645" s="296" t="s">
        <v>4875</v>
      </c>
      <c r="D4645" s="296" t="s">
        <v>44</v>
      </c>
      <c r="E4645" s="326" t="s">
        <v>91</v>
      </c>
      <c r="F4645" s="327">
        <v>10100</v>
      </c>
      <c r="J4645" s="325"/>
    </row>
    <row r="4646" spans="2:10" s="20" customFormat="1" ht="18" customHeight="1" x14ac:dyDescent="0.25">
      <c r="B4646" s="297" t="s">
        <v>7593</v>
      </c>
      <c r="C4646" s="296" t="s">
        <v>4876</v>
      </c>
      <c r="D4646" s="296" t="s">
        <v>44</v>
      </c>
      <c r="E4646" s="326" t="s">
        <v>91</v>
      </c>
      <c r="F4646" s="327">
        <v>11100</v>
      </c>
      <c r="J4646" s="325"/>
    </row>
    <row r="4647" spans="2:10" s="20" customFormat="1" ht="18" customHeight="1" x14ac:dyDescent="0.25">
      <c r="B4647" s="297" t="s">
        <v>7593</v>
      </c>
      <c r="C4647" s="296" t="s">
        <v>4877</v>
      </c>
      <c r="D4647" s="296" t="s">
        <v>44</v>
      </c>
      <c r="E4647" s="326" t="s">
        <v>91</v>
      </c>
      <c r="F4647" s="327">
        <v>14300</v>
      </c>
      <c r="J4647" s="325"/>
    </row>
    <row r="4648" spans="2:10" s="20" customFormat="1" ht="18" customHeight="1" x14ac:dyDescent="0.25">
      <c r="B4648" s="297" t="s">
        <v>7593</v>
      </c>
      <c r="C4648" s="296" t="s">
        <v>4878</v>
      </c>
      <c r="D4648" s="296" t="s">
        <v>44</v>
      </c>
      <c r="E4648" s="326" t="s">
        <v>91</v>
      </c>
      <c r="F4648" s="327">
        <v>25800</v>
      </c>
      <c r="J4648" s="325"/>
    </row>
    <row r="4649" spans="2:10" s="20" customFormat="1" ht="18" customHeight="1" x14ac:dyDescent="0.25">
      <c r="B4649" s="297" t="s">
        <v>7593</v>
      </c>
      <c r="C4649" s="296" t="s">
        <v>4879</v>
      </c>
      <c r="D4649" s="296" t="s">
        <v>44</v>
      </c>
      <c r="E4649" s="326" t="s">
        <v>91</v>
      </c>
      <c r="F4649" s="327">
        <v>20000</v>
      </c>
      <c r="J4649" s="325"/>
    </row>
    <row r="4650" spans="2:10" s="20" customFormat="1" ht="18" customHeight="1" x14ac:dyDescent="0.25">
      <c r="B4650" s="297" t="s">
        <v>7593</v>
      </c>
      <c r="C4650" s="296" t="s">
        <v>4880</v>
      </c>
      <c r="D4650" s="296" t="s">
        <v>44</v>
      </c>
      <c r="E4650" s="326" t="s">
        <v>91</v>
      </c>
      <c r="F4650" s="327">
        <v>17700</v>
      </c>
      <c r="J4650" s="325"/>
    </row>
    <row r="4651" spans="2:10" s="20" customFormat="1" ht="18" customHeight="1" x14ac:dyDescent="0.25">
      <c r="B4651" s="297" t="s">
        <v>7593</v>
      </c>
      <c r="C4651" s="296" t="s">
        <v>4881</v>
      </c>
      <c r="D4651" s="296" t="s">
        <v>44</v>
      </c>
      <c r="E4651" s="326" t="s">
        <v>91</v>
      </c>
      <c r="F4651" s="327">
        <v>10000</v>
      </c>
      <c r="J4651" s="325"/>
    </row>
    <row r="4652" spans="2:10" s="20" customFormat="1" ht="18" customHeight="1" x14ac:dyDescent="0.25">
      <c r="B4652" s="297" t="s">
        <v>7593</v>
      </c>
      <c r="C4652" s="296" t="s">
        <v>4882</v>
      </c>
      <c r="D4652" s="296" t="s">
        <v>44</v>
      </c>
      <c r="E4652" s="326" t="s">
        <v>91</v>
      </c>
      <c r="F4652" s="327">
        <v>16400</v>
      </c>
      <c r="J4652" s="325"/>
    </row>
    <row r="4653" spans="2:10" s="20" customFormat="1" ht="18" customHeight="1" x14ac:dyDescent="0.25">
      <c r="B4653" s="297" t="s">
        <v>7593</v>
      </c>
      <c r="C4653" s="296" t="s">
        <v>4883</v>
      </c>
      <c r="D4653" s="296" t="s">
        <v>44</v>
      </c>
      <c r="E4653" s="326" t="s">
        <v>91</v>
      </c>
      <c r="F4653" s="327">
        <v>17100</v>
      </c>
      <c r="J4653" s="325"/>
    </row>
    <row r="4654" spans="2:10" s="20" customFormat="1" ht="18" customHeight="1" x14ac:dyDescent="0.25">
      <c r="B4654" s="297" t="s">
        <v>7593</v>
      </c>
      <c r="C4654" s="296" t="s">
        <v>4884</v>
      </c>
      <c r="D4654" s="296" t="s">
        <v>44</v>
      </c>
      <c r="E4654" s="326" t="s">
        <v>91</v>
      </c>
      <c r="F4654" s="327">
        <v>11100</v>
      </c>
      <c r="J4654" s="325"/>
    </row>
    <row r="4655" spans="2:10" s="20" customFormat="1" ht="18" customHeight="1" x14ac:dyDescent="0.25">
      <c r="B4655" s="297" t="s">
        <v>7593</v>
      </c>
      <c r="C4655" s="296" t="s">
        <v>4885</v>
      </c>
      <c r="D4655" s="296" t="s">
        <v>44</v>
      </c>
      <c r="E4655" s="326" t="s">
        <v>91</v>
      </c>
      <c r="F4655" s="327">
        <v>10100</v>
      </c>
      <c r="J4655" s="325"/>
    </row>
    <row r="4656" spans="2:10" s="20" customFormat="1" ht="18" customHeight="1" x14ac:dyDescent="0.25">
      <c r="B4656" s="297" t="s">
        <v>7593</v>
      </c>
      <c r="C4656" s="296" t="s">
        <v>4886</v>
      </c>
      <c r="D4656" s="296" t="s">
        <v>44</v>
      </c>
      <c r="E4656" s="326" t="s">
        <v>91</v>
      </c>
      <c r="F4656" s="327">
        <v>10650</v>
      </c>
      <c r="J4656" s="325"/>
    </row>
    <row r="4657" spans="2:10" s="20" customFormat="1" ht="18" customHeight="1" x14ac:dyDescent="0.25">
      <c r="B4657" s="297" t="s">
        <v>7593</v>
      </c>
      <c r="C4657" s="296" t="s">
        <v>4887</v>
      </c>
      <c r="D4657" s="296" t="s">
        <v>44</v>
      </c>
      <c r="E4657" s="326" t="s">
        <v>91</v>
      </c>
      <c r="F4657" s="327">
        <v>10650</v>
      </c>
      <c r="J4657" s="325"/>
    </row>
    <row r="4658" spans="2:10" s="20" customFormat="1" ht="18" customHeight="1" x14ac:dyDescent="0.25">
      <c r="B4658" s="297" t="s">
        <v>7593</v>
      </c>
      <c r="C4658" s="296" t="s">
        <v>4888</v>
      </c>
      <c r="D4658" s="296" t="s">
        <v>120</v>
      </c>
      <c r="E4658" s="326" t="s">
        <v>72</v>
      </c>
      <c r="F4658" s="327">
        <v>170000</v>
      </c>
      <c r="J4658" s="325"/>
    </row>
    <row r="4659" spans="2:10" s="20" customFormat="1" ht="18" customHeight="1" x14ac:dyDescent="0.25">
      <c r="B4659" s="297" t="s">
        <v>7593</v>
      </c>
      <c r="C4659" s="296" t="s">
        <v>4889</v>
      </c>
      <c r="D4659" s="296" t="s">
        <v>40</v>
      </c>
      <c r="E4659" s="326" t="s">
        <v>78</v>
      </c>
      <c r="F4659" s="327">
        <v>2400</v>
      </c>
      <c r="J4659" s="325"/>
    </row>
    <row r="4660" spans="2:10" s="20" customFormat="1" ht="18" customHeight="1" x14ac:dyDescent="0.25">
      <c r="B4660" s="297" t="s">
        <v>7593</v>
      </c>
      <c r="C4660" s="296" t="s">
        <v>4890</v>
      </c>
      <c r="D4660" s="296" t="s">
        <v>120</v>
      </c>
      <c r="E4660" s="326" t="s">
        <v>102</v>
      </c>
      <c r="F4660" s="327">
        <v>9000</v>
      </c>
      <c r="J4660" s="325"/>
    </row>
    <row r="4661" spans="2:10" s="20" customFormat="1" ht="18" customHeight="1" x14ac:dyDescent="0.25">
      <c r="B4661" s="297" t="s">
        <v>7593</v>
      </c>
      <c r="C4661" s="296" t="s">
        <v>4891</v>
      </c>
      <c r="D4661" s="296" t="s">
        <v>120</v>
      </c>
      <c r="E4661" s="326" t="s">
        <v>102</v>
      </c>
      <c r="F4661" s="327">
        <v>20400</v>
      </c>
      <c r="J4661" s="325"/>
    </row>
    <row r="4662" spans="2:10" s="20" customFormat="1" ht="18" customHeight="1" x14ac:dyDescent="0.25">
      <c r="B4662" s="297" t="s">
        <v>7593</v>
      </c>
      <c r="C4662" s="296" t="s">
        <v>4892</v>
      </c>
      <c r="D4662" s="296" t="s">
        <v>120</v>
      </c>
      <c r="E4662" s="326" t="s">
        <v>102</v>
      </c>
      <c r="F4662" s="327">
        <v>8100</v>
      </c>
      <c r="J4662" s="325"/>
    </row>
    <row r="4663" spans="2:10" s="20" customFormat="1" ht="18" customHeight="1" x14ac:dyDescent="0.25">
      <c r="B4663" s="297" t="s">
        <v>7593</v>
      </c>
      <c r="C4663" s="296" t="s">
        <v>4893</v>
      </c>
      <c r="D4663" s="296" t="s">
        <v>120</v>
      </c>
      <c r="E4663" s="326" t="s">
        <v>72</v>
      </c>
      <c r="F4663" s="327">
        <v>2400</v>
      </c>
      <c r="J4663" s="325"/>
    </row>
    <row r="4664" spans="2:10" s="20" customFormat="1" ht="18" customHeight="1" x14ac:dyDescent="0.25">
      <c r="B4664" s="297" t="s">
        <v>7593</v>
      </c>
      <c r="C4664" s="296" t="s">
        <v>4894</v>
      </c>
      <c r="D4664" s="296" t="s">
        <v>120</v>
      </c>
      <c r="E4664" s="326" t="s">
        <v>72</v>
      </c>
      <c r="F4664" s="327">
        <v>4800</v>
      </c>
      <c r="J4664" s="325"/>
    </row>
    <row r="4665" spans="2:10" s="20" customFormat="1" ht="18" customHeight="1" x14ac:dyDescent="0.25">
      <c r="B4665" s="297" t="s">
        <v>7593</v>
      </c>
      <c r="C4665" s="296" t="s">
        <v>4895</v>
      </c>
      <c r="D4665" s="296" t="s">
        <v>120</v>
      </c>
      <c r="E4665" s="326" t="s">
        <v>72</v>
      </c>
      <c r="F4665" s="327">
        <v>5400</v>
      </c>
      <c r="J4665" s="325"/>
    </row>
    <row r="4666" spans="2:10" s="20" customFormat="1" ht="18" customHeight="1" x14ac:dyDescent="0.25">
      <c r="B4666" s="297" t="s">
        <v>7593</v>
      </c>
      <c r="C4666" s="296" t="s">
        <v>4896</v>
      </c>
      <c r="D4666" s="296" t="s">
        <v>120</v>
      </c>
      <c r="E4666" s="326" t="s">
        <v>72</v>
      </c>
      <c r="F4666" s="327">
        <v>7800</v>
      </c>
      <c r="J4666" s="325"/>
    </row>
    <row r="4667" spans="2:10" s="20" customFormat="1" ht="18" customHeight="1" x14ac:dyDescent="0.25">
      <c r="B4667" s="297" t="s">
        <v>7593</v>
      </c>
      <c r="C4667" s="296" t="s">
        <v>4897</v>
      </c>
      <c r="D4667" s="296" t="s">
        <v>120</v>
      </c>
      <c r="E4667" s="326" t="s">
        <v>72</v>
      </c>
      <c r="F4667" s="327">
        <v>2400</v>
      </c>
      <c r="J4667" s="325"/>
    </row>
    <row r="4668" spans="2:10" s="20" customFormat="1" ht="18" customHeight="1" x14ac:dyDescent="0.25">
      <c r="B4668" s="297" t="s">
        <v>7593</v>
      </c>
      <c r="C4668" s="296" t="s">
        <v>4898</v>
      </c>
      <c r="D4668" s="296" t="s">
        <v>120</v>
      </c>
      <c r="E4668" s="326" t="s">
        <v>72</v>
      </c>
      <c r="F4668" s="327">
        <v>4800</v>
      </c>
      <c r="J4668" s="325"/>
    </row>
    <row r="4669" spans="2:10" s="20" customFormat="1" ht="18" customHeight="1" x14ac:dyDescent="0.25">
      <c r="B4669" s="297" t="s">
        <v>7593</v>
      </c>
      <c r="C4669" s="296" t="s">
        <v>4899</v>
      </c>
      <c r="D4669" s="296" t="s">
        <v>119</v>
      </c>
      <c r="E4669" s="326" t="s">
        <v>76</v>
      </c>
      <c r="F4669" s="327">
        <v>3000</v>
      </c>
      <c r="J4669" s="325"/>
    </row>
    <row r="4670" spans="2:10" s="20" customFormat="1" ht="18" customHeight="1" x14ac:dyDescent="0.25">
      <c r="B4670" s="297" t="s">
        <v>7593</v>
      </c>
      <c r="C4670" s="296" t="s">
        <v>4900</v>
      </c>
      <c r="D4670" s="296" t="s">
        <v>119</v>
      </c>
      <c r="E4670" s="326" t="s">
        <v>76</v>
      </c>
      <c r="F4670" s="327">
        <v>2000</v>
      </c>
      <c r="J4670" s="325"/>
    </row>
    <row r="4671" spans="2:10" s="20" customFormat="1" ht="18" customHeight="1" x14ac:dyDescent="0.25">
      <c r="B4671" s="297" t="s">
        <v>7593</v>
      </c>
      <c r="C4671" s="296" t="s">
        <v>4901</v>
      </c>
      <c r="D4671" s="296" t="s">
        <v>119</v>
      </c>
      <c r="E4671" s="326" t="s">
        <v>76</v>
      </c>
      <c r="F4671" s="327">
        <v>6200</v>
      </c>
      <c r="J4671" s="325"/>
    </row>
    <row r="4672" spans="2:10" s="20" customFormat="1" ht="18" customHeight="1" x14ac:dyDescent="0.25">
      <c r="B4672" s="297" t="s">
        <v>7593</v>
      </c>
      <c r="C4672" s="296" t="s">
        <v>4902</v>
      </c>
      <c r="D4672" s="296" t="s">
        <v>119</v>
      </c>
      <c r="E4672" s="326" t="s">
        <v>76</v>
      </c>
      <c r="F4672" s="327">
        <v>21400</v>
      </c>
      <c r="J4672" s="325"/>
    </row>
    <row r="4673" spans="2:10" s="20" customFormat="1" ht="18" customHeight="1" x14ac:dyDescent="0.25">
      <c r="B4673" s="297" t="s">
        <v>7593</v>
      </c>
      <c r="C4673" s="296" t="s">
        <v>4903</v>
      </c>
      <c r="D4673" s="296" t="s">
        <v>120</v>
      </c>
      <c r="E4673" s="326" t="s">
        <v>72</v>
      </c>
      <c r="F4673" s="327">
        <v>2400</v>
      </c>
      <c r="J4673" s="325"/>
    </row>
    <row r="4674" spans="2:10" s="20" customFormat="1" ht="18" customHeight="1" x14ac:dyDescent="0.25">
      <c r="B4674" s="297" t="s">
        <v>7593</v>
      </c>
      <c r="C4674" s="296" t="s">
        <v>4904</v>
      </c>
      <c r="D4674" s="296" t="s">
        <v>119</v>
      </c>
      <c r="E4674" s="326" t="s">
        <v>76</v>
      </c>
      <c r="F4674" s="327">
        <v>160000</v>
      </c>
      <c r="J4674" s="325"/>
    </row>
    <row r="4675" spans="2:10" s="20" customFormat="1" ht="18" customHeight="1" x14ac:dyDescent="0.25">
      <c r="B4675" s="297" t="s">
        <v>7593</v>
      </c>
      <c r="C4675" s="296" t="s">
        <v>4905</v>
      </c>
      <c r="D4675" s="296" t="s">
        <v>120</v>
      </c>
      <c r="E4675" s="326" t="s">
        <v>79</v>
      </c>
      <c r="F4675" s="327">
        <v>8800</v>
      </c>
      <c r="J4675" s="325"/>
    </row>
    <row r="4676" spans="2:10" s="20" customFormat="1" ht="18" customHeight="1" x14ac:dyDescent="0.25">
      <c r="B4676" s="297" t="s">
        <v>7593</v>
      </c>
      <c r="C4676" s="296" t="s">
        <v>4906</v>
      </c>
      <c r="D4676" s="296" t="s">
        <v>120</v>
      </c>
      <c r="E4676" s="326" t="s">
        <v>72</v>
      </c>
      <c r="F4676" s="327">
        <v>10000</v>
      </c>
      <c r="J4676" s="325"/>
    </row>
    <row r="4677" spans="2:10" s="20" customFormat="1" ht="18" customHeight="1" x14ac:dyDescent="0.25">
      <c r="B4677" s="297" t="s">
        <v>7593</v>
      </c>
      <c r="C4677" s="296" t="s">
        <v>4907</v>
      </c>
      <c r="D4677" s="296" t="s">
        <v>120</v>
      </c>
      <c r="E4677" s="326" t="s">
        <v>72</v>
      </c>
      <c r="F4677" s="327">
        <v>30000</v>
      </c>
      <c r="J4677" s="325"/>
    </row>
    <row r="4678" spans="2:10" s="20" customFormat="1" ht="18" customHeight="1" x14ac:dyDescent="0.25">
      <c r="B4678" s="297" t="s">
        <v>7593</v>
      </c>
      <c r="C4678" s="296" t="s">
        <v>4908</v>
      </c>
      <c r="D4678" s="296" t="s">
        <v>120</v>
      </c>
      <c r="E4678" s="326" t="s">
        <v>72</v>
      </c>
      <c r="F4678" s="327">
        <v>25000</v>
      </c>
      <c r="J4678" s="325"/>
    </row>
    <row r="4679" spans="2:10" s="20" customFormat="1" ht="18" customHeight="1" x14ac:dyDescent="0.25">
      <c r="B4679" s="297" t="s">
        <v>7593</v>
      </c>
      <c r="C4679" s="296" t="s">
        <v>4909</v>
      </c>
      <c r="D4679" s="296" t="s">
        <v>120</v>
      </c>
      <c r="E4679" s="326" t="s">
        <v>72</v>
      </c>
      <c r="F4679" s="327">
        <v>15000</v>
      </c>
      <c r="J4679" s="325"/>
    </row>
    <row r="4680" spans="2:10" s="20" customFormat="1" ht="18" customHeight="1" x14ac:dyDescent="0.25">
      <c r="B4680" s="297" t="s">
        <v>7593</v>
      </c>
      <c r="C4680" s="296" t="s">
        <v>4910</v>
      </c>
      <c r="D4680" s="296" t="s">
        <v>120</v>
      </c>
      <c r="E4680" s="326" t="s">
        <v>79</v>
      </c>
      <c r="F4680" s="327">
        <v>5000</v>
      </c>
      <c r="J4680" s="325"/>
    </row>
    <row r="4681" spans="2:10" s="20" customFormat="1" ht="18" customHeight="1" x14ac:dyDescent="0.25">
      <c r="B4681" s="297" t="s">
        <v>7593</v>
      </c>
      <c r="C4681" s="296" t="s">
        <v>4911</v>
      </c>
      <c r="D4681" s="296" t="s">
        <v>120</v>
      </c>
      <c r="E4681" s="326" t="s">
        <v>72</v>
      </c>
      <c r="F4681" s="327">
        <v>2400</v>
      </c>
      <c r="J4681" s="325"/>
    </row>
    <row r="4682" spans="2:10" s="20" customFormat="1" ht="18" customHeight="1" x14ac:dyDescent="0.25">
      <c r="B4682" s="297" t="s">
        <v>7593</v>
      </c>
      <c r="C4682" s="296" t="s">
        <v>4912</v>
      </c>
      <c r="D4682" s="296" t="s">
        <v>120</v>
      </c>
      <c r="E4682" s="326" t="s">
        <v>76</v>
      </c>
      <c r="F4682" s="327">
        <v>58000</v>
      </c>
      <c r="J4682" s="325"/>
    </row>
    <row r="4683" spans="2:10" s="20" customFormat="1" ht="18" customHeight="1" x14ac:dyDescent="0.25">
      <c r="B4683" s="297" t="s">
        <v>7593</v>
      </c>
      <c r="C4683" s="296" t="s">
        <v>4913</v>
      </c>
      <c r="D4683" s="296" t="s">
        <v>120</v>
      </c>
      <c r="E4683" s="326" t="s">
        <v>72</v>
      </c>
      <c r="F4683" s="327">
        <v>2400</v>
      </c>
      <c r="J4683" s="325"/>
    </row>
    <row r="4684" spans="2:10" s="20" customFormat="1" ht="18" customHeight="1" x14ac:dyDescent="0.25">
      <c r="B4684" s="297" t="s">
        <v>7593</v>
      </c>
      <c r="C4684" s="296" t="s">
        <v>4914</v>
      </c>
      <c r="D4684" s="296" t="s">
        <v>120</v>
      </c>
      <c r="E4684" s="326" t="s">
        <v>72</v>
      </c>
      <c r="F4684" s="327">
        <v>22000</v>
      </c>
      <c r="J4684" s="325"/>
    </row>
    <row r="4685" spans="2:10" s="20" customFormat="1" ht="18" customHeight="1" x14ac:dyDescent="0.25">
      <c r="B4685" s="297" t="s">
        <v>7593</v>
      </c>
      <c r="C4685" s="296" t="s">
        <v>4915</v>
      </c>
      <c r="D4685" s="296" t="s">
        <v>222</v>
      </c>
      <c r="E4685" s="326" t="s">
        <v>67</v>
      </c>
      <c r="F4685" s="327">
        <v>67617</v>
      </c>
      <c r="J4685" s="325"/>
    </row>
    <row r="4686" spans="2:10" s="20" customFormat="1" ht="18" customHeight="1" x14ac:dyDescent="0.25">
      <c r="B4686" s="297" t="s">
        <v>7593</v>
      </c>
      <c r="C4686" s="296" t="s">
        <v>4916</v>
      </c>
      <c r="D4686" s="296" t="s">
        <v>222</v>
      </c>
      <c r="E4686" s="326" t="s">
        <v>67</v>
      </c>
      <c r="F4686" s="327">
        <v>30213</v>
      </c>
      <c r="J4686" s="325"/>
    </row>
    <row r="4687" spans="2:10" s="20" customFormat="1" ht="18" customHeight="1" x14ac:dyDescent="0.25">
      <c r="B4687" s="297" t="s">
        <v>7593</v>
      </c>
      <c r="C4687" s="296" t="s">
        <v>4917</v>
      </c>
      <c r="D4687" s="296" t="s">
        <v>222</v>
      </c>
      <c r="E4687" s="326" t="s">
        <v>67</v>
      </c>
      <c r="F4687" s="327">
        <v>30150</v>
      </c>
      <c r="J4687" s="325"/>
    </row>
    <row r="4688" spans="2:10" s="20" customFormat="1" ht="18" customHeight="1" x14ac:dyDescent="0.25">
      <c r="B4688" s="297" t="s">
        <v>7595</v>
      </c>
      <c r="C4688" s="296" t="s">
        <v>4918</v>
      </c>
      <c r="D4688" s="296" t="s">
        <v>52</v>
      </c>
      <c r="E4688" s="326" t="s">
        <v>53</v>
      </c>
      <c r="F4688" s="327">
        <v>416386</v>
      </c>
      <c r="J4688" s="325"/>
    </row>
    <row r="4689" spans="2:10" s="20" customFormat="1" ht="18" customHeight="1" x14ac:dyDescent="0.25">
      <c r="B4689" s="297" t="s">
        <v>7595</v>
      </c>
      <c r="C4689" s="296" t="s">
        <v>4919</v>
      </c>
      <c r="D4689" s="296" t="s">
        <v>40</v>
      </c>
      <c r="E4689" s="326" t="s">
        <v>51</v>
      </c>
      <c r="F4689" s="327">
        <v>5010</v>
      </c>
      <c r="J4689" s="325"/>
    </row>
    <row r="4690" spans="2:10" s="20" customFormat="1" ht="18" customHeight="1" x14ac:dyDescent="0.25">
      <c r="B4690" s="297" t="s">
        <v>7595</v>
      </c>
      <c r="C4690" s="296" t="s">
        <v>4920</v>
      </c>
      <c r="D4690" s="296" t="s">
        <v>120</v>
      </c>
      <c r="E4690" s="326" t="s">
        <v>79</v>
      </c>
      <c r="F4690" s="327">
        <v>10000</v>
      </c>
      <c r="J4690" s="325"/>
    </row>
    <row r="4691" spans="2:10" s="20" customFormat="1" ht="18" customHeight="1" x14ac:dyDescent="0.25">
      <c r="B4691" s="297" t="s">
        <v>7595</v>
      </c>
      <c r="C4691" s="296" t="s">
        <v>4921</v>
      </c>
      <c r="D4691" s="296" t="s">
        <v>120</v>
      </c>
      <c r="E4691" s="326" t="s">
        <v>79</v>
      </c>
      <c r="F4691" s="327">
        <v>13500</v>
      </c>
      <c r="J4691" s="325"/>
    </row>
    <row r="4692" spans="2:10" s="20" customFormat="1" ht="18" customHeight="1" x14ac:dyDescent="0.25">
      <c r="B4692" s="297" t="s">
        <v>7595</v>
      </c>
      <c r="C4692" s="296" t="s">
        <v>4922</v>
      </c>
      <c r="D4692" s="296" t="s">
        <v>120</v>
      </c>
      <c r="E4692" s="326" t="s">
        <v>72</v>
      </c>
      <c r="F4692" s="327">
        <v>170400</v>
      </c>
      <c r="J4692" s="325"/>
    </row>
    <row r="4693" spans="2:10" s="20" customFormat="1" ht="18" customHeight="1" x14ac:dyDescent="0.25">
      <c r="B4693" s="297" t="s">
        <v>7595</v>
      </c>
      <c r="C4693" s="296" t="s">
        <v>4923</v>
      </c>
      <c r="D4693" s="296" t="s">
        <v>61</v>
      </c>
      <c r="E4693" s="326" t="s">
        <v>63</v>
      </c>
      <c r="F4693" s="327">
        <v>75546</v>
      </c>
      <c r="J4693" s="325"/>
    </row>
    <row r="4694" spans="2:10" s="20" customFormat="1" ht="18" customHeight="1" x14ac:dyDescent="0.25">
      <c r="B4694" s="297" t="s">
        <v>7595</v>
      </c>
      <c r="C4694" s="296" t="s">
        <v>4924</v>
      </c>
      <c r="D4694" s="296" t="s">
        <v>120</v>
      </c>
      <c r="E4694" s="326" t="s">
        <v>102</v>
      </c>
      <c r="F4694" s="327">
        <v>27900</v>
      </c>
      <c r="J4694" s="325"/>
    </row>
    <row r="4695" spans="2:10" s="20" customFormat="1" ht="18" customHeight="1" x14ac:dyDescent="0.25">
      <c r="B4695" s="297" t="s">
        <v>7595</v>
      </c>
      <c r="C4695" s="296" t="s">
        <v>4925</v>
      </c>
      <c r="D4695" s="296" t="s">
        <v>120</v>
      </c>
      <c r="E4695" s="326" t="s">
        <v>102</v>
      </c>
      <c r="F4695" s="327">
        <v>3400</v>
      </c>
      <c r="J4695" s="325"/>
    </row>
    <row r="4696" spans="2:10" s="20" customFormat="1" ht="18" customHeight="1" x14ac:dyDescent="0.25">
      <c r="B4696" s="297" t="s">
        <v>7595</v>
      </c>
      <c r="C4696" s="296" t="s">
        <v>4926</v>
      </c>
      <c r="D4696" s="296" t="s">
        <v>120</v>
      </c>
      <c r="E4696" s="326" t="s">
        <v>102</v>
      </c>
      <c r="F4696" s="327">
        <v>15100</v>
      </c>
      <c r="J4696" s="325"/>
    </row>
    <row r="4697" spans="2:10" s="20" customFormat="1" ht="18" customHeight="1" x14ac:dyDescent="0.25">
      <c r="B4697" s="297" t="s">
        <v>7595</v>
      </c>
      <c r="C4697" s="296" t="s">
        <v>4927</v>
      </c>
      <c r="D4697" s="296" t="s">
        <v>120</v>
      </c>
      <c r="E4697" s="326" t="s">
        <v>102</v>
      </c>
      <c r="F4697" s="327">
        <v>25900</v>
      </c>
      <c r="J4697" s="325"/>
    </row>
    <row r="4698" spans="2:10" s="20" customFormat="1" ht="18" customHeight="1" x14ac:dyDescent="0.25">
      <c r="B4698" s="297" t="s">
        <v>7595</v>
      </c>
      <c r="C4698" s="296" t="s">
        <v>4928</v>
      </c>
      <c r="D4698" s="296" t="s">
        <v>120</v>
      </c>
      <c r="E4698" s="326" t="s">
        <v>102</v>
      </c>
      <c r="F4698" s="327">
        <v>19500</v>
      </c>
      <c r="J4698" s="325"/>
    </row>
    <row r="4699" spans="2:10" s="20" customFormat="1" ht="18" customHeight="1" x14ac:dyDescent="0.25">
      <c r="B4699" s="297" t="s">
        <v>7595</v>
      </c>
      <c r="C4699" s="296" t="s">
        <v>4929</v>
      </c>
      <c r="D4699" s="296" t="s">
        <v>120</v>
      </c>
      <c r="E4699" s="326" t="s">
        <v>72</v>
      </c>
      <c r="F4699" s="327">
        <v>153000</v>
      </c>
      <c r="J4699" s="325"/>
    </row>
    <row r="4700" spans="2:10" s="20" customFormat="1" ht="18" customHeight="1" x14ac:dyDescent="0.25">
      <c r="B4700" s="297" t="s">
        <v>7595</v>
      </c>
      <c r="C4700" s="296" t="s">
        <v>4930</v>
      </c>
      <c r="D4700" s="296" t="s">
        <v>61</v>
      </c>
      <c r="E4700" s="326" t="s">
        <v>63</v>
      </c>
      <c r="F4700" s="327">
        <v>262187</v>
      </c>
      <c r="J4700" s="325"/>
    </row>
    <row r="4701" spans="2:10" s="20" customFormat="1" ht="18" customHeight="1" x14ac:dyDescent="0.25">
      <c r="B4701" s="297" t="s">
        <v>7595</v>
      </c>
      <c r="C4701" s="296" t="s">
        <v>4931</v>
      </c>
      <c r="D4701" s="296" t="s">
        <v>222</v>
      </c>
      <c r="E4701" s="326" t="s">
        <v>67</v>
      </c>
      <c r="F4701" s="327">
        <v>17980</v>
      </c>
      <c r="J4701" s="325"/>
    </row>
    <row r="4702" spans="2:10" s="20" customFormat="1" ht="18" customHeight="1" x14ac:dyDescent="0.25">
      <c r="B4702" s="297" t="s">
        <v>7595</v>
      </c>
      <c r="C4702" s="296" t="s">
        <v>4932</v>
      </c>
      <c r="D4702" s="296" t="s">
        <v>222</v>
      </c>
      <c r="E4702" s="326" t="s">
        <v>67</v>
      </c>
      <c r="F4702" s="327">
        <v>138580</v>
      </c>
      <c r="J4702" s="325"/>
    </row>
    <row r="4703" spans="2:10" s="20" customFormat="1" ht="18" customHeight="1" x14ac:dyDescent="0.25">
      <c r="B4703" s="297" t="s">
        <v>7595</v>
      </c>
      <c r="C4703" s="296" t="s">
        <v>4933</v>
      </c>
      <c r="D4703" s="296" t="s">
        <v>222</v>
      </c>
      <c r="E4703" s="326" t="s">
        <v>67</v>
      </c>
      <c r="F4703" s="327">
        <v>10340</v>
      </c>
      <c r="J4703" s="325"/>
    </row>
    <row r="4704" spans="2:10" s="20" customFormat="1" ht="18" customHeight="1" x14ac:dyDescent="0.25">
      <c r="B4704" s="297" t="s">
        <v>7595</v>
      </c>
      <c r="C4704" s="296" t="s">
        <v>4934</v>
      </c>
      <c r="D4704" s="296" t="s">
        <v>222</v>
      </c>
      <c r="E4704" s="326" t="s">
        <v>67</v>
      </c>
      <c r="F4704" s="327">
        <v>62078</v>
      </c>
      <c r="J4704" s="325"/>
    </row>
    <row r="4705" spans="2:10" s="20" customFormat="1" ht="18" customHeight="1" x14ac:dyDescent="0.25">
      <c r="B4705" s="297" t="s">
        <v>7595</v>
      </c>
      <c r="C4705" s="296" t="s">
        <v>4935</v>
      </c>
      <c r="D4705" s="296" t="s">
        <v>222</v>
      </c>
      <c r="E4705" s="326" t="s">
        <v>67</v>
      </c>
      <c r="F4705" s="327">
        <v>4474</v>
      </c>
      <c r="J4705" s="325"/>
    </row>
    <row r="4706" spans="2:10" s="20" customFormat="1" ht="18" customHeight="1" x14ac:dyDescent="0.25">
      <c r="B4706" s="297" t="s">
        <v>7597</v>
      </c>
      <c r="C4706" s="296" t="s">
        <v>4936</v>
      </c>
      <c r="D4706" s="296" t="s">
        <v>40</v>
      </c>
      <c r="E4706" s="326" t="s">
        <v>50</v>
      </c>
      <c r="F4706" s="327">
        <v>5448000</v>
      </c>
      <c r="J4706" s="325"/>
    </row>
    <row r="4707" spans="2:10" s="20" customFormat="1" ht="18" customHeight="1" x14ac:dyDescent="0.25">
      <c r="B4707" s="297" t="s">
        <v>7597</v>
      </c>
      <c r="C4707" s="296" t="s">
        <v>4937</v>
      </c>
      <c r="D4707" s="296" t="s">
        <v>40</v>
      </c>
      <c r="E4707" s="326" t="s">
        <v>50</v>
      </c>
      <c r="F4707" s="327">
        <v>1125000</v>
      </c>
      <c r="J4707" s="325"/>
    </row>
    <row r="4708" spans="2:10" s="20" customFormat="1" ht="18" customHeight="1" x14ac:dyDescent="0.25">
      <c r="B4708" s="297" t="s">
        <v>7597</v>
      </c>
      <c r="C4708" s="296" t="s">
        <v>4938</v>
      </c>
      <c r="D4708" s="296" t="s">
        <v>40</v>
      </c>
      <c r="E4708" s="326" t="s">
        <v>50</v>
      </c>
      <c r="F4708" s="327">
        <v>9193500</v>
      </c>
      <c r="J4708" s="325"/>
    </row>
    <row r="4709" spans="2:10" s="20" customFormat="1" ht="18" customHeight="1" x14ac:dyDescent="0.25">
      <c r="B4709" s="297" t="s">
        <v>7597</v>
      </c>
      <c r="C4709" s="296" t="s">
        <v>4939</v>
      </c>
      <c r="D4709" s="296" t="s">
        <v>31</v>
      </c>
      <c r="E4709" s="326" t="s">
        <v>32</v>
      </c>
      <c r="F4709" s="327">
        <v>3500000</v>
      </c>
      <c r="J4709" s="325"/>
    </row>
    <row r="4710" spans="2:10" s="20" customFormat="1" ht="18" customHeight="1" x14ac:dyDescent="0.25">
      <c r="B4710" s="297" t="s">
        <v>7597</v>
      </c>
      <c r="C4710" s="296" t="s">
        <v>4940</v>
      </c>
      <c r="D4710" s="296" t="s">
        <v>31</v>
      </c>
      <c r="E4710" s="326" t="s">
        <v>32</v>
      </c>
      <c r="F4710" s="327">
        <v>3950000</v>
      </c>
      <c r="J4710" s="325"/>
    </row>
    <row r="4711" spans="2:10" s="20" customFormat="1" ht="18" customHeight="1" x14ac:dyDescent="0.25">
      <c r="B4711" s="297" t="s">
        <v>7597</v>
      </c>
      <c r="C4711" s="296" t="s">
        <v>4941</v>
      </c>
      <c r="D4711" s="296" t="s">
        <v>31</v>
      </c>
      <c r="E4711" s="326" t="s">
        <v>98</v>
      </c>
      <c r="F4711" s="327">
        <v>2800000</v>
      </c>
      <c r="J4711" s="325"/>
    </row>
    <row r="4712" spans="2:10" s="20" customFormat="1" ht="18" customHeight="1" x14ac:dyDescent="0.25">
      <c r="B4712" s="297" t="s">
        <v>7597</v>
      </c>
      <c r="C4712" s="296" t="s">
        <v>4942</v>
      </c>
      <c r="D4712" s="296" t="s">
        <v>40</v>
      </c>
      <c r="E4712" s="326" t="s">
        <v>73</v>
      </c>
      <c r="F4712" s="327">
        <v>377430</v>
      </c>
      <c r="J4712" s="325"/>
    </row>
    <row r="4713" spans="2:10" s="20" customFormat="1" ht="18" customHeight="1" x14ac:dyDescent="0.25">
      <c r="B4713" s="297" t="s">
        <v>7597</v>
      </c>
      <c r="C4713" s="296" t="s">
        <v>4943</v>
      </c>
      <c r="D4713" s="296" t="s">
        <v>40</v>
      </c>
      <c r="E4713" s="326" t="s">
        <v>51</v>
      </c>
      <c r="F4713" s="327">
        <v>46590</v>
      </c>
      <c r="J4713" s="325"/>
    </row>
    <row r="4714" spans="2:10" s="20" customFormat="1" ht="18" customHeight="1" x14ac:dyDescent="0.25">
      <c r="B4714" s="297" t="s">
        <v>7597</v>
      </c>
      <c r="C4714" s="296" t="s">
        <v>4944</v>
      </c>
      <c r="D4714" s="296" t="s">
        <v>61</v>
      </c>
      <c r="E4714" s="326" t="s">
        <v>63</v>
      </c>
      <c r="F4714" s="327">
        <v>262187</v>
      </c>
      <c r="J4714" s="325"/>
    </row>
    <row r="4715" spans="2:10" s="20" customFormat="1" ht="18" customHeight="1" x14ac:dyDescent="0.25">
      <c r="B4715" s="297" t="s">
        <v>7597</v>
      </c>
      <c r="C4715" s="296" t="s">
        <v>4945</v>
      </c>
      <c r="D4715" s="296" t="s">
        <v>61</v>
      </c>
      <c r="E4715" s="326" t="s">
        <v>63</v>
      </c>
      <c r="F4715" s="327">
        <v>1500000</v>
      </c>
      <c r="J4715" s="325"/>
    </row>
    <row r="4716" spans="2:10" s="20" customFormat="1" ht="18" customHeight="1" x14ac:dyDescent="0.25">
      <c r="B4716" s="297" t="s">
        <v>7597</v>
      </c>
      <c r="C4716" s="296" t="s">
        <v>4946</v>
      </c>
      <c r="D4716" s="296" t="s">
        <v>222</v>
      </c>
      <c r="E4716" s="326" t="s">
        <v>67</v>
      </c>
      <c r="F4716" s="327">
        <v>440</v>
      </c>
      <c r="J4716" s="325"/>
    </row>
    <row r="4717" spans="2:10" s="20" customFormat="1" ht="18" customHeight="1" x14ac:dyDescent="0.25">
      <c r="B4717" s="297" t="s">
        <v>7597</v>
      </c>
      <c r="C4717" s="296" t="s">
        <v>4947</v>
      </c>
      <c r="D4717" s="296" t="s">
        <v>222</v>
      </c>
      <c r="E4717" s="326" t="s">
        <v>67</v>
      </c>
      <c r="F4717" s="327">
        <v>15792</v>
      </c>
      <c r="J4717" s="325"/>
    </row>
    <row r="4718" spans="2:10" s="20" customFormat="1" ht="18" customHeight="1" x14ac:dyDescent="0.25">
      <c r="B4718" s="297" t="s">
        <v>7597</v>
      </c>
      <c r="C4718" s="296" t="s">
        <v>4948</v>
      </c>
      <c r="D4718" s="296" t="s">
        <v>44</v>
      </c>
      <c r="E4718" s="326" t="s">
        <v>91</v>
      </c>
      <c r="F4718" s="327">
        <v>-14400</v>
      </c>
      <c r="J4718" s="325"/>
    </row>
    <row r="4719" spans="2:10" s="20" customFormat="1" ht="18" customHeight="1" x14ac:dyDescent="0.25">
      <c r="B4719" s="297" t="s">
        <v>7793</v>
      </c>
      <c r="C4719" s="296" t="s">
        <v>4949</v>
      </c>
      <c r="D4719" s="296" t="s">
        <v>222</v>
      </c>
      <c r="E4719" s="326" t="s">
        <v>67</v>
      </c>
      <c r="F4719" s="327">
        <v>826</v>
      </c>
      <c r="J4719" s="325"/>
    </row>
    <row r="4720" spans="2:10" s="20" customFormat="1" ht="18" customHeight="1" x14ac:dyDescent="0.25">
      <c r="B4720" s="297" t="s">
        <v>7604</v>
      </c>
      <c r="C4720" s="296" t="s">
        <v>4950</v>
      </c>
      <c r="D4720" s="296" t="s">
        <v>40</v>
      </c>
      <c r="E4720" s="326" t="s">
        <v>41</v>
      </c>
      <c r="F4720" s="327">
        <v>650000</v>
      </c>
      <c r="J4720" s="325"/>
    </row>
    <row r="4721" spans="2:10" s="20" customFormat="1" ht="18" customHeight="1" x14ac:dyDescent="0.25">
      <c r="B4721" s="297" t="s">
        <v>7604</v>
      </c>
      <c r="C4721" s="296" t="s">
        <v>4951</v>
      </c>
      <c r="D4721" s="296" t="s">
        <v>40</v>
      </c>
      <c r="E4721" s="326" t="s">
        <v>46</v>
      </c>
      <c r="F4721" s="327">
        <v>456400</v>
      </c>
      <c r="J4721" s="325"/>
    </row>
    <row r="4722" spans="2:10" s="20" customFormat="1" ht="18" customHeight="1" x14ac:dyDescent="0.25">
      <c r="B4722" s="297" t="s">
        <v>7604</v>
      </c>
      <c r="C4722" s="296" t="s">
        <v>4952</v>
      </c>
      <c r="D4722" s="296" t="s">
        <v>40</v>
      </c>
      <c r="E4722" s="326" t="s">
        <v>46</v>
      </c>
      <c r="F4722" s="327">
        <v>2022000</v>
      </c>
      <c r="J4722" s="325"/>
    </row>
    <row r="4723" spans="2:10" s="20" customFormat="1" ht="18" customHeight="1" x14ac:dyDescent="0.25">
      <c r="B4723" s="297" t="s">
        <v>7604</v>
      </c>
      <c r="C4723" s="296" t="s">
        <v>4953</v>
      </c>
      <c r="D4723" s="296" t="s">
        <v>40</v>
      </c>
      <c r="E4723" s="326" t="s">
        <v>46</v>
      </c>
      <c r="F4723" s="327">
        <v>5216000</v>
      </c>
      <c r="J4723" s="325"/>
    </row>
    <row r="4724" spans="2:10" s="20" customFormat="1" ht="18" customHeight="1" x14ac:dyDescent="0.25">
      <c r="B4724" s="297" t="s">
        <v>7604</v>
      </c>
      <c r="C4724" s="296" t="s">
        <v>4954</v>
      </c>
      <c r="D4724" s="296" t="s">
        <v>40</v>
      </c>
      <c r="E4724" s="326" t="s">
        <v>41</v>
      </c>
      <c r="F4724" s="327">
        <v>694500</v>
      </c>
      <c r="J4724" s="325"/>
    </row>
    <row r="4725" spans="2:10" s="20" customFormat="1" ht="18" customHeight="1" x14ac:dyDescent="0.25">
      <c r="B4725" s="297" t="s">
        <v>7604</v>
      </c>
      <c r="C4725" s="296" t="s">
        <v>4955</v>
      </c>
      <c r="D4725" s="296" t="s">
        <v>40</v>
      </c>
      <c r="E4725" s="326" t="s">
        <v>41</v>
      </c>
      <c r="F4725" s="327">
        <v>864000</v>
      </c>
      <c r="J4725" s="325"/>
    </row>
    <row r="4726" spans="2:10" s="20" customFormat="1" ht="18" customHeight="1" x14ac:dyDescent="0.25">
      <c r="B4726" s="297" t="s">
        <v>7604</v>
      </c>
      <c r="C4726" s="296" t="s">
        <v>4956</v>
      </c>
      <c r="D4726" s="296" t="s">
        <v>40</v>
      </c>
      <c r="E4726" s="326" t="s">
        <v>41</v>
      </c>
      <c r="F4726" s="327">
        <v>525000</v>
      </c>
      <c r="J4726" s="325"/>
    </row>
    <row r="4727" spans="2:10" s="20" customFormat="1" ht="18" customHeight="1" x14ac:dyDescent="0.25">
      <c r="B4727" s="297" t="s">
        <v>7604</v>
      </c>
      <c r="C4727" s="296" t="s">
        <v>4957</v>
      </c>
      <c r="D4727" s="296" t="s">
        <v>40</v>
      </c>
      <c r="E4727" s="326" t="s">
        <v>110</v>
      </c>
      <c r="F4727" s="327">
        <v>492000</v>
      </c>
      <c r="J4727" s="325"/>
    </row>
    <row r="4728" spans="2:10" s="20" customFormat="1" ht="18" customHeight="1" x14ac:dyDescent="0.25">
      <c r="B4728" s="297" t="s">
        <v>7604</v>
      </c>
      <c r="C4728" s="296" t="s">
        <v>4958</v>
      </c>
      <c r="D4728" s="296" t="s">
        <v>40</v>
      </c>
      <c r="E4728" s="326" t="s">
        <v>110</v>
      </c>
      <c r="F4728" s="327">
        <v>1456800</v>
      </c>
      <c r="J4728" s="325"/>
    </row>
    <row r="4729" spans="2:10" s="20" customFormat="1" ht="18" customHeight="1" x14ac:dyDescent="0.25">
      <c r="B4729" s="297" t="s">
        <v>7604</v>
      </c>
      <c r="C4729" s="296" t="s">
        <v>4959</v>
      </c>
      <c r="D4729" s="296" t="s">
        <v>40</v>
      </c>
      <c r="E4729" s="326" t="s">
        <v>73</v>
      </c>
      <c r="F4729" s="327">
        <v>214370</v>
      </c>
      <c r="J4729" s="325"/>
    </row>
    <row r="4730" spans="2:10" s="20" customFormat="1" ht="18" customHeight="1" x14ac:dyDescent="0.25">
      <c r="B4730" s="297" t="s">
        <v>7604</v>
      </c>
      <c r="C4730" s="296" t="s">
        <v>4960</v>
      </c>
      <c r="D4730" s="296" t="s">
        <v>34</v>
      </c>
      <c r="E4730" s="326" t="s">
        <v>89</v>
      </c>
      <c r="F4730" s="327">
        <v>176</v>
      </c>
      <c r="J4730" s="325"/>
    </row>
    <row r="4731" spans="2:10" s="20" customFormat="1" ht="18" customHeight="1" x14ac:dyDescent="0.25">
      <c r="B4731" s="297" t="s">
        <v>7604</v>
      </c>
      <c r="C4731" s="296" t="s">
        <v>4961</v>
      </c>
      <c r="D4731" s="296" t="s">
        <v>120</v>
      </c>
      <c r="E4731" s="326" t="s">
        <v>102</v>
      </c>
      <c r="F4731" s="327">
        <v>44000</v>
      </c>
      <c r="J4731" s="325"/>
    </row>
    <row r="4732" spans="2:10" s="20" customFormat="1" ht="18" customHeight="1" x14ac:dyDescent="0.25">
      <c r="B4732" s="297" t="s">
        <v>7604</v>
      </c>
      <c r="C4732" s="296" t="s">
        <v>4962</v>
      </c>
      <c r="D4732" s="296" t="s">
        <v>34</v>
      </c>
      <c r="E4732" s="326" t="s">
        <v>89</v>
      </c>
      <c r="F4732" s="327">
        <v>176</v>
      </c>
      <c r="J4732" s="325"/>
    </row>
    <row r="4733" spans="2:10" s="20" customFormat="1" ht="18" customHeight="1" x14ac:dyDescent="0.25">
      <c r="B4733" s="297" t="s">
        <v>7604</v>
      </c>
      <c r="C4733" s="296" t="s">
        <v>4963</v>
      </c>
      <c r="D4733" s="296" t="s">
        <v>120</v>
      </c>
      <c r="E4733" s="326" t="s">
        <v>102</v>
      </c>
      <c r="F4733" s="327">
        <v>44000</v>
      </c>
      <c r="J4733" s="325"/>
    </row>
    <row r="4734" spans="2:10" s="20" customFormat="1" ht="18" customHeight="1" x14ac:dyDescent="0.25">
      <c r="B4734" s="297" t="s">
        <v>7604</v>
      </c>
      <c r="C4734" s="296" t="s">
        <v>4964</v>
      </c>
      <c r="D4734" s="296" t="s">
        <v>34</v>
      </c>
      <c r="E4734" s="326" t="s">
        <v>89</v>
      </c>
      <c r="F4734" s="327">
        <v>21</v>
      </c>
      <c r="J4734" s="325"/>
    </row>
    <row r="4735" spans="2:10" s="20" customFormat="1" ht="18" customHeight="1" x14ac:dyDescent="0.25">
      <c r="B4735" s="297" t="s">
        <v>7604</v>
      </c>
      <c r="C4735" s="296" t="s">
        <v>4965</v>
      </c>
      <c r="D4735" s="296" t="s">
        <v>120</v>
      </c>
      <c r="E4735" s="326" t="s">
        <v>102</v>
      </c>
      <c r="F4735" s="327">
        <v>5200</v>
      </c>
      <c r="J4735" s="325"/>
    </row>
    <row r="4736" spans="2:10" s="20" customFormat="1" ht="18" customHeight="1" x14ac:dyDescent="0.25">
      <c r="B4736" s="297" t="s">
        <v>7604</v>
      </c>
      <c r="C4736" s="296" t="s">
        <v>4966</v>
      </c>
      <c r="D4736" s="296" t="s">
        <v>34</v>
      </c>
      <c r="E4736" s="326" t="s">
        <v>89</v>
      </c>
      <c r="F4736" s="327">
        <v>25</v>
      </c>
      <c r="J4736" s="325"/>
    </row>
    <row r="4737" spans="2:10" s="20" customFormat="1" ht="18" customHeight="1" x14ac:dyDescent="0.25">
      <c r="B4737" s="297" t="s">
        <v>7604</v>
      </c>
      <c r="C4737" s="296" t="s">
        <v>4967</v>
      </c>
      <c r="D4737" s="296" t="s">
        <v>120</v>
      </c>
      <c r="E4737" s="326" t="s">
        <v>102</v>
      </c>
      <c r="F4737" s="327">
        <v>6300</v>
      </c>
      <c r="J4737" s="325"/>
    </row>
    <row r="4738" spans="2:10" s="20" customFormat="1" ht="18" customHeight="1" x14ac:dyDescent="0.25">
      <c r="B4738" s="297" t="s">
        <v>7604</v>
      </c>
      <c r="C4738" s="296" t="s">
        <v>4968</v>
      </c>
      <c r="D4738" s="296" t="s">
        <v>34</v>
      </c>
      <c r="E4738" s="326" t="s">
        <v>89</v>
      </c>
      <c r="F4738" s="327">
        <v>2474</v>
      </c>
      <c r="J4738" s="325"/>
    </row>
    <row r="4739" spans="2:10" s="20" customFormat="1" ht="18" customHeight="1" x14ac:dyDescent="0.25">
      <c r="B4739" s="297" t="s">
        <v>7604</v>
      </c>
      <c r="C4739" s="296" t="s">
        <v>4969</v>
      </c>
      <c r="D4739" s="296" t="s">
        <v>61</v>
      </c>
      <c r="E4739" s="326" t="s">
        <v>62</v>
      </c>
      <c r="F4739" s="327">
        <v>618390</v>
      </c>
      <c r="J4739" s="325"/>
    </row>
    <row r="4740" spans="2:10" s="20" customFormat="1" ht="18" customHeight="1" x14ac:dyDescent="0.25">
      <c r="B4740" s="297" t="s">
        <v>7604</v>
      </c>
      <c r="C4740" s="296" t="s">
        <v>4970</v>
      </c>
      <c r="D4740" s="296" t="s">
        <v>34</v>
      </c>
      <c r="E4740" s="326" t="s">
        <v>89</v>
      </c>
      <c r="F4740" s="327">
        <v>176</v>
      </c>
      <c r="J4740" s="325"/>
    </row>
    <row r="4741" spans="2:10" s="20" customFormat="1" ht="18" customHeight="1" x14ac:dyDescent="0.25">
      <c r="B4741" s="297" t="s">
        <v>7604</v>
      </c>
      <c r="C4741" s="296" t="s">
        <v>4971</v>
      </c>
      <c r="D4741" s="296" t="s">
        <v>120</v>
      </c>
      <c r="E4741" s="326" t="s">
        <v>102</v>
      </c>
      <c r="F4741" s="327">
        <v>44000</v>
      </c>
      <c r="J4741" s="325"/>
    </row>
    <row r="4742" spans="2:10" s="20" customFormat="1" ht="18" customHeight="1" x14ac:dyDescent="0.25">
      <c r="B4742" s="297" t="s">
        <v>7604</v>
      </c>
      <c r="C4742" s="296" t="s">
        <v>4972</v>
      </c>
      <c r="D4742" s="296" t="s">
        <v>34</v>
      </c>
      <c r="E4742" s="326" t="s">
        <v>89</v>
      </c>
      <c r="F4742" s="327">
        <v>264</v>
      </c>
      <c r="J4742" s="325"/>
    </row>
    <row r="4743" spans="2:10" s="20" customFormat="1" ht="18" customHeight="1" x14ac:dyDescent="0.25">
      <c r="B4743" s="297" t="s">
        <v>7604</v>
      </c>
      <c r="C4743" s="296" t="s">
        <v>4973</v>
      </c>
      <c r="D4743" s="296" t="s">
        <v>120</v>
      </c>
      <c r="E4743" s="326" t="s">
        <v>102</v>
      </c>
      <c r="F4743" s="327">
        <v>66000</v>
      </c>
      <c r="J4743" s="325"/>
    </row>
    <row r="4744" spans="2:10" s="20" customFormat="1" ht="18" customHeight="1" x14ac:dyDescent="0.25">
      <c r="B4744" s="297" t="s">
        <v>7604</v>
      </c>
      <c r="C4744" s="296" t="s">
        <v>4974</v>
      </c>
      <c r="D4744" s="296" t="s">
        <v>34</v>
      </c>
      <c r="E4744" s="326" t="s">
        <v>89</v>
      </c>
      <c r="F4744" s="327">
        <v>176</v>
      </c>
      <c r="J4744" s="325"/>
    </row>
    <row r="4745" spans="2:10" s="20" customFormat="1" ht="18" customHeight="1" x14ac:dyDescent="0.25">
      <c r="B4745" s="297" t="s">
        <v>7604</v>
      </c>
      <c r="C4745" s="296" t="s">
        <v>4975</v>
      </c>
      <c r="D4745" s="296" t="s">
        <v>120</v>
      </c>
      <c r="E4745" s="326" t="s">
        <v>102</v>
      </c>
      <c r="F4745" s="327">
        <v>44000</v>
      </c>
      <c r="J4745" s="325"/>
    </row>
    <row r="4746" spans="2:10" s="20" customFormat="1" ht="18" customHeight="1" x14ac:dyDescent="0.25">
      <c r="B4746" s="297" t="s">
        <v>7604</v>
      </c>
      <c r="C4746" s="296" t="s">
        <v>4976</v>
      </c>
      <c r="D4746" s="296" t="s">
        <v>34</v>
      </c>
      <c r="E4746" s="326" t="s">
        <v>89</v>
      </c>
      <c r="F4746" s="327">
        <v>21</v>
      </c>
      <c r="J4746" s="325"/>
    </row>
    <row r="4747" spans="2:10" s="20" customFormat="1" ht="18" customHeight="1" x14ac:dyDescent="0.25">
      <c r="B4747" s="297" t="s">
        <v>7604</v>
      </c>
      <c r="C4747" s="296" t="s">
        <v>4977</v>
      </c>
      <c r="D4747" s="296" t="s">
        <v>120</v>
      </c>
      <c r="E4747" s="326" t="s">
        <v>102</v>
      </c>
      <c r="F4747" s="327">
        <v>5200</v>
      </c>
      <c r="J4747" s="325"/>
    </row>
    <row r="4748" spans="2:10" s="20" customFormat="1" ht="18" customHeight="1" x14ac:dyDescent="0.25">
      <c r="B4748" s="297" t="s">
        <v>7604</v>
      </c>
      <c r="C4748" s="296" t="s">
        <v>4978</v>
      </c>
      <c r="D4748" s="296" t="s">
        <v>34</v>
      </c>
      <c r="E4748" s="326" t="s">
        <v>89</v>
      </c>
      <c r="F4748" s="327">
        <v>2638</v>
      </c>
      <c r="J4748" s="325"/>
    </row>
    <row r="4749" spans="2:10" s="20" customFormat="1" ht="18" customHeight="1" x14ac:dyDescent="0.25">
      <c r="B4749" s="297" t="s">
        <v>7604</v>
      </c>
      <c r="C4749" s="296" t="s">
        <v>4979</v>
      </c>
      <c r="D4749" s="296" t="s">
        <v>61</v>
      </c>
      <c r="E4749" s="326" t="s">
        <v>62</v>
      </c>
      <c r="F4749" s="327">
        <v>659450</v>
      </c>
      <c r="J4749" s="325"/>
    </row>
    <row r="4750" spans="2:10" s="20" customFormat="1" ht="18" customHeight="1" x14ac:dyDescent="0.25">
      <c r="B4750" s="297" t="s">
        <v>7604</v>
      </c>
      <c r="C4750" s="296" t="s">
        <v>4980</v>
      </c>
      <c r="D4750" s="296" t="s">
        <v>34</v>
      </c>
      <c r="E4750" s="326" t="s">
        <v>89</v>
      </c>
      <c r="F4750" s="327">
        <v>1477</v>
      </c>
      <c r="J4750" s="325"/>
    </row>
    <row r="4751" spans="2:10" s="20" customFormat="1" ht="18" customHeight="1" x14ac:dyDescent="0.25">
      <c r="B4751" s="297" t="s">
        <v>7604</v>
      </c>
      <c r="C4751" s="296" t="s">
        <v>4981</v>
      </c>
      <c r="D4751" s="296" t="s">
        <v>61</v>
      </c>
      <c r="E4751" s="326" t="s">
        <v>62</v>
      </c>
      <c r="F4751" s="327">
        <v>369330</v>
      </c>
      <c r="J4751" s="325"/>
    </row>
    <row r="4752" spans="2:10" s="20" customFormat="1" ht="18" customHeight="1" x14ac:dyDescent="0.25">
      <c r="B4752" s="297" t="s">
        <v>7604</v>
      </c>
      <c r="C4752" s="296" t="s">
        <v>4982</v>
      </c>
      <c r="D4752" s="296" t="s">
        <v>34</v>
      </c>
      <c r="E4752" s="326" t="s">
        <v>89</v>
      </c>
      <c r="F4752" s="327">
        <v>1009</v>
      </c>
      <c r="J4752" s="325"/>
    </row>
    <row r="4753" spans="2:10" s="20" customFormat="1" ht="18" customHeight="1" x14ac:dyDescent="0.25">
      <c r="B4753" s="297" t="s">
        <v>7604</v>
      </c>
      <c r="C4753" s="296" t="s">
        <v>4983</v>
      </c>
      <c r="D4753" s="296" t="s">
        <v>61</v>
      </c>
      <c r="E4753" s="326" t="s">
        <v>62</v>
      </c>
      <c r="F4753" s="327">
        <v>252230</v>
      </c>
      <c r="J4753" s="325"/>
    </row>
    <row r="4754" spans="2:10" s="20" customFormat="1" ht="18" customHeight="1" x14ac:dyDescent="0.25">
      <c r="B4754" s="297" t="s">
        <v>7604</v>
      </c>
      <c r="C4754" s="296" t="s">
        <v>4984</v>
      </c>
      <c r="D4754" s="296" t="s">
        <v>34</v>
      </c>
      <c r="E4754" s="326" t="s">
        <v>89</v>
      </c>
      <c r="F4754" s="327">
        <v>283</v>
      </c>
      <c r="J4754" s="325"/>
    </row>
    <row r="4755" spans="2:10" s="20" customFormat="1" ht="18" customHeight="1" x14ac:dyDescent="0.25">
      <c r="B4755" s="297" t="s">
        <v>7604</v>
      </c>
      <c r="C4755" s="296" t="s">
        <v>4985</v>
      </c>
      <c r="D4755" s="296" t="s">
        <v>120</v>
      </c>
      <c r="E4755" s="326" t="s">
        <v>102</v>
      </c>
      <c r="F4755" s="327">
        <v>70800</v>
      </c>
      <c r="J4755" s="325"/>
    </row>
    <row r="4756" spans="2:10" s="20" customFormat="1" ht="18" customHeight="1" x14ac:dyDescent="0.25">
      <c r="B4756" s="297" t="s">
        <v>7604</v>
      </c>
      <c r="C4756" s="296" t="s">
        <v>4986</v>
      </c>
      <c r="D4756" s="296" t="s">
        <v>34</v>
      </c>
      <c r="E4756" s="326" t="s">
        <v>89</v>
      </c>
      <c r="F4756" s="327">
        <v>3230</v>
      </c>
      <c r="J4756" s="325"/>
    </row>
    <row r="4757" spans="2:10" s="20" customFormat="1" ht="18" customHeight="1" x14ac:dyDescent="0.25">
      <c r="B4757" s="297" t="s">
        <v>7604</v>
      </c>
      <c r="C4757" s="296" t="s">
        <v>4987</v>
      </c>
      <c r="D4757" s="296" t="s">
        <v>34</v>
      </c>
      <c r="E4757" s="326" t="s">
        <v>89</v>
      </c>
      <c r="F4757" s="327">
        <v>966</v>
      </c>
      <c r="J4757" s="325"/>
    </row>
    <row r="4758" spans="2:10" s="20" customFormat="1" ht="18" customHeight="1" x14ac:dyDescent="0.25">
      <c r="B4758" s="297" t="s">
        <v>7604</v>
      </c>
      <c r="C4758" s="296" t="s">
        <v>4988</v>
      </c>
      <c r="D4758" s="296" t="s">
        <v>120</v>
      </c>
      <c r="E4758" s="326" t="s">
        <v>101</v>
      </c>
      <c r="F4758" s="327">
        <v>156744</v>
      </c>
      <c r="J4758" s="325"/>
    </row>
    <row r="4759" spans="2:10" s="20" customFormat="1" ht="18" customHeight="1" x14ac:dyDescent="0.25">
      <c r="B4759" s="297" t="s">
        <v>7604</v>
      </c>
      <c r="C4759" s="296" t="s">
        <v>4989</v>
      </c>
      <c r="D4759" s="296" t="s">
        <v>34</v>
      </c>
      <c r="E4759" s="326" t="s">
        <v>89</v>
      </c>
      <c r="F4759" s="327">
        <v>627</v>
      </c>
      <c r="J4759" s="325"/>
    </row>
    <row r="4760" spans="2:10" s="20" customFormat="1" ht="18" customHeight="1" x14ac:dyDescent="0.25">
      <c r="B4760" s="297" t="s">
        <v>7604</v>
      </c>
      <c r="C4760" s="296" t="s">
        <v>4990</v>
      </c>
      <c r="D4760" s="296" t="s">
        <v>34</v>
      </c>
      <c r="E4760" s="326" t="s">
        <v>89</v>
      </c>
      <c r="F4760" s="327">
        <v>3571</v>
      </c>
      <c r="J4760" s="325"/>
    </row>
    <row r="4761" spans="2:10" s="20" customFormat="1" ht="18" customHeight="1" x14ac:dyDescent="0.25">
      <c r="B4761" s="297" t="s">
        <v>7604</v>
      </c>
      <c r="C4761" s="296" t="s">
        <v>4991</v>
      </c>
      <c r="D4761" s="296" t="s">
        <v>61</v>
      </c>
      <c r="E4761" s="326" t="s">
        <v>62</v>
      </c>
      <c r="F4761" s="327">
        <v>892700</v>
      </c>
      <c r="J4761" s="325"/>
    </row>
    <row r="4762" spans="2:10" s="20" customFormat="1" ht="18" customHeight="1" x14ac:dyDescent="0.25">
      <c r="B4762" s="297" t="s">
        <v>7604</v>
      </c>
      <c r="C4762" s="296" t="s">
        <v>4992</v>
      </c>
      <c r="D4762" s="296" t="s">
        <v>34</v>
      </c>
      <c r="E4762" s="326" t="s">
        <v>89</v>
      </c>
      <c r="F4762" s="327">
        <v>1113</v>
      </c>
      <c r="J4762" s="325"/>
    </row>
    <row r="4763" spans="2:10" s="20" customFormat="1" ht="18" customHeight="1" x14ac:dyDescent="0.25">
      <c r="B4763" s="297" t="s">
        <v>7604</v>
      </c>
      <c r="C4763" s="296" t="s">
        <v>4993</v>
      </c>
      <c r="D4763" s="296" t="s">
        <v>61</v>
      </c>
      <c r="E4763" s="326" t="s">
        <v>62</v>
      </c>
      <c r="F4763" s="327">
        <v>278170</v>
      </c>
      <c r="J4763" s="325"/>
    </row>
    <row r="4764" spans="2:10" s="20" customFormat="1" ht="18" customHeight="1" x14ac:dyDescent="0.25">
      <c r="B4764" s="297" t="s">
        <v>7604</v>
      </c>
      <c r="C4764" s="296" t="s">
        <v>4994</v>
      </c>
      <c r="D4764" s="296" t="s">
        <v>34</v>
      </c>
      <c r="E4764" s="326" t="s">
        <v>89</v>
      </c>
      <c r="F4764" s="327">
        <v>1217</v>
      </c>
      <c r="J4764" s="325"/>
    </row>
    <row r="4765" spans="2:10" s="20" customFormat="1" ht="18" customHeight="1" x14ac:dyDescent="0.25">
      <c r="B4765" s="297" t="s">
        <v>7604</v>
      </c>
      <c r="C4765" s="296" t="s">
        <v>4995</v>
      </c>
      <c r="D4765" s="296" t="s">
        <v>61</v>
      </c>
      <c r="E4765" s="326" t="s">
        <v>62</v>
      </c>
      <c r="F4765" s="327">
        <v>304230</v>
      </c>
      <c r="J4765" s="325"/>
    </row>
    <row r="4766" spans="2:10" s="20" customFormat="1" ht="18" customHeight="1" x14ac:dyDescent="0.25">
      <c r="B4766" s="297" t="s">
        <v>7604</v>
      </c>
      <c r="C4766" s="296" t="s">
        <v>4996</v>
      </c>
      <c r="D4766" s="296" t="s">
        <v>34</v>
      </c>
      <c r="E4766" s="326" t="s">
        <v>89</v>
      </c>
      <c r="F4766" s="327">
        <v>3571</v>
      </c>
      <c r="J4766" s="325"/>
    </row>
    <row r="4767" spans="2:10" s="20" customFormat="1" ht="18" customHeight="1" x14ac:dyDescent="0.25">
      <c r="B4767" s="297" t="s">
        <v>7604</v>
      </c>
      <c r="C4767" s="296" t="s">
        <v>4997</v>
      </c>
      <c r="D4767" s="296" t="s">
        <v>61</v>
      </c>
      <c r="E4767" s="326" t="s">
        <v>62</v>
      </c>
      <c r="F4767" s="327">
        <v>892700</v>
      </c>
      <c r="J4767" s="325"/>
    </row>
    <row r="4768" spans="2:10" s="20" customFormat="1" ht="18" customHeight="1" x14ac:dyDescent="0.25">
      <c r="B4768" s="297" t="s">
        <v>7604</v>
      </c>
      <c r="C4768" s="296" t="s">
        <v>4998</v>
      </c>
      <c r="D4768" s="296" t="s">
        <v>61</v>
      </c>
      <c r="E4768" s="326" t="s">
        <v>63</v>
      </c>
      <c r="F4768" s="327">
        <v>117250</v>
      </c>
      <c r="J4768" s="325"/>
    </row>
    <row r="4769" spans="2:10" s="20" customFormat="1" ht="18" customHeight="1" x14ac:dyDescent="0.25">
      <c r="B4769" s="297" t="s">
        <v>7604</v>
      </c>
      <c r="C4769" s="296" t="s">
        <v>4999</v>
      </c>
      <c r="D4769" s="296" t="s">
        <v>34</v>
      </c>
      <c r="E4769" s="326" t="s">
        <v>89</v>
      </c>
      <c r="F4769" s="327">
        <v>469</v>
      </c>
      <c r="J4769" s="325"/>
    </row>
    <row r="4770" spans="2:10" s="20" customFormat="1" ht="18" customHeight="1" x14ac:dyDescent="0.25">
      <c r="B4770" s="297" t="s">
        <v>7604</v>
      </c>
      <c r="C4770" s="296" t="s">
        <v>5000</v>
      </c>
      <c r="D4770" s="296" t="s">
        <v>34</v>
      </c>
      <c r="E4770" s="326" t="s">
        <v>89</v>
      </c>
      <c r="F4770" s="327">
        <v>126</v>
      </c>
      <c r="J4770" s="325"/>
    </row>
    <row r="4771" spans="2:10" s="20" customFormat="1" ht="18" customHeight="1" x14ac:dyDescent="0.25">
      <c r="B4771" s="297" t="s">
        <v>7604</v>
      </c>
      <c r="C4771" s="296" t="s">
        <v>5001</v>
      </c>
      <c r="D4771" s="296" t="s">
        <v>120</v>
      </c>
      <c r="E4771" s="326" t="s">
        <v>102</v>
      </c>
      <c r="F4771" s="327">
        <v>31600</v>
      </c>
      <c r="J4771" s="325"/>
    </row>
    <row r="4772" spans="2:10" s="20" customFormat="1" ht="18" customHeight="1" x14ac:dyDescent="0.25">
      <c r="B4772" s="297" t="s">
        <v>7604</v>
      </c>
      <c r="C4772" s="296" t="s">
        <v>5002</v>
      </c>
      <c r="D4772" s="296" t="s">
        <v>222</v>
      </c>
      <c r="E4772" s="326" t="s">
        <v>67</v>
      </c>
      <c r="F4772" s="327">
        <v>105455</v>
      </c>
      <c r="J4772" s="325"/>
    </row>
    <row r="4773" spans="2:10" s="20" customFormat="1" ht="18" customHeight="1" x14ac:dyDescent="0.25">
      <c r="B4773" s="297" t="s">
        <v>7604</v>
      </c>
      <c r="C4773" s="296" t="s">
        <v>5003</v>
      </c>
      <c r="D4773" s="296" t="s">
        <v>222</v>
      </c>
      <c r="E4773" s="326" t="s">
        <v>67</v>
      </c>
      <c r="F4773" s="327">
        <v>132533</v>
      </c>
      <c r="J4773" s="325"/>
    </row>
    <row r="4774" spans="2:10" s="20" customFormat="1" ht="18" customHeight="1" x14ac:dyDescent="0.25">
      <c r="B4774" s="297" t="s">
        <v>7604</v>
      </c>
      <c r="C4774" s="296" t="s">
        <v>5004</v>
      </c>
      <c r="D4774" s="296" t="s">
        <v>222</v>
      </c>
      <c r="E4774" s="326" t="s">
        <v>67</v>
      </c>
      <c r="F4774" s="327">
        <v>29898</v>
      </c>
      <c r="J4774" s="325"/>
    </row>
    <row r="4775" spans="2:10" s="20" customFormat="1" ht="18" customHeight="1" x14ac:dyDescent="0.25">
      <c r="B4775" s="297" t="s">
        <v>7604</v>
      </c>
      <c r="C4775" s="296" t="s">
        <v>5005</v>
      </c>
      <c r="D4775" s="296" t="s">
        <v>222</v>
      </c>
      <c r="E4775" s="326" t="s">
        <v>67</v>
      </c>
      <c r="F4775" s="327">
        <v>1377</v>
      </c>
      <c r="J4775" s="325"/>
    </row>
    <row r="4776" spans="2:10" s="20" customFormat="1" ht="18" customHeight="1" x14ac:dyDescent="0.25">
      <c r="B4776" s="297" t="s">
        <v>7604</v>
      </c>
      <c r="C4776" s="296" t="s">
        <v>5006</v>
      </c>
      <c r="D4776" s="296" t="s">
        <v>222</v>
      </c>
      <c r="E4776" s="326" t="s">
        <v>67</v>
      </c>
      <c r="F4776" s="327">
        <v>175</v>
      </c>
      <c r="J4776" s="325"/>
    </row>
    <row r="4777" spans="2:10" s="20" customFormat="1" ht="18" customHeight="1" x14ac:dyDescent="0.25">
      <c r="B4777" s="297" t="s">
        <v>7604</v>
      </c>
      <c r="C4777" s="296" t="s">
        <v>5007</v>
      </c>
      <c r="D4777" s="296" t="s">
        <v>119</v>
      </c>
      <c r="E4777" s="326" t="s">
        <v>112</v>
      </c>
      <c r="F4777" s="327">
        <v>13714469</v>
      </c>
      <c r="J4777" s="325"/>
    </row>
    <row r="4778" spans="2:10" s="20" customFormat="1" ht="18" customHeight="1" x14ac:dyDescent="0.25">
      <c r="B4778" s="297" t="s">
        <v>7794</v>
      </c>
      <c r="C4778" s="296" t="s">
        <v>5008</v>
      </c>
      <c r="D4778" s="296" t="s">
        <v>222</v>
      </c>
      <c r="E4778" s="326" t="s">
        <v>67</v>
      </c>
      <c r="F4778" s="327">
        <v>6630</v>
      </c>
      <c r="J4778" s="325"/>
    </row>
    <row r="4779" spans="2:10" s="20" customFormat="1" ht="18" customHeight="1" x14ac:dyDescent="0.25">
      <c r="B4779" s="297" t="s">
        <v>7794</v>
      </c>
      <c r="C4779" s="296" t="s">
        <v>5009</v>
      </c>
      <c r="D4779" s="296" t="s">
        <v>222</v>
      </c>
      <c r="E4779" s="326" t="s">
        <v>67</v>
      </c>
      <c r="F4779" s="327">
        <v>594</v>
      </c>
      <c r="J4779" s="325"/>
    </row>
    <row r="4780" spans="2:10" s="20" customFormat="1" ht="18" customHeight="1" x14ac:dyDescent="0.25">
      <c r="B4780" s="297" t="s">
        <v>7608</v>
      </c>
      <c r="C4780" s="296" t="s">
        <v>5010</v>
      </c>
      <c r="D4780" s="296" t="s">
        <v>40</v>
      </c>
      <c r="E4780" s="326" t="s">
        <v>51</v>
      </c>
      <c r="F4780" s="327">
        <v>75000</v>
      </c>
      <c r="J4780" s="325"/>
    </row>
    <row r="4781" spans="2:10" s="20" customFormat="1" ht="18" customHeight="1" x14ac:dyDescent="0.25">
      <c r="B4781" s="297" t="s">
        <v>7608</v>
      </c>
      <c r="C4781" s="296" t="s">
        <v>5011</v>
      </c>
      <c r="D4781" s="296" t="s">
        <v>40</v>
      </c>
      <c r="E4781" s="326" t="s">
        <v>51</v>
      </c>
      <c r="F4781" s="327">
        <v>2010</v>
      </c>
      <c r="J4781" s="325"/>
    </row>
    <row r="4782" spans="2:10" s="20" customFormat="1" ht="18" customHeight="1" x14ac:dyDescent="0.25">
      <c r="B4782" s="297" t="s">
        <v>7608</v>
      </c>
      <c r="C4782" s="296" t="s">
        <v>5012</v>
      </c>
      <c r="D4782" s="296" t="s">
        <v>61</v>
      </c>
      <c r="E4782" s="326" t="s">
        <v>63</v>
      </c>
      <c r="F4782" s="327">
        <v>140000</v>
      </c>
      <c r="J4782" s="325"/>
    </row>
    <row r="4783" spans="2:10" s="20" customFormat="1" ht="18" customHeight="1" x14ac:dyDescent="0.25">
      <c r="B4783" s="297" t="s">
        <v>7675</v>
      </c>
      <c r="C4783" s="296" t="s">
        <v>5013</v>
      </c>
      <c r="D4783" s="296" t="s">
        <v>120</v>
      </c>
      <c r="E4783" s="326" t="s">
        <v>75</v>
      </c>
      <c r="F4783" s="327">
        <v>9200</v>
      </c>
      <c r="J4783" s="325"/>
    </row>
    <row r="4784" spans="2:10" s="20" customFormat="1" ht="18" customHeight="1" x14ac:dyDescent="0.25">
      <c r="B4784" s="297" t="s">
        <v>7675</v>
      </c>
      <c r="C4784" s="296" t="s">
        <v>5014</v>
      </c>
      <c r="D4784" s="296" t="s">
        <v>120</v>
      </c>
      <c r="E4784" s="326" t="s">
        <v>72</v>
      </c>
      <c r="F4784" s="327">
        <v>41900</v>
      </c>
      <c r="J4784" s="325"/>
    </row>
    <row r="4785" spans="2:10" s="20" customFormat="1" ht="18" customHeight="1" x14ac:dyDescent="0.25">
      <c r="B4785" s="297" t="s">
        <v>7675</v>
      </c>
      <c r="C4785" s="296" t="s">
        <v>5015</v>
      </c>
      <c r="D4785" s="296" t="s">
        <v>119</v>
      </c>
      <c r="E4785" s="326" t="s">
        <v>72</v>
      </c>
      <c r="F4785" s="327">
        <v>202600</v>
      </c>
      <c r="J4785" s="325"/>
    </row>
    <row r="4786" spans="2:10" s="20" customFormat="1" ht="18" customHeight="1" x14ac:dyDescent="0.25">
      <c r="B4786" s="297" t="s">
        <v>7675</v>
      </c>
      <c r="C4786" s="296" t="s">
        <v>5016</v>
      </c>
      <c r="D4786" s="296" t="s">
        <v>222</v>
      </c>
      <c r="E4786" s="326" t="s">
        <v>104</v>
      </c>
      <c r="F4786" s="327">
        <v>240</v>
      </c>
      <c r="J4786" s="325"/>
    </row>
    <row r="4787" spans="2:10" s="20" customFormat="1" ht="18" customHeight="1" x14ac:dyDescent="0.25">
      <c r="B4787" s="297" t="s">
        <v>7675</v>
      </c>
      <c r="C4787" s="296" t="s">
        <v>5017</v>
      </c>
      <c r="D4787" s="296" t="s">
        <v>222</v>
      </c>
      <c r="E4787" s="326" t="s">
        <v>104</v>
      </c>
      <c r="F4787" s="327">
        <v>109</v>
      </c>
      <c r="J4787" s="325"/>
    </row>
    <row r="4788" spans="2:10" s="20" customFormat="1" ht="18" customHeight="1" x14ac:dyDescent="0.25">
      <c r="B4788" s="297" t="s">
        <v>7675</v>
      </c>
      <c r="C4788" s="296" t="s">
        <v>5018</v>
      </c>
      <c r="D4788" s="296" t="s">
        <v>222</v>
      </c>
      <c r="E4788" s="326" t="s">
        <v>104</v>
      </c>
      <c r="F4788" s="327">
        <v>78</v>
      </c>
      <c r="J4788" s="325"/>
    </row>
    <row r="4789" spans="2:10" s="20" customFormat="1" ht="18" customHeight="1" x14ac:dyDescent="0.25">
      <c r="B4789" s="297" t="s">
        <v>7675</v>
      </c>
      <c r="C4789" s="296" t="s">
        <v>5019</v>
      </c>
      <c r="D4789" s="296" t="s">
        <v>222</v>
      </c>
      <c r="E4789" s="326" t="s">
        <v>104</v>
      </c>
      <c r="F4789" s="327">
        <v>73</v>
      </c>
      <c r="J4789" s="325"/>
    </row>
    <row r="4790" spans="2:10" s="20" customFormat="1" ht="18" customHeight="1" x14ac:dyDescent="0.25">
      <c r="B4790" s="297" t="s">
        <v>7675</v>
      </c>
      <c r="C4790" s="296" t="s">
        <v>5020</v>
      </c>
      <c r="D4790" s="296" t="s">
        <v>222</v>
      </c>
      <c r="E4790" s="326" t="s">
        <v>104</v>
      </c>
      <c r="F4790" s="327">
        <v>3092</v>
      </c>
      <c r="J4790" s="325"/>
    </row>
    <row r="4791" spans="2:10" s="20" customFormat="1" ht="18" customHeight="1" x14ac:dyDescent="0.25">
      <c r="B4791" s="297" t="s">
        <v>7675</v>
      </c>
      <c r="C4791" s="296" t="s">
        <v>5021</v>
      </c>
      <c r="D4791" s="296" t="s">
        <v>222</v>
      </c>
      <c r="E4791" s="326" t="s">
        <v>67</v>
      </c>
      <c r="F4791" s="327">
        <v>864</v>
      </c>
      <c r="J4791" s="325"/>
    </row>
    <row r="4792" spans="2:10" s="20" customFormat="1" ht="18" customHeight="1" x14ac:dyDescent="0.25">
      <c r="B4792" s="297" t="s">
        <v>7675</v>
      </c>
      <c r="C4792" s="296" t="s">
        <v>5022</v>
      </c>
      <c r="D4792" s="296" t="s">
        <v>222</v>
      </c>
      <c r="E4792" s="326" t="s">
        <v>67</v>
      </c>
      <c r="F4792" s="327">
        <v>119543</v>
      </c>
      <c r="J4792" s="325"/>
    </row>
    <row r="4793" spans="2:10" s="20" customFormat="1" ht="18" customHeight="1" x14ac:dyDescent="0.25">
      <c r="B4793" s="297" t="s">
        <v>7675</v>
      </c>
      <c r="C4793" s="296" t="s">
        <v>5023</v>
      </c>
      <c r="D4793" s="296" t="s">
        <v>222</v>
      </c>
      <c r="E4793" s="326" t="s">
        <v>67</v>
      </c>
      <c r="F4793" s="327">
        <v>115193</v>
      </c>
      <c r="J4793" s="325"/>
    </row>
    <row r="4794" spans="2:10" s="20" customFormat="1" ht="18" customHeight="1" x14ac:dyDescent="0.25">
      <c r="B4794" s="297" t="s">
        <v>7675</v>
      </c>
      <c r="C4794" s="296" t="s">
        <v>5024</v>
      </c>
      <c r="D4794" s="296" t="s">
        <v>222</v>
      </c>
      <c r="E4794" s="326" t="s">
        <v>67</v>
      </c>
      <c r="F4794" s="327">
        <v>6200</v>
      </c>
      <c r="J4794" s="325"/>
    </row>
    <row r="4795" spans="2:10" s="20" customFormat="1" ht="18" customHeight="1" x14ac:dyDescent="0.25">
      <c r="B4795" s="297" t="s">
        <v>7675</v>
      </c>
      <c r="C4795" s="296" t="s">
        <v>5025</v>
      </c>
      <c r="D4795" s="296" t="s">
        <v>222</v>
      </c>
      <c r="E4795" s="326" t="s">
        <v>67</v>
      </c>
      <c r="F4795" s="327">
        <v>661</v>
      </c>
      <c r="J4795" s="325"/>
    </row>
    <row r="4796" spans="2:10" s="20" customFormat="1" ht="18" customHeight="1" x14ac:dyDescent="0.25">
      <c r="B4796" s="297" t="s">
        <v>7675</v>
      </c>
      <c r="C4796" s="296" t="s">
        <v>5026</v>
      </c>
      <c r="D4796" s="296" t="s">
        <v>222</v>
      </c>
      <c r="E4796" s="326" t="s">
        <v>67</v>
      </c>
      <c r="F4796" s="327">
        <v>218180</v>
      </c>
      <c r="J4796" s="325"/>
    </row>
    <row r="4797" spans="2:10" s="20" customFormat="1" ht="18" customHeight="1" x14ac:dyDescent="0.25">
      <c r="B4797" s="297" t="s">
        <v>7675</v>
      </c>
      <c r="C4797" s="296" t="s">
        <v>5027</v>
      </c>
      <c r="D4797" s="296" t="s">
        <v>222</v>
      </c>
      <c r="E4797" s="326" t="s">
        <v>67</v>
      </c>
      <c r="F4797" s="327">
        <v>79427</v>
      </c>
      <c r="J4797" s="325"/>
    </row>
    <row r="4798" spans="2:10" s="20" customFormat="1" ht="18" customHeight="1" x14ac:dyDescent="0.25">
      <c r="B4798" s="297" t="s">
        <v>7675</v>
      </c>
      <c r="C4798" s="296" t="s">
        <v>5028</v>
      </c>
      <c r="D4798" s="296" t="s">
        <v>222</v>
      </c>
      <c r="E4798" s="326" t="s">
        <v>67</v>
      </c>
      <c r="F4798" s="327">
        <v>60538</v>
      </c>
      <c r="J4798" s="325"/>
    </row>
    <row r="4799" spans="2:10" s="20" customFormat="1" ht="18" customHeight="1" x14ac:dyDescent="0.25">
      <c r="B4799" s="297" t="s">
        <v>7675</v>
      </c>
      <c r="C4799" s="296" t="s">
        <v>5029</v>
      </c>
      <c r="D4799" s="296" t="s">
        <v>222</v>
      </c>
      <c r="E4799" s="326" t="s">
        <v>67</v>
      </c>
      <c r="F4799" s="327">
        <v>24800</v>
      </c>
      <c r="J4799" s="325"/>
    </row>
    <row r="4800" spans="2:10" s="20" customFormat="1" ht="18" customHeight="1" x14ac:dyDescent="0.25">
      <c r="B4800" s="297" t="s">
        <v>7675</v>
      </c>
      <c r="C4800" s="296" t="s">
        <v>5030</v>
      </c>
      <c r="D4800" s="296" t="s">
        <v>222</v>
      </c>
      <c r="E4800" s="326" t="s">
        <v>67</v>
      </c>
      <c r="F4800" s="327">
        <v>47120</v>
      </c>
      <c r="J4800" s="325"/>
    </row>
    <row r="4801" spans="2:10" s="20" customFormat="1" ht="18" customHeight="1" x14ac:dyDescent="0.25">
      <c r="B4801" s="297" t="s">
        <v>7675</v>
      </c>
      <c r="C4801" s="296" t="s">
        <v>5031</v>
      </c>
      <c r="D4801" s="296" t="s">
        <v>222</v>
      </c>
      <c r="E4801" s="326" t="s">
        <v>67</v>
      </c>
      <c r="F4801" s="327">
        <v>875</v>
      </c>
      <c r="J4801" s="325"/>
    </row>
    <row r="4802" spans="2:10" s="20" customFormat="1" ht="18" customHeight="1" x14ac:dyDescent="0.25">
      <c r="B4802" s="297" t="s">
        <v>7675</v>
      </c>
      <c r="C4802" s="296" t="s">
        <v>5032</v>
      </c>
      <c r="D4802" s="296" t="s">
        <v>222</v>
      </c>
      <c r="E4802" s="326" t="s">
        <v>67</v>
      </c>
      <c r="F4802" s="327">
        <v>96927</v>
      </c>
      <c r="J4802" s="325"/>
    </row>
    <row r="4803" spans="2:10" s="20" customFormat="1" ht="18" customHeight="1" x14ac:dyDescent="0.25">
      <c r="B4803" s="297" t="s">
        <v>7675</v>
      </c>
      <c r="C4803" s="296" t="s">
        <v>5033</v>
      </c>
      <c r="D4803" s="296" t="s">
        <v>34</v>
      </c>
      <c r="E4803" s="326" t="s">
        <v>96</v>
      </c>
      <c r="F4803" s="327">
        <v>7322090.0499999998</v>
      </c>
      <c r="J4803" s="325"/>
    </row>
    <row r="4804" spans="2:10" s="20" customFormat="1" ht="18" customHeight="1" x14ac:dyDescent="0.25">
      <c r="B4804" s="297" t="s">
        <v>7675</v>
      </c>
      <c r="C4804" s="296" t="s">
        <v>5034</v>
      </c>
      <c r="D4804" s="296" t="s">
        <v>34</v>
      </c>
      <c r="E4804" s="326" t="s">
        <v>96</v>
      </c>
      <c r="F4804" s="327">
        <v>1098313.51</v>
      </c>
      <c r="J4804" s="325"/>
    </row>
    <row r="4805" spans="2:10" s="20" customFormat="1" ht="18" customHeight="1" x14ac:dyDescent="0.25">
      <c r="B4805" s="297" t="s">
        <v>7675</v>
      </c>
      <c r="C4805" s="296" t="s">
        <v>5035</v>
      </c>
      <c r="D4805" s="296" t="s">
        <v>34</v>
      </c>
      <c r="E4805" s="326" t="s">
        <v>96</v>
      </c>
      <c r="F4805" s="327">
        <v>1481798.36</v>
      </c>
      <c r="J4805" s="325"/>
    </row>
    <row r="4806" spans="2:10" s="20" customFormat="1" ht="18" customHeight="1" x14ac:dyDescent="0.25">
      <c r="B4806" s="297" t="s">
        <v>7675</v>
      </c>
      <c r="C4806" s="296" t="s">
        <v>5036</v>
      </c>
      <c r="D4806" s="296" t="s">
        <v>34</v>
      </c>
      <c r="E4806" s="326" t="s">
        <v>96</v>
      </c>
      <c r="F4806" s="327">
        <v>22269.75</v>
      </c>
      <c r="J4806" s="325"/>
    </row>
    <row r="4807" spans="2:10" s="20" customFormat="1" ht="18" customHeight="1" x14ac:dyDescent="0.25">
      <c r="B4807" s="297" t="s">
        <v>7675</v>
      </c>
      <c r="C4807" s="296" t="s">
        <v>5037</v>
      </c>
      <c r="D4807" s="296" t="s">
        <v>34</v>
      </c>
      <c r="E4807" s="326" t="s">
        <v>96</v>
      </c>
      <c r="F4807" s="327">
        <v>463245.46</v>
      </c>
      <c r="J4807" s="325"/>
    </row>
    <row r="4808" spans="2:10" s="20" customFormat="1" ht="18" customHeight="1" x14ac:dyDescent="0.25">
      <c r="B4808" s="297" t="s">
        <v>7675</v>
      </c>
      <c r="C4808" s="296" t="s">
        <v>5038</v>
      </c>
      <c r="D4808" s="296" t="s">
        <v>34</v>
      </c>
      <c r="E4808" s="326" t="s">
        <v>96</v>
      </c>
      <c r="F4808" s="327">
        <v>69486.820000000007</v>
      </c>
      <c r="J4808" s="325"/>
    </row>
    <row r="4809" spans="2:10" s="20" customFormat="1" ht="18" customHeight="1" x14ac:dyDescent="0.25">
      <c r="B4809" s="297" t="s">
        <v>7675</v>
      </c>
      <c r="C4809" s="296" t="s">
        <v>5039</v>
      </c>
      <c r="D4809" s="296" t="s">
        <v>34</v>
      </c>
      <c r="E4809" s="326" t="s">
        <v>35</v>
      </c>
      <c r="F4809" s="327">
        <v>63740720.229999997</v>
      </c>
      <c r="J4809" s="325"/>
    </row>
    <row r="4810" spans="2:10" s="20" customFormat="1" ht="18" customHeight="1" x14ac:dyDescent="0.25">
      <c r="B4810" s="297" t="s">
        <v>7675</v>
      </c>
      <c r="C4810" s="296" t="s">
        <v>5040</v>
      </c>
      <c r="D4810" s="296" t="s">
        <v>223</v>
      </c>
      <c r="E4810" s="326" t="s">
        <v>83</v>
      </c>
      <c r="F4810" s="327">
        <v>58229.67</v>
      </c>
      <c r="J4810" s="325"/>
    </row>
    <row r="4811" spans="2:10" s="20" customFormat="1" ht="18" customHeight="1" x14ac:dyDescent="0.25">
      <c r="B4811" s="297" t="s">
        <v>7675</v>
      </c>
      <c r="C4811" s="296" t="s">
        <v>5041</v>
      </c>
      <c r="D4811" s="296" t="s">
        <v>223</v>
      </c>
      <c r="E4811" s="326" t="s">
        <v>83</v>
      </c>
      <c r="F4811" s="327">
        <v>58229.67</v>
      </c>
      <c r="J4811" s="325"/>
    </row>
    <row r="4812" spans="2:10" s="20" customFormat="1" ht="18" customHeight="1" x14ac:dyDescent="0.25">
      <c r="B4812" s="297" t="s">
        <v>7675</v>
      </c>
      <c r="C4812" s="296" t="s">
        <v>5042</v>
      </c>
      <c r="D4812" s="296" t="s">
        <v>223</v>
      </c>
      <c r="E4812" s="326" t="s">
        <v>83</v>
      </c>
      <c r="F4812" s="327">
        <v>58229.67</v>
      </c>
      <c r="J4812" s="325"/>
    </row>
    <row r="4813" spans="2:10" s="20" customFormat="1" ht="18" customHeight="1" x14ac:dyDescent="0.25">
      <c r="B4813" s="297" t="s">
        <v>7675</v>
      </c>
      <c r="C4813" s="296" t="s">
        <v>5043</v>
      </c>
      <c r="D4813" s="296" t="s">
        <v>223</v>
      </c>
      <c r="E4813" s="326" t="s">
        <v>83</v>
      </c>
      <c r="F4813" s="327">
        <v>58229.67</v>
      </c>
      <c r="J4813" s="325"/>
    </row>
    <row r="4814" spans="2:10" s="20" customFormat="1" ht="18" customHeight="1" x14ac:dyDescent="0.25">
      <c r="B4814" s="297" t="s">
        <v>7675</v>
      </c>
      <c r="C4814" s="296" t="s">
        <v>5044</v>
      </c>
      <c r="D4814" s="296" t="s">
        <v>223</v>
      </c>
      <c r="E4814" s="326" t="s">
        <v>83</v>
      </c>
      <c r="F4814" s="327">
        <v>58229.67</v>
      </c>
      <c r="J4814" s="325"/>
    </row>
    <row r="4815" spans="2:10" s="20" customFormat="1" ht="18" customHeight="1" x14ac:dyDescent="0.25">
      <c r="B4815" s="297" t="s">
        <v>7675</v>
      </c>
      <c r="C4815" s="296" t="s">
        <v>5045</v>
      </c>
      <c r="D4815" s="296" t="s">
        <v>223</v>
      </c>
      <c r="E4815" s="326" t="s">
        <v>83</v>
      </c>
      <c r="F4815" s="327">
        <v>58229.67</v>
      </c>
      <c r="J4815" s="325"/>
    </row>
    <row r="4816" spans="2:10" s="20" customFormat="1" ht="18" customHeight="1" x14ac:dyDescent="0.25">
      <c r="B4816" s="297" t="s">
        <v>7675</v>
      </c>
      <c r="C4816" s="296" t="s">
        <v>5046</v>
      </c>
      <c r="D4816" s="296" t="s">
        <v>223</v>
      </c>
      <c r="E4816" s="326" t="s">
        <v>83</v>
      </c>
      <c r="F4816" s="327">
        <v>58229.67</v>
      </c>
      <c r="J4816" s="325"/>
    </row>
    <row r="4817" spans="2:10" s="20" customFormat="1" ht="18" customHeight="1" x14ac:dyDescent="0.25">
      <c r="B4817" s="297" t="s">
        <v>7675</v>
      </c>
      <c r="C4817" s="296" t="s">
        <v>5047</v>
      </c>
      <c r="D4817" s="296" t="s">
        <v>223</v>
      </c>
      <c r="E4817" s="326" t="s">
        <v>83</v>
      </c>
      <c r="F4817" s="327">
        <v>58229.67</v>
      </c>
      <c r="J4817" s="325"/>
    </row>
    <row r="4818" spans="2:10" s="20" customFormat="1" ht="18" customHeight="1" x14ac:dyDescent="0.25">
      <c r="B4818" s="297" t="s">
        <v>7675</v>
      </c>
      <c r="C4818" s="296" t="s">
        <v>5048</v>
      </c>
      <c r="D4818" s="296" t="s">
        <v>223</v>
      </c>
      <c r="E4818" s="326" t="s">
        <v>83</v>
      </c>
      <c r="F4818" s="327">
        <v>58229.67</v>
      </c>
      <c r="J4818" s="325"/>
    </row>
    <row r="4819" spans="2:10" s="20" customFormat="1" ht="18" customHeight="1" x14ac:dyDescent="0.25">
      <c r="B4819" s="297" t="s">
        <v>7675</v>
      </c>
      <c r="C4819" s="296" t="s">
        <v>5049</v>
      </c>
      <c r="D4819" s="296" t="s">
        <v>223</v>
      </c>
      <c r="E4819" s="326" t="s">
        <v>83</v>
      </c>
      <c r="F4819" s="327">
        <v>58229.67</v>
      </c>
      <c r="J4819" s="325"/>
    </row>
    <row r="4820" spans="2:10" s="20" customFormat="1" ht="18" customHeight="1" x14ac:dyDescent="0.25">
      <c r="B4820" s="297" t="s">
        <v>7675</v>
      </c>
      <c r="C4820" s="296" t="s">
        <v>5050</v>
      </c>
      <c r="D4820" s="296" t="s">
        <v>223</v>
      </c>
      <c r="E4820" s="326" t="s">
        <v>83</v>
      </c>
      <c r="F4820" s="327">
        <v>58229.67</v>
      </c>
      <c r="J4820" s="325"/>
    </row>
    <row r="4821" spans="2:10" s="20" customFormat="1" ht="18" customHeight="1" x14ac:dyDescent="0.25">
      <c r="B4821" s="297" t="s">
        <v>7675</v>
      </c>
      <c r="C4821" s="296" t="s">
        <v>5051</v>
      </c>
      <c r="D4821" s="296" t="s">
        <v>223</v>
      </c>
      <c r="E4821" s="326" t="s">
        <v>83</v>
      </c>
      <c r="F4821" s="327">
        <v>58229.63</v>
      </c>
      <c r="J4821" s="325"/>
    </row>
    <row r="4822" spans="2:10" s="20" customFormat="1" ht="18" customHeight="1" x14ac:dyDescent="0.25">
      <c r="B4822" s="297" t="s">
        <v>7675</v>
      </c>
      <c r="C4822" s="296" t="s">
        <v>5052</v>
      </c>
      <c r="D4822" s="296" t="s">
        <v>223</v>
      </c>
      <c r="E4822" s="326" t="s">
        <v>84</v>
      </c>
      <c r="F4822" s="327">
        <v>168756.75</v>
      </c>
      <c r="J4822" s="325"/>
    </row>
    <row r="4823" spans="2:10" s="20" customFormat="1" ht="18" customHeight="1" x14ac:dyDescent="0.25">
      <c r="B4823" s="297" t="s">
        <v>7675</v>
      </c>
      <c r="C4823" s="296" t="s">
        <v>5053</v>
      </c>
      <c r="D4823" s="296" t="s">
        <v>223</v>
      </c>
      <c r="E4823" s="326" t="s">
        <v>84</v>
      </c>
      <c r="F4823" s="327">
        <v>168756.75</v>
      </c>
      <c r="J4823" s="325"/>
    </row>
    <row r="4824" spans="2:10" s="20" customFormat="1" ht="18" customHeight="1" x14ac:dyDescent="0.25">
      <c r="B4824" s="297" t="s">
        <v>7675</v>
      </c>
      <c r="C4824" s="296" t="s">
        <v>5054</v>
      </c>
      <c r="D4824" s="296" t="s">
        <v>223</v>
      </c>
      <c r="E4824" s="326" t="s">
        <v>84</v>
      </c>
      <c r="F4824" s="327">
        <v>168756.75</v>
      </c>
      <c r="J4824" s="325"/>
    </row>
    <row r="4825" spans="2:10" s="20" customFormat="1" ht="18" customHeight="1" x14ac:dyDescent="0.25">
      <c r="B4825" s="297" t="s">
        <v>7675</v>
      </c>
      <c r="C4825" s="296" t="s">
        <v>5055</v>
      </c>
      <c r="D4825" s="296" t="s">
        <v>223</v>
      </c>
      <c r="E4825" s="326" t="s">
        <v>84</v>
      </c>
      <c r="F4825" s="327">
        <v>168756.75</v>
      </c>
      <c r="J4825" s="325"/>
    </row>
    <row r="4826" spans="2:10" s="20" customFormat="1" ht="18" customHeight="1" x14ac:dyDescent="0.25">
      <c r="B4826" s="297" t="s">
        <v>7675</v>
      </c>
      <c r="C4826" s="296" t="s">
        <v>5056</v>
      </c>
      <c r="D4826" s="296" t="s">
        <v>223</v>
      </c>
      <c r="E4826" s="326" t="s">
        <v>84</v>
      </c>
      <c r="F4826" s="327">
        <v>168756.75</v>
      </c>
      <c r="J4826" s="325"/>
    </row>
    <row r="4827" spans="2:10" s="20" customFormat="1" ht="18" customHeight="1" x14ac:dyDescent="0.25">
      <c r="B4827" s="297" t="s">
        <v>7675</v>
      </c>
      <c r="C4827" s="296" t="s">
        <v>5057</v>
      </c>
      <c r="D4827" s="296" t="s">
        <v>223</v>
      </c>
      <c r="E4827" s="326" t="s">
        <v>84</v>
      </c>
      <c r="F4827" s="327">
        <v>168756.75</v>
      </c>
      <c r="J4827" s="325"/>
    </row>
    <row r="4828" spans="2:10" s="20" customFormat="1" ht="18" customHeight="1" x14ac:dyDescent="0.25">
      <c r="B4828" s="297" t="s">
        <v>7675</v>
      </c>
      <c r="C4828" s="296" t="s">
        <v>5058</v>
      </c>
      <c r="D4828" s="296" t="s">
        <v>223</v>
      </c>
      <c r="E4828" s="326" t="s">
        <v>84</v>
      </c>
      <c r="F4828" s="327">
        <v>168756.75</v>
      </c>
      <c r="J4828" s="325"/>
    </row>
    <row r="4829" spans="2:10" s="20" customFormat="1" ht="18" customHeight="1" x14ac:dyDescent="0.25">
      <c r="B4829" s="297" t="s">
        <v>7675</v>
      </c>
      <c r="C4829" s="296" t="s">
        <v>5059</v>
      </c>
      <c r="D4829" s="296" t="s">
        <v>223</v>
      </c>
      <c r="E4829" s="326" t="s">
        <v>84</v>
      </c>
      <c r="F4829" s="327">
        <v>168756.75</v>
      </c>
      <c r="J4829" s="325"/>
    </row>
    <row r="4830" spans="2:10" s="20" customFormat="1" ht="18" customHeight="1" x14ac:dyDescent="0.25">
      <c r="B4830" s="297" t="s">
        <v>7675</v>
      </c>
      <c r="C4830" s="296" t="s">
        <v>5060</v>
      </c>
      <c r="D4830" s="296" t="s">
        <v>223</v>
      </c>
      <c r="E4830" s="326" t="s">
        <v>84</v>
      </c>
      <c r="F4830" s="327">
        <v>168756.75</v>
      </c>
      <c r="J4830" s="325"/>
    </row>
    <row r="4831" spans="2:10" s="20" customFormat="1" ht="18" customHeight="1" x14ac:dyDescent="0.25">
      <c r="B4831" s="297" t="s">
        <v>7675</v>
      </c>
      <c r="C4831" s="296" t="s">
        <v>5061</v>
      </c>
      <c r="D4831" s="296" t="s">
        <v>223</v>
      </c>
      <c r="E4831" s="326" t="s">
        <v>84</v>
      </c>
      <c r="F4831" s="327">
        <v>168756.75</v>
      </c>
      <c r="J4831" s="325"/>
    </row>
    <row r="4832" spans="2:10" s="20" customFormat="1" ht="18" customHeight="1" x14ac:dyDescent="0.25">
      <c r="B4832" s="297" t="s">
        <v>7675</v>
      </c>
      <c r="C4832" s="296" t="s">
        <v>5062</v>
      </c>
      <c r="D4832" s="296" t="s">
        <v>223</v>
      </c>
      <c r="E4832" s="326" t="s">
        <v>84</v>
      </c>
      <c r="F4832" s="327">
        <v>168756.75</v>
      </c>
      <c r="J4832" s="325"/>
    </row>
    <row r="4833" spans="2:10" s="20" customFormat="1" ht="18" customHeight="1" x14ac:dyDescent="0.25">
      <c r="B4833" s="297" t="s">
        <v>7675</v>
      </c>
      <c r="C4833" s="296" t="s">
        <v>5063</v>
      </c>
      <c r="D4833" s="296" t="s">
        <v>223</v>
      </c>
      <c r="E4833" s="326" t="s">
        <v>84</v>
      </c>
      <c r="F4833" s="327">
        <v>168756.75</v>
      </c>
      <c r="J4833" s="325"/>
    </row>
    <row r="4834" spans="2:10" s="20" customFormat="1" ht="18" customHeight="1" x14ac:dyDescent="0.25">
      <c r="B4834" s="297" t="s">
        <v>7675</v>
      </c>
      <c r="C4834" s="296" t="s">
        <v>5064</v>
      </c>
      <c r="D4834" s="296" t="s">
        <v>223</v>
      </c>
      <c r="E4834" s="326" t="s">
        <v>84</v>
      </c>
      <c r="F4834" s="327">
        <v>32790.75</v>
      </c>
      <c r="J4834" s="325"/>
    </row>
    <row r="4835" spans="2:10" s="20" customFormat="1" ht="18" customHeight="1" x14ac:dyDescent="0.25">
      <c r="B4835" s="297" t="s">
        <v>7675</v>
      </c>
      <c r="C4835" s="296" t="s">
        <v>5065</v>
      </c>
      <c r="D4835" s="296" t="s">
        <v>223</v>
      </c>
      <c r="E4835" s="326" t="s">
        <v>84</v>
      </c>
      <c r="F4835" s="327">
        <v>32790.75</v>
      </c>
      <c r="J4835" s="325"/>
    </row>
    <row r="4836" spans="2:10" s="20" customFormat="1" ht="18" customHeight="1" x14ac:dyDescent="0.25">
      <c r="B4836" s="297" t="s">
        <v>7675</v>
      </c>
      <c r="C4836" s="296" t="s">
        <v>5066</v>
      </c>
      <c r="D4836" s="296" t="s">
        <v>223</v>
      </c>
      <c r="E4836" s="326" t="s">
        <v>84</v>
      </c>
      <c r="F4836" s="327">
        <v>32790.75</v>
      </c>
      <c r="J4836" s="325"/>
    </row>
    <row r="4837" spans="2:10" s="20" customFormat="1" ht="18" customHeight="1" x14ac:dyDescent="0.25">
      <c r="B4837" s="297" t="s">
        <v>7675</v>
      </c>
      <c r="C4837" s="296" t="s">
        <v>5067</v>
      </c>
      <c r="D4837" s="296" t="s">
        <v>223</v>
      </c>
      <c r="E4837" s="326" t="s">
        <v>84</v>
      </c>
      <c r="F4837" s="327">
        <v>32790.75</v>
      </c>
      <c r="J4837" s="325"/>
    </row>
    <row r="4838" spans="2:10" s="20" customFormat="1" ht="18" customHeight="1" x14ac:dyDescent="0.25">
      <c r="B4838" s="297" t="s">
        <v>7675</v>
      </c>
      <c r="C4838" s="296" t="s">
        <v>5068</v>
      </c>
      <c r="D4838" s="296" t="s">
        <v>223</v>
      </c>
      <c r="E4838" s="326" t="s">
        <v>84</v>
      </c>
      <c r="F4838" s="327">
        <v>32790.75</v>
      </c>
      <c r="J4838" s="325"/>
    </row>
    <row r="4839" spans="2:10" s="20" customFormat="1" ht="18" customHeight="1" x14ac:dyDescent="0.25">
      <c r="B4839" s="297" t="s">
        <v>7675</v>
      </c>
      <c r="C4839" s="296" t="s">
        <v>5069</v>
      </c>
      <c r="D4839" s="296" t="s">
        <v>223</v>
      </c>
      <c r="E4839" s="326" t="s">
        <v>84</v>
      </c>
      <c r="F4839" s="327">
        <v>32790.75</v>
      </c>
      <c r="J4839" s="325"/>
    </row>
    <row r="4840" spans="2:10" s="20" customFormat="1" ht="18" customHeight="1" x14ac:dyDescent="0.25">
      <c r="B4840" s="297" t="s">
        <v>7675</v>
      </c>
      <c r="C4840" s="296" t="s">
        <v>5070</v>
      </c>
      <c r="D4840" s="296" t="s">
        <v>223</v>
      </c>
      <c r="E4840" s="326" t="s">
        <v>84</v>
      </c>
      <c r="F4840" s="327">
        <v>32790.75</v>
      </c>
      <c r="J4840" s="325"/>
    </row>
    <row r="4841" spans="2:10" s="20" customFormat="1" ht="18" customHeight="1" x14ac:dyDescent="0.25">
      <c r="B4841" s="297" t="s">
        <v>7675</v>
      </c>
      <c r="C4841" s="296" t="s">
        <v>5071</v>
      </c>
      <c r="D4841" s="296" t="s">
        <v>223</v>
      </c>
      <c r="E4841" s="326" t="s">
        <v>84</v>
      </c>
      <c r="F4841" s="327">
        <v>32790.75</v>
      </c>
      <c r="J4841" s="325"/>
    </row>
    <row r="4842" spans="2:10" s="20" customFormat="1" ht="18" customHeight="1" x14ac:dyDescent="0.25">
      <c r="B4842" s="297" t="s">
        <v>7675</v>
      </c>
      <c r="C4842" s="296" t="s">
        <v>5072</v>
      </c>
      <c r="D4842" s="296" t="s">
        <v>223</v>
      </c>
      <c r="E4842" s="326" t="s">
        <v>84</v>
      </c>
      <c r="F4842" s="327">
        <v>32790.75</v>
      </c>
      <c r="J4842" s="325"/>
    </row>
    <row r="4843" spans="2:10" s="20" customFormat="1" ht="18" customHeight="1" x14ac:dyDescent="0.25">
      <c r="B4843" s="297" t="s">
        <v>7675</v>
      </c>
      <c r="C4843" s="296" t="s">
        <v>5073</v>
      </c>
      <c r="D4843" s="296" t="s">
        <v>223</v>
      </c>
      <c r="E4843" s="326" t="s">
        <v>84</v>
      </c>
      <c r="F4843" s="327">
        <v>32790.75</v>
      </c>
      <c r="J4843" s="325"/>
    </row>
    <row r="4844" spans="2:10" s="20" customFormat="1" ht="18" customHeight="1" x14ac:dyDescent="0.25">
      <c r="B4844" s="297" t="s">
        <v>7675</v>
      </c>
      <c r="C4844" s="296" t="s">
        <v>5074</v>
      </c>
      <c r="D4844" s="296" t="s">
        <v>223</v>
      </c>
      <c r="E4844" s="326" t="s">
        <v>84</v>
      </c>
      <c r="F4844" s="327">
        <v>32790.75</v>
      </c>
      <c r="J4844" s="325"/>
    </row>
    <row r="4845" spans="2:10" s="20" customFormat="1" ht="18" customHeight="1" x14ac:dyDescent="0.25">
      <c r="B4845" s="297" t="s">
        <v>7675</v>
      </c>
      <c r="C4845" s="296" t="s">
        <v>5075</v>
      </c>
      <c r="D4845" s="296" t="s">
        <v>223</v>
      </c>
      <c r="E4845" s="326" t="s">
        <v>84</v>
      </c>
      <c r="F4845" s="327">
        <v>32790.75</v>
      </c>
      <c r="J4845" s="325"/>
    </row>
    <row r="4846" spans="2:10" s="20" customFormat="1" ht="18" customHeight="1" x14ac:dyDescent="0.25">
      <c r="B4846" s="297" t="s">
        <v>7675</v>
      </c>
      <c r="C4846" s="296" t="s">
        <v>5076</v>
      </c>
      <c r="D4846" s="296" t="s">
        <v>223</v>
      </c>
      <c r="E4846" s="326" t="s">
        <v>58</v>
      </c>
      <c r="F4846" s="327">
        <v>1294890.42</v>
      </c>
      <c r="J4846" s="325"/>
    </row>
    <row r="4847" spans="2:10" s="20" customFormat="1" ht="18" customHeight="1" x14ac:dyDescent="0.25">
      <c r="B4847" s="297" t="s">
        <v>7675</v>
      </c>
      <c r="C4847" s="296" t="s">
        <v>5077</v>
      </c>
      <c r="D4847" s="296" t="s">
        <v>223</v>
      </c>
      <c r="E4847" s="326" t="s">
        <v>58</v>
      </c>
      <c r="F4847" s="327">
        <v>1294890.42</v>
      </c>
      <c r="J4847" s="325"/>
    </row>
    <row r="4848" spans="2:10" s="20" customFormat="1" ht="18" customHeight="1" x14ac:dyDescent="0.25">
      <c r="B4848" s="297" t="s">
        <v>7675</v>
      </c>
      <c r="C4848" s="296" t="s">
        <v>5078</v>
      </c>
      <c r="D4848" s="296" t="s">
        <v>223</v>
      </c>
      <c r="E4848" s="326" t="s">
        <v>58</v>
      </c>
      <c r="F4848" s="327">
        <v>1294890.42</v>
      </c>
      <c r="J4848" s="325"/>
    </row>
    <row r="4849" spans="2:10" s="20" customFormat="1" ht="18" customHeight="1" x14ac:dyDescent="0.25">
      <c r="B4849" s="297" t="s">
        <v>7675</v>
      </c>
      <c r="C4849" s="296" t="s">
        <v>5079</v>
      </c>
      <c r="D4849" s="296" t="s">
        <v>223</v>
      </c>
      <c r="E4849" s="326" t="s">
        <v>58</v>
      </c>
      <c r="F4849" s="327">
        <v>1294890.42</v>
      </c>
      <c r="J4849" s="325"/>
    </row>
    <row r="4850" spans="2:10" s="20" customFormat="1" ht="18" customHeight="1" x14ac:dyDescent="0.25">
      <c r="B4850" s="297" t="s">
        <v>7675</v>
      </c>
      <c r="C4850" s="296" t="s">
        <v>5080</v>
      </c>
      <c r="D4850" s="296" t="s">
        <v>223</v>
      </c>
      <c r="E4850" s="326" t="s">
        <v>58</v>
      </c>
      <c r="F4850" s="327">
        <v>1294890.42</v>
      </c>
      <c r="J4850" s="325"/>
    </row>
    <row r="4851" spans="2:10" s="20" customFormat="1" ht="18" customHeight="1" x14ac:dyDescent="0.25">
      <c r="B4851" s="297" t="s">
        <v>7675</v>
      </c>
      <c r="C4851" s="296" t="s">
        <v>5081</v>
      </c>
      <c r="D4851" s="296" t="s">
        <v>223</v>
      </c>
      <c r="E4851" s="326" t="s">
        <v>58</v>
      </c>
      <c r="F4851" s="327">
        <v>1294890.42</v>
      </c>
      <c r="J4851" s="325"/>
    </row>
    <row r="4852" spans="2:10" s="20" customFormat="1" ht="18" customHeight="1" x14ac:dyDescent="0.25">
      <c r="B4852" s="297" t="s">
        <v>7675</v>
      </c>
      <c r="C4852" s="296" t="s">
        <v>5082</v>
      </c>
      <c r="D4852" s="296" t="s">
        <v>223</v>
      </c>
      <c r="E4852" s="326" t="s">
        <v>58</v>
      </c>
      <c r="F4852" s="327">
        <v>1294890.42</v>
      </c>
      <c r="J4852" s="325"/>
    </row>
    <row r="4853" spans="2:10" s="20" customFormat="1" ht="18" customHeight="1" x14ac:dyDescent="0.25">
      <c r="B4853" s="297" t="s">
        <v>7675</v>
      </c>
      <c r="C4853" s="296" t="s">
        <v>5083</v>
      </c>
      <c r="D4853" s="296" t="s">
        <v>223</v>
      </c>
      <c r="E4853" s="326" t="s">
        <v>58</v>
      </c>
      <c r="F4853" s="327">
        <v>1294890.42</v>
      </c>
      <c r="J4853" s="325"/>
    </row>
    <row r="4854" spans="2:10" s="20" customFormat="1" ht="18" customHeight="1" x14ac:dyDescent="0.25">
      <c r="B4854" s="297" t="s">
        <v>7675</v>
      </c>
      <c r="C4854" s="296" t="s">
        <v>5084</v>
      </c>
      <c r="D4854" s="296" t="s">
        <v>223</v>
      </c>
      <c r="E4854" s="326" t="s">
        <v>58</v>
      </c>
      <c r="F4854" s="327">
        <v>1294890.42</v>
      </c>
      <c r="J4854" s="325"/>
    </row>
    <row r="4855" spans="2:10" s="20" customFormat="1" ht="18" customHeight="1" x14ac:dyDescent="0.25">
      <c r="B4855" s="297" t="s">
        <v>7675</v>
      </c>
      <c r="C4855" s="296" t="s">
        <v>5085</v>
      </c>
      <c r="D4855" s="296" t="s">
        <v>223</v>
      </c>
      <c r="E4855" s="326" t="s">
        <v>58</v>
      </c>
      <c r="F4855" s="327">
        <v>1294890.42</v>
      </c>
      <c r="J4855" s="325"/>
    </row>
    <row r="4856" spans="2:10" s="20" customFormat="1" ht="18" customHeight="1" x14ac:dyDescent="0.25">
      <c r="B4856" s="297" t="s">
        <v>7675</v>
      </c>
      <c r="C4856" s="296" t="s">
        <v>5086</v>
      </c>
      <c r="D4856" s="296" t="s">
        <v>223</v>
      </c>
      <c r="E4856" s="326" t="s">
        <v>58</v>
      </c>
      <c r="F4856" s="327">
        <v>1294890.42</v>
      </c>
      <c r="J4856" s="325"/>
    </row>
    <row r="4857" spans="2:10" s="20" customFormat="1" ht="18" customHeight="1" x14ac:dyDescent="0.25">
      <c r="B4857" s="297" t="s">
        <v>7675</v>
      </c>
      <c r="C4857" s="296" t="s">
        <v>5087</v>
      </c>
      <c r="D4857" s="296" t="s">
        <v>223</v>
      </c>
      <c r="E4857" s="326" t="s">
        <v>58</v>
      </c>
      <c r="F4857" s="327">
        <v>1294890.3799999999</v>
      </c>
      <c r="J4857" s="325"/>
    </row>
    <row r="4858" spans="2:10" s="20" customFormat="1" ht="18" customHeight="1" x14ac:dyDescent="0.25">
      <c r="B4858" s="297" t="s">
        <v>7675</v>
      </c>
      <c r="C4858" s="296" t="s">
        <v>5088</v>
      </c>
      <c r="D4858" s="296" t="s">
        <v>223</v>
      </c>
      <c r="E4858" s="326" t="s">
        <v>85</v>
      </c>
      <c r="F4858" s="327">
        <v>116502.42</v>
      </c>
      <c r="J4858" s="325"/>
    </row>
    <row r="4859" spans="2:10" s="20" customFormat="1" ht="18" customHeight="1" x14ac:dyDescent="0.25">
      <c r="B4859" s="297" t="s">
        <v>7675</v>
      </c>
      <c r="C4859" s="296" t="s">
        <v>5089</v>
      </c>
      <c r="D4859" s="296" t="s">
        <v>223</v>
      </c>
      <c r="E4859" s="326" t="s">
        <v>85</v>
      </c>
      <c r="F4859" s="327">
        <v>116502.42</v>
      </c>
      <c r="J4859" s="325"/>
    </row>
    <row r="4860" spans="2:10" s="20" customFormat="1" ht="18" customHeight="1" x14ac:dyDescent="0.25">
      <c r="B4860" s="297" t="s">
        <v>7675</v>
      </c>
      <c r="C4860" s="296" t="s">
        <v>5090</v>
      </c>
      <c r="D4860" s="296" t="s">
        <v>223</v>
      </c>
      <c r="E4860" s="326" t="s">
        <v>85</v>
      </c>
      <c r="F4860" s="327">
        <v>116502.42</v>
      </c>
      <c r="J4860" s="325"/>
    </row>
    <row r="4861" spans="2:10" s="20" customFormat="1" ht="18" customHeight="1" x14ac:dyDescent="0.25">
      <c r="B4861" s="297" t="s">
        <v>7675</v>
      </c>
      <c r="C4861" s="296" t="s">
        <v>5091</v>
      </c>
      <c r="D4861" s="296" t="s">
        <v>223</v>
      </c>
      <c r="E4861" s="326" t="s">
        <v>85</v>
      </c>
      <c r="F4861" s="327">
        <v>116502.42</v>
      </c>
      <c r="J4861" s="325"/>
    </row>
    <row r="4862" spans="2:10" s="20" customFormat="1" ht="18" customHeight="1" x14ac:dyDescent="0.25">
      <c r="B4862" s="297" t="s">
        <v>7675</v>
      </c>
      <c r="C4862" s="296" t="s">
        <v>5092</v>
      </c>
      <c r="D4862" s="296" t="s">
        <v>223</v>
      </c>
      <c r="E4862" s="326" t="s">
        <v>85</v>
      </c>
      <c r="F4862" s="327">
        <v>116502.42</v>
      </c>
      <c r="J4862" s="325"/>
    </row>
    <row r="4863" spans="2:10" s="20" customFormat="1" ht="18" customHeight="1" x14ac:dyDescent="0.25">
      <c r="B4863" s="297" t="s">
        <v>7675</v>
      </c>
      <c r="C4863" s="296" t="s">
        <v>5093</v>
      </c>
      <c r="D4863" s="296" t="s">
        <v>223</v>
      </c>
      <c r="E4863" s="326" t="s">
        <v>85</v>
      </c>
      <c r="F4863" s="327">
        <v>116502.42</v>
      </c>
      <c r="J4863" s="325"/>
    </row>
    <row r="4864" spans="2:10" s="20" customFormat="1" ht="18" customHeight="1" x14ac:dyDescent="0.25">
      <c r="B4864" s="297" t="s">
        <v>7675</v>
      </c>
      <c r="C4864" s="296" t="s">
        <v>5094</v>
      </c>
      <c r="D4864" s="296" t="s">
        <v>223</v>
      </c>
      <c r="E4864" s="326" t="s">
        <v>85</v>
      </c>
      <c r="F4864" s="327">
        <v>116502.42</v>
      </c>
      <c r="J4864" s="325"/>
    </row>
    <row r="4865" spans="2:10" s="20" customFormat="1" ht="18" customHeight="1" x14ac:dyDescent="0.25">
      <c r="B4865" s="297" t="s">
        <v>7675</v>
      </c>
      <c r="C4865" s="296" t="s">
        <v>5095</v>
      </c>
      <c r="D4865" s="296" t="s">
        <v>223</v>
      </c>
      <c r="E4865" s="326" t="s">
        <v>85</v>
      </c>
      <c r="F4865" s="327">
        <v>116502.42</v>
      </c>
      <c r="J4865" s="325"/>
    </row>
    <row r="4866" spans="2:10" s="20" customFormat="1" ht="18" customHeight="1" x14ac:dyDescent="0.25">
      <c r="B4866" s="297" t="s">
        <v>7675</v>
      </c>
      <c r="C4866" s="296" t="s">
        <v>5096</v>
      </c>
      <c r="D4866" s="296" t="s">
        <v>223</v>
      </c>
      <c r="E4866" s="326" t="s">
        <v>85</v>
      </c>
      <c r="F4866" s="327">
        <v>116502.42</v>
      </c>
      <c r="J4866" s="325"/>
    </row>
    <row r="4867" spans="2:10" s="20" customFormat="1" ht="18" customHeight="1" x14ac:dyDescent="0.25">
      <c r="B4867" s="297" t="s">
        <v>7675</v>
      </c>
      <c r="C4867" s="296" t="s">
        <v>5097</v>
      </c>
      <c r="D4867" s="296" t="s">
        <v>223</v>
      </c>
      <c r="E4867" s="326" t="s">
        <v>85</v>
      </c>
      <c r="F4867" s="327">
        <v>116502.42</v>
      </c>
      <c r="J4867" s="325"/>
    </row>
    <row r="4868" spans="2:10" s="20" customFormat="1" ht="18" customHeight="1" x14ac:dyDescent="0.25">
      <c r="B4868" s="297" t="s">
        <v>7675</v>
      </c>
      <c r="C4868" s="296" t="s">
        <v>5098</v>
      </c>
      <c r="D4868" s="296" t="s">
        <v>223</v>
      </c>
      <c r="E4868" s="326" t="s">
        <v>85</v>
      </c>
      <c r="F4868" s="327">
        <v>116502.42</v>
      </c>
      <c r="J4868" s="325"/>
    </row>
    <row r="4869" spans="2:10" s="20" customFormat="1" ht="18" customHeight="1" x14ac:dyDescent="0.25">
      <c r="B4869" s="297" t="s">
        <v>7675</v>
      </c>
      <c r="C4869" s="296" t="s">
        <v>5099</v>
      </c>
      <c r="D4869" s="296" t="s">
        <v>223</v>
      </c>
      <c r="E4869" s="326" t="s">
        <v>85</v>
      </c>
      <c r="F4869" s="327">
        <v>116502.38</v>
      </c>
      <c r="J4869" s="325"/>
    </row>
    <row r="4870" spans="2:10" s="20" customFormat="1" ht="18" customHeight="1" x14ac:dyDescent="0.25">
      <c r="B4870" s="297" t="s">
        <v>7675</v>
      </c>
      <c r="C4870" s="296" t="s">
        <v>5100</v>
      </c>
      <c r="D4870" s="296" t="s">
        <v>231</v>
      </c>
      <c r="E4870" s="326" t="s">
        <v>113</v>
      </c>
      <c r="F4870" s="327">
        <v>1851101.52</v>
      </c>
      <c r="J4870" s="325"/>
    </row>
    <row r="4871" spans="2:10" s="20" customFormat="1" ht="18" customHeight="1" x14ac:dyDescent="0.25">
      <c r="B4871" s="297" t="s">
        <v>7675</v>
      </c>
      <c r="C4871" s="296" t="s">
        <v>5101</v>
      </c>
      <c r="D4871" s="296" t="s">
        <v>231</v>
      </c>
      <c r="E4871" s="326" t="s">
        <v>113</v>
      </c>
      <c r="F4871" s="327">
        <v>1851101.52</v>
      </c>
      <c r="J4871" s="325"/>
    </row>
    <row r="4872" spans="2:10" s="20" customFormat="1" ht="18" customHeight="1" x14ac:dyDescent="0.25">
      <c r="B4872" s="297" t="s">
        <v>7675</v>
      </c>
      <c r="C4872" s="296" t="s">
        <v>5102</v>
      </c>
      <c r="D4872" s="296" t="s">
        <v>231</v>
      </c>
      <c r="E4872" s="326" t="s">
        <v>113</v>
      </c>
      <c r="F4872" s="327">
        <v>1851101.52</v>
      </c>
      <c r="J4872" s="325"/>
    </row>
    <row r="4873" spans="2:10" s="20" customFormat="1" ht="18" customHeight="1" x14ac:dyDescent="0.25">
      <c r="B4873" s="297" t="s">
        <v>7675</v>
      </c>
      <c r="C4873" s="296" t="s">
        <v>5103</v>
      </c>
      <c r="D4873" s="296" t="s">
        <v>231</v>
      </c>
      <c r="E4873" s="326" t="s">
        <v>113</v>
      </c>
      <c r="F4873" s="327">
        <v>1851101.52</v>
      </c>
      <c r="J4873" s="325"/>
    </row>
    <row r="4874" spans="2:10" s="20" customFormat="1" ht="18" customHeight="1" x14ac:dyDescent="0.25">
      <c r="B4874" s="297" t="s">
        <v>7675</v>
      </c>
      <c r="C4874" s="296" t="s">
        <v>5104</v>
      </c>
      <c r="D4874" s="296" t="s">
        <v>231</v>
      </c>
      <c r="E4874" s="326" t="s">
        <v>113</v>
      </c>
      <c r="F4874" s="327">
        <v>1851101.52</v>
      </c>
      <c r="J4874" s="325"/>
    </row>
    <row r="4875" spans="2:10" s="20" customFormat="1" ht="18" customHeight="1" x14ac:dyDescent="0.25">
      <c r="B4875" s="297" t="s">
        <v>7675</v>
      </c>
      <c r="C4875" s="296" t="s">
        <v>5105</v>
      </c>
      <c r="D4875" s="296" t="s">
        <v>231</v>
      </c>
      <c r="E4875" s="326" t="s">
        <v>113</v>
      </c>
      <c r="F4875" s="327">
        <v>1851101.52</v>
      </c>
      <c r="J4875" s="325"/>
    </row>
    <row r="4876" spans="2:10" s="20" customFormat="1" ht="18" customHeight="1" x14ac:dyDescent="0.25">
      <c r="B4876" s="297" t="s">
        <v>7675</v>
      </c>
      <c r="C4876" s="296" t="s">
        <v>5106</v>
      </c>
      <c r="D4876" s="296" t="s">
        <v>231</v>
      </c>
      <c r="E4876" s="326" t="s">
        <v>113</v>
      </c>
      <c r="F4876" s="327">
        <v>1851101.52</v>
      </c>
      <c r="J4876" s="325"/>
    </row>
    <row r="4877" spans="2:10" s="20" customFormat="1" ht="18" customHeight="1" x14ac:dyDescent="0.25">
      <c r="B4877" s="297" t="s">
        <v>7675</v>
      </c>
      <c r="C4877" s="296" t="s">
        <v>5107</v>
      </c>
      <c r="D4877" s="296" t="s">
        <v>231</v>
      </c>
      <c r="E4877" s="326" t="s">
        <v>113</v>
      </c>
      <c r="F4877" s="327">
        <v>1851101.52</v>
      </c>
      <c r="J4877" s="325"/>
    </row>
    <row r="4878" spans="2:10" s="20" customFormat="1" ht="18" customHeight="1" x14ac:dyDescent="0.25">
      <c r="B4878" s="297" t="s">
        <v>7675</v>
      </c>
      <c r="C4878" s="296" t="s">
        <v>5108</v>
      </c>
      <c r="D4878" s="296" t="s">
        <v>231</v>
      </c>
      <c r="E4878" s="326" t="s">
        <v>113</v>
      </c>
      <c r="F4878" s="327">
        <v>1851101.52</v>
      </c>
      <c r="J4878" s="325"/>
    </row>
    <row r="4879" spans="2:10" s="20" customFormat="1" ht="18" customHeight="1" x14ac:dyDescent="0.25">
      <c r="B4879" s="297" t="s">
        <v>7675</v>
      </c>
      <c r="C4879" s="296" t="s">
        <v>5109</v>
      </c>
      <c r="D4879" s="296" t="s">
        <v>231</v>
      </c>
      <c r="E4879" s="326" t="s">
        <v>113</v>
      </c>
      <c r="F4879" s="327">
        <v>1851101.52</v>
      </c>
      <c r="J4879" s="325"/>
    </row>
    <row r="4880" spans="2:10" s="20" customFormat="1" ht="18" customHeight="1" x14ac:dyDescent="0.25">
      <c r="B4880" s="297" t="s">
        <v>7675</v>
      </c>
      <c r="C4880" s="296" t="s">
        <v>5110</v>
      </c>
      <c r="D4880" s="296" t="s">
        <v>231</v>
      </c>
      <c r="E4880" s="326" t="s">
        <v>113</v>
      </c>
      <c r="F4880" s="327">
        <v>1851101.52</v>
      </c>
      <c r="J4880" s="325"/>
    </row>
    <row r="4881" spans="2:10" s="20" customFormat="1" ht="18" customHeight="1" x14ac:dyDescent="0.25">
      <c r="B4881" s="297" t="s">
        <v>7675</v>
      </c>
      <c r="C4881" s="296" t="s">
        <v>5111</v>
      </c>
      <c r="D4881" s="296" t="s">
        <v>231</v>
      </c>
      <c r="E4881" s="326" t="s">
        <v>113</v>
      </c>
      <c r="F4881" s="327">
        <v>1851101.53</v>
      </c>
      <c r="J4881" s="325"/>
    </row>
    <row r="4882" spans="2:10" s="20" customFormat="1" ht="18" customHeight="1" x14ac:dyDescent="0.25">
      <c r="B4882" s="297" t="s">
        <v>7675</v>
      </c>
      <c r="C4882" s="296" t="s">
        <v>5112</v>
      </c>
      <c r="D4882" s="296" t="s">
        <v>225</v>
      </c>
      <c r="E4882" s="326" t="s">
        <v>87</v>
      </c>
      <c r="F4882" s="327">
        <v>45096.27</v>
      </c>
      <c r="J4882" s="325"/>
    </row>
    <row r="4883" spans="2:10" s="20" customFormat="1" ht="18" customHeight="1" x14ac:dyDescent="0.25">
      <c r="B4883" s="297" t="s">
        <v>7675</v>
      </c>
      <c r="C4883" s="296" t="s">
        <v>5113</v>
      </c>
      <c r="D4883" s="296" t="s">
        <v>225</v>
      </c>
      <c r="E4883" s="326" t="s">
        <v>87</v>
      </c>
      <c r="F4883" s="327">
        <v>45096.27</v>
      </c>
      <c r="J4883" s="325"/>
    </row>
    <row r="4884" spans="2:10" s="20" customFormat="1" ht="18" customHeight="1" x14ac:dyDescent="0.25">
      <c r="B4884" s="297" t="s">
        <v>7675</v>
      </c>
      <c r="C4884" s="296" t="s">
        <v>5114</v>
      </c>
      <c r="D4884" s="296" t="s">
        <v>225</v>
      </c>
      <c r="E4884" s="326" t="s">
        <v>87</v>
      </c>
      <c r="F4884" s="327">
        <v>45096.27</v>
      </c>
      <c r="J4884" s="325"/>
    </row>
    <row r="4885" spans="2:10" s="20" customFormat="1" ht="18" customHeight="1" x14ac:dyDescent="0.25">
      <c r="B4885" s="297" t="s">
        <v>7675</v>
      </c>
      <c r="C4885" s="296" t="s">
        <v>5115</v>
      </c>
      <c r="D4885" s="296" t="s">
        <v>225</v>
      </c>
      <c r="E4885" s="326" t="s">
        <v>87</v>
      </c>
      <c r="F4885" s="327">
        <v>45096.27</v>
      </c>
      <c r="J4885" s="325"/>
    </row>
    <row r="4886" spans="2:10" s="20" customFormat="1" ht="18" customHeight="1" x14ac:dyDescent="0.25">
      <c r="B4886" s="297" t="s">
        <v>7675</v>
      </c>
      <c r="C4886" s="296" t="s">
        <v>5116</v>
      </c>
      <c r="D4886" s="296" t="s">
        <v>225</v>
      </c>
      <c r="E4886" s="326" t="s">
        <v>87</v>
      </c>
      <c r="F4886" s="327">
        <v>45096.27</v>
      </c>
      <c r="J4886" s="325"/>
    </row>
    <row r="4887" spans="2:10" s="20" customFormat="1" ht="18" customHeight="1" x14ac:dyDescent="0.25">
      <c r="B4887" s="297" t="s">
        <v>7675</v>
      </c>
      <c r="C4887" s="296" t="s">
        <v>5117</v>
      </c>
      <c r="D4887" s="296" t="s">
        <v>225</v>
      </c>
      <c r="E4887" s="326" t="s">
        <v>87</v>
      </c>
      <c r="F4887" s="327">
        <v>45096.27</v>
      </c>
      <c r="J4887" s="325"/>
    </row>
    <row r="4888" spans="2:10" s="20" customFormat="1" ht="18" customHeight="1" x14ac:dyDescent="0.25">
      <c r="B4888" s="297" t="s">
        <v>7675</v>
      </c>
      <c r="C4888" s="296" t="s">
        <v>5118</v>
      </c>
      <c r="D4888" s="296" t="s">
        <v>225</v>
      </c>
      <c r="E4888" s="326" t="s">
        <v>87</v>
      </c>
      <c r="F4888" s="327">
        <v>45096.26</v>
      </c>
      <c r="J4888" s="325"/>
    </row>
    <row r="4889" spans="2:10" s="20" customFormat="1" ht="18" customHeight="1" x14ac:dyDescent="0.25">
      <c r="B4889" s="297" t="s">
        <v>7675</v>
      </c>
      <c r="C4889" s="296" t="s">
        <v>5119</v>
      </c>
      <c r="D4889" s="296" t="s">
        <v>225</v>
      </c>
      <c r="E4889" s="326" t="s">
        <v>88</v>
      </c>
      <c r="F4889" s="327">
        <v>27152.75</v>
      </c>
      <c r="J4889" s="325"/>
    </row>
    <row r="4890" spans="2:10" s="20" customFormat="1" ht="18" customHeight="1" x14ac:dyDescent="0.25">
      <c r="B4890" s="297" t="s">
        <v>7675</v>
      </c>
      <c r="C4890" s="296" t="s">
        <v>5120</v>
      </c>
      <c r="D4890" s="296" t="s">
        <v>225</v>
      </c>
      <c r="E4890" s="326" t="s">
        <v>88</v>
      </c>
      <c r="F4890" s="327">
        <v>27152.75</v>
      </c>
      <c r="J4890" s="325"/>
    </row>
    <row r="4891" spans="2:10" s="20" customFormat="1" ht="18" customHeight="1" x14ac:dyDescent="0.25">
      <c r="B4891" s="297" t="s">
        <v>7675</v>
      </c>
      <c r="C4891" s="296" t="s">
        <v>5121</v>
      </c>
      <c r="D4891" s="296" t="s">
        <v>225</v>
      </c>
      <c r="E4891" s="326" t="s">
        <v>88</v>
      </c>
      <c r="F4891" s="327">
        <v>27152.75</v>
      </c>
      <c r="J4891" s="325"/>
    </row>
    <row r="4892" spans="2:10" s="20" customFormat="1" ht="18" customHeight="1" x14ac:dyDescent="0.25">
      <c r="B4892" s="297" t="s">
        <v>7675</v>
      </c>
      <c r="C4892" s="296" t="s">
        <v>5122</v>
      </c>
      <c r="D4892" s="296" t="s">
        <v>225</v>
      </c>
      <c r="E4892" s="326" t="s">
        <v>88</v>
      </c>
      <c r="F4892" s="327">
        <v>27152.75</v>
      </c>
      <c r="J4892" s="325"/>
    </row>
    <row r="4893" spans="2:10" s="20" customFormat="1" ht="18" customHeight="1" x14ac:dyDescent="0.25">
      <c r="B4893" s="297" t="s">
        <v>7675</v>
      </c>
      <c r="C4893" s="296" t="s">
        <v>5123</v>
      </c>
      <c r="D4893" s="296" t="s">
        <v>225</v>
      </c>
      <c r="E4893" s="326" t="s">
        <v>88</v>
      </c>
      <c r="F4893" s="327">
        <v>27152.75</v>
      </c>
      <c r="J4893" s="325"/>
    </row>
    <row r="4894" spans="2:10" s="20" customFormat="1" ht="18" customHeight="1" x14ac:dyDescent="0.25">
      <c r="B4894" s="297" t="s">
        <v>7675</v>
      </c>
      <c r="C4894" s="296" t="s">
        <v>5124</v>
      </c>
      <c r="D4894" s="296" t="s">
        <v>225</v>
      </c>
      <c r="E4894" s="326" t="s">
        <v>88</v>
      </c>
      <c r="F4894" s="327">
        <v>27152.75</v>
      </c>
      <c r="J4894" s="325"/>
    </row>
    <row r="4895" spans="2:10" s="20" customFormat="1" ht="18" customHeight="1" x14ac:dyDescent="0.25">
      <c r="B4895" s="297" t="s">
        <v>7675</v>
      </c>
      <c r="C4895" s="296" t="s">
        <v>5125</v>
      </c>
      <c r="D4895" s="296" t="s">
        <v>225</v>
      </c>
      <c r="E4895" s="326" t="s">
        <v>88</v>
      </c>
      <c r="F4895" s="327">
        <v>27152.75</v>
      </c>
      <c r="J4895" s="325"/>
    </row>
    <row r="4896" spans="2:10" s="20" customFormat="1" ht="18" customHeight="1" x14ac:dyDescent="0.25">
      <c r="B4896" s="297" t="s">
        <v>7675</v>
      </c>
      <c r="C4896" s="296" t="s">
        <v>5126</v>
      </c>
      <c r="D4896" s="296" t="s">
        <v>225</v>
      </c>
      <c r="E4896" s="326" t="s">
        <v>88</v>
      </c>
      <c r="F4896" s="327">
        <v>27152.75</v>
      </c>
      <c r="J4896" s="325"/>
    </row>
    <row r="4897" spans="2:10" s="20" customFormat="1" ht="18" customHeight="1" x14ac:dyDescent="0.25">
      <c r="B4897" s="297" t="s">
        <v>7675</v>
      </c>
      <c r="C4897" s="296" t="s">
        <v>5127</v>
      </c>
      <c r="D4897" s="296" t="s">
        <v>225</v>
      </c>
      <c r="E4897" s="326" t="s">
        <v>88</v>
      </c>
      <c r="F4897" s="327">
        <v>27152.75</v>
      </c>
      <c r="J4897" s="325"/>
    </row>
    <row r="4898" spans="2:10" s="20" customFormat="1" ht="18" customHeight="1" x14ac:dyDescent="0.25">
      <c r="B4898" s="297" t="s">
        <v>7675</v>
      </c>
      <c r="C4898" s="296" t="s">
        <v>5128</v>
      </c>
      <c r="D4898" s="296" t="s">
        <v>225</v>
      </c>
      <c r="E4898" s="326" t="s">
        <v>88</v>
      </c>
      <c r="F4898" s="327">
        <v>27152.75</v>
      </c>
      <c r="J4898" s="325"/>
    </row>
    <row r="4899" spans="2:10" s="20" customFormat="1" ht="18" customHeight="1" x14ac:dyDescent="0.25">
      <c r="B4899" s="297" t="s">
        <v>7675</v>
      </c>
      <c r="C4899" s="296" t="s">
        <v>5129</v>
      </c>
      <c r="D4899" s="296" t="s">
        <v>225</v>
      </c>
      <c r="E4899" s="326" t="s">
        <v>88</v>
      </c>
      <c r="F4899" s="327">
        <v>27152.75</v>
      </c>
      <c r="J4899" s="325"/>
    </row>
    <row r="4900" spans="2:10" s="20" customFormat="1" ht="18" customHeight="1" x14ac:dyDescent="0.25">
      <c r="B4900" s="297" t="s">
        <v>7675</v>
      </c>
      <c r="C4900" s="296" t="s">
        <v>5130</v>
      </c>
      <c r="D4900" s="296" t="s">
        <v>225</v>
      </c>
      <c r="E4900" s="326" t="s">
        <v>88</v>
      </c>
      <c r="F4900" s="327">
        <v>27152.75</v>
      </c>
      <c r="J4900" s="325"/>
    </row>
    <row r="4901" spans="2:10" s="20" customFormat="1" ht="18" customHeight="1" x14ac:dyDescent="0.25">
      <c r="B4901" s="297" t="s">
        <v>7675</v>
      </c>
      <c r="C4901" s="296" t="s">
        <v>5131</v>
      </c>
      <c r="D4901" s="296" t="s">
        <v>56</v>
      </c>
      <c r="E4901" s="326" t="s">
        <v>84</v>
      </c>
      <c r="F4901" s="327">
        <v>-27083.33</v>
      </c>
      <c r="J4901" s="325"/>
    </row>
    <row r="4902" spans="2:10" s="20" customFormat="1" ht="18" customHeight="1" x14ac:dyDescent="0.25">
      <c r="B4902" s="297" t="s">
        <v>7675</v>
      </c>
      <c r="C4902" s="296" t="s">
        <v>5132</v>
      </c>
      <c r="D4902" s="296" t="s">
        <v>56</v>
      </c>
      <c r="E4902" s="326" t="s">
        <v>84</v>
      </c>
      <c r="F4902" s="327">
        <v>-27083.33</v>
      </c>
      <c r="J4902" s="325"/>
    </row>
    <row r="4903" spans="2:10" s="20" customFormat="1" ht="18" customHeight="1" x14ac:dyDescent="0.25">
      <c r="B4903" s="297" t="s">
        <v>7675</v>
      </c>
      <c r="C4903" s="296" t="s">
        <v>5133</v>
      </c>
      <c r="D4903" s="296" t="s">
        <v>56</v>
      </c>
      <c r="E4903" s="326" t="s">
        <v>84</v>
      </c>
      <c r="F4903" s="327">
        <v>-27083.33</v>
      </c>
      <c r="J4903" s="325"/>
    </row>
    <row r="4904" spans="2:10" s="20" customFormat="1" ht="18" customHeight="1" x14ac:dyDescent="0.25">
      <c r="B4904" s="297" t="s">
        <v>7675</v>
      </c>
      <c r="C4904" s="296" t="s">
        <v>5134</v>
      </c>
      <c r="D4904" s="296" t="s">
        <v>56</v>
      </c>
      <c r="E4904" s="326" t="s">
        <v>84</v>
      </c>
      <c r="F4904" s="327">
        <v>-27083.33</v>
      </c>
      <c r="J4904" s="325"/>
    </row>
    <row r="4905" spans="2:10" s="20" customFormat="1" ht="18" customHeight="1" x14ac:dyDescent="0.25">
      <c r="B4905" s="297" t="s">
        <v>7675</v>
      </c>
      <c r="C4905" s="296" t="s">
        <v>5135</v>
      </c>
      <c r="D4905" s="296" t="s">
        <v>56</v>
      </c>
      <c r="E4905" s="326" t="s">
        <v>84</v>
      </c>
      <c r="F4905" s="327">
        <v>-27083.33</v>
      </c>
      <c r="J4905" s="325"/>
    </row>
    <row r="4906" spans="2:10" s="20" customFormat="1" ht="18" customHeight="1" x14ac:dyDescent="0.25">
      <c r="B4906" s="297" t="s">
        <v>7675</v>
      </c>
      <c r="C4906" s="296" t="s">
        <v>5136</v>
      </c>
      <c r="D4906" s="296" t="s">
        <v>56</v>
      </c>
      <c r="E4906" s="326" t="s">
        <v>84</v>
      </c>
      <c r="F4906" s="327">
        <v>-27083.33</v>
      </c>
      <c r="J4906" s="325"/>
    </row>
    <row r="4907" spans="2:10" s="20" customFormat="1" ht="18" customHeight="1" x14ac:dyDescent="0.25">
      <c r="B4907" s="297" t="s">
        <v>7675</v>
      </c>
      <c r="C4907" s="296" t="s">
        <v>5137</v>
      </c>
      <c r="D4907" s="296" t="s">
        <v>56</v>
      </c>
      <c r="E4907" s="326" t="s">
        <v>84</v>
      </c>
      <c r="F4907" s="327">
        <v>-27083.33</v>
      </c>
      <c r="J4907" s="325"/>
    </row>
    <row r="4908" spans="2:10" s="20" customFormat="1" ht="18" customHeight="1" x14ac:dyDescent="0.25">
      <c r="B4908" s="297" t="s">
        <v>7675</v>
      </c>
      <c r="C4908" s="296" t="s">
        <v>5138</v>
      </c>
      <c r="D4908" s="296" t="s">
        <v>56</v>
      </c>
      <c r="E4908" s="326" t="s">
        <v>84</v>
      </c>
      <c r="F4908" s="327">
        <v>-27083.33</v>
      </c>
      <c r="J4908" s="325"/>
    </row>
    <row r="4909" spans="2:10" s="20" customFormat="1" ht="18" customHeight="1" x14ac:dyDescent="0.25">
      <c r="B4909" s="297" t="s">
        <v>7675</v>
      </c>
      <c r="C4909" s="296" t="s">
        <v>5139</v>
      </c>
      <c r="D4909" s="296" t="s">
        <v>56</v>
      </c>
      <c r="E4909" s="326" t="s">
        <v>84</v>
      </c>
      <c r="F4909" s="327">
        <v>-27083.33</v>
      </c>
      <c r="J4909" s="325"/>
    </row>
    <row r="4910" spans="2:10" s="20" customFormat="1" ht="18" customHeight="1" x14ac:dyDescent="0.25">
      <c r="B4910" s="297" t="s">
        <v>7675</v>
      </c>
      <c r="C4910" s="296" t="s">
        <v>5140</v>
      </c>
      <c r="D4910" s="296" t="s">
        <v>56</v>
      </c>
      <c r="E4910" s="326" t="s">
        <v>84</v>
      </c>
      <c r="F4910" s="327">
        <v>-27083.33</v>
      </c>
      <c r="J4910" s="325"/>
    </row>
    <row r="4911" spans="2:10" s="20" customFormat="1" ht="18" customHeight="1" x14ac:dyDescent="0.25">
      <c r="B4911" s="297" t="s">
        <v>7675</v>
      </c>
      <c r="C4911" s="296" t="s">
        <v>5141</v>
      </c>
      <c r="D4911" s="296" t="s">
        <v>56</v>
      </c>
      <c r="E4911" s="326" t="s">
        <v>84</v>
      </c>
      <c r="F4911" s="327">
        <v>-27083.33</v>
      </c>
      <c r="J4911" s="325"/>
    </row>
    <row r="4912" spans="2:10" s="20" customFormat="1" ht="18" customHeight="1" x14ac:dyDescent="0.25">
      <c r="B4912" s="297" t="s">
        <v>7675</v>
      </c>
      <c r="C4912" s="296" t="s">
        <v>5142</v>
      </c>
      <c r="D4912" s="296" t="s">
        <v>56</v>
      </c>
      <c r="E4912" s="326" t="s">
        <v>84</v>
      </c>
      <c r="F4912" s="327">
        <v>-27083.37</v>
      </c>
      <c r="J4912" s="325"/>
    </row>
    <row r="4913" spans="2:10" s="20" customFormat="1" ht="18" customHeight="1" x14ac:dyDescent="0.25">
      <c r="B4913" s="297" t="s">
        <v>7675</v>
      </c>
      <c r="C4913" s="296" t="s">
        <v>5143</v>
      </c>
      <c r="D4913" s="296" t="s">
        <v>222</v>
      </c>
      <c r="E4913" s="326" t="s">
        <v>67</v>
      </c>
      <c r="F4913" s="327">
        <v>750157.37</v>
      </c>
      <c r="J4913" s="325"/>
    </row>
    <row r="4914" spans="2:10" s="20" customFormat="1" ht="18" customHeight="1" x14ac:dyDescent="0.25">
      <c r="B4914" s="297" t="s">
        <v>7675</v>
      </c>
      <c r="C4914" s="296" t="s">
        <v>5144</v>
      </c>
      <c r="D4914" s="296" t="s">
        <v>34</v>
      </c>
      <c r="E4914" s="326" t="s">
        <v>239</v>
      </c>
      <c r="F4914" s="327">
        <v>2626069</v>
      </c>
      <c r="J4914" s="325"/>
    </row>
    <row r="4915" spans="2:10" s="20" customFormat="1" ht="18" customHeight="1" x14ac:dyDescent="0.25">
      <c r="B4915" s="297" t="s">
        <v>7675</v>
      </c>
      <c r="C4915" s="296" t="s">
        <v>5145</v>
      </c>
      <c r="D4915" s="296" t="s">
        <v>222</v>
      </c>
      <c r="E4915" s="326" t="s">
        <v>82</v>
      </c>
      <c r="F4915" s="327">
        <v>133368.79999999999</v>
      </c>
      <c r="J4915" s="325"/>
    </row>
    <row r="4916" spans="2:10" s="20" customFormat="1" ht="18" customHeight="1" x14ac:dyDescent="0.25">
      <c r="B4916" s="297" t="s">
        <v>7675</v>
      </c>
      <c r="C4916" s="296" t="s">
        <v>5146</v>
      </c>
      <c r="D4916" s="296" t="s">
        <v>222</v>
      </c>
      <c r="E4916" s="326" t="s">
        <v>82</v>
      </c>
      <c r="F4916" s="327">
        <v>347031</v>
      </c>
      <c r="J4916" s="325"/>
    </row>
    <row r="4917" spans="2:10" s="20" customFormat="1" ht="18" customHeight="1" x14ac:dyDescent="0.25">
      <c r="B4917" s="297" t="s">
        <v>7675</v>
      </c>
      <c r="C4917" s="296" t="s">
        <v>5147</v>
      </c>
      <c r="D4917" s="296" t="s">
        <v>33</v>
      </c>
      <c r="E4917" s="326" t="s">
        <v>238</v>
      </c>
      <c r="F4917" s="327">
        <v>579600</v>
      </c>
      <c r="J4917" s="325"/>
    </row>
    <row r="4918" spans="2:10" s="20" customFormat="1" ht="18" customHeight="1" x14ac:dyDescent="0.25">
      <c r="B4918" s="297" t="s">
        <v>7675</v>
      </c>
      <c r="C4918" s="296" t="s">
        <v>5148</v>
      </c>
      <c r="D4918" s="296" t="s">
        <v>33</v>
      </c>
      <c r="E4918" s="326" t="s">
        <v>238</v>
      </c>
      <c r="F4918" s="327">
        <v>1446200</v>
      </c>
      <c r="J4918" s="325"/>
    </row>
    <row r="4919" spans="2:10" s="20" customFormat="1" ht="18" customHeight="1" x14ac:dyDescent="0.25">
      <c r="B4919" s="297" t="s">
        <v>7675</v>
      </c>
      <c r="C4919" s="296" t="s">
        <v>5149</v>
      </c>
      <c r="D4919" s="296" t="s">
        <v>33</v>
      </c>
      <c r="E4919" s="326" t="s">
        <v>238</v>
      </c>
      <c r="F4919" s="327">
        <v>958000</v>
      </c>
      <c r="J4919" s="325"/>
    </row>
    <row r="4920" spans="2:10" s="20" customFormat="1" ht="18" customHeight="1" x14ac:dyDescent="0.25">
      <c r="B4920" s="297" t="s">
        <v>7675</v>
      </c>
      <c r="C4920" s="296" t="s">
        <v>5150</v>
      </c>
      <c r="D4920" s="296" t="s">
        <v>33</v>
      </c>
      <c r="E4920" s="326" t="s">
        <v>238</v>
      </c>
      <c r="F4920" s="327">
        <v>2200000</v>
      </c>
      <c r="J4920" s="325"/>
    </row>
    <row r="4921" spans="2:10" s="20" customFormat="1" ht="18" customHeight="1" x14ac:dyDescent="0.25">
      <c r="B4921" s="297" t="s">
        <v>7675</v>
      </c>
      <c r="C4921" s="296" t="s">
        <v>5151</v>
      </c>
      <c r="D4921" s="296" t="s">
        <v>33</v>
      </c>
      <c r="E4921" s="326" t="s">
        <v>238</v>
      </c>
      <c r="F4921" s="327">
        <v>1652000</v>
      </c>
      <c r="J4921" s="325"/>
    </row>
    <row r="4922" spans="2:10" s="20" customFormat="1" ht="18" customHeight="1" x14ac:dyDescent="0.25">
      <c r="B4922" s="297" t="s">
        <v>7675</v>
      </c>
      <c r="C4922" s="296" t="s">
        <v>5152</v>
      </c>
      <c r="D4922" s="296" t="s">
        <v>33</v>
      </c>
      <c r="E4922" s="326" t="s">
        <v>238</v>
      </c>
      <c r="F4922" s="327">
        <v>1346000</v>
      </c>
      <c r="J4922" s="325"/>
    </row>
    <row r="4923" spans="2:10" s="20" customFormat="1" ht="18" customHeight="1" x14ac:dyDescent="0.25">
      <c r="B4923" s="297" t="s">
        <v>7675</v>
      </c>
      <c r="C4923" s="296" t="s">
        <v>5153</v>
      </c>
      <c r="D4923" s="296" t="s">
        <v>33</v>
      </c>
      <c r="E4923" s="326" t="s">
        <v>238</v>
      </c>
      <c r="F4923" s="327">
        <v>1856400</v>
      </c>
      <c r="J4923" s="325"/>
    </row>
    <row r="4924" spans="2:10" s="20" customFormat="1" ht="18" customHeight="1" x14ac:dyDescent="0.25">
      <c r="B4924" s="297" t="s">
        <v>7675</v>
      </c>
      <c r="C4924" s="296" t="s">
        <v>5154</v>
      </c>
      <c r="D4924" s="296" t="s">
        <v>33</v>
      </c>
      <c r="E4924" s="326" t="s">
        <v>238</v>
      </c>
      <c r="F4924" s="327">
        <v>1346000</v>
      </c>
      <c r="J4924" s="325"/>
    </row>
    <row r="4925" spans="2:10" s="20" customFormat="1" ht="18" customHeight="1" x14ac:dyDescent="0.25">
      <c r="B4925" s="297" t="s">
        <v>7675</v>
      </c>
      <c r="C4925" s="296" t="s">
        <v>5155</v>
      </c>
      <c r="D4925" s="296" t="s">
        <v>33</v>
      </c>
      <c r="E4925" s="326" t="s">
        <v>238</v>
      </c>
      <c r="F4925" s="327">
        <v>470000</v>
      </c>
      <c r="J4925" s="325"/>
    </row>
    <row r="4926" spans="2:10" s="20" customFormat="1" ht="18" customHeight="1" x14ac:dyDescent="0.25">
      <c r="B4926" s="297" t="s">
        <v>7675</v>
      </c>
      <c r="C4926" s="296" t="s">
        <v>5156</v>
      </c>
      <c r="D4926" s="296" t="s">
        <v>33</v>
      </c>
      <c r="E4926" s="326" t="s">
        <v>238</v>
      </c>
      <c r="F4926" s="327">
        <v>958000</v>
      </c>
      <c r="J4926" s="325"/>
    </row>
    <row r="4927" spans="2:10" s="20" customFormat="1" ht="18" customHeight="1" x14ac:dyDescent="0.25">
      <c r="B4927" s="297" t="s">
        <v>7675</v>
      </c>
      <c r="C4927" s="296" t="s">
        <v>5157</v>
      </c>
      <c r="D4927" s="296" t="s">
        <v>33</v>
      </c>
      <c r="E4927" s="326" t="s">
        <v>238</v>
      </c>
      <c r="F4927" s="327">
        <v>479000</v>
      </c>
      <c r="J4927" s="325"/>
    </row>
    <row r="4928" spans="2:10" s="20" customFormat="1" ht="18" customHeight="1" x14ac:dyDescent="0.25">
      <c r="B4928" s="297" t="s">
        <v>7675</v>
      </c>
      <c r="C4928" s="296" t="s">
        <v>5158</v>
      </c>
      <c r="D4928" s="296" t="s">
        <v>33</v>
      </c>
      <c r="E4928" s="326" t="s">
        <v>238</v>
      </c>
      <c r="F4928" s="327">
        <v>958000</v>
      </c>
      <c r="J4928" s="325"/>
    </row>
    <row r="4929" spans="2:10" s="20" customFormat="1" ht="18" customHeight="1" x14ac:dyDescent="0.25">
      <c r="B4929" s="297" t="s">
        <v>7675</v>
      </c>
      <c r="C4929" s="296" t="s">
        <v>5159</v>
      </c>
      <c r="D4929" s="296" t="s">
        <v>33</v>
      </c>
      <c r="E4929" s="326" t="s">
        <v>238</v>
      </c>
      <c r="F4929" s="327">
        <v>1160000</v>
      </c>
      <c r="J4929" s="325"/>
    </row>
    <row r="4930" spans="2:10" s="20" customFormat="1" ht="18" customHeight="1" x14ac:dyDescent="0.25">
      <c r="B4930" s="297" t="s">
        <v>7675</v>
      </c>
      <c r="C4930" s="296" t="s">
        <v>5160</v>
      </c>
      <c r="D4930" s="296" t="s">
        <v>33</v>
      </c>
      <c r="E4930" s="326" t="s">
        <v>238</v>
      </c>
      <c r="F4930" s="327">
        <v>1420000</v>
      </c>
      <c r="J4930" s="325"/>
    </row>
    <row r="4931" spans="2:10" s="20" customFormat="1" ht="18" customHeight="1" x14ac:dyDescent="0.25">
      <c r="B4931" s="297" t="s">
        <v>7675</v>
      </c>
      <c r="C4931" s="296" t="s">
        <v>5161</v>
      </c>
      <c r="D4931" s="296" t="s">
        <v>33</v>
      </c>
      <c r="E4931" s="326" t="s">
        <v>238</v>
      </c>
      <c r="F4931" s="327">
        <v>1090600</v>
      </c>
      <c r="J4931" s="325"/>
    </row>
    <row r="4932" spans="2:10" s="20" customFormat="1" ht="18" customHeight="1" x14ac:dyDescent="0.25">
      <c r="B4932" s="297" t="s">
        <v>7675</v>
      </c>
      <c r="C4932" s="296" t="s">
        <v>5162</v>
      </c>
      <c r="D4932" s="296" t="s">
        <v>33</v>
      </c>
      <c r="E4932" s="326" t="s">
        <v>238</v>
      </c>
      <c r="F4932" s="327">
        <v>2452800</v>
      </c>
      <c r="J4932" s="325"/>
    </row>
    <row r="4933" spans="2:10" s="20" customFormat="1" ht="18" customHeight="1" x14ac:dyDescent="0.25">
      <c r="B4933" s="297" t="s">
        <v>7675</v>
      </c>
      <c r="C4933" s="296" t="s">
        <v>5163</v>
      </c>
      <c r="D4933" s="296" t="s">
        <v>34</v>
      </c>
      <c r="E4933" s="326" t="s">
        <v>239</v>
      </c>
      <c r="F4933" s="327">
        <v>164.41</v>
      </c>
      <c r="J4933" s="325"/>
    </row>
    <row r="4934" spans="2:10" s="20" customFormat="1" ht="18" customHeight="1" x14ac:dyDescent="0.25">
      <c r="B4934" s="297" t="s">
        <v>7675</v>
      </c>
      <c r="C4934" s="296" t="s">
        <v>5164</v>
      </c>
      <c r="D4934" s="296" t="s">
        <v>222</v>
      </c>
      <c r="E4934" s="326" t="s">
        <v>67</v>
      </c>
      <c r="F4934" s="327">
        <v>30999.5</v>
      </c>
      <c r="J4934" s="325"/>
    </row>
    <row r="4935" spans="2:10" s="20" customFormat="1" ht="18" customHeight="1" thickBot="1" x14ac:dyDescent="0.3">
      <c r="B4935" s="328"/>
      <c r="C4935" s="329"/>
      <c r="D4935" s="329"/>
      <c r="E4935" s="329"/>
      <c r="F4935" s="330">
        <f>SUM(F10:F4934)</f>
        <v>3172301608.4200082</v>
      </c>
      <c r="J4935" s="325"/>
    </row>
    <row r="4936" spans="2:10" s="5" customFormat="1" x14ac:dyDescent="0.2">
      <c r="B4936" s="303"/>
      <c r="J4936" s="302"/>
    </row>
    <row r="4937" spans="2:10" x14ac:dyDescent="0.2">
      <c r="B4937" s="304"/>
      <c r="J4937" s="305"/>
    </row>
    <row r="4938" spans="2:10" ht="13.5" thickBot="1" x14ac:dyDescent="0.25">
      <c r="B4938" s="306"/>
      <c r="C4938" s="307"/>
      <c r="D4938" s="307"/>
      <c r="E4938" s="307"/>
      <c r="F4938" s="307"/>
      <c r="G4938" s="307"/>
      <c r="H4938" s="307"/>
      <c r="I4938" s="307"/>
      <c r="J4938" s="308"/>
    </row>
  </sheetData>
  <autoFilter ref="B9:F4935" xr:uid="{00000000-0009-0000-0000-00000C000000}"/>
  <mergeCells count="3">
    <mergeCell ref="G5:J5"/>
    <mergeCell ref="B1:H3"/>
    <mergeCell ref="C5:E5"/>
  </mergeCells>
  <conditionalFormatting sqref="F10:F4935">
    <cfRule type="cellIs" dxfId="0" priority="1" operator="lessThan">
      <formula>0</formula>
    </cfRule>
  </conditionalFormatting>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006"/>
  <sheetViews>
    <sheetView showGridLines="0" topLeftCell="F1" zoomScaleNormal="100" workbookViewId="0">
      <selection activeCell="M3" sqref="M3"/>
    </sheetView>
  </sheetViews>
  <sheetFormatPr baseColWidth="10" defaultColWidth="0" defaultRowHeight="0" customHeight="1" zeroHeight="1" x14ac:dyDescent="0.2"/>
  <cols>
    <col min="1" max="1" width="2.7109375" style="9" customWidth="1"/>
    <col min="2" max="5" width="24.85546875" style="1" customWidth="1"/>
    <col min="6" max="7" width="24.85546875" style="9" customWidth="1"/>
    <col min="8" max="8" width="23.7109375" style="9" customWidth="1"/>
    <col min="9" max="10" width="14" style="9" customWidth="1"/>
    <col min="11" max="11" width="18.85546875" style="9" customWidth="1"/>
    <col min="12" max="12" width="17.7109375" style="9" customWidth="1"/>
    <col min="13" max="13" width="23.85546875" style="9" customWidth="1"/>
    <col min="14" max="14" width="11.42578125" style="9" customWidth="1"/>
    <col min="15" max="16384" width="11.42578125" style="9" hidden="1"/>
  </cols>
  <sheetData>
    <row r="1" spans="2:21" s="337" customFormat="1" ht="27.75" customHeight="1" x14ac:dyDescent="0.25">
      <c r="B1" s="387" t="s">
        <v>122</v>
      </c>
      <c r="C1" s="387"/>
      <c r="D1" s="387"/>
      <c r="E1" s="387"/>
      <c r="F1" s="387"/>
      <c r="G1" s="387"/>
      <c r="H1" s="387"/>
      <c r="I1" s="387"/>
      <c r="J1" s="387"/>
      <c r="K1" s="387"/>
      <c r="L1" s="376" t="s">
        <v>7867</v>
      </c>
      <c r="M1" s="373" t="s">
        <v>7872</v>
      </c>
    </row>
    <row r="2" spans="2:21" s="337" customFormat="1" ht="27.75" customHeight="1" x14ac:dyDescent="0.25">
      <c r="B2" s="387"/>
      <c r="C2" s="387"/>
      <c r="D2" s="387"/>
      <c r="E2" s="387"/>
      <c r="F2" s="387"/>
      <c r="G2" s="387"/>
      <c r="H2" s="387"/>
      <c r="I2" s="387"/>
      <c r="J2" s="387"/>
      <c r="K2" s="387"/>
      <c r="L2" s="376" t="s">
        <v>7869</v>
      </c>
      <c r="M2" s="373">
        <v>1</v>
      </c>
    </row>
    <row r="3" spans="2:21" s="337" customFormat="1" ht="27.75" customHeight="1" x14ac:dyDescent="0.25">
      <c r="B3" s="387"/>
      <c r="C3" s="387"/>
      <c r="D3" s="387"/>
      <c r="E3" s="387"/>
      <c r="F3" s="387"/>
      <c r="G3" s="387"/>
      <c r="H3" s="387"/>
      <c r="I3" s="387"/>
      <c r="J3" s="387"/>
      <c r="K3" s="387"/>
      <c r="L3" s="376" t="s">
        <v>7884</v>
      </c>
      <c r="M3" s="374">
        <v>44573</v>
      </c>
    </row>
    <row r="4" spans="2:21" ht="18" customHeight="1" thickBot="1" x14ac:dyDescent="0.25">
      <c r="B4" s="9"/>
      <c r="C4" s="9"/>
      <c r="D4" s="9"/>
      <c r="E4" s="9"/>
    </row>
    <row r="5" spans="2:21" s="20" customFormat="1" ht="24" customHeight="1" thickBot="1" x14ac:dyDescent="0.3">
      <c r="B5" s="33" t="s">
        <v>7448</v>
      </c>
      <c r="C5" s="427" t="s">
        <v>121</v>
      </c>
      <c r="D5" s="427"/>
      <c r="E5" s="427"/>
      <c r="F5" s="427"/>
      <c r="G5" s="427"/>
      <c r="H5" s="428"/>
      <c r="I5" s="35" t="s">
        <v>7460</v>
      </c>
      <c r="J5" s="36"/>
      <c r="K5" s="37"/>
      <c r="L5" s="38" t="s">
        <v>7450</v>
      </c>
      <c r="M5" s="39"/>
      <c r="N5" s="15"/>
      <c r="O5" s="15"/>
      <c r="P5" s="18"/>
      <c r="Q5" s="19"/>
      <c r="R5" s="19"/>
      <c r="S5" s="15"/>
      <c r="T5" s="15"/>
      <c r="U5" s="15"/>
    </row>
    <row r="6" spans="2:21" s="14" customFormat="1" ht="24" customHeight="1" thickBot="1" x14ac:dyDescent="0.3">
      <c r="B6" s="33" t="s">
        <v>7451</v>
      </c>
      <c r="C6" s="34" t="s">
        <v>0</v>
      </c>
      <c r="D6" s="40" t="s">
        <v>7453</v>
      </c>
      <c r="E6" s="40" t="s">
        <v>7453</v>
      </c>
      <c r="F6" s="424" t="s">
        <v>0</v>
      </c>
      <c r="G6" s="424"/>
      <c r="H6" s="424"/>
      <c r="I6" s="35" t="s">
        <v>7447</v>
      </c>
      <c r="J6" s="41"/>
      <c r="K6" s="42" t="s">
        <v>7454</v>
      </c>
      <c r="L6" s="35" t="s">
        <v>7455</v>
      </c>
      <c r="M6" s="43" t="s">
        <v>7538</v>
      </c>
      <c r="N6" s="44"/>
      <c r="O6" s="18"/>
      <c r="P6" s="18"/>
      <c r="Q6" s="15"/>
      <c r="R6" s="15"/>
      <c r="S6" s="15"/>
    </row>
    <row r="7" spans="2:21" s="14" customFormat="1" ht="14.25" customHeight="1" x14ac:dyDescent="0.25">
      <c r="B7" s="45"/>
      <c r="C7" s="45"/>
      <c r="D7" s="45"/>
      <c r="E7" s="45"/>
      <c r="F7" s="45"/>
      <c r="G7" s="45"/>
      <c r="H7" s="45"/>
      <c r="I7" s="46"/>
      <c r="J7" s="46"/>
      <c r="K7" s="47"/>
      <c r="L7" s="47"/>
      <c r="M7" s="10"/>
      <c r="N7" s="24"/>
      <c r="O7" s="18"/>
      <c r="P7" s="18"/>
      <c r="Q7" s="15"/>
      <c r="R7" s="15"/>
      <c r="S7" s="15"/>
    </row>
    <row r="8" spans="2:21" ht="22.5" customHeight="1" x14ac:dyDescent="0.2">
      <c r="B8" s="415" t="s">
        <v>7461</v>
      </c>
      <c r="C8" s="416"/>
      <c r="D8" s="416"/>
      <c r="E8" s="416"/>
      <c r="F8" s="416"/>
      <c r="G8" s="416"/>
      <c r="H8" s="416"/>
      <c r="I8" s="416"/>
      <c r="J8" s="416"/>
      <c r="K8" s="416"/>
      <c r="L8" s="416"/>
      <c r="M8" s="417"/>
    </row>
    <row r="9" spans="2:21" ht="29.25" customHeight="1" x14ac:dyDescent="0.2">
      <c r="B9" s="49" t="s">
        <v>7462</v>
      </c>
      <c r="C9" s="50"/>
      <c r="D9" s="50"/>
      <c r="E9" s="50"/>
      <c r="F9" s="50"/>
      <c r="G9" s="50"/>
      <c r="H9" s="50"/>
      <c r="I9" s="50"/>
      <c r="J9" s="50"/>
      <c r="M9" s="48"/>
    </row>
    <row r="10" spans="2:21" ht="14.25" x14ac:dyDescent="0.2">
      <c r="B10" s="425" t="s">
        <v>7463</v>
      </c>
      <c r="C10" s="426"/>
      <c r="D10" s="426"/>
      <c r="E10" s="426"/>
      <c r="F10" s="426"/>
      <c r="G10" s="426"/>
      <c r="H10" s="426"/>
      <c r="I10" s="426"/>
      <c r="J10" s="426"/>
      <c r="K10" s="426"/>
      <c r="M10" s="29"/>
    </row>
    <row r="11" spans="2:21" ht="15" thickBot="1" x14ac:dyDescent="0.25">
      <c r="B11" s="28"/>
      <c r="C11" s="9"/>
      <c r="D11" s="9"/>
      <c r="E11" s="9"/>
      <c r="M11" s="29"/>
    </row>
    <row r="12" spans="2:21" ht="16.5" customHeight="1" x14ac:dyDescent="0.2">
      <c r="B12" s="350" t="s">
        <v>19</v>
      </c>
      <c r="C12" s="351" t="s">
        <v>20</v>
      </c>
      <c r="D12" s="9"/>
      <c r="E12" s="9"/>
      <c r="M12" s="29"/>
    </row>
    <row r="13" spans="2:21" ht="16.5" customHeight="1" x14ac:dyDescent="0.2">
      <c r="B13" s="51" t="s">
        <v>21</v>
      </c>
      <c r="C13" s="52" t="s">
        <v>7464</v>
      </c>
      <c r="D13" s="9"/>
      <c r="E13" s="9"/>
      <c r="M13" s="29"/>
    </row>
    <row r="14" spans="2:21" ht="16.5" customHeight="1" x14ac:dyDescent="0.2">
      <c r="B14" s="51" t="s">
        <v>22</v>
      </c>
      <c r="C14" s="52" t="s">
        <v>23</v>
      </c>
      <c r="D14" s="9"/>
      <c r="E14" s="9"/>
      <c r="M14" s="29"/>
    </row>
    <row r="15" spans="2:21" ht="16.5" customHeight="1" x14ac:dyDescent="0.2">
      <c r="B15" s="51" t="s">
        <v>24</v>
      </c>
      <c r="C15" s="52" t="s">
        <v>7465</v>
      </c>
      <c r="D15" s="9"/>
      <c r="E15" s="9"/>
      <c r="M15" s="29"/>
    </row>
    <row r="16" spans="2:21" ht="16.5" customHeight="1" thickBot="1" x14ac:dyDescent="0.25">
      <c r="B16" s="53" t="s">
        <v>25</v>
      </c>
      <c r="C16" s="54" t="s">
        <v>26</v>
      </c>
      <c r="D16" s="9"/>
      <c r="E16" s="9"/>
      <c r="M16" s="29"/>
    </row>
    <row r="17" spans="2:13" ht="14.25" x14ac:dyDescent="0.2">
      <c r="B17" s="402" t="s">
        <v>27</v>
      </c>
      <c r="C17" s="403"/>
      <c r="D17" s="403"/>
      <c r="E17" s="403"/>
      <c r="F17" s="403"/>
      <c r="G17" s="403"/>
      <c r="H17" s="403"/>
      <c r="I17" s="403"/>
      <c r="J17" s="403"/>
      <c r="K17" s="403"/>
      <c r="M17" s="29"/>
    </row>
    <row r="18" spans="2:13" ht="14.25" x14ac:dyDescent="0.2">
      <c r="B18" s="402"/>
      <c r="C18" s="403"/>
      <c r="D18" s="403"/>
      <c r="E18" s="403"/>
      <c r="F18" s="403"/>
      <c r="G18" s="403"/>
      <c r="H18" s="403"/>
      <c r="I18" s="403"/>
      <c r="J18" s="403"/>
      <c r="K18" s="403"/>
      <c r="M18" s="29"/>
    </row>
    <row r="19" spans="2:13" ht="14.25" x14ac:dyDescent="0.2">
      <c r="B19" s="402"/>
      <c r="C19" s="403"/>
      <c r="D19" s="403"/>
      <c r="E19" s="403"/>
      <c r="F19" s="403"/>
      <c r="G19" s="403"/>
      <c r="H19" s="403"/>
      <c r="I19" s="403"/>
      <c r="J19" s="403"/>
      <c r="K19" s="403"/>
      <c r="M19" s="29"/>
    </row>
    <row r="20" spans="2:13" ht="14.25" x14ac:dyDescent="0.2">
      <c r="B20" s="402"/>
      <c r="C20" s="403"/>
      <c r="D20" s="403"/>
      <c r="E20" s="403"/>
      <c r="F20" s="403"/>
      <c r="G20" s="403"/>
      <c r="H20" s="403"/>
      <c r="I20" s="403"/>
      <c r="J20" s="403"/>
      <c r="K20" s="403"/>
      <c r="M20" s="29"/>
    </row>
    <row r="21" spans="2:13" ht="19.5" customHeight="1" x14ac:dyDescent="0.2">
      <c r="B21" s="415" t="s">
        <v>7466</v>
      </c>
      <c r="C21" s="416"/>
      <c r="D21" s="416"/>
      <c r="E21" s="416"/>
      <c r="F21" s="416"/>
      <c r="G21" s="416"/>
      <c r="H21" s="416"/>
      <c r="I21" s="416"/>
      <c r="J21" s="416"/>
      <c r="K21" s="416"/>
      <c r="L21" s="416"/>
      <c r="M21" s="417"/>
    </row>
    <row r="22" spans="2:13" ht="14.25" x14ac:dyDescent="0.2">
      <c r="B22" s="402" t="s">
        <v>7467</v>
      </c>
      <c r="C22" s="403"/>
      <c r="D22" s="403"/>
      <c r="E22" s="403"/>
      <c r="F22" s="403"/>
      <c r="G22" s="403"/>
      <c r="H22" s="403"/>
      <c r="I22" s="403"/>
      <c r="J22" s="403"/>
      <c r="K22" s="403"/>
      <c r="M22" s="29"/>
    </row>
    <row r="23" spans="2:13" ht="14.25" x14ac:dyDescent="0.2">
      <c r="B23" s="402"/>
      <c r="C23" s="403"/>
      <c r="D23" s="403"/>
      <c r="E23" s="403"/>
      <c r="F23" s="403"/>
      <c r="G23" s="403"/>
      <c r="H23" s="403"/>
      <c r="I23" s="403"/>
      <c r="J23" s="403"/>
      <c r="K23" s="403"/>
      <c r="M23" s="29"/>
    </row>
    <row r="24" spans="2:13" ht="15" thickBot="1" x14ac:dyDescent="0.25">
      <c r="B24" s="402"/>
      <c r="C24" s="403"/>
      <c r="D24" s="403"/>
      <c r="E24" s="403"/>
      <c r="F24" s="403"/>
      <c r="G24" s="403"/>
      <c r="H24" s="403"/>
      <c r="I24" s="403"/>
      <c r="J24" s="403"/>
      <c r="K24" s="403"/>
      <c r="M24" s="29"/>
    </row>
    <row r="25" spans="2:13" ht="19.5" customHeight="1" thickBot="1" x14ac:dyDescent="0.25">
      <c r="B25" s="418" t="s">
        <v>7468</v>
      </c>
      <c r="C25" s="419"/>
      <c r="D25" s="419"/>
      <c r="E25" s="419"/>
      <c r="F25" s="419"/>
      <c r="G25" s="419"/>
      <c r="H25" s="419"/>
      <c r="I25" s="419"/>
      <c r="J25" s="419"/>
      <c r="K25" s="419"/>
      <c r="L25" s="419"/>
      <c r="M25" s="420"/>
    </row>
    <row r="26" spans="2:13" ht="24.75" customHeight="1" x14ac:dyDescent="0.2">
      <c r="B26" s="55" t="s">
        <v>28</v>
      </c>
      <c r="C26" s="11"/>
      <c r="D26" s="11"/>
      <c r="E26" s="11"/>
      <c r="F26" s="11"/>
      <c r="G26" s="11"/>
      <c r="H26" s="11"/>
      <c r="I26" s="11"/>
      <c r="J26" s="11"/>
      <c r="K26" s="11"/>
      <c r="M26" s="29"/>
    </row>
    <row r="27" spans="2:13" ht="15" thickBot="1" x14ac:dyDescent="0.25">
      <c r="B27" s="56"/>
      <c r="C27" s="11"/>
      <c r="D27" s="11"/>
      <c r="E27" s="11"/>
      <c r="F27" s="11"/>
      <c r="G27" s="11"/>
      <c r="H27" s="11"/>
      <c r="I27" s="11"/>
      <c r="J27" s="11"/>
      <c r="K27" s="11"/>
      <c r="M27" s="29"/>
    </row>
    <row r="28" spans="2:13" ht="39.75" customHeight="1" thickBot="1" x14ac:dyDescent="0.25">
      <c r="B28" s="421" t="s">
        <v>29</v>
      </c>
      <c r="C28" s="422"/>
      <c r="D28" s="421" t="s">
        <v>7469</v>
      </c>
      <c r="E28" s="422"/>
      <c r="F28" s="352" t="s">
        <v>7470</v>
      </c>
      <c r="G28" s="353" t="s">
        <v>30</v>
      </c>
      <c r="H28" s="57"/>
      <c r="I28" s="57"/>
      <c r="J28" s="423"/>
      <c r="K28" s="423"/>
      <c r="M28" s="29"/>
    </row>
    <row r="29" spans="2:13" ht="18" customHeight="1" x14ac:dyDescent="0.2">
      <c r="B29" s="58" t="s">
        <v>21</v>
      </c>
      <c r="C29" s="59" t="s">
        <v>7464</v>
      </c>
      <c r="D29" s="60">
        <v>1234</v>
      </c>
      <c r="E29" s="60">
        <f>+D29+1</f>
        <v>1235</v>
      </c>
      <c r="F29" s="60">
        <f>+E29+1</f>
        <v>1236</v>
      </c>
      <c r="G29" s="408" t="s">
        <v>7471</v>
      </c>
      <c r="H29" s="61"/>
      <c r="I29" s="62"/>
      <c r="J29" s="411"/>
      <c r="K29" s="411"/>
      <c r="M29" s="29"/>
    </row>
    <row r="30" spans="2:13" ht="18" customHeight="1" x14ac:dyDescent="0.2">
      <c r="B30" s="63" t="s">
        <v>22</v>
      </c>
      <c r="C30" s="64" t="s">
        <v>7472</v>
      </c>
      <c r="D30" s="65">
        <v>5678</v>
      </c>
      <c r="E30" s="65">
        <f>+D30+1</f>
        <v>5679</v>
      </c>
      <c r="F30" s="60">
        <f t="shared" ref="F30:F31" si="0">+E30+1</f>
        <v>5680</v>
      </c>
      <c r="G30" s="409"/>
      <c r="H30" s="61"/>
      <c r="I30" s="62"/>
      <c r="J30" s="411"/>
      <c r="K30" s="411"/>
      <c r="M30" s="29"/>
    </row>
    <row r="31" spans="2:13" ht="18" customHeight="1" x14ac:dyDescent="0.2">
      <c r="B31" s="63" t="s">
        <v>24</v>
      </c>
      <c r="C31" s="64" t="s">
        <v>7473</v>
      </c>
      <c r="D31" s="65">
        <v>6987</v>
      </c>
      <c r="E31" s="65">
        <f>+D31+1</f>
        <v>6988</v>
      </c>
      <c r="F31" s="60">
        <f t="shared" si="0"/>
        <v>6989</v>
      </c>
      <c r="G31" s="409"/>
      <c r="H31" s="61"/>
      <c r="I31" s="62"/>
      <c r="J31" s="411"/>
      <c r="K31" s="411"/>
      <c r="M31" s="29"/>
    </row>
    <row r="32" spans="2:13" ht="18" customHeight="1" thickBot="1" x14ac:dyDescent="0.25">
      <c r="B32" s="66" t="s">
        <v>25</v>
      </c>
      <c r="C32" s="67" t="s">
        <v>26</v>
      </c>
      <c r="D32" s="68">
        <v>2354</v>
      </c>
      <c r="E32" s="68">
        <f>+D32+1</f>
        <v>2355</v>
      </c>
      <c r="F32" s="68">
        <f>+E32+1</f>
        <v>2356</v>
      </c>
      <c r="G32" s="410"/>
      <c r="H32" s="61"/>
      <c r="I32" s="62"/>
      <c r="J32" s="411"/>
      <c r="K32" s="411"/>
      <c r="M32" s="29"/>
    </row>
    <row r="33" spans="2:13" ht="15" thickBot="1" x14ac:dyDescent="0.25">
      <c r="B33" s="28"/>
      <c r="C33" s="9"/>
      <c r="D33" s="9"/>
      <c r="E33" s="9"/>
      <c r="M33" s="29"/>
    </row>
    <row r="34" spans="2:13" ht="15" x14ac:dyDescent="0.25">
      <c r="B34" s="412" t="s">
        <v>7474</v>
      </c>
      <c r="C34" s="413"/>
      <c r="D34" s="413"/>
      <c r="E34" s="413"/>
      <c r="F34" s="413"/>
      <c r="G34" s="413"/>
      <c r="H34" s="413"/>
      <c r="I34" s="413"/>
      <c r="J34" s="413"/>
      <c r="K34" s="414"/>
      <c r="M34" s="29"/>
    </row>
    <row r="35" spans="2:13" ht="14.25" customHeight="1" x14ac:dyDescent="0.2">
      <c r="B35" s="402" t="s">
        <v>7475</v>
      </c>
      <c r="C35" s="403"/>
      <c r="D35" s="403"/>
      <c r="E35" s="403"/>
      <c r="F35" s="403"/>
      <c r="G35" s="403"/>
      <c r="H35" s="403"/>
      <c r="I35" s="403"/>
      <c r="J35" s="403"/>
      <c r="K35" s="404"/>
      <c r="M35" s="29"/>
    </row>
    <row r="36" spans="2:13" ht="15" customHeight="1" thickBot="1" x14ac:dyDescent="0.25">
      <c r="B36" s="405"/>
      <c r="C36" s="406"/>
      <c r="D36" s="406"/>
      <c r="E36" s="406"/>
      <c r="F36" s="406"/>
      <c r="G36" s="406"/>
      <c r="H36" s="406"/>
      <c r="I36" s="406"/>
      <c r="J36" s="406"/>
      <c r="K36" s="407"/>
      <c r="M36" s="29"/>
    </row>
    <row r="37" spans="2:13" ht="14.25" x14ac:dyDescent="0.2">
      <c r="B37" s="28"/>
      <c r="C37" s="9"/>
      <c r="D37" s="9"/>
      <c r="E37" s="9"/>
      <c r="M37" s="29"/>
    </row>
    <row r="38" spans="2:13" ht="14.25" x14ac:dyDescent="0.2">
      <c r="B38" s="28"/>
      <c r="C38" s="9"/>
      <c r="D38" s="9"/>
      <c r="E38" s="9"/>
      <c r="M38" s="29"/>
    </row>
    <row r="39" spans="2:13" ht="14.25" x14ac:dyDescent="0.2">
      <c r="B39" s="28"/>
      <c r="C39" s="9"/>
      <c r="D39" s="9"/>
      <c r="E39" s="9"/>
      <c r="M39" s="29"/>
    </row>
    <row r="40" spans="2:13" ht="15" thickBot="1" x14ac:dyDescent="0.25">
      <c r="B40" s="30"/>
      <c r="C40" s="31"/>
      <c r="D40" s="31"/>
      <c r="E40" s="31"/>
      <c r="F40" s="31"/>
      <c r="G40" s="31"/>
      <c r="H40" s="31"/>
      <c r="I40" s="31"/>
      <c r="J40" s="31"/>
      <c r="K40" s="31"/>
      <c r="L40" s="31"/>
      <c r="M40" s="32"/>
    </row>
    <row r="41" spans="2:13" ht="14.25" x14ac:dyDescent="0.2">
      <c r="B41" s="9"/>
      <c r="C41" s="9"/>
      <c r="D41" s="9"/>
      <c r="E41" s="9"/>
    </row>
    <row r="42" spans="2:13" ht="14.25" x14ac:dyDescent="0.2">
      <c r="B42" s="9"/>
      <c r="C42" s="9"/>
      <c r="D42" s="9"/>
      <c r="E42" s="9"/>
    </row>
    <row r="43" spans="2:13" ht="14.25" x14ac:dyDescent="0.2">
      <c r="B43" s="9"/>
      <c r="C43" s="9"/>
      <c r="D43" s="9"/>
      <c r="E43" s="9"/>
    </row>
    <row r="44" spans="2:13" ht="14.25" x14ac:dyDescent="0.2">
      <c r="B44" s="9"/>
      <c r="C44" s="9"/>
      <c r="D44" s="9"/>
      <c r="E44" s="9"/>
    </row>
    <row r="45" spans="2:13" ht="14.25" x14ac:dyDescent="0.2">
      <c r="B45" s="9"/>
      <c r="C45" s="9"/>
      <c r="D45" s="9"/>
      <c r="E45" s="9"/>
    </row>
    <row r="46" spans="2:13" ht="14.25" x14ac:dyDescent="0.2">
      <c r="B46" s="9"/>
      <c r="C46" s="9"/>
      <c r="D46" s="9"/>
      <c r="E46" s="9"/>
    </row>
    <row r="47" spans="2:13" ht="14.25" x14ac:dyDescent="0.2">
      <c r="B47" s="9"/>
      <c r="C47" s="9"/>
      <c r="D47" s="9"/>
      <c r="E47" s="9"/>
    </row>
    <row r="48" spans="2:13" ht="14.25" x14ac:dyDescent="0.2">
      <c r="B48" s="9"/>
      <c r="C48" s="9"/>
      <c r="D48" s="9"/>
      <c r="E48" s="9"/>
    </row>
    <row r="49" s="9" customFormat="1" ht="14.25" x14ac:dyDescent="0.2"/>
    <row r="50" s="9" customFormat="1" ht="14.25" x14ac:dyDescent="0.2"/>
    <row r="51" s="9" customFormat="1" ht="14.25" x14ac:dyDescent="0.2"/>
    <row r="52" s="9" customFormat="1" ht="14.25" x14ac:dyDescent="0.2"/>
    <row r="53" s="9" customFormat="1" ht="14.25" x14ac:dyDescent="0.2"/>
    <row r="54" s="9" customFormat="1" ht="14.25" x14ac:dyDescent="0.2"/>
    <row r="55" s="9" customFormat="1" ht="14.25" x14ac:dyDescent="0.2"/>
    <row r="56" s="9" customFormat="1" ht="14.25" x14ac:dyDescent="0.2"/>
    <row r="57" s="9" customFormat="1" ht="14.25" x14ac:dyDescent="0.2"/>
    <row r="58" s="9" customFormat="1" ht="14.25" x14ac:dyDescent="0.2"/>
    <row r="59" s="9" customFormat="1" ht="14.25" x14ac:dyDescent="0.2"/>
    <row r="60" s="9" customFormat="1" ht="14.25" x14ac:dyDescent="0.2"/>
    <row r="61" s="9" customFormat="1" ht="14.25" x14ac:dyDescent="0.2"/>
    <row r="62" s="9" customFormat="1" ht="14.25" x14ac:dyDescent="0.2"/>
    <row r="63" s="9" customFormat="1" ht="14.25" x14ac:dyDescent="0.2"/>
    <row r="64" s="9" customFormat="1" ht="14.25" x14ac:dyDescent="0.2"/>
    <row r="65" s="9" customFormat="1" ht="14.25" x14ac:dyDescent="0.2"/>
    <row r="66" s="9" customFormat="1" ht="14.25" x14ac:dyDescent="0.2"/>
    <row r="67" s="9" customFormat="1" ht="14.25" x14ac:dyDescent="0.2"/>
    <row r="68" s="9" customFormat="1" ht="14.25" x14ac:dyDescent="0.2"/>
    <row r="69" s="9" customFormat="1" ht="14.25" x14ac:dyDescent="0.2"/>
    <row r="70" s="9" customFormat="1" ht="14.25" x14ac:dyDescent="0.2"/>
    <row r="71" s="9" customFormat="1" ht="14.25" x14ac:dyDescent="0.2"/>
    <row r="72" s="9" customFormat="1" ht="14.25" x14ac:dyDescent="0.2"/>
    <row r="73" s="9" customFormat="1" ht="14.25" x14ac:dyDescent="0.2"/>
    <row r="74" s="9" customFormat="1" ht="14.25" x14ac:dyDescent="0.2"/>
    <row r="75" s="9" customFormat="1" ht="14.25" x14ac:dyDescent="0.2"/>
    <row r="76" s="9" customFormat="1" ht="14.25" x14ac:dyDescent="0.2"/>
    <row r="77" s="9" customFormat="1" ht="14.25" x14ac:dyDescent="0.2"/>
    <row r="78" s="9" customFormat="1" ht="14.25" x14ac:dyDescent="0.2"/>
    <row r="79" s="9" customFormat="1" ht="14.25" x14ac:dyDescent="0.2"/>
    <row r="80" s="9" customFormat="1" ht="14.25" x14ac:dyDescent="0.2"/>
    <row r="81" s="9" customFormat="1" ht="14.25" x14ac:dyDescent="0.2"/>
    <row r="82" s="9" customFormat="1" ht="14.25" x14ac:dyDescent="0.2"/>
    <row r="83" s="9" customFormat="1" ht="14.25" x14ac:dyDescent="0.2"/>
    <row r="84" s="9" customFormat="1" ht="14.25" x14ac:dyDescent="0.2"/>
    <row r="85" s="9" customFormat="1" ht="14.25" x14ac:dyDescent="0.2"/>
    <row r="86" s="9" customFormat="1" ht="14.25" x14ac:dyDescent="0.2"/>
    <row r="87" s="9" customFormat="1" ht="14.25" x14ac:dyDescent="0.2"/>
    <row r="88" s="9" customFormat="1" ht="14.25" x14ac:dyDescent="0.2"/>
    <row r="89" s="9" customFormat="1" ht="14.25" x14ac:dyDescent="0.2"/>
    <row r="90" s="9" customFormat="1" ht="14.25" x14ac:dyDescent="0.2"/>
    <row r="91" s="9" customFormat="1" ht="14.25" x14ac:dyDescent="0.2"/>
    <row r="92" s="9" customFormat="1" ht="14.25" x14ac:dyDescent="0.2"/>
    <row r="93" s="9" customFormat="1" ht="14.25" x14ac:dyDescent="0.2"/>
    <row r="94" s="9" customFormat="1" ht="14.25" x14ac:dyDescent="0.2"/>
    <row r="95" s="9" customFormat="1" ht="14.25" x14ac:dyDescent="0.2"/>
    <row r="96" s="9" customFormat="1" ht="14.25" x14ac:dyDescent="0.2"/>
    <row r="97" s="9" customFormat="1" ht="14.25" x14ac:dyDescent="0.2"/>
    <row r="98" s="9" customFormat="1" ht="14.25" x14ac:dyDescent="0.2"/>
    <row r="99" s="9" customFormat="1" ht="14.25" x14ac:dyDescent="0.2"/>
    <row r="100" s="9" customFormat="1" ht="14.25" x14ac:dyDescent="0.2"/>
    <row r="101" s="9" customFormat="1" ht="14.25" x14ac:dyDescent="0.2"/>
    <row r="102" s="9" customFormat="1" ht="14.25" x14ac:dyDescent="0.2"/>
    <row r="103" s="9" customFormat="1" ht="14.25" x14ac:dyDescent="0.2"/>
    <row r="104" s="9" customFormat="1" ht="14.25" x14ac:dyDescent="0.2"/>
    <row r="105" s="9" customFormat="1" ht="14.25" x14ac:dyDescent="0.2"/>
    <row r="106" s="9" customFormat="1" ht="14.25" x14ac:dyDescent="0.2"/>
    <row r="107" s="9" customFormat="1" ht="14.25" x14ac:dyDescent="0.2"/>
    <row r="108" s="9" customFormat="1" ht="14.25" x14ac:dyDescent="0.2"/>
    <row r="109" s="9" customFormat="1" ht="14.25" x14ac:dyDescent="0.2"/>
    <row r="110" s="9" customFormat="1" ht="14.25" x14ac:dyDescent="0.2"/>
    <row r="111" s="9" customFormat="1" ht="14.25" x14ac:dyDescent="0.2"/>
    <row r="112" s="9" customFormat="1" ht="14.25" x14ac:dyDescent="0.2"/>
    <row r="113" s="9" customFormat="1" ht="14.25" x14ac:dyDescent="0.2"/>
    <row r="114" s="9" customFormat="1" ht="14.25" x14ac:dyDescent="0.2"/>
    <row r="115" s="9" customFormat="1" ht="14.25" x14ac:dyDescent="0.2"/>
    <row r="116" s="9" customFormat="1" ht="14.25" x14ac:dyDescent="0.2"/>
    <row r="117" s="9" customFormat="1" ht="14.25" x14ac:dyDescent="0.2"/>
    <row r="118" s="9" customFormat="1" ht="14.25" x14ac:dyDescent="0.2"/>
    <row r="119" s="9" customFormat="1" ht="14.25" x14ac:dyDescent="0.2"/>
    <row r="120" s="9" customFormat="1" ht="14.25" x14ac:dyDescent="0.2"/>
    <row r="121" s="9" customFormat="1" ht="14.25" x14ac:dyDescent="0.2"/>
    <row r="122" s="9" customFormat="1" ht="14.25" x14ac:dyDescent="0.2"/>
    <row r="123" s="9" customFormat="1" ht="14.25" x14ac:dyDescent="0.2"/>
    <row r="124" s="9" customFormat="1" ht="14.25" x14ac:dyDescent="0.2"/>
    <row r="125" s="9" customFormat="1" ht="14.25" x14ac:dyDescent="0.2"/>
    <row r="126" s="9" customFormat="1" ht="14.25" x14ac:dyDescent="0.2"/>
    <row r="127" s="9" customFormat="1" ht="14.25" x14ac:dyDescent="0.2"/>
    <row r="128" s="9" customFormat="1" ht="14.25" x14ac:dyDescent="0.2"/>
    <row r="129" s="9" customFormat="1" ht="14.25" x14ac:dyDescent="0.2"/>
    <row r="130" s="9" customFormat="1" ht="14.25" x14ac:dyDescent="0.2"/>
    <row r="131" s="9" customFormat="1" ht="14.25" x14ac:dyDescent="0.2"/>
    <row r="132" s="9" customFormat="1" ht="14.25" x14ac:dyDescent="0.2"/>
    <row r="133" s="9" customFormat="1" ht="14.25" x14ac:dyDescent="0.2"/>
    <row r="134" s="9" customFormat="1" ht="14.25" x14ac:dyDescent="0.2"/>
    <row r="135" s="9" customFormat="1" ht="14.25" x14ac:dyDescent="0.2"/>
    <row r="136" s="9" customFormat="1" ht="14.25" x14ac:dyDescent="0.2"/>
    <row r="137" s="9" customFormat="1" ht="14.25" x14ac:dyDescent="0.2"/>
    <row r="138" s="9" customFormat="1" ht="14.25" x14ac:dyDescent="0.2"/>
    <row r="139" s="9" customFormat="1" ht="14.25" x14ac:dyDescent="0.2"/>
    <row r="140" s="9" customFormat="1" ht="14.25" x14ac:dyDescent="0.2"/>
    <row r="141" s="9" customFormat="1" ht="14.25" x14ac:dyDescent="0.2"/>
    <row r="142" s="9" customFormat="1" ht="14.25" x14ac:dyDescent="0.2"/>
    <row r="143" s="9" customFormat="1" ht="14.25" x14ac:dyDescent="0.2"/>
    <row r="144" s="9" customFormat="1" ht="14.25" x14ac:dyDescent="0.2"/>
    <row r="145" s="9" customFormat="1" ht="14.25" x14ac:dyDescent="0.2"/>
    <row r="146" s="9" customFormat="1" ht="14.25" x14ac:dyDescent="0.2"/>
    <row r="147" s="9" customFormat="1" ht="14.25" x14ac:dyDescent="0.2"/>
    <row r="148" s="9" customFormat="1" ht="14.25" x14ac:dyDescent="0.2"/>
    <row r="149" s="9" customFormat="1" ht="14.25" x14ac:dyDescent="0.2"/>
    <row r="150" s="9" customFormat="1" ht="14.25" x14ac:dyDescent="0.2"/>
    <row r="151" s="9" customFormat="1" ht="14.25" x14ac:dyDescent="0.2"/>
    <row r="152" s="9" customFormat="1" ht="14.25" x14ac:dyDescent="0.2"/>
    <row r="153" s="9" customFormat="1" ht="14.25" x14ac:dyDescent="0.2"/>
    <row r="154" s="9" customFormat="1" ht="14.25" x14ac:dyDescent="0.2"/>
    <row r="155" s="9" customFormat="1" ht="14.25" x14ac:dyDescent="0.2"/>
    <row r="156" s="9" customFormat="1" ht="14.25" x14ac:dyDescent="0.2"/>
    <row r="157" s="9" customFormat="1" ht="14.25" x14ac:dyDescent="0.2"/>
    <row r="158" s="9" customFormat="1" ht="14.25" x14ac:dyDescent="0.2"/>
    <row r="159" s="9" customFormat="1" ht="14.25" x14ac:dyDescent="0.2"/>
    <row r="160" s="9" customFormat="1" ht="14.25" x14ac:dyDescent="0.2"/>
    <row r="161" s="9" customFormat="1" ht="14.25" x14ac:dyDescent="0.2"/>
    <row r="162" s="9" customFormat="1" ht="14.25" x14ac:dyDescent="0.2"/>
    <row r="163" s="9" customFormat="1" ht="14.25" x14ac:dyDescent="0.2"/>
    <row r="164" s="9" customFormat="1" ht="14.25" x14ac:dyDescent="0.2"/>
    <row r="165" s="9" customFormat="1" ht="14.25" x14ac:dyDescent="0.2"/>
    <row r="166" s="9" customFormat="1" ht="14.25" x14ac:dyDescent="0.2"/>
    <row r="167" s="9" customFormat="1" ht="14.25" x14ac:dyDescent="0.2"/>
    <row r="168" s="9" customFormat="1" ht="14.25" x14ac:dyDescent="0.2"/>
    <row r="169" s="9" customFormat="1" ht="14.25" x14ac:dyDescent="0.2"/>
    <row r="170" s="9" customFormat="1" ht="14.25" x14ac:dyDescent="0.2"/>
    <row r="171" s="9" customFormat="1" ht="14.25" x14ac:dyDescent="0.2"/>
    <row r="172" s="9" customFormat="1" ht="14.25" x14ac:dyDescent="0.2"/>
    <row r="173" s="9" customFormat="1" ht="14.25" x14ac:dyDescent="0.2"/>
    <row r="174" s="9" customFormat="1" ht="14.25" x14ac:dyDescent="0.2"/>
    <row r="175" s="9" customFormat="1" ht="14.25" x14ac:dyDescent="0.2"/>
    <row r="176" s="9" customFormat="1" ht="14.25" x14ac:dyDescent="0.2"/>
    <row r="177" s="9" customFormat="1" ht="14.25" x14ac:dyDescent="0.2"/>
    <row r="178" s="9" customFormat="1" ht="14.25" x14ac:dyDescent="0.2"/>
    <row r="179" s="9" customFormat="1" ht="14.25" x14ac:dyDescent="0.2"/>
    <row r="180" s="9" customFormat="1" ht="14.25" x14ac:dyDescent="0.2"/>
    <row r="181" s="9" customFormat="1" ht="14.25" x14ac:dyDescent="0.2"/>
    <row r="182" s="9" customFormat="1" ht="14.25" x14ac:dyDescent="0.2"/>
    <row r="183" s="9" customFormat="1" ht="14.25" x14ac:dyDescent="0.2"/>
    <row r="184" s="9" customFormat="1" ht="14.25" x14ac:dyDescent="0.2"/>
    <row r="185" s="9" customFormat="1" ht="14.25" x14ac:dyDescent="0.2"/>
    <row r="186" s="9" customFormat="1" ht="14.25" x14ac:dyDescent="0.2"/>
    <row r="187" s="9" customFormat="1" ht="14.25" x14ac:dyDescent="0.2"/>
    <row r="188" s="9" customFormat="1" ht="14.25" x14ac:dyDescent="0.2"/>
    <row r="189" s="9" customFormat="1" ht="14.25" x14ac:dyDescent="0.2"/>
    <row r="190" s="9" customFormat="1" ht="14.25" x14ac:dyDescent="0.2"/>
    <row r="191" s="9" customFormat="1" ht="14.25" x14ac:dyDescent="0.2"/>
    <row r="192" s="9" customFormat="1" ht="14.25" x14ac:dyDescent="0.2"/>
    <row r="193" s="9" customFormat="1" ht="14.25" x14ac:dyDescent="0.2"/>
    <row r="194" s="9" customFormat="1" ht="14.25" x14ac:dyDescent="0.2"/>
    <row r="195" s="9" customFormat="1" ht="14.25" x14ac:dyDescent="0.2"/>
    <row r="196" s="9" customFormat="1" ht="14.25" x14ac:dyDescent="0.2"/>
    <row r="197" s="9" customFormat="1" ht="14.25" x14ac:dyDescent="0.2"/>
    <row r="198" s="9" customFormat="1" ht="14.25" x14ac:dyDescent="0.2"/>
    <row r="199" s="9" customFormat="1" ht="14.25" x14ac:dyDescent="0.2"/>
    <row r="200" s="9" customFormat="1" ht="14.25" x14ac:dyDescent="0.2"/>
    <row r="201" s="9" customFormat="1" ht="14.25" x14ac:dyDescent="0.2"/>
    <row r="202" s="9" customFormat="1" ht="14.25" x14ac:dyDescent="0.2"/>
    <row r="203" s="9" customFormat="1" ht="14.25" x14ac:dyDescent="0.2"/>
    <row r="204" s="9" customFormat="1" ht="14.25" x14ac:dyDescent="0.2"/>
    <row r="205" s="9" customFormat="1" ht="14.25" x14ac:dyDescent="0.2"/>
    <row r="206" s="9" customFormat="1" ht="14.25" x14ac:dyDescent="0.2"/>
    <row r="207" s="9" customFormat="1" ht="14.25" x14ac:dyDescent="0.2"/>
    <row r="208" s="9" customFormat="1" ht="14.25" x14ac:dyDescent="0.2"/>
    <row r="209" s="9" customFormat="1" ht="14.25" x14ac:dyDescent="0.2"/>
    <row r="210" s="9" customFormat="1" ht="14.25" x14ac:dyDescent="0.2"/>
    <row r="211" s="9" customFormat="1" ht="14.25" x14ac:dyDescent="0.2"/>
    <row r="212" s="9" customFormat="1" ht="14.25" x14ac:dyDescent="0.2"/>
    <row r="213" s="9" customFormat="1" ht="14.25" x14ac:dyDescent="0.2"/>
    <row r="214" s="9" customFormat="1" ht="14.25" x14ac:dyDescent="0.2"/>
    <row r="215" s="9" customFormat="1" ht="14.25" x14ac:dyDescent="0.2"/>
    <row r="216" s="9" customFormat="1" ht="14.25" x14ac:dyDescent="0.2"/>
    <row r="217" s="9" customFormat="1" ht="14.25" x14ac:dyDescent="0.2"/>
    <row r="218" s="9" customFormat="1" ht="14.25" x14ac:dyDescent="0.2"/>
    <row r="219" s="9" customFormat="1" ht="14.25" x14ac:dyDescent="0.2"/>
    <row r="220" s="9" customFormat="1" ht="14.25" x14ac:dyDescent="0.2"/>
    <row r="221" s="9" customFormat="1" ht="14.25" x14ac:dyDescent="0.2"/>
    <row r="222" s="9" customFormat="1" ht="14.25" x14ac:dyDescent="0.2"/>
    <row r="223" s="9" customFormat="1" ht="14.25" x14ac:dyDescent="0.2"/>
    <row r="224" s="9" customFormat="1" ht="14.25" x14ac:dyDescent="0.2"/>
    <row r="225" s="9" customFormat="1" ht="14.25" x14ac:dyDescent="0.2"/>
    <row r="226" s="9" customFormat="1" ht="14.25" x14ac:dyDescent="0.2"/>
    <row r="227" s="9" customFormat="1" ht="14.25" x14ac:dyDescent="0.2"/>
    <row r="228" s="9" customFormat="1" ht="14.25" x14ac:dyDescent="0.2"/>
    <row r="229" s="9" customFormat="1" ht="14.25" x14ac:dyDescent="0.2"/>
    <row r="230" s="9" customFormat="1" ht="14.25" x14ac:dyDescent="0.2"/>
    <row r="231" s="9" customFormat="1" ht="14.25" x14ac:dyDescent="0.2"/>
    <row r="232" s="9" customFormat="1" ht="14.25" x14ac:dyDescent="0.2"/>
    <row r="233" s="9" customFormat="1" ht="14.25" x14ac:dyDescent="0.2"/>
    <row r="234" s="9" customFormat="1" ht="14.25" x14ac:dyDescent="0.2"/>
    <row r="235" s="9" customFormat="1" ht="14.25" x14ac:dyDescent="0.2"/>
    <row r="236" s="9" customFormat="1" ht="14.25" x14ac:dyDescent="0.2"/>
    <row r="237" s="9" customFormat="1" ht="14.25" x14ac:dyDescent="0.2"/>
    <row r="238" s="9" customFormat="1" ht="14.25" x14ac:dyDescent="0.2"/>
    <row r="239" s="9" customFormat="1" ht="14.25" x14ac:dyDescent="0.2"/>
    <row r="240" s="9" customFormat="1" ht="14.25" x14ac:dyDescent="0.2"/>
    <row r="241" s="9" customFormat="1" ht="14.25" x14ac:dyDescent="0.2"/>
    <row r="242" s="9" customFormat="1" ht="14.25" x14ac:dyDescent="0.2"/>
    <row r="243" s="9" customFormat="1" ht="14.25" x14ac:dyDescent="0.2"/>
    <row r="244" s="9" customFormat="1" ht="14.25" x14ac:dyDescent="0.2"/>
    <row r="245" s="9" customFormat="1" ht="14.25" x14ac:dyDescent="0.2"/>
    <row r="246" s="9" customFormat="1" ht="14.25" x14ac:dyDescent="0.2"/>
    <row r="247" s="9" customFormat="1" ht="14.25" x14ac:dyDescent="0.2"/>
    <row r="248" s="9" customFormat="1" ht="14.25" x14ac:dyDescent="0.2"/>
    <row r="249" s="9" customFormat="1" ht="14.25" x14ac:dyDescent="0.2"/>
    <row r="250" s="9" customFormat="1" ht="14.25" x14ac:dyDescent="0.2"/>
    <row r="251" s="9" customFormat="1" ht="14.25" x14ac:dyDescent="0.2"/>
    <row r="252" s="9" customFormat="1" ht="14.25" x14ac:dyDescent="0.2"/>
    <row r="253" s="9" customFormat="1" ht="14.25" x14ac:dyDescent="0.2"/>
    <row r="254" s="9" customFormat="1" ht="14.25" x14ac:dyDescent="0.2"/>
    <row r="255" s="9" customFormat="1" ht="14.25" x14ac:dyDescent="0.2"/>
    <row r="256" s="9" customFormat="1" ht="14.25" x14ac:dyDescent="0.2"/>
    <row r="257" s="9" customFormat="1" ht="14.25" x14ac:dyDescent="0.2"/>
    <row r="258" s="9" customFormat="1" ht="14.25" x14ac:dyDescent="0.2"/>
    <row r="259" s="9" customFormat="1" ht="14.25" x14ac:dyDescent="0.2"/>
    <row r="260" s="9" customFormat="1" ht="14.25" x14ac:dyDescent="0.2"/>
    <row r="261" s="9" customFormat="1" ht="14.25" x14ac:dyDescent="0.2"/>
    <row r="262" s="9" customFormat="1" ht="14.25" x14ac:dyDescent="0.2"/>
    <row r="263" s="9" customFormat="1" ht="14.25" x14ac:dyDescent="0.2"/>
    <row r="264" s="9" customFormat="1" ht="14.25" x14ac:dyDescent="0.2"/>
    <row r="265" s="9" customFormat="1" ht="14.25" x14ac:dyDescent="0.2"/>
    <row r="266" s="9" customFormat="1" ht="14.25" x14ac:dyDescent="0.2"/>
    <row r="267" s="9" customFormat="1" ht="14.25" x14ac:dyDescent="0.2"/>
    <row r="268" s="9" customFormat="1" ht="14.25" x14ac:dyDescent="0.2"/>
    <row r="269" s="9" customFormat="1" ht="14.25" x14ac:dyDescent="0.2"/>
    <row r="270" s="9" customFormat="1" ht="14.25" x14ac:dyDescent="0.2"/>
    <row r="271" s="9" customFormat="1" ht="14.25" x14ac:dyDescent="0.2"/>
    <row r="272" s="9" customFormat="1" ht="14.25" x14ac:dyDescent="0.2"/>
    <row r="273" s="9" customFormat="1" ht="14.25" x14ac:dyDescent="0.2"/>
    <row r="274" s="9" customFormat="1" ht="14.25" x14ac:dyDescent="0.2"/>
    <row r="275" s="9" customFormat="1" ht="14.25" x14ac:dyDescent="0.2"/>
    <row r="276" s="9" customFormat="1" ht="14.25" x14ac:dyDescent="0.2"/>
    <row r="277" s="9" customFormat="1" ht="14.25" x14ac:dyDescent="0.2"/>
    <row r="278" s="9" customFormat="1" ht="14.25" x14ac:dyDescent="0.2"/>
    <row r="279" s="9" customFormat="1" ht="14.25" x14ac:dyDescent="0.2"/>
    <row r="280" s="9" customFormat="1" ht="14.25" x14ac:dyDescent="0.2"/>
    <row r="281" s="9" customFormat="1" ht="14.25" x14ac:dyDescent="0.2"/>
    <row r="282" s="9" customFormat="1" ht="14.25" x14ac:dyDescent="0.2"/>
    <row r="283" s="9" customFormat="1" ht="14.25" x14ac:dyDescent="0.2"/>
    <row r="284" s="9" customFormat="1" ht="14.25" x14ac:dyDescent="0.2"/>
    <row r="285" s="9" customFormat="1" ht="14.25" x14ac:dyDescent="0.2"/>
    <row r="286" s="9" customFormat="1" ht="14.25" x14ac:dyDescent="0.2"/>
    <row r="287" s="9" customFormat="1" ht="14.25" x14ac:dyDescent="0.2"/>
    <row r="288" s="9" customFormat="1" ht="14.25" x14ac:dyDescent="0.2"/>
    <row r="289" s="9" customFormat="1" ht="14.25" x14ac:dyDescent="0.2"/>
    <row r="290" s="9" customFormat="1" ht="14.25" x14ac:dyDescent="0.2"/>
    <row r="291" s="9" customFormat="1" ht="14.25" x14ac:dyDescent="0.2"/>
    <row r="292" s="9" customFormat="1" ht="14.25" x14ac:dyDescent="0.2"/>
    <row r="293" s="9" customFormat="1" ht="14.25" x14ac:dyDescent="0.2"/>
    <row r="294" s="9" customFormat="1" ht="14.25" x14ac:dyDescent="0.2"/>
    <row r="295" s="9" customFormat="1" ht="14.25" x14ac:dyDescent="0.2"/>
    <row r="296" s="9" customFormat="1" ht="14.25" x14ac:dyDescent="0.2"/>
    <row r="297" s="9" customFormat="1" ht="14.25" x14ac:dyDescent="0.2"/>
    <row r="298" s="9" customFormat="1" ht="14.25" x14ac:dyDescent="0.2"/>
    <row r="299" s="9" customFormat="1" ht="14.25" x14ac:dyDescent="0.2"/>
    <row r="300" s="9" customFormat="1" ht="14.25" x14ac:dyDescent="0.2"/>
    <row r="301" s="9" customFormat="1" ht="14.25" x14ac:dyDescent="0.2"/>
    <row r="302" s="9" customFormat="1" ht="14.25" x14ac:dyDescent="0.2"/>
    <row r="303" s="9" customFormat="1" ht="14.25" x14ac:dyDescent="0.2"/>
    <row r="304" s="9" customFormat="1" ht="14.25" x14ac:dyDescent="0.2"/>
    <row r="305" s="9" customFormat="1" ht="14.25" x14ac:dyDescent="0.2"/>
    <row r="306" s="9" customFormat="1" ht="14.25" x14ac:dyDescent="0.2"/>
    <row r="307" s="9" customFormat="1" ht="14.25" x14ac:dyDescent="0.2"/>
    <row r="308" s="9" customFormat="1" ht="14.25" x14ac:dyDescent="0.2"/>
    <row r="309" s="9" customFormat="1" ht="14.25" x14ac:dyDescent="0.2"/>
    <row r="310" s="9" customFormat="1" ht="14.25" x14ac:dyDescent="0.2"/>
    <row r="311" s="9" customFormat="1" ht="14.25" x14ac:dyDescent="0.2"/>
    <row r="312" s="9" customFormat="1" ht="14.25" x14ac:dyDescent="0.2"/>
    <row r="313" s="9" customFormat="1" ht="14.25" x14ac:dyDescent="0.2"/>
    <row r="314" s="9" customFormat="1" ht="14.25" x14ac:dyDescent="0.2"/>
    <row r="315" s="9" customFormat="1" ht="14.25" x14ac:dyDescent="0.2"/>
    <row r="316" s="9" customFormat="1" ht="14.25" x14ac:dyDescent="0.2"/>
    <row r="317" s="9" customFormat="1" ht="14.25" x14ac:dyDescent="0.2"/>
    <row r="318" s="9" customFormat="1" ht="14.25" x14ac:dyDescent="0.2"/>
    <row r="319" s="9" customFormat="1" ht="14.25" x14ac:dyDescent="0.2"/>
    <row r="320" s="9" customFormat="1" ht="14.25" x14ac:dyDescent="0.2"/>
    <row r="321" s="9" customFormat="1" ht="14.25" x14ac:dyDescent="0.2"/>
    <row r="322" s="9" customFormat="1" ht="14.25" x14ac:dyDescent="0.2"/>
    <row r="323" s="9" customFormat="1" ht="14.25" x14ac:dyDescent="0.2"/>
    <row r="324" s="9" customFormat="1" ht="14.25" x14ac:dyDescent="0.2"/>
    <row r="325" s="9" customFormat="1" ht="14.25" x14ac:dyDescent="0.2"/>
    <row r="326" s="9" customFormat="1" ht="14.25" x14ac:dyDescent="0.2"/>
    <row r="327" s="9" customFormat="1" ht="14.25" x14ac:dyDescent="0.2"/>
    <row r="328" s="9" customFormat="1" ht="14.25" x14ac:dyDescent="0.2"/>
    <row r="329" s="9" customFormat="1" ht="14.25" x14ac:dyDescent="0.2"/>
    <row r="330" s="9" customFormat="1" ht="14.25" x14ac:dyDescent="0.2"/>
    <row r="331" s="9" customFormat="1" ht="14.25" x14ac:dyDescent="0.2"/>
    <row r="332" s="9" customFormat="1" ht="14.25" x14ac:dyDescent="0.2"/>
    <row r="333" s="9" customFormat="1" ht="14.25" x14ac:dyDescent="0.2"/>
    <row r="334" s="9" customFormat="1" ht="14.25" x14ac:dyDescent="0.2"/>
    <row r="335" s="9" customFormat="1" ht="14.25" x14ac:dyDescent="0.2"/>
    <row r="336" s="9" customFormat="1" ht="14.25" x14ac:dyDescent="0.2"/>
    <row r="337" s="9" customFormat="1" ht="14.25" x14ac:dyDescent="0.2"/>
    <row r="338" s="9" customFormat="1" ht="14.25" x14ac:dyDescent="0.2"/>
    <row r="339" s="9" customFormat="1" ht="14.25" x14ac:dyDescent="0.2"/>
    <row r="340" s="9" customFormat="1" ht="14.25" x14ac:dyDescent="0.2"/>
    <row r="341" s="9" customFormat="1" ht="14.25" x14ac:dyDescent="0.2"/>
    <row r="342" s="9" customFormat="1" ht="14.25" x14ac:dyDescent="0.2"/>
    <row r="343" s="9" customFormat="1" ht="14.25" x14ac:dyDescent="0.2"/>
    <row r="344" s="9" customFormat="1" ht="14.25" x14ac:dyDescent="0.2"/>
    <row r="345" s="9" customFormat="1" ht="14.25" x14ac:dyDescent="0.2"/>
    <row r="346" s="9" customFormat="1" ht="14.25" x14ac:dyDescent="0.2"/>
    <row r="347" s="9" customFormat="1" ht="14.25" x14ac:dyDescent="0.2"/>
    <row r="348" s="9" customFormat="1" ht="14.25" x14ac:dyDescent="0.2"/>
    <row r="349" s="9" customFormat="1" ht="14.25" x14ac:dyDescent="0.2"/>
    <row r="350" s="9" customFormat="1" ht="14.25" x14ac:dyDescent="0.2"/>
    <row r="351" s="9" customFormat="1" ht="14.25" x14ac:dyDescent="0.2"/>
    <row r="352" s="9" customFormat="1" ht="14.25" x14ac:dyDescent="0.2"/>
    <row r="353" s="9" customFormat="1" ht="14.25" x14ac:dyDescent="0.2"/>
    <row r="354" s="9" customFormat="1" ht="14.25" x14ac:dyDescent="0.2"/>
    <row r="355" s="9" customFormat="1" ht="14.25" x14ac:dyDescent="0.2"/>
    <row r="356" s="9" customFormat="1" ht="14.25" x14ac:dyDescent="0.2"/>
    <row r="357" s="9" customFormat="1" ht="14.25" x14ac:dyDescent="0.2"/>
    <row r="358" s="9" customFormat="1" ht="14.25" x14ac:dyDescent="0.2"/>
    <row r="359" s="9" customFormat="1" ht="14.25" x14ac:dyDescent="0.2"/>
    <row r="360" s="9" customFormat="1" ht="14.25" x14ac:dyDescent="0.2"/>
    <row r="361" s="9" customFormat="1" ht="14.25" x14ac:dyDescent="0.2"/>
    <row r="362" s="9" customFormat="1" ht="14.25" x14ac:dyDescent="0.2"/>
    <row r="363" s="9" customFormat="1" ht="14.25" x14ac:dyDescent="0.2"/>
    <row r="364" s="9" customFormat="1" ht="14.25" x14ac:dyDescent="0.2"/>
    <row r="365" s="9" customFormat="1" ht="14.25" x14ac:dyDescent="0.2"/>
    <row r="366" s="9" customFormat="1" ht="14.25" x14ac:dyDescent="0.2"/>
    <row r="367" s="9" customFormat="1" ht="14.25" x14ac:dyDescent="0.2"/>
    <row r="368" s="9" customFormat="1" ht="14.25" x14ac:dyDescent="0.2"/>
    <row r="369" s="9" customFormat="1" ht="14.25" x14ac:dyDescent="0.2"/>
    <row r="370" s="9" customFormat="1" ht="14.25" x14ac:dyDescent="0.2"/>
    <row r="371" s="9" customFormat="1" ht="14.25" x14ac:dyDescent="0.2"/>
    <row r="372" s="9" customFormat="1" ht="14.25" x14ac:dyDescent="0.2"/>
    <row r="373" s="9" customFormat="1" ht="14.25" x14ac:dyDescent="0.2"/>
    <row r="374" s="9" customFormat="1" ht="14.25" x14ac:dyDescent="0.2"/>
    <row r="375" s="9" customFormat="1" ht="14.25" x14ac:dyDescent="0.2"/>
    <row r="376" s="9" customFormat="1" ht="14.25" x14ac:dyDescent="0.2"/>
    <row r="377" s="9" customFormat="1" ht="14.25" x14ac:dyDescent="0.2"/>
    <row r="378" s="9" customFormat="1" ht="14.25" x14ac:dyDescent="0.2"/>
    <row r="379" s="9" customFormat="1" ht="14.25" x14ac:dyDescent="0.2"/>
    <row r="380" s="9" customFormat="1" ht="14.25" x14ac:dyDescent="0.2"/>
    <row r="381" s="9" customFormat="1" ht="14.25" x14ac:dyDescent="0.2"/>
    <row r="382" s="9" customFormat="1" ht="14.25" x14ac:dyDescent="0.2"/>
    <row r="383" s="9" customFormat="1" ht="14.25" x14ac:dyDescent="0.2"/>
    <row r="384" s="9" customFormat="1" ht="14.25" x14ac:dyDescent="0.2"/>
    <row r="385" s="9" customFormat="1" ht="14.25" x14ac:dyDescent="0.2"/>
    <row r="386" s="9" customFormat="1" ht="14.25" x14ac:dyDescent="0.2"/>
    <row r="387" s="9" customFormat="1" ht="14.25" x14ac:dyDescent="0.2"/>
    <row r="388" s="9" customFormat="1" ht="14.25" x14ac:dyDescent="0.2"/>
    <row r="389" s="9" customFormat="1" ht="14.25" x14ac:dyDescent="0.2"/>
    <row r="390" s="9" customFormat="1" ht="14.25" x14ac:dyDescent="0.2"/>
    <row r="391" s="9" customFormat="1" ht="14.25" x14ac:dyDescent="0.2"/>
    <row r="392" s="9" customFormat="1" ht="14.25" x14ac:dyDescent="0.2"/>
    <row r="393" s="9" customFormat="1" ht="14.25" x14ac:dyDescent="0.2"/>
    <row r="394" s="9" customFormat="1" ht="14.25" x14ac:dyDescent="0.2"/>
    <row r="395" s="9" customFormat="1" ht="14.25" x14ac:dyDescent="0.2"/>
    <row r="396" s="9" customFormat="1" ht="14.25" x14ac:dyDescent="0.2"/>
    <row r="397" s="9" customFormat="1" ht="14.25" x14ac:dyDescent="0.2"/>
    <row r="398" s="9" customFormat="1" ht="14.25" x14ac:dyDescent="0.2"/>
    <row r="399" s="9" customFormat="1" ht="14.25" x14ac:dyDescent="0.2"/>
    <row r="400" s="9" customFormat="1" ht="14.25" x14ac:dyDescent="0.2"/>
    <row r="401" s="9" customFormat="1" ht="14.25" x14ac:dyDescent="0.2"/>
    <row r="402" s="9" customFormat="1" ht="14.25" x14ac:dyDescent="0.2"/>
    <row r="403" s="9" customFormat="1" ht="14.25" x14ac:dyDescent="0.2"/>
    <row r="404" s="9" customFormat="1" ht="14.25" x14ac:dyDescent="0.2"/>
    <row r="405" s="9" customFormat="1" ht="14.25" x14ac:dyDescent="0.2"/>
    <row r="406" s="9" customFormat="1" ht="14.25" x14ac:dyDescent="0.2"/>
    <row r="407" s="9" customFormat="1" ht="14.25" x14ac:dyDescent="0.2"/>
    <row r="408" s="9" customFormat="1" ht="14.25" x14ac:dyDescent="0.2"/>
    <row r="409" s="9" customFormat="1" ht="14.25" x14ac:dyDescent="0.2"/>
    <row r="410" s="9" customFormat="1" ht="14.25" x14ac:dyDescent="0.2"/>
    <row r="411" s="9" customFormat="1" ht="14.25" x14ac:dyDescent="0.2"/>
    <row r="412" s="9" customFormat="1" ht="14.25" x14ac:dyDescent="0.2"/>
    <row r="413" s="9" customFormat="1" ht="14.25" x14ac:dyDescent="0.2"/>
    <row r="414" s="9" customFormat="1" ht="14.25" x14ac:dyDescent="0.2"/>
    <row r="415" s="9" customFormat="1" ht="14.25" x14ac:dyDescent="0.2"/>
    <row r="416" s="9" customFormat="1" ht="14.25" x14ac:dyDescent="0.2"/>
    <row r="417" s="9" customFormat="1" ht="14.25" x14ac:dyDescent="0.2"/>
    <row r="418" s="9" customFormat="1" ht="14.25" x14ac:dyDescent="0.2"/>
    <row r="419" s="9" customFormat="1" ht="14.25" x14ac:dyDescent="0.2"/>
    <row r="420" s="9" customFormat="1" ht="14.25" x14ac:dyDescent="0.2"/>
    <row r="421" s="9" customFormat="1" ht="14.25" x14ac:dyDescent="0.2"/>
    <row r="422" s="9" customFormat="1" ht="14.25" x14ac:dyDescent="0.2"/>
    <row r="423" s="9" customFormat="1" ht="14.25" x14ac:dyDescent="0.2"/>
    <row r="424" s="9" customFormat="1" ht="14.25" x14ac:dyDescent="0.2"/>
    <row r="425" s="9" customFormat="1" ht="14.25" x14ac:dyDescent="0.2"/>
    <row r="426" s="9" customFormat="1" ht="14.25" x14ac:dyDescent="0.2"/>
    <row r="427" s="9" customFormat="1" ht="14.25" x14ac:dyDescent="0.2"/>
    <row r="428" s="9" customFormat="1" ht="14.25" x14ac:dyDescent="0.2"/>
    <row r="429" s="9" customFormat="1" ht="14.25" x14ac:dyDescent="0.2"/>
    <row r="430" s="9" customFormat="1" ht="14.25" x14ac:dyDescent="0.2"/>
    <row r="431" s="9" customFormat="1" ht="14.25" x14ac:dyDescent="0.2"/>
    <row r="432" s="9" customFormat="1" ht="14.25" x14ac:dyDescent="0.2"/>
    <row r="433" s="9" customFormat="1" ht="14.25" x14ac:dyDescent="0.2"/>
    <row r="434" s="9" customFormat="1" ht="14.25" x14ac:dyDescent="0.2"/>
    <row r="435" s="9" customFormat="1" ht="14.25" x14ac:dyDescent="0.2"/>
    <row r="436" s="9" customFormat="1" ht="14.25" x14ac:dyDescent="0.2"/>
    <row r="437" s="9" customFormat="1" ht="14.25" x14ac:dyDescent="0.2"/>
    <row r="438" s="9" customFormat="1" ht="14.25" x14ac:dyDescent="0.2"/>
    <row r="439" s="9" customFormat="1" ht="14.25" x14ac:dyDescent="0.2"/>
    <row r="440" s="9" customFormat="1" ht="14.25" x14ac:dyDescent="0.2"/>
    <row r="441" s="9" customFormat="1" ht="14.25" x14ac:dyDescent="0.2"/>
    <row r="442" s="9" customFormat="1" ht="14.25" x14ac:dyDescent="0.2"/>
    <row r="443" s="9" customFormat="1" ht="14.25" x14ac:dyDescent="0.2"/>
    <row r="444" s="9" customFormat="1" ht="14.25" x14ac:dyDescent="0.2"/>
    <row r="445" s="9" customFormat="1" ht="14.25" x14ac:dyDescent="0.2"/>
    <row r="446" s="9" customFormat="1" ht="14.25" x14ac:dyDescent="0.2"/>
    <row r="447" s="9" customFormat="1" ht="14.25" x14ac:dyDescent="0.2"/>
    <row r="448" s="9" customFormat="1" ht="14.25" x14ac:dyDescent="0.2"/>
    <row r="449" s="9" customFormat="1" ht="14.25" x14ac:dyDescent="0.2"/>
    <row r="450" s="9" customFormat="1" ht="14.25" x14ac:dyDescent="0.2"/>
    <row r="451" s="9" customFormat="1" ht="14.25" x14ac:dyDescent="0.2"/>
    <row r="452" s="9" customFormat="1" ht="14.25" x14ac:dyDescent="0.2"/>
    <row r="453" s="9" customFormat="1" ht="14.25" x14ac:dyDescent="0.2"/>
    <row r="454" s="9" customFormat="1" ht="14.25" x14ac:dyDescent="0.2"/>
    <row r="455" s="9" customFormat="1" ht="14.25" x14ac:dyDescent="0.2"/>
    <row r="456" s="9" customFormat="1" ht="14.25" x14ac:dyDescent="0.2"/>
    <row r="457" s="9" customFormat="1" ht="14.25" x14ac:dyDescent="0.2"/>
    <row r="458" s="9" customFormat="1" ht="14.25" x14ac:dyDescent="0.2"/>
    <row r="459" s="9" customFormat="1" ht="14.25" x14ac:dyDescent="0.2"/>
    <row r="460" s="9" customFormat="1" ht="14.25" x14ac:dyDescent="0.2"/>
    <row r="461" s="9" customFormat="1" ht="14.25" x14ac:dyDescent="0.2"/>
    <row r="462" s="9" customFormat="1" ht="14.25" x14ac:dyDescent="0.2"/>
    <row r="463" s="9" customFormat="1" ht="14.25" x14ac:dyDescent="0.2"/>
    <row r="464" s="9" customFormat="1" ht="14.25" x14ac:dyDescent="0.2"/>
    <row r="465" s="9" customFormat="1" ht="14.25" x14ac:dyDescent="0.2"/>
    <row r="466" s="9" customFormat="1" ht="14.25" x14ac:dyDescent="0.2"/>
    <row r="467" s="9" customFormat="1" ht="14.25" x14ac:dyDescent="0.2"/>
    <row r="468" s="9" customFormat="1" ht="14.25" x14ac:dyDescent="0.2"/>
    <row r="469" s="9" customFormat="1" ht="14.25" x14ac:dyDescent="0.2"/>
    <row r="470" s="9" customFormat="1" ht="14.25" x14ac:dyDescent="0.2"/>
    <row r="471" s="9" customFormat="1" ht="14.25" x14ac:dyDescent="0.2"/>
    <row r="472" s="9" customFormat="1" ht="14.25" x14ac:dyDescent="0.2"/>
    <row r="473" s="9" customFormat="1" ht="14.25" x14ac:dyDescent="0.2"/>
    <row r="474" s="9" customFormat="1" ht="14.25" x14ac:dyDescent="0.2"/>
    <row r="475" s="9" customFormat="1" ht="14.25" x14ac:dyDescent="0.2"/>
    <row r="476" s="9" customFormat="1" ht="14.25" x14ac:dyDescent="0.2"/>
    <row r="477" s="9" customFormat="1" ht="14.25" x14ac:dyDescent="0.2"/>
    <row r="478" s="9" customFormat="1" ht="14.25" x14ac:dyDescent="0.2"/>
    <row r="479" s="9" customFormat="1" ht="14.25" x14ac:dyDescent="0.2"/>
    <row r="480" s="9" customFormat="1" ht="14.25" x14ac:dyDescent="0.2"/>
    <row r="481" s="9" customFormat="1" ht="14.25" x14ac:dyDescent="0.2"/>
    <row r="482" s="9" customFormat="1" ht="14.25" x14ac:dyDescent="0.2"/>
    <row r="483" s="9" customFormat="1" ht="14.25" x14ac:dyDescent="0.2"/>
    <row r="484" s="9" customFormat="1" ht="14.25" x14ac:dyDescent="0.2"/>
    <row r="485" s="9" customFormat="1" ht="14.25" x14ac:dyDescent="0.2"/>
    <row r="486" s="9" customFormat="1" ht="14.25" x14ac:dyDescent="0.2"/>
    <row r="487" s="9" customFormat="1" ht="14.25" x14ac:dyDescent="0.2"/>
    <row r="488" s="9" customFormat="1" ht="14.25" x14ac:dyDescent="0.2"/>
    <row r="489" s="9" customFormat="1" ht="14.25" x14ac:dyDescent="0.2"/>
    <row r="490" s="9" customFormat="1" ht="14.25" x14ac:dyDescent="0.2"/>
    <row r="491" s="9" customFormat="1" ht="14.25" x14ac:dyDescent="0.2"/>
    <row r="492" s="9" customFormat="1" ht="14.25" x14ac:dyDescent="0.2"/>
    <row r="493" s="9" customFormat="1" ht="14.25" x14ac:dyDescent="0.2"/>
    <row r="494" s="9" customFormat="1" ht="14.25" x14ac:dyDescent="0.2"/>
    <row r="495" s="9" customFormat="1" ht="14.25" x14ac:dyDescent="0.2"/>
    <row r="496" s="9" customFormat="1" ht="14.25" x14ac:dyDescent="0.2"/>
    <row r="497" s="9" customFormat="1" ht="14.25" x14ac:dyDescent="0.2"/>
    <row r="498" s="9" customFormat="1" ht="14.25" x14ac:dyDescent="0.2"/>
    <row r="499" s="9" customFormat="1" ht="14.25" x14ac:dyDescent="0.2"/>
    <row r="500" s="9" customFormat="1" ht="14.25" x14ac:dyDescent="0.2"/>
    <row r="501" s="9" customFormat="1" ht="14.25" x14ac:dyDescent="0.2"/>
    <row r="502" s="9" customFormat="1" ht="14.25" x14ac:dyDescent="0.2"/>
    <row r="503" s="9" customFormat="1" ht="14.25" x14ac:dyDescent="0.2"/>
    <row r="504" s="9" customFormat="1" ht="14.25" x14ac:dyDescent="0.2"/>
    <row r="505" s="9" customFormat="1" ht="14.25" x14ac:dyDescent="0.2"/>
    <row r="506" s="9" customFormat="1" ht="14.25" x14ac:dyDescent="0.2"/>
    <row r="507" s="9" customFormat="1" ht="14.25" x14ac:dyDescent="0.2"/>
    <row r="508" s="9" customFormat="1" ht="14.25" x14ac:dyDescent="0.2"/>
    <row r="509" s="9" customFormat="1" ht="14.25" x14ac:dyDescent="0.2"/>
    <row r="510" s="9" customFormat="1" ht="14.25" x14ac:dyDescent="0.2"/>
    <row r="511" s="9" customFormat="1" ht="14.25" x14ac:dyDescent="0.2"/>
    <row r="512" s="9" customFormat="1" ht="14.25" x14ac:dyDescent="0.2"/>
    <row r="513" s="9" customFormat="1" ht="14.25" x14ac:dyDescent="0.2"/>
    <row r="514" s="9" customFormat="1" ht="14.25" x14ac:dyDescent="0.2"/>
    <row r="515" s="9" customFormat="1" ht="14.25" x14ac:dyDescent="0.2"/>
    <row r="516" s="9" customFormat="1" ht="14.25" x14ac:dyDescent="0.2"/>
    <row r="517" s="9" customFormat="1" ht="14.25" x14ac:dyDescent="0.2"/>
    <row r="518" s="9" customFormat="1" ht="14.25" x14ac:dyDescent="0.2"/>
    <row r="519" s="9" customFormat="1" ht="14.25" x14ac:dyDescent="0.2"/>
    <row r="520" s="9" customFormat="1" ht="14.25" x14ac:dyDescent="0.2"/>
    <row r="521" s="9" customFormat="1" ht="14.25" x14ac:dyDescent="0.2"/>
    <row r="522" s="9" customFormat="1" ht="14.25" x14ac:dyDescent="0.2"/>
    <row r="523" s="9" customFormat="1" ht="14.25" x14ac:dyDescent="0.2"/>
    <row r="524" s="9" customFormat="1" ht="14.25" x14ac:dyDescent="0.2"/>
    <row r="525" s="9" customFormat="1" ht="14.25" x14ac:dyDescent="0.2"/>
    <row r="526" s="9" customFormat="1" ht="14.25" x14ac:dyDescent="0.2"/>
    <row r="527" s="9" customFormat="1" ht="14.25" x14ac:dyDescent="0.2"/>
    <row r="528" s="9" customFormat="1" ht="14.25" x14ac:dyDescent="0.2"/>
    <row r="529" s="9" customFormat="1" ht="14.25" x14ac:dyDescent="0.2"/>
    <row r="530" s="9" customFormat="1" ht="14.25" x14ac:dyDescent="0.2"/>
    <row r="531" s="9" customFormat="1" ht="14.25" x14ac:dyDescent="0.2"/>
    <row r="532" s="9" customFormat="1" ht="14.25" x14ac:dyDescent="0.2"/>
    <row r="533" s="9" customFormat="1" ht="14.25" x14ac:dyDescent="0.2"/>
    <row r="534" s="9" customFormat="1" ht="14.25" x14ac:dyDescent="0.2"/>
    <row r="535" s="9" customFormat="1" ht="14.25" x14ac:dyDescent="0.2"/>
    <row r="536" s="9" customFormat="1" ht="14.25" x14ac:dyDescent="0.2"/>
    <row r="537" s="9" customFormat="1" ht="14.25" x14ac:dyDescent="0.2"/>
    <row r="538" s="9" customFormat="1" ht="14.25" x14ac:dyDescent="0.2"/>
    <row r="539" s="9" customFormat="1" ht="14.25" x14ac:dyDescent="0.2"/>
    <row r="540" s="9" customFormat="1" ht="14.25" x14ac:dyDescent="0.2"/>
    <row r="541" s="9" customFormat="1" ht="14.25" x14ac:dyDescent="0.2"/>
    <row r="542" s="9" customFormat="1" ht="14.25" x14ac:dyDescent="0.2"/>
    <row r="543" s="9" customFormat="1" ht="14.25" x14ac:dyDescent="0.2"/>
    <row r="544" s="9" customFormat="1" ht="14.25" x14ac:dyDescent="0.2"/>
    <row r="545" s="9" customFormat="1" ht="14.25" x14ac:dyDescent="0.2"/>
    <row r="546" s="9" customFormat="1" ht="14.25" x14ac:dyDescent="0.2"/>
    <row r="547" s="9" customFormat="1" ht="14.25" x14ac:dyDescent="0.2"/>
    <row r="548" s="9" customFormat="1" ht="14.25" x14ac:dyDescent="0.2"/>
    <row r="549" s="9" customFormat="1" ht="14.25" x14ac:dyDescent="0.2"/>
    <row r="550" s="9" customFormat="1" ht="14.25" x14ac:dyDescent="0.2"/>
    <row r="551" s="9" customFormat="1" ht="14.25" x14ac:dyDescent="0.2"/>
    <row r="552" s="9" customFormat="1" ht="14.25" x14ac:dyDescent="0.2"/>
    <row r="553" s="9" customFormat="1" ht="14.25" x14ac:dyDescent="0.2"/>
    <row r="554" s="9" customFormat="1" ht="14.25" x14ac:dyDescent="0.2"/>
    <row r="555" s="9" customFormat="1" ht="14.25" x14ac:dyDescent="0.2"/>
    <row r="556" s="9" customFormat="1" ht="14.25" x14ac:dyDescent="0.2"/>
    <row r="557" s="9" customFormat="1" ht="14.25" x14ac:dyDescent="0.2"/>
    <row r="558" s="9" customFormat="1" ht="14.25" x14ac:dyDescent="0.2"/>
    <row r="559" s="9" customFormat="1" ht="14.25" x14ac:dyDescent="0.2"/>
    <row r="560" s="9" customFormat="1" ht="14.25" x14ac:dyDescent="0.2"/>
    <row r="561" s="9" customFormat="1" ht="14.25" x14ac:dyDescent="0.2"/>
    <row r="562" s="9" customFormat="1" ht="14.25" x14ac:dyDescent="0.2"/>
    <row r="563" s="9" customFormat="1" ht="14.25" x14ac:dyDescent="0.2"/>
    <row r="564" s="9" customFormat="1" ht="14.25" x14ac:dyDescent="0.2"/>
    <row r="565" s="9" customFormat="1" ht="14.25" x14ac:dyDescent="0.2"/>
    <row r="566" s="9" customFormat="1" ht="14.25" x14ac:dyDescent="0.2"/>
    <row r="567" s="9" customFormat="1" ht="14.25" x14ac:dyDescent="0.2"/>
    <row r="568" s="9" customFormat="1" ht="14.25" x14ac:dyDescent="0.2"/>
    <row r="569" s="9" customFormat="1" ht="14.25" x14ac:dyDescent="0.2"/>
    <row r="570" s="9" customFormat="1" ht="14.25" x14ac:dyDescent="0.2"/>
    <row r="571" s="9" customFormat="1" ht="14.25" x14ac:dyDescent="0.2"/>
    <row r="572" s="9" customFormat="1" ht="14.25" x14ac:dyDescent="0.2"/>
    <row r="573" s="9" customFormat="1" ht="14.25" x14ac:dyDescent="0.2"/>
    <row r="574" s="9" customFormat="1" ht="14.25" x14ac:dyDescent="0.2"/>
    <row r="575" s="9" customFormat="1" ht="14.25" x14ac:dyDescent="0.2"/>
    <row r="576" s="9" customFormat="1" ht="14.25" x14ac:dyDescent="0.2"/>
    <row r="577" s="9" customFormat="1" ht="14.25" x14ac:dyDescent="0.2"/>
    <row r="578" s="9" customFormat="1" ht="14.25" x14ac:dyDescent="0.2"/>
    <row r="579" s="9" customFormat="1" ht="14.25" x14ac:dyDescent="0.2"/>
    <row r="580" s="9" customFormat="1" ht="14.25" x14ac:dyDescent="0.2"/>
    <row r="581" s="9" customFormat="1" ht="14.25" x14ac:dyDescent="0.2"/>
    <row r="582" s="9" customFormat="1" ht="14.25" x14ac:dyDescent="0.2"/>
    <row r="583" s="9" customFormat="1" ht="14.25" x14ac:dyDescent="0.2"/>
    <row r="584" s="9" customFormat="1" ht="14.25" x14ac:dyDescent="0.2"/>
    <row r="585" s="9" customFormat="1" ht="14.25" x14ac:dyDescent="0.2"/>
    <row r="586" s="9" customFormat="1" ht="14.25" x14ac:dyDescent="0.2"/>
    <row r="587" s="9" customFormat="1" ht="14.25" x14ac:dyDescent="0.2"/>
    <row r="588" s="9" customFormat="1" ht="14.25" x14ac:dyDescent="0.2"/>
    <row r="589" s="9" customFormat="1" ht="14.25" x14ac:dyDescent="0.2"/>
    <row r="590" s="9" customFormat="1" ht="14.25" x14ac:dyDescent="0.2"/>
    <row r="591" s="9" customFormat="1" ht="14.25" x14ac:dyDescent="0.2"/>
    <row r="592" s="9" customFormat="1" ht="14.25" x14ac:dyDescent="0.2"/>
    <row r="593" s="9" customFormat="1" ht="14.25" x14ac:dyDescent="0.2"/>
    <row r="594" s="9" customFormat="1" ht="14.25" x14ac:dyDescent="0.2"/>
    <row r="595" s="9" customFormat="1" ht="14.25" x14ac:dyDescent="0.2"/>
    <row r="596" s="9" customFormat="1" ht="14.25" x14ac:dyDescent="0.2"/>
    <row r="597" s="9" customFormat="1" ht="14.25" x14ac:dyDescent="0.2"/>
    <row r="598" s="9" customFormat="1" ht="14.25" x14ac:dyDescent="0.2"/>
    <row r="599" s="9" customFormat="1" ht="14.25" x14ac:dyDescent="0.2"/>
    <row r="600" s="9" customFormat="1" ht="14.25" x14ac:dyDescent="0.2"/>
    <row r="601" s="9" customFormat="1" ht="14.25" x14ac:dyDescent="0.2"/>
    <row r="602" s="9" customFormat="1" ht="14.25" x14ac:dyDescent="0.2"/>
    <row r="603" s="9" customFormat="1" ht="14.25" x14ac:dyDescent="0.2"/>
    <row r="604" s="9" customFormat="1" ht="14.25" x14ac:dyDescent="0.2"/>
    <row r="605" s="9" customFormat="1" ht="14.25" x14ac:dyDescent="0.2"/>
    <row r="606" s="9" customFormat="1" ht="14.25" x14ac:dyDescent="0.2"/>
    <row r="607" s="9" customFormat="1" ht="14.25" x14ac:dyDescent="0.2"/>
    <row r="608" s="9" customFormat="1" ht="14.25" x14ac:dyDescent="0.2"/>
    <row r="609" s="9" customFormat="1" ht="14.25" x14ac:dyDescent="0.2"/>
    <row r="610" s="9" customFormat="1" ht="14.25" x14ac:dyDescent="0.2"/>
    <row r="611" s="9" customFormat="1" ht="14.25" x14ac:dyDescent="0.2"/>
    <row r="612" s="9" customFormat="1" ht="14.25" x14ac:dyDescent="0.2"/>
    <row r="613" s="9" customFormat="1" ht="14.25" x14ac:dyDescent="0.2"/>
    <row r="614" s="9" customFormat="1" ht="14.25" x14ac:dyDescent="0.2"/>
    <row r="615" s="9" customFormat="1" ht="14.25" x14ac:dyDescent="0.2"/>
    <row r="616" s="9" customFormat="1" ht="14.25" x14ac:dyDescent="0.2"/>
    <row r="617" s="9" customFormat="1" ht="14.25" x14ac:dyDescent="0.2"/>
    <row r="618" s="9" customFormat="1" ht="14.25" x14ac:dyDescent="0.2"/>
    <row r="619" s="9" customFormat="1" ht="14.25" x14ac:dyDescent="0.2"/>
    <row r="620" s="9" customFormat="1" ht="14.25" x14ac:dyDescent="0.2"/>
    <row r="621" s="9" customFormat="1" ht="14.25" x14ac:dyDescent="0.2"/>
    <row r="622" s="9" customFormat="1" ht="14.25" x14ac:dyDescent="0.2"/>
    <row r="623" s="9" customFormat="1" ht="14.25" x14ac:dyDescent="0.2"/>
    <row r="624" s="9" customFormat="1" ht="14.25" x14ac:dyDescent="0.2"/>
    <row r="625" s="9" customFormat="1" ht="14.25" x14ac:dyDescent="0.2"/>
    <row r="626" s="9" customFormat="1" ht="14.25" x14ac:dyDescent="0.2"/>
    <row r="627" s="9" customFormat="1" ht="14.25" x14ac:dyDescent="0.2"/>
    <row r="628" s="9" customFormat="1" ht="14.25" x14ac:dyDescent="0.2"/>
    <row r="629" s="9" customFormat="1" ht="14.25" x14ac:dyDescent="0.2"/>
    <row r="630" s="9" customFormat="1" ht="14.25" x14ac:dyDescent="0.2"/>
    <row r="631" s="9" customFormat="1" ht="14.25" x14ac:dyDescent="0.2"/>
    <row r="632" s="9" customFormat="1" ht="14.25" x14ac:dyDescent="0.2"/>
    <row r="633" s="9" customFormat="1" ht="14.25" x14ac:dyDescent="0.2"/>
    <row r="634" s="9" customFormat="1" ht="14.25" x14ac:dyDescent="0.2"/>
    <row r="635" s="9" customFormat="1" ht="14.25" x14ac:dyDescent="0.2"/>
    <row r="636" s="9" customFormat="1" ht="14.25" x14ac:dyDescent="0.2"/>
    <row r="637" s="9" customFormat="1" ht="14.25" x14ac:dyDescent="0.2"/>
    <row r="638" s="9" customFormat="1" ht="14.25" x14ac:dyDescent="0.2"/>
    <row r="639" s="9" customFormat="1" ht="14.25" x14ac:dyDescent="0.2"/>
    <row r="640" s="9" customFormat="1" ht="14.25" x14ac:dyDescent="0.2"/>
    <row r="641" s="9" customFormat="1" ht="14.25" x14ac:dyDescent="0.2"/>
    <row r="642" s="9" customFormat="1" ht="14.25" x14ac:dyDescent="0.2"/>
    <row r="643" s="9" customFormat="1" ht="14.25" x14ac:dyDescent="0.2"/>
    <row r="644" s="9" customFormat="1" ht="14.25" x14ac:dyDescent="0.2"/>
    <row r="645" s="9" customFormat="1" ht="14.25" x14ac:dyDescent="0.2"/>
    <row r="646" s="9" customFormat="1" ht="14.25" x14ac:dyDescent="0.2"/>
    <row r="647" s="9" customFormat="1" ht="14.25" x14ac:dyDescent="0.2"/>
    <row r="648" s="9" customFormat="1" ht="14.25" x14ac:dyDescent="0.2"/>
    <row r="649" s="9" customFormat="1" ht="14.25" x14ac:dyDescent="0.2"/>
    <row r="650" s="9" customFormat="1" ht="14.25" x14ac:dyDescent="0.2"/>
    <row r="651" s="9" customFormat="1" ht="14.25" x14ac:dyDescent="0.2"/>
    <row r="652" s="9" customFormat="1" ht="14.25" x14ac:dyDescent="0.2"/>
    <row r="653" s="9" customFormat="1" ht="14.25" x14ac:dyDescent="0.2"/>
    <row r="654" s="9" customFormat="1" ht="14.25" x14ac:dyDescent="0.2"/>
    <row r="655" s="9" customFormat="1" ht="14.25" x14ac:dyDescent="0.2"/>
    <row r="656" s="9" customFormat="1" ht="14.25" x14ac:dyDescent="0.2"/>
    <row r="657" s="9" customFormat="1" ht="14.25" x14ac:dyDescent="0.2"/>
    <row r="658" s="9" customFormat="1" ht="14.25" x14ac:dyDescent="0.2"/>
    <row r="659" s="9" customFormat="1" ht="14.25" x14ac:dyDescent="0.2"/>
    <row r="660" s="9" customFormat="1" ht="14.25" x14ac:dyDescent="0.2"/>
    <row r="661" s="9" customFormat="1" ht="14.25" x14ac:dyDescent="0.2"/>
    <row r="662" s="9" customFormat="1" ht="14.25" x14ac:dyDescent="0.2"/>
    <row r="663" s="9" customFormat="1" ht="14.25" x14ac:dyDescent="0.2"/>
    <row r="664" s="9" customFormat="1" ht="14.25" x14ac:dyDescent="0.2"/>
    <row r="665" s="9" customFormat="1" ht="14.25" x14ac:dyDescent="0.2"/>
    <row r="666" s="9" customFormat="1" ht="14.25" x14ac:dyDescent="0.2"/>
    <row r="667" s="9" customFormat="1" ht="14.25" x14ac:dyDescent="0.2"/>
    <row r="668" s="9" customFormat="1" ht="14.25" x14ac:dyDescent="0.2"/>
    <row r="669" s="9" customFormat="1" ht="14.25" x14ac:dyDescent="0.2"/>
    <row r="670" s="9" customFormat="1" ht="14.25" x14ac:dyDescent="0.2"/>
    <row r="671" s="9" customFormat="1" ht="14.25" x14ac:dyDescent="0.2"/>
    <row r="672" s="9" customFormat="1" ht="14.25" x14ac:dyDescent="0.2"/>
    <row r="673" s="9" customFormat="1" ht="14.25" x14ac:dyDescent="0.2"/>
    <row r="674" s="9" customFormat="1" ht="14.25" x14ac:dyDescent="0.2"/>
    <row r="675" s="9" customFormat="1" ht="14.25" x14ac:dyDescent="0.2"/>
    <row r="676" s="9" customFormat="1" ht="14.25" x14ac:dyDescent="0.2"/>
    <row r="677" s="9" customFormat="1" ht="14.25" x14ac:dyDescent="0.2"/>
    <row r="678" s="9" customFormat="1" ht="14.25" x14ac:dyDescent="0.2"/>
    <row r="679" s="9" customFormat="1" ht="14.25" x14ac:dyDescent="0.2"/>
    <row r="680" s="9" customFormat="1" ht="14.25" x14ac:dyDescent="0.2"/>
    <row r="681" s="9" customFormat="1" ht="14.25" x14ac:dyDescent="0.2"/>
    <row r="682" s="9" customFormat="1" ht="14.25" x14ac:dyDescent="0.2"/>
    <row r="683" s="9" customFormat="1" ht="14.25" x14ac:dyDescent="0.2"/>
    <row r="684" s="9" customFormat="1" ht="14.25" x14ac:dyDescent="0.2"/>
    <row r="685" s="9" customFormat="1" ht="14.25" x14ac:dyDescent="0.2"/>
    <row r="686" s="9" customFormat="1" ht="14.25" x14ac:dyDescent="0.2"/>
    <row r="687" s="9" customFormat="1" ht="14.25" x14ac:dyDescent="0.2"/>
    <row r="688" s="9" customFormat="1" ht="14.25" x14ac:dyDescent="0.2"/>
    <row r="689" s="9" customFormat="1" ht="14.25" x14ac:dyDescent="0.2"/>
    <row r="690" s="9" customFormat="1" ht="14.25" x14ac:dyDescent="0.2"/>
    <row r="691" s="9" customFormat="1" ht="14.25" x14ac:dyDescent="0.2"/>
    <row r="692" s="9" customFormat="1" ht="14.25" x14ac:dyDescent="0.2"/>
    <row r="693" s="9" customFormat="1" ht="14.25" x14ac:dyDescent="0.2"/>
    <row r="694" s="9" customFormat="1" ht="14.25" x14ac:dyDescent="0.2"/>
    <row r="695" s="9" customFormat="1" ht="14.25" x14ac:dyDescent="0.2"/>
    <row r="696" s="9" customFormat="1" ht="14.25" x14ac:dyDescent="0.2"/>
    <row r="697" s="9" customFormat="1" ht="14.25" x14ac:dyDescent="0.2"/>
    <row r="698" s="9" customFormat="1" ht="14.25" x14ac:dyDescent="0.2"/>
    <row r="699" s="9" customFormat="1" ht="14.25" x14ac:dyDescent="0.2"/>
    <row r="700" s="9" customFormat="1" ht="14.25" x14ac:dyDescent="0.2"/>
    <row r="701" s="9" customFormat="1" ht="14.25" x14ac:dyDescent="0.2"/>
    <row r="702" s="9" customFormat="1" ht="14.25" x14ac:dyDescent="0.2"/>
    <row r="703" s="9" customFormat="1" ht="14.25" x14ac:dyDescent="0.2"/>
    <row r="704" s="9" customFormat="1" ht="14.25" x14ac:dyDescent="0.2"/>
    <row r="705" s="9" customFormat="1" ht="14.25" x14ac:dyDescent="0.2"/>
    <row r="706" s="9" customFormat="1" ht="14.25" x14ac:dyDescent="0.2"/>
    <row r="707" s="9" customFormat="1" ht="14.25" x14ac:dyDescent="0.2"/>
    <row r="708" s="9" customFormat="1" ht="14.25" x14ac:dyDescent="0.2"/>
    <row r="709" s="9" customFormat="1" ht="14.25" x14ac:dyDescent="0.2"/>
    <row r="710" s="9" customFormat="1" ht="14.25" x14ac:dyDescent="0.2"/>
    <row r="711" s="9" customFormat="1" ht="14.25" x14ac:dyDescent="0.2"/>
    <row r="712" s="9" customFormat="1" ht="14.25" x14ac:dyDescent="0.2"/>
    <row r="713" s="9" customFormat="1" ht="14.25" x14ac:dyDescent="0.2"/>
    <row r="714" s="9" customFormat="1" ht="14.25" x14ac:dyDescent="0.2"/>
    <row r="715" s="9" customFormat="1" ht="14.25" x14ac:dyDescent="0.2"/>
    <row r="716" s="9" customFormat="1" ht="14.25" x14ac:dyDescent="0.2"/>
    <row r="717" s="9" customFormat="1" ht="14.25" x14ac:dyDescent="0.2"/>
    <row r="718" s="9" customFormat="1" ht="14.25" x14ac:dyDescent="0.2"/>
    <row r="719" s="9" customFormat="1" ht="14.25" x14ac:dyDescent="0.2"/>
    <row r="720" s="9" customFormat="1" ht="14.25" x14ac:dyDescent="0.2"/>
    <row r="721" s="9" customFormat="1" ht="14.25" x14ac:dyDescent="0.2"/>
    <row r="722" s="9" customFormat="1" ht="14.25" x14ac:dyDescent="0.2"/>
    <row r="723" s="9" customFormat="1" ht="14.25" x14ac:dyDescent="0.2"/>
    <row r="724" s="9" customFormat="1" ht="14.25" x14ac:dyDescent="0.2"/>
    <row r="725" s="9" customFormat="1" ht="14.25" x14ac:dyDescent="0.2"/>
    <row r="726" s="9" customFormat="1" ht="14.25" x14ac:dyDescent="0.2"/>
    <row r="727" s="9" customFormat="1" ht="14.25" x14ac:dyDescent="0.2"/>
    <row r="728" s="9" customFormat="1" ht="14.25" x14ac:dyDescent="0.2"/>
    <row r="729" s="9" customFormat="1" ht="14.25" x14ac:dyDescent="0.2"/>
    <row r="730" s="9" customFormat="1" ht="14.25" x14ac:dyDescent="0.2"/>
    <row r="731" s="9" customFormat="1" ht="14.25" x14ac:dyDescent="0.2"/>
    <row r="732" s="9" customFormat="1" ht="14.25" x14ac:dyDescent="0.2"/>
    <row r="733" s="9" customFormat="1" ht="14.25" x14ac:dyDescent="0.2"/>
    <row r="734" s="9" customFormat="1" ht="14.25" x14ac:dyDescent="0.2"/>
    <row r="735" s="9" customFormat="1" ht="14.25" x14ac:dyDescent="0.2"/>
    <row r="736" s="9" customFormat="1" ht="14.25" x14ac:dyDescent="0.2"/>
    <row r="737" s="9" customFormat="1" ht="14.25" x14ac:dyDescent="0.2"/>
    <row r="738" s="9" customFormat="1" ht="14.25" x14ac:dyDescent="0.2"/>
    <row r="739" s="9" customFormat="1" ht="14.25" x14ac:dyDescent="0.2"/>
    <row r="740" s="9" customFormat="1" ht="14.25" x14ac:dyDescent="0.2"/>
    <row r="741" s="9" customFormat="1" ht="14.25" x14ac:dyDescent="0.2"/>
    <row r="742" s="9" customFormat="1" ht="14.25" x14ac:dyDescent="0.2"/>
    <row r="743" s="9" customFormat="1" ht="14.25" x14ac:dyDescent="0.2"/>
    <row r="744" s="9" customFormat="1" ht="14.25" x14ac:dyDescent="0.2"/>
    <row r="745" s="9" customFormat="1" ht="14.25" x14ac:dyDescent="0.2"/>
    <row r="746" s="9" customFormat="1" ht="14.25" x14ac:dyDescent="0.2"/>
    <row r="747" s="9" customFormat="1" ht="14.25" x14ac:dyDescent="0.2"/>
    <row r="748" s="9" customFormat="1" ht="14.25" x14ac:dyDescent="0.2"/>
    <row r="749" s="9" customFormat="1" ht="14.25" x14ac:dyDescent="0.2"/>
    <row r="750" s="9" customFormat="1" ht="14.25" x14ac:dyDescent="0.2"/>
    <row r="751" s="9" customFormat="1" ht="14.25" x14ac:dyDescent="0.2"/>
    <row r="752" s="9" customFormat="1" ht="14.25" x14ac:dyDescent="0.2"/>
    <row r="753" s="9" customFormat="1" ht="14.25" x14ac:dyDescent="0.2"/>
    <row r="754" s="9" customFormat="1" ht="14.25" x14ac:dyDescent="0.2"/>
    <row r="755" s="9" customFormat="1" ht="14.25" x14ac:dyDescent="0.2"/>
    <row r="756" s="9" customFormat="1" ht="14.25" x14ac:dyDescent="0.2"/>
    <row r="757" s="9" customFormat="1" ht="14.25" x14ac:dyDescent="0.2"/>
    <row r="758" s="9" customFormat="1" ht="14.25" x14ac:dyDescent="0.2"/>
    <row r="759" s="9" customFormat="1" ht="14.25" x14ac:dyDescent="0.2"/>
    <row r="760" s="9" customFormat="1" ht="14.25" x14ac:dyDescent="0.2"/>
    <row r="761" s="9" customFormat="1" ht="14.25" x14ac:dyDescent="0.2"/>
    <row r="762" s="9" customFormat="1" ht="14.25" x14ac:dyDescent="0.2"/>
    <row r="763" s="9" customFormat="1" ht="14.25" x14ac:dyDescent="0.2"/>
    <row r="764" s="9" customFormat="1" ht="14.25" x14ac:dyDescent="0.2"/>
    <row r="765" s="9" customFormat="1" ht="14.25" x14ac:dyDescent="0.2"/>
    <row r="766" s="9" customFormat="1" ht="14.25" x14ac:dyDescent="0.2"/>
    <row r="767" s="9" customFormat="1" ht="14.25" x14ac:dyDescent="0.2"/>
    <row r="768" s="9" customFormat="1" ht="14.25" x14ac:dyDescent="0.2"/>
    <row r="769" s="9" customFormat="1" ht="14.25" x14ac:dyDescent="0.2"/>
    <row r="770" s="9" customFormat="1" ht="14.25" x14ac:dyDescent="0.2"/>
    <row r="771" s="9" customFormat="1" ht="14.25" x14ac:dyDescent="0.2"/>
    <row r="772" s="9" customFormat="1" ht="14.25" x14ac:dyDescent="0.2"/>
    <row r="773" s="9" customFormat="1" ht="14.25" x14ac:dyDescent="0.2"/>
    <row r="774" s="9" customFormat="1" ht="14.25" x14ac:dyDescent="0.2"/>
    <row r="775" s="9" customFormat="1" ht="14.25" x14ac:dyDescent="0.2"/>
    <row r="776" s="9" customFormat="1" ht="14.25" x14ac:dyDescent="0.2"/>
    <row r="777" s="9" customFormat="1" ht="14.25" x14ac:dyDescent="0.2"/>
    <row r="778" s="9" customFormat="1" ht="14.25" x14ac:dyDescent="0.2"/>
    <row r="779" s="9" customFormat="1" ht="14.25" x14ac:dyDescent="0.2"/>
    <row r="780" s="9" customFormat="1" ht="14.25" x14ac:dyDescent="0.2"/>
    <row r="781" s="9" customFormat="1" ht="14.25" x14ac:dyDescent="0.2"/>
    <row r="782" s="9" customFormat="1" ht="14.25" x14ac:dyDescent="0.2"/>
    <row r="783" s="9" customFormat="1" ht="14.25" x14ac:dyDescent="0.2"/>
    <row r="784" s="9" customFormat="1" ht="14.25" x14ac:dyDescent="0.2"/>
    <row r="785" s="9" customFormat="1" ht="14.25" x14ac:dyDescent="0.2"/>
    <row r="786" s="9" customFormat="1" ht="14.25" x14ac:dyDescent="0.2"/>
    <row r="787" s="9" customFormat="1" ht="14.25" x14ac:dyDescent="0.2"/>
    <row r="788" s="9" customFormat="1" ht="14.25" x14ac:dyDescent="0.2"/>
    <row r="789" s="9" customFormat="1" ht="14.25" x14ac:dyDescent="0.2"/>
    <row r="790" s="9" customFormat="1" ht="14.25" x14ac:dyDescent="0.2"/>
    <row r="791" s="9" customFormat="1" ht="14.25" x14ac:dyDescent="0.2"/>
    <row r="792" s="9" customFormat="1" ht="14.25" x14ac:dyDescent="0.2"/>
    <row r="793" s="9" customFormat="1" ht="14.25" x14ac:dyDescent="0.2"/>
    <row r="794" s="9" customFormat="1" ht="14.25" x14ac:dyDescent="0.2"/>
    <row r="795" s="9" customFormat="1" ht="14.25" x14ac:dyDescent="0.2"/>
    <row r="796" s="9" customFormat="1" ht="14.25" x14ac:dyDescent="0.2"/>
    <row r="797" s="9" customFormat="1" ht="14.25" x14ac:dyDescent="0.2"/>
    <row r="798" s="9" customFormat="1" ht="14.25" x14ac:dyDescent="0.2"/>
    <row r="799" s="9" customFormat="1" ht="14.25" x14ac:dyDescent="0.2"/>
    <row r="800" s="9" customFormat="1" ht="14.25" x14ac:dyDescent="0.2"/>
    <row r="801" s="9" customFormat="1" ht="14.25" x14ac:dyDescent="0.2"/>
    <row r="802" s="9" customFormat="1" ht="14.25" x14ac:dyDescent="0.2"/>
    <row r="803" s="9" customFormat="1" ht="14.25" x14ac:dyDescent="0.2"/>
    <row r="804" s="9" customFormat="1" ht="14.25" x14ac:dyDescent="0.2"/>
    <row r="805" s="9" customFormat="1" ht="14.25" x14ac:dyDescent="0.2"/>
    <row r="806" s="9" customFormat="1" ht="14.25" x14ac:dyDescent="0.2"/>
    <row r="807" s="9" customFormat="1" ht="14.25" x14ac:dyDescent="0.2"/>
    <row r="808" s="9" customFormat="1" ht="14.25" x14ac:dyDescent="0.2"/>
    <row r="809" s="9" customFormat="1" ht="14.25" x14ac:dyDescent="0.2"/>
    <row r="810" s="9" customFormat="1" ht="14.25" x14ac:dyDescent="0.2"/>
    <row r="811" s="9" customFormat="1" ht="14.25" x14ac:dyDescent="0.2"/>
    <row r="812" s="9" customFormat="1" ht="14.25" x14ac:dyDescent="0.2"/>
    <row r="813" s="9" customFormat="1" ht="14.25" x14ac:dyDescent="0.2"/>
    <row r="814" s="9" customFormat="1" ht="14.25" x14ac:dyDescent="0.2"/>
    <row r="815" s="9" customFormat="1" ht="14.25" x14ac:dyDescent="0.2"/>
    <row r="816" s="9" customFormat="1" ht="14.25" x14ac:dyDescent="0.2"/>
    <row r="817" s="9" customFormat="1" ht="14.25" x14ac:dyDescent="0.2"/>
    <row r="818" s="9" customFormat="1" ht="14.25" x14ac:dyDescent="0.2"/>
    <row r="819" s="9" customFormat="1" ht="14.25" x14ac:dyDescent="0.2"/>
    <row r="820" s="9" customFormat="1" ht="14.25" x14ac:dyDescent="0.2"/>
    <row r="821" s="9" customFormat="1" ht="14.25" x14ac:dyDescent="0.2"/>
    <row r="822" s="9" customFormat="1" ht="14.25" x14ac:dyDescent="0.2"/>
    <row r="823" s="9" customFormat="1" ht="14.25" x14ac:dyDescent="0.2"/>
    <row r="824" s="9" customFormat="1" ht="14.25" x14ac:dyDescent="0.2"/>
    <row r="825" s="9" customFormat="1" ht="14.25" x14ac:dyDescent="0.2"/>
    <row r="826" s="9" customFormat="1" ht="14.25" x14ac:dyDescent="0.2"/>
    <row r="827" s="9" customFormat="1" ht="14.25" x14ac:dyDescent="0.2"/>
    <row r="828" s="9" customFormat="1" ht="14.25" x14ac:dyDescent="0.2"/>
    <row r="829" s="9" customFormat="1" ht="14.25" x14ac:dyDescent="0.2"/>
    <row r="830" s="9" customFormat="1" ht="14.25" x14ac:dyDescent="0.2"/>
    <row r="831" s="9" customFormat="1" ht="14.25" x14ac:dyDescent="0.2"/>
    <row r="832" s="9" customFormat="1" ht="14.25" x14ac:dyDescent="0.2"/>
    <row r="833" s="9" customFormat="1" ht="14.25" x14ac:dyDescent="0.2"/>
    <row r="834" s="9" customFormat="1" ht="14.25" x14ac:dyDescent="0.2"/>
    <row r="835" s="9" customFormat="1" ht="14.25" x14ac:dyDescent="0.2"/>
    <row r="836" s="9" customFormat="1" ht="14.25" x14ac:dyDescent="0.2"/>
    <row r="837" s="9" customFormat="1" ht="14.25" x14ac:dyDescent="0.2"/>
    <row r="838" s="9" customFormat="1" ht="14.25" x14ac:dyDescent="0.2"/>
    <row r="839" s="9" customFormat="1" ht="14.25" x14ac:dyDescent="0.2"/>
    <row r="840" s="9" customFormat="1" ht="14.25" x14ac:dyDescent="0.2"/>
    <row r="841" s="9" customFormat="1" ht="14.25" x14ac:dyDescent="0.2"/>
    <row r="842" s="9" customFormat="1" ht="14.25" x14ac:dyDescent="0.2"/>
    <row r="843" s="9" customFormat="1" ht="14.25" x14ac:dyDescent="0.2"/>
    <row r="844" s="9" customFormat="1" ht="14.25" x14ac:dyDescent="0.2"/>
    <row r="845" s="9" customFormat="1" ht="14.25" x14ac:dyDescent="0.2"/>
    <row r="846" s="9" customFormat="1" ht="14.25" x14ac:dyDescent="0.2"/>
    <row r="847" s="9" customFormat="1" ht="14.25" x14ac:dyDescent="0.2"/>
    <row r="848" s="9" customFormat="1" ht="14.25" x14ac:dyDescent="0.2"/>
    <row r="849" s="9" customFormat="1" ht="14.25" x14ac:dyDescent="0.2"/>
    <row r="850" s="9" customFormat="1" ht="14.25" x14ac:dyDescent="0.2"/>
    <row r="851" s="9" customFormat="1" ht="14.25" x14ac:dyDescent="0.2"/>
    <row r="852" s="9" customFormat="1" ht="14.25" x14ac:dyDescent="0.2"/>
    <row r="853" s="9" customFormat="1" ht="14.25" x14ac:dyDescent="0.2"/>
    <row r="854" s="9" customFormat="1" ht="14.25" x14ac:dyDescent="0.2"/>
    <row r="855" s="9" customFormat="1" ht="14.25" x14ac:dyDescent="0.2"/>
    <row r="856" s="9" customFormat="1" ht="14.25" x14ac:dyDescent="0.2"/>
    <row r="857" s="9" customFormat="1" ht="14.25" x14ac:dyDescent="0.2"/>
    <row r="858" s="9" customFormat="1" ht="14.25" x14ac:dyDescent="0.2"/>
    <row r="859" s="9" customFormat="1" ht="14.25" x14ac:dyDescent="0.2"/>
    <row r="860" s="9" customFormat="1" ht="14.25" x14ac:dyDescent="0.2"/>
    <row r="861" s="9" customFormat="1" ht="14.25" x14ac:dyDescent="0.2"/>
    <row r="862" s="9" customFormat="1" ht="14.25" x14ac:dyDescent="0.2"/>
    <row r="863" s="9" customFormat="1" ht="14.25" x14ac:dyDescent="0.2"/>
    <row r="864" s="9" customFormat="1" ht="14.25" x14ac:dyDescent="0.2"/>
    <row r="865" s="9" customFormat="1" ht="14.25" x14ac:dyDescent="0.2"/>
    <row r="866" s="9" customFormat="1" ht="14.25" x14ac:dyDescent="0.2"/>
    <row r="867" s="9" customFormat="1" ht="14.25" x14ac:dyDescent="0.2"/>
    <row r="868" s="9" customFormat="1" ht="14.25" x14ac:dyDescent="0.2"/>
    <row r="869" s="9" customFormat="1" ht="14.25" x14ac:dyDescent="0.2"/>
    <row r="870" s="9" customFormat="1" ht="14.25" x14ac:dyDescent="0.2"/>
    <row r="871" s="9" customFormat="1" ht="14.25" x14ac:dyDescent="0.2"/>
    <row r="872" s="9" customFormat="1" ht="14.25" x14ac:dyDescent="0.2"/>
    <row r="873" s="9" customFormat="1" ht="14.25" x14ac:dyDescent="0.2"/>
    <row r="874" s="9" customFormat="1" ht="14.25" x14ac:dyDescent="0.2"/>
    <row r="875" s="9" customFormat="1" ht="14.25" x14ac:dyDescent="0.2"/>
    <row r="876" s="9" customFormat="1" ht="14.25" x14ac:dyDescent="0.2"/>
    <row r="877" s="9" customFormat="1" ht="14.25" x14ac:dyDescent="0.2"/>
    <row r="878" s="9" customFormat="1" ht="14.25" x14ac:dyDescent="0.2"/>
    <row r="879" s="9" customFormat="1" ht="14.25" x14ac:dyDescent="0.2"/>
    <row r="880" s="9" customFormat="1" ht="14.25" x14ac:dyDescent="0.2"/>
    <row r="881" s="9" customFormat="1" ht="14.25" x14ac:dyDescent="0.2"/>
    <row r="882" s="9" customFormat="1" ht="14.25" x14ac:dyDescent="0.2"/>
    <row r="883" s="9" customFormat="1" ht="14.25" x14ac:dyDescent="0.2"/>
    <row r="884" s="9" customFormat="1" ht="14.25" x14ac:dyDescent="0.2"/>
    <row r="885" s="9" customFormat="1" ht="14.25" x14ac:dyDescent="0.2"/>
    <row r="886" s="9" customFormat="1" ht="14.25" x14ac:dyDescent="0.2"/>
    <row r="887" s="9" customFormat="1" ht="14.25" x14ac:dyDescent="0.2"/>
    <row r="888" s="9" customFormat="1" ht="14.25" x14ac:dyDescent="0.2"/>
    <row r="889" s="9" customFormat="1" ht="14.25" x14ac:dyDescent="0.2"/>
    <row r="890" s="9" customFormat="1" ht="14.25" x14ac:dyDescent="0.2"/>
    <row r="891" s="9" customFormat="1" ht="14.25" x14ac:dyDescent="0.2"/>
    <row r="892" s="9" customFormat="1" ht="14.25" x14ac:dyDescent="0.2"/>
    <row r="893" s="9" customFormat="1" ht="14.25" x14ac:dyDescent="0.2"/>
    <row r="894" s="9" customFormat="1" ht="14.25" x14ac:dyDescent="0.2"/>
    <row r="895" s="9" customFormat="1" ht="14.25" x14ac:dyDescent="0.2"/>
    <row r="896" s="9" customFormat="1" ht="14.25" x14ac:dyDescent="0.2"/>
    <row r="897" s="9" customFormat="1" ht="14.25" x14ac:dyDescent="0.2"/>
    <row r="898" s="9" customFormat="1" ht="14.25" x14ac:dyDescent="0.2"/>
    <row r="899" s="9" customFormat="1" ht="14.25" x14ac:dyDescent="0.2"/>
    <row r="900" s="9" customFormat="1" ht="14.25" x14ac:dyDescent="0.2"/>
    <row r="901" s="9" customFormat="1" ht="14.25" x14ac:dyDescent="0.2"/>
    <row r="902" s="9" customFormat="1" ht="14.25" x14ac:dyDescent="0.2"/>
    <row r="903" s="9" customFormat="1" ht="14.25" x14ac:dyDescent="0.2"/>
    <row r="904" s="9" customFormat="1" ht="14.25" x14ac:dyDescent="0.2"/>
    <row r="905" s="9" customFormat="1" ht="14.25" x14ac:dyDescent="0.2"/>
    <row r="906" s="9" customFormat="1" ht="14.25" x14ac:dyDescent="0.2"/>
    <row r="907" s="9" customFormat="1" ht="14.25" x14ac:dyDescent="0.2"/>
    <row r="908" s="9" customFormat="1" ht="14.25" x14ac:dyDescent="0.2"/>
    <row r="909" s="9" customFormat="1" ht="14.25" x14ac:dyDescent="0.2"/>
    <row r="910" s="9" customFormat="1" ht="14.25" x14ac:dyDescent="0.2"/>
    <row r="911" s="9" customFormat="1" ht="14.25" x14ac:dyDescent="0.2"/>
    <row r="912" s="9" customFormat="1" ht="14.25" x14ac:dyDescent="0.2"/>
    <row r="913" s="9" customFormat="1" ht="14.25" x14ac:dyDescent="0.2"/>
    <row r="914" s="9" customFormat="1" ht="14.25" x14ac:dyDescent="0.2"/>
    <row r="915" s="9" customFormat="1" ht="14.25" x14ac:dyDescent="0.2"/>
    <row r="916" s="9" customFormat="1" ht="14.25" x14ac:dyDescent="0.2"/>
    <row r="917" s="9" customFormat="1" ht="14.25" x14ac:dyDescent="0.2"/>
    <row r="918" s="9" customFormat="1" ht="14.25" x14ac:dyDescent="0.2"/>
    <row r="919" s="9" customFormat="1" ht="14.25" x14ac:dyDescent="0.2"/>
    <row r="920" s="9" customFormat="1" ht="14.25" x14ac:dyDescent="0.2"/>
    <row r="921" s="9" customFormat="1" ht="14.25" x14ac:dyDescent="0.2"/>
    <row r="922" s="9" customFormat="1" ht="14.25" x14ac:dyDescent="0.2"/>
    <row r="923" s="9" customFormat="1" ht="14.25" x14ac:dyDescent="0.2"/>
    <row r="924" s="9" customFormat="1" ht="14.25" x14ac:dyDescent="0.2"/>
    <row r="925" s="9" customFormat="1" ht="14.25" x14ac:dyDescent="0.2"/>
    <row r="926" s="9" customFormat="1" ht="14.25" x14ac:dyDescent="0.2"/>
    <row r="927" s="9" customFormat="1" ht="14.25" x14ac:dyDescent="0.2"/>
    <row r="928" s="9" customFormat="1" ht="14.25" x14ac:dyDescent="0.2"/>
    <row r="929" s="9" customFormat="1" ht="14.25" x14ac:dyDescent="0.2"/>
    <row r="930" s="9" customFormat="1" ht="14.25" x14ac:dyDescent="0.2"/>
    <row r="931" s="9" customFormat="1" ht="14.25" x14ac:dyDescent="0.2"/>
    <row r="932" s="9" customFormat="1" ht="14.25" x14ac:dyDescent="0.2"/>
    <row r="933" s="9" customFormat="1" ht="14.25" x14ac:dyDescent="0.2"/>
    <row r="934" s="9" customFormat="1" ht="14.25" x14ac:dyDescent="0.2"/>
    <row r="935" s="9" customFormat="1" ht="14.25" x14ac:dyDescent="0.2"/>
    <row r="936" s="9" customFormat="1" ht="14.25" x14ac:dyDescent="0.2"/>
    <row r="937" s="9" customFormat="1" ht="14.25" x14ac:dyDescent="0.2"/>
    <row r="938" s="9" customFormat="1" ht="14.25" x14ac:dyDescent="0.2"/>
    <row r="939" s="9" customFormat="1" ht="14.25" x14ac:dyDescent="0.2"/>
    <row r="940" s="9" customFormat="1" ht="14.25" x14ac:dyDescent="0.2"/>
    <row r="941" s="9" customFormat="1" ht="14.25" x14ac:dyDescent="0.2"/>
    <row r="942" s="9" customFormat="1" ht="14.25" x14ac:dyDescent="0.2"/>
    <row r="943" s="9" customFormat="1" ht="14.25" x14ac:dyDescent="0.2"/>
    <row r="944" s="9" customFormat="1" ht="14.25" x14ac:dyDescent="0.2"/>
    <row r="945" s="9" customFormat="1" ht="14.25" x14ac:dyDescent="0.2"/>
    <row r="946" s="9" customFormat="1" ht="14.25" x14ac:dyDescent="0.2"/>
    <row r="947" s="9" customFormat="1" ht="14.25" x14ac:dyDescent="0.2"/>
    <row r="948" s="9" customFormat="1" ht="14.25" x14ac:dyDescent="0.2"/>
    <row r="949" s="9" customFormat="1" ht="14.25" x14ac:dyDescent="0.2"/>
    <row r="950" s="9" customFormat="1" ht="14.25" x14ac:dyDescent="0.2"/>
    <row r="951" s="9" customFormat="1" ht="14.25" x14ac:dyDescent="0.2"/>
    <row r="952" s="9" customFormat="1" ht="14.25" x14ac:dyDescent="0.2"/>
    <row r="953" s="9" customFormat="1" ht="14.25" x14ac:dyDescent="0.2"/>
    <row r="954" s="9" customFormat="1" ht="14.25" x14ac:dyDescent="0.2"/>
    <row r="955" s="9" customFormat="1" ht="14.25" x14ac:dyDescent="0.2"/>
    <row r="956" s="9" customFormat="1" ht="14.25" x14ac:dyDescent="0.2"/>
    <row r="957" s="9" customFormat="1" ht="14.25" x14ac:dyDescent="0.2"/>
    <row r="958" s="9" customFormat="1" ht="14.25" x14ac:dyDescent="0.2"/>
    <row r="959" s="9" customFormat="1" ht="14.25" x14ac:dyDescent="0.2"/>
    <row r="960" s="9" customFormat="1" ht="14.25" x14ac:dyDescent="0.2"/>
    <row r="961" s="9" customFormat="1" ht="14.25" x14ac:dyDescent="0.2"/>
    <row r="962" s="9" customFormat="1" ht="14.25" x14ac:dyDescent="0.2"/>
    <row r="963" s="9" customFormat="1" ht="14.25" x14ac:dyDescent="0.2"/>
    <row r="964" s="9" customFormat="1" ht="14.25" x14ac:dyDescent="0.2"/>
    <row r="965" s="9" customFormat="1" ht="14.25" x14ac:dyDescent="0.2"/>
    <row r="966" s="9" customFormat="1" ht="14.25" x14ac:dyDescent="0.2"/>
    <row r="967" s="9" customFormat="1" ht="14.25" x14ac:dyDescent="0.2"/>
    <row r="968" s="9" customFormat="1" ht="14.25" x14ac:dyDescent="0.2"/>
    <row r="969" s="9" customFormat="1" ht="14.25" x14ac:dyDescent="0.2"/>
    <row r="970" s="9" customFormat="1" ht="14.25" x14ac:dyDescent="0.2"/>
    <row r="971" s="9" customFormat="1" ht="14.25" x14ac:dyDescent="0.2"/>
    <row r="972" s="9" customFormat="1" ht="14.25" x14ac:dyDescent="0.2"/>
    <row r="973" s="9" customFormat="1" ht="14.25" x14ac:dyDescent="0.2"/>
    <row r="974" s="9" customFormat="1" ht="14.25" x14ac:dyDescent="0.2"/>
    <row r="975" s="9" customFormat="1" ht="14.25" x14ac:dyDescent="0.2"/>
    <row r="976" s="9" customFormat="1" ht="14.25" x14ac:dyDescent="0.2"/>
    <row r="977" s="9" customFormat="1" ht="14.25" x14ac:dyDescent="0.2"/>
    <row r="978" s="9" customFormat="1" ht="14.25" x14ac:dyDescent="0.2"/>
    <row r="979" s="9" customFormat="1" ht="14.25" x14ac:dyDescent="0.2"/>
    <row r="980" s="9" customFormat="1" ht="14.25" x14ac:dyDescent="0.2"/>
    <row r="981" s="9" customFormat="1" ht="14.25" x14ac:dyDescent="0.2"/>
    <row r="982" s="9" customFormat="1" ht="14.25" x14ac:dyDescent="0.2"/>
    <row r="983" s="9" customFormat="1" ht="14.25" x14ac:dyDescent="0.2"/>
    <row r="984" s="9" customFormat="1" ht="14.25" x14ac:dyDescent="0.2"/>
    <row r="985" s="9" customFormat="1" ht="14.25" x14ac:dyDescent="0.2"/>
    <row r="986" s="9" customFormat="1" ht="14.25" x14ac:dyDescent="0.2"/>
    <row r="987" s="9" customFormat="1" ht="14.25" x14ac:dyDescent="0.2"/>
    <row r="988" s="9" customFormat="1" ht="14.25" x14ac:dyDescent="0.2"/>
    <row r="989" s="9" customFormat="1" ht="14.25" x14ac:dyDescent="0.2"/>
    <row r="990" s="9" customFormat="1" ht="14.25" x14ac:dyDescent="0.2"/>
    <row r="991" s="9" customFormat="1" ht="14.25" x14ac:dyDescent="0.2"/>
    <row r="992" s="9" customFormat="1" ht="14.25" x14ac:dyDescent="0.2"/>
    <row r="993" s="9" customFormat="1" ht="14.25" x14ac:dyDescent="0.2"/>
    <row r="994" s="9" customFormat="1" ht="14.25" x14ac:dyDescent="0.2"/>
    <row r="995" s="9" customFormat="1" ht="14.25" x14ac:dyDescent="0.2"/>
    <row r="996" s="9" customFormat="1" ht="14.25" x14ac:dyDescent="0.2"/>
    <row r="997" s="9" customFormat="1" ht="14.25" x14ac:dyDescent="0.2"/>
    <row r="998" s="9" customFormat="1" ht="14.25" x14ac:dyDescent="0.2"/>
    <row r="999" s="9" customFormat="1" ht="14.25" x14ac:dyDescent="0.2"/>
    <row r="1000" s="9" customFormat="1" ht="14.25" x14ac:dyDescent="0.2"/>
    <row r="1001" s="9" customFormat="1" ht="14.25" x14ac:dyDescent="0.2"/>
    <row r="1002" s="9" customFormat="1" ht="14.25" x14ac:dyDescent="0.2"/>
    <row r="1003" s="9" customFormat="1" ht="14.25" x14ac:dyDescent="0.2"/>
    <row r="1004" s="9" customFormat="1" ht="14.25" x14ac:dyDescent="0.2"/>
    <row r="1005" s="9" customFormat="1" ht="14.25" x14ac:dyDescent="0.2"/>
    <row r="1006" s="9" customFormat="1" ht="14.25" x14ac:dyDescent="0.2"/>
    <row r="1007" s="9" customFormat="1" ht="14.25" x14ac:dyDescent="0.2"/>
    <row r="1008" s="9" customFormat="1" ht="14.25" x14ac:dyDescent="0.2"/>
    <row r="1009" s="9" customFormat="1" ht="14.25" x14ac:dyDescent="0.2"/>
    <row r="1010" s="9" customFormat="1" ht="14.25" x14ac:dyDescent="0.2"/>
    <row r="1011" s="9" customFormat="1" ht="14.25" x14ac:dyDescent="0.2"/>
    <row r="1012" s="9" customFormat="1" ht="14.25" x14ac:dyDescent="0.2"/>
    <row r="1013" s="9" customFormat="1" ht="14.25" x14ac:dyDescent="0.2"/>
    <row r="1014" s="9" customFormat="1" ht="14.25" x14ac:dyDescent="0.2"/>
    <row r="1015" s="9" customFormat="1" ht="14.25" x14ac:dyDescent="0.2"/>
    <row r="1016" s="9" customFormat="1" ht="14.25" x14ac:dyDescent="0.2"/>
    <row r="1017" s="9" customFormat="1" ht="14.25" x14ac:dyDescent="0.2"/>
    <row r="1018" s="9" customFormat="1" ht="14.25" x14ac:dyDescent="0.2"/>
    <row r="1019" s="9" customFormat="1" ht="14.25" x14ac:dyDescent="0.2"/>
    <row r="1020" s="9" customFormat="1" ht="14.25" x14ac:dyDescent="0.2"/>
    <row r="1021" s="9" customFormat="1" ht="14.25" x14ac:dyDescent="0.2"/>
    <row r="1022" s="9" customFormat="1" ht="14.25" x14ac:dyDescent="0.2"/>
    <row r="1023" s="9" customFormat="1" ht="14.25" x14ac:dyDescent="0.2"/>
    <row r="1024" s="9" customFormat="1" ht="14.25" x14ac:dyDescent="0.2"/>
    <row r="1025" s="9" customFormat="1" ht="14.25" x14ac:dyDescent="0.2"/>
    <row r="1026" s="9" customFormat="1" ht="14.25" x14ac:dyDescent="0.2"/>
    <row r="1027" s="9" customFormat="1" ht="14.25" x14ac:dyDescent="0.2"/>
    <row r="1028" s="9" customFormat="1" ht="14.25" x14ac:dyDescent="0.2"/>
    <row r="1029" s="9" customFormat="1" ht="14.25" x14ac:dyDescent="0.2"/>
    <row r="1030" s="9" customFormat="1" ht="14.25" x14ac:dyDescent="0.2"/>
    <row r="1031" s="9" customFormat="1" ht="14.25" x14ac:dyDescent="0.2"/>
    <row r="1032" s="9" customFormat="1" ht="14.25" x14ac:dyDescent="0.2"/>
    <row r="1033" s="9" customFormat="1" ht="14.25" x14ac:dyDescent="0.2"/>
    <row r="1034" s="9" customFormat="1" ht="14.25" x14ac:dyDescent="0.2"/>
    <row r="1035" s="9" customFormat="1" ht="14.25" x14ac:dyDescent="0.2"/>
    <row r="1036" s="9" customFormat="1" ht="14.25" x14ac:dyDescent="0.2"/>
    <row r="1037" s="9" customFormat="1" ht="14.25" x14ac:dyDescent="0.2"/>
    <row r="1038" s="9" customFormat="1" ht="14.25" x14ac:dyDescent="0.2"/>
    <row r="1039" s="9" customFormat="1" ht="14.25" x14ac:dyDescent="0.2"/>
    <row r="1040" s="9" customFormat="1" ht="14.25" x14ac:dyDescent="0.2"/>
    <row r="1041" s="9" customFormat="1" ht="14.25" x14ac:dyDescent="0.2"/>
    <row r="1042" s="9" customFormat="1" ht="14.25" x14ac:dyDescent="0.2"/>
    <row r="1043" s="9" customFormat="1" ht="14.25" x14ac:dyDescent="0.2"/>
    <row r="1044" s="9" customFormat="1" ht="14.25" x14ac:dyDescent="0.2"/>
    <row r="1045" s="9" customFormat="1" ht="14.25" x14ac:dyDescent="0.2"/>
    <row r="1046" s="9" customFormat="1" ht="14.25" x14ac:dyDescent="0.2"/>
    <row r="1047" s="9" customFormat="1" ht="14.25" x14ac:dyDescent="0.2"/>
    <row r="1048" s="9" customFormat="1" ht="14.25" x14ac:dyDescent="0.2"/>
    <row r="1049" s="9" customFormat="1" ht="14.25" x14ac:dyDescent="0.2"/>
    <row r="1050" s="9" customFormat="1" ht="14.25" x14ac:dyDescent="0.2"/>
    <row r="1051" s="9" customFormat="1" ht="14.25" x14ac:dyDescent="0.2"/>
    <row r="1052" s="9" customFormat="1" ht="14.25" x14ac:dyDescent="0.2"/>
    <row r="1053" s="9" customFormat="1" ht="14.25" x14ac:dyDescent="0.2"/>
    <row r="1054" s="9" customFormat="1" ht="14.25" x14ac:dyDescent="0.2"/>
    <row r="1055" s="9" customFormat="1" ht="14.25" x14ac:dyDescent="0.2"/>
    <row r="1056" s="9" customFormat="1" ht="14.25" x14ac:dyDescent="0.2"/>
    <row r="1057" s="9" customFormat="1" ht="14.25" x14ac:dyDescent="0.2"/>
    <row r="1058" s="9" customFormat="1" ht="14.25" x14ac:dyDescent="0.2"/>
    <row r="1059" s="9" customFormat="1" ht="14.25" x14ac:dyDescent="0.2"/>
    <row r="1060" s="9" customFormat="1" ht="14.25" x14ac:dyDescent="0.2"/>
    <row r="1061" s="9" customFormat="1" ht="14.25" x14ac:dyDescent="0.2"/>
    <row r="1062" s="9" customFormat="1" ht="14.25" x14ac:dyDescent="0.2"/>
    <row r="1063" s="9" customFormat="1" ht="14.25" x14ac:dyDescent="0.2"/>
    <row r="1064" s="9" customFormat="1" ht="14.25" x14ac:dyDescent="0.2"/>
    <row r="1065" s="9" customFormat="1" ht="14.25" x14ac:dyDescent="0.2"/>
    <row r="1066" s="9" customFormat="1" ht="14.25" x14ac:dyDescent="0.2"/>
    <row r="1067" s="9" customFormat="1" ht="14.25" x14ac:dyDescent="0.2"/>
    <row r="1068" s="9" customFormat="1" ht="14.25" x14ac:dyDescent="0.2"/>
    <row r="1069" s="9" customFormat="1" ht="14.25" x14ac:dyDescent="0.2"/>
    <row r="1070" s="9" customFormat="1" ht="14.25" x14ac:dyDescent="0.2"/>
    <row r="1071" s="9" customFormat="1" ht="14.25" x14ac:dyDescent="0.2"/>
    <row r="1072" s="9" customFormat="1" ht="14.25" x14ac:dyDescent="0.2"/>
    <row r="1073" s="9" customFormat="1" ht="14.25" x14ac:dyDescent="0.2"/>
    <row r="1074" s="9" customFormat="1" ht="14.25" x14ac:dyDescent="0.2"/>
    <row r="1075" s="9" customFormat="1" ht="14.25" x14ac:dyDescent="0.2"/>
    <row r="1076" s="9" customFormat="1" ht="14.25" x14ac:dyDescent="0.2"/>
    <row r="1077" s="9" customFormat="1" ht="14.25" x14ac:dyDescent="0.2"/>
    <row r="1078" s="9" customFormat="1" ht="14.25" x14ac:dyDescent="0.2"/>
    <row r="1079" s="9" customFormat="1" ht="14.25" x14ac:dyDescent="0.2"/>
    <row r="1080" s="9" customFormat="1" ht="14.25" x14ac:dyDescent="0.2"/>
    <row r="1081" s="9" customFormat="1" ht="14.25" x14ac:dyDescent="0.2"/>
    <row r="1082" s="9" customFormat="1" ht="14.25" x14ac:dyDescent="0.2"/>
    <row r="1083" s="9" customFormat="1" ht="14.25" x14ac:dyDescent="0.2"/>
    <row r="1084" s="9" customFormat="1" ht="14.25" x14ac:dyDescent="0.2"/>
    <row r="1085" s="9" customFormat="1" ht="14.25" x14ac:dyDescent="0.2"/>
    <row r="1086" s="9" customFormat="1" ht="14.25" x14ac:dyDescent="0.2"/>
    <row r="1087" s="9" customFormat="1" ht="14.25" x14ac:dyDescent="0.2"/>
    <row r="1088" s="9" customFormat="1" ht="14.25" x14ac:dyDescent="0.2"/>
    <row r="1089" s="9" customFormat="1" ht="14.25" x14ac:dyDescent="0.2"/>
    <row r="1090" s="9" customFormat="1" ht="14.25" x14ac:dyDescent="0.2"/>
    <row r="1091" s="9" customFormat="1" ht="14.25" x14ac:dyDescent="0.2"/>
    <row r="1092" s="9" customFormat="1" ht="14.25" x14ac:dyDescent="0.2"/>
    <row r="1093" s="9" customFormat="1" ht="14.25" x14ac:dyDescent="0.2"/>
    <row r="1094" s="9" customFormat="1" ht="14.25" x14ac:dyDescent="0.2"/>
    <row r="1095" s="9" customFormat="1" ht="14.25" x14ac:dyDescent="0.2"/>
    <row r="1096" s="9" customFormat="1" ht="14.25" x14ac:dyDescent="0.2"/>
    <row r="1097" s="9" customFormat="1" ht="14.25" x14ac:dyDescent="0.2"/>
    <row r="1098" s="9" customFormat="1" ht="14.25" x14ac:dyDescent="0.2"/>
    <row r="1099" s="9" customFormat="1" ht="14.25" x14ac:dyDescent="0.2"/>
    <row r="1100" s="9" customFormat="1" ht="14.25" x14ac:dyDescent="0.2"/>
    <row r="1101" s="9" customFormat="1" ht="14.25" x14ac:dyDescent="0.2"/>
    <row r="1102" s="9" customFormat="1" ht="14.25" x14ac:dyDescent="0.2"/>
    <row r="1103" s="9" customFormat="1" ht="14.25" x14ac:dyDescent="0.2"/>
    <row r="1104" s="9" customFormat="1" ht="14.25" x14ac:dyDescent="0.2"/>
    <row r="1105" s="9" customFormat="1" ht="14.25" x14ac:dyDescent="0.2"/>
    <row r="1106" s="9" customFormat="1" ht="14.25" x14ac:dyDescent="0.2"/>
    <row r="1107" s="9" customFormat="1" ht="14.25" x14ac:dyDescent="0.2"/>
    <row r="1108" s="9" customFormat="1" ht="14.25" x14ac:dyDescent="0.2"/>
    <row r="1109" s="9" customFormat="1" ht="14.25" x14ac:dyDescent="0.2"/>
    <row r="1110" s="9" customFormat="1" ht="14.25" x14ac:dyDescent="0.2"/>
    <row r="1111" s="9" customFormat="1" ht="14.25" x14ac:dyDescent="0.2"/>
    <row r="1112" s="9" customFormat="1" ht="14.25" x14ac:dyDescent="0.2"/>
    <row r="1113" s="9" customFormat="1" ht="14.25" x14ac:dyDescent="0.2"/>
    <row r="1114" s="9" customFormat="1" ht="14.25" x14ac:dyDescent="0.2"/>
    <row r="1115" s="9" customFormat="1" ht="14.25" x14ac:dyDescent="0.2"/>
    <row r="1116" s="9" customFormat="1" ht="14.25" x14ac:dyDescent="0.2"/>
    <row r="1117" s="9" customFormat="1" ht="14.25" x14ac:dyDescent="0.2"/>
    <row r="1118" s="9" customFormat="1" ht="14.25" x14ac:dyDescent="0.2"/>
    <row r="1119" s="9" customFormat="1" ht="14.25" x14ac:dyDescent="0.2"/>
    <row r="1120" s="9" customFormat="1" ht="14.25" x14ac:dyDescent="0.2"/>
    <row r="1121" s="9" customFormat="1" ht="14.25" x14ac:dyDescent="0.2"/>
    <row r="1122" s="9" customFormat="1" ht="14.25" x14ac:dyDescent="0.2"/>
    <row r="1123" s="9" customFormat="1" ht="14.25" x14ac:dyDescent="0.2"/>
    <row r="1124" s="9" customFormat="1" ht="14.25" x14ac:dyDescent="0.2"/>
    <row r="1125" s="9" customFormat="1" ht="14.25" x14ac:dyDescent="0.2"/>
    <row r="1126" s="9" customFormat="1" ht="14.25" x14ac:dyDescent="0.2"/>
    <row r="1127" s="9" customFormat="1" ht="14.25" x14ac:dyDescent="0.2"/>
    <row r="1128" s="9" customFormat="1" ht="14.25" x14ac:dyDescent="0.2"/>
    <row r="1129" s="9" customFormat="1" ht="14.25" x14ac:dyDescent="0.2"/>
    <row r="1130" s="9" customFormat="1" ht="14.25" x14ac:dyDescent="0.2"/>
    <row r="1131" s="9" customFormat="1" ht="14.25" x14ac:dyDescent="0.2"/>
    <row r="1132" s="9" customFormat="1" ht="14.25" x14ac:dyDescent="0.2"/>
    <row r="1133" s="9" customFormat="1" ht="14.25" x14ac:dyDescent="0.2"/>
    <row r="1134" s="9" customFormat="1" ht="14.25" x14ac:dyDescent="0.2"/>
    <row r="1135" s="9" customFormat="1" ht="14.25" x14ac:dyDescent="0.2"/>
    <row r="1136" s="9" customFormat="1" ht="14.25" x14ac:dyDescent="0.2"/>
    <row r="1137" s="9" customFormat="1" ht="14.25" x14ac:dyDescent="0.2"/>
    <row r="1138" s="9" customFormat="1" ht="14.25" x14ac:dyDescent="0.2"/>
    <row r="1139" s="9" customFormat="1" ht="14.25" x14ac:dyDescent="0.2"/>
    <row r="1140" s="9" customFormat="1" ht="14.25" x14ac:dyDescent="0.2"/>
    <row r="1141" s="9" customFormat="1" ht="14.25" x14ac:dyDescent="0.2"/>
    <row r="1142" s="9" customFormat="1" ht="14.25" x14ac:dyDescent="0.2"/>
    <row r="1143" s="9" customFormat="1" ht="14.25" x14ac:dyDescent="0.2"/>
    <row r="1144" s="9" customFormat="1" ht="14.25" x14ac:dyDescent="0.2"/>
    <row r="1145" s="9" customFormat="1" ht="14.25" x14ac:dyDescent="0.2"/>
    <row r="1146" s="9" customFormat="1" ht="14.25" x14ac:dyDescent="0.2"/>
    <row r="1147" s="9" customFormat="1" ht="14.25" x14ac:dyDescent="0.2"/>
    <row r="1148" s="9" customFormat="1" ht="14.25" x14ac:dyDescent="0.2"/>
    <row r="1149" s="9" customFormat="1" ht="14.25" x14ac:dyDescent="0.2"/>
    <row r="1150" s="9" customFormat="1" ht="14.25" x14ac:dyDescent="0.2"/>
    <row r="1151" s="9" customFormat="1" ht="14.25" x14ac:dyDescent="0.2"/>
    <row r="1152" s="9" customFormat="1" ht="14.25" x14ac:dyDescent="0.2"/>
    <row r="1153" s="9" customFormat="1" ht="14.25" x14ac:dyDescent="0.2"/>
    <row r="1154" s="9" customFormat="1" ht="14.25" x14ac:dyDescent="0.2"/>
    <row r="1155" s="9" customFormat="1" ht="14.25" x14ac:dyDescent="0.2"/>
    <row r="1156" s="9" customFormat="1" ht="14.25" x14ac:dyDescent="0.2"/>
    <row r="1157" s="9" customFormat="1" ht="14.25" x14ac:dyDescent="0.2"/>
    <row r="1158" s="9" customFormat="1" ht="14.25" x14ac:dyDescent="0.2"/>
    <row r="1159" s="9" customFormat="1" ht="14.25" x14ac:dyDescent="0.2"/>
    <row r="1160" s="9" customFormat="1" ht="14.25" x14ac:dyDescent="0.2"/>
    <row r="1161" s="9" customFormat="1" ht="14.25" x14ac:dyDescent="0.2"/>
    <row r="1162" s="9" customFormat="1" ht="14.25" x14ac:dyDescent="0.2"/>
    <row r="1163" s="9" customFormat="1" ht="14.25" x14ac:dyDescent="0.2"/>
    <row r="1164" s="9" customFormat="1" ht="14.25" x14ac:dyDescent="0.2"/>
    <row r="1165" s="9" customFormat="1" ht="14.25" x14ac:dyDescent="0.2"/>
    <row r="1166" s="9" customFormat="1" ht="14.25" x14ac:dyDescent="0.2"/>
    <row r="1167" s="9" customFormat="1" ht="14.25" x14ac:dyDescent="0.2"/>
    <row r="1168" s="9" customFormat="1" ht="14.25" x14ac:dyDescent="0.2"/>
    <row r="1169" s="9" customFormat="1" ht="14.25" x14ac:dyDescent="0.2"/>
    <row r="1170" s="9" customFormat="1" ht="14.25" x14ac:dyDescent="0.2"/>
    <row r="1171" s="9" customFormat="1" ht="14.25" x14ac:dyDescent="0.2"/>
    <row r="1172" s="9" customFormat="1" ht="14.25" x14ac:dyDescent="0.2"/>
    <row r="1173" s="9" customFormat="1" ht="14.25" x14ac:dyDescent="0.2"/>
    <row r="1174" s="9" customFormat="1" ht="14.25" x14ac:dyDescent="0.2"/>
    <row r="1175" s="9" customFormat="1" ht="14.25" x14ac:dyDescent="0.2"/>
    <row r="1176" s="9" customFormat="1" ht="14.25" x14ac:dyDescent="0.2"/>
    <row r="1177" s="9" customFormat="1" ht="14.25" x14ac:dyDescent="0.2"/>
    <row r="1178" s="9" customFormat="1" ht="14.25" x14ac:dyDescent="0.2"/>
    <row r="1179" s="9" customFormat="1" ht="14.25" x14ac:dyDescent="0.2"/>
    <row r="1180" s="9" customFormat="1" ht="14.25" x14ac:dyDescent="0.2"/>
    <row r="1181" s="9" customFormat="1" ht="14.25" x14ac:dyDescent="0.2"/>
    <row r="1182" s="9" customFormat="1" ht="14.25" x14ac:dyDescent="0.2"/>
    <row r="1183" s="9" customFormat="1" ht="14.25" x14ac:dyDescent="0.2"/>
    <row r="1184" s="9" customFormat="1" ht="14.25" x14ac:dyDescent="0.2"/>
    <row r="1185" s="9" customFormat="1" ht="14.25" x14ac:dyDescent="0.2"/>
    <row r="1186" s="9" customFormat="1" ht="14.25" x14ac:dyDescent="0.2"/>
    <row r="1187" s="9" customFormat="1" ht="14.25" x14ac:dyDescent="0.2"/>
    <row r="1188" s="9" customFormat="1" ht="14.25" x14ac:dyDescent="0.2"/>
    <row r="1189" s="9" customFormat="1" ht="14.25" x14ac:dyDescent="0.2"/>
    <row r="1190" s="9" customFormat="1" ht="14.25" x14ac:dyDescent="0.2"/>
    <row r="1191" s="9" customFormat="1" ht="14.25" x14ac:dyDescent="0.2"/>
    <row r="1192" s="9" customFormat="1" ht="14.25" x14ac:dyDescent="0.2"/>
    <row r="1193" s="9" customFormat="1" ht="14.25" x14ac:dyDescent="0.2"/>
    <row r="1194" s="9" customFormat="1" ht="14.25" x14ac:dyDescent="0.2"/>
    <row r="1195" s="9" customFormat="1" ht="14.25" x14ac:dyDescent="0.2"/>
    <row r="1196" s="9" customFormat="1" ht="14.25" x14ac:dyDescent="0.2"/>
    <row r="1197" s="9" customFormat="1" ht="14.25" x14ac:dyDescent="0.2"/>
    <row r="1198" s="9" customFormat="1" ht="14.25" x14ac:dyDescent="0.2"/>
    <row r="1199" s="9" customFormat="1" ht="14.25" x14ac:dyDescent="0.2"/>
    <row r="1200" s="9" customFormat="1" ht="14.25" x14ac:dyDescent="0.2"/>
    <row r="1201" s="9" customFormat="1" ht="14.25" x14ac:dyDescent="0.2"/>
    <row r="1202" s="9" customFormat="1" ht="14.25" x14ac:dyDescent="0.2"/>
    <row r="1203" s="9" customFormat="1" ht="14.25" x14ac:dyDescent="0.2"/>
    <row r="1204" s="9" customFormat="1" ht="14.25" x14ac:dyDescent="0.2"/>
    <row r="1205" s="9" customFormat="1" ht="14.25" x14ac:dyDescent="0.2"/>
    <row r="1206" s="9" customFormat="1" ht="14.25" x14ac:dyDescent="0.2"/>
    <row r="1207" s="9" customFormat="1" ht="14.25" x14ac:dyDescent="0.2"/>
    <row r="1208" s="9" customFormat="1" ht="14.25" x14ac:dyDescent="0.2"/>
    <row r="1209" s="9" customFormat="1" ht="14.25" x14ac:dyDescent="0.2"/>
    <row r="1210" s="9" customFormat="1" ht="14.25" x14ac:dyDescent="0.2"/>
    <row r="1211" s="9" customFormat="1" ht="14.25" x14ac:dyDescent="0.2"/>
    <row r="1212" s="9" customFormat="1" ht="14.25" x14ac:dyDescent="0.2"/>
    <row r="1213" s="9" customFormat="1" ht="14.25" x14ac:dyDescent="0.2"/>
    <row r="1214" s="9" customFormat="1" ht="14.25" x14ac:dyDescent="0.2"/>
    <row r="1215" s="9" customFormat="1" ht="14.25" x14ac:dyDescent="0.2"/>
    <row r="1216" s="9" customFormat="1" ht="14.25" x14ac:dyDescent="0.2"/>
    <row r="1217" s="9" customFormat="1" ht="14.25" x14ac:dyDescent="0.2"/>
    <row r="1218" s="9" customFormat="1" ht="14.25" x14ac:dyDescent="0.2"/>
    <row r="1219" s="9" customFormat="1" ht="14.25" x14ac:dyDescent="0.2"/>
    <row r="1220" s="9" customFormat="1" ht="14.25" x14ac:dyDescent="0.2"/>
    <row r="1221" s="9" customFormat="1" ht="14.25" x14ac:dyDescent="0.2"/>
    <row r="1222" s="9" customFormat="1" ht="14.25" x14ac:dyDescent="0.2"/>
    <row r="1223" s="9" customFormat="1" ht="14.25" x14ac:dyDescent="0.2"/>
    <row r="1224" s="9" customFormat="1" ht="14.25" x14ac:dyDescent="0.2"/>
    <row r="1225" s="9" customFormat="1" ht="14.25" x14ac:dyDescent="0.2"/>
    <row r="1226" s="9" customFormat="1" ht="14.25" x14ac:dyDescent="0.2"/>
    <row r="1227" s="9" customFormat="1" ht="14.25" x14ac:dyDescent="0.2"/>
    <row r="1228" s="9" customFormat="1" ht="14.25" x14ac:dyDescent="0.2"/>
    <row r="1229" s="9" customFormat="1" ht="14.25" x14ac:dyDescent="0.2"/>
    <row r="1230" s="9" customFormat="1" ht="14.25" x14ac:dyDescent="0.2"/>
    <row r="1231" s="9" customFormat="1" ht="14.25" x14ac:dyDescent="0.2"/>
    <row r="1232" s="9" customFormat="1" ht="14.25" x14ac:dyDescent="0.2"/>
    <row r="1233" s="9" customFormat="1" ht="14.25" x14ac:dyDescent="0.2"/>
    <row r="1234" s="9" customFormat="1" ht="14.25" x14ac:dyDescent="0.2"/>
    <row r="1235" s="9" customFormat="1" ht="14.25" x14ac:dyDescent="0.2"/>
    <row r="1236" s="9" customFormat="1" ht="14.25" x14ac:dyDescent="0.2"/>
    <row r="1237" s="9" customFormat="1" ht="14.25" x14ac:dyDescent="0.2"/>
    <row r="1238" s="9" customFormat="1" ht="14.25" x14ac:dyDescent="0.2"/>
    <row r="1239" s="9" customFormat="1" ht="14.25" x14ac:dyDescent="0.2"/>
    <row r="1240" s="9" customFormat="1" ht="14.25" x14ac:dyDescent="0.2"/>
    <row r="1241" s="9" customFormat="1" ht="14.25" x14ac:dyDescent="0.2"/>
    <row r="1242" s="9" customFormat="1" ht="14.25" x14ac:dyDescent="0.2"/>
    <row r="1243" s="9" customFormat="1" ht="14.25" x14ac:dyDescent="0.2"/>
    <row r="1244" s="9" customFormat="1" ht="14.25" x14ac:dyDescent="0.2"/>
    <row r="1245" s="9" customFormat="1" ht="14.25" x14ac:dyDescent="0.2"/>
    <row r="1246" s="9" customFormat="1" ht="14.25" x14ac:dyDescent="0.2"/>
    <row r="1247" s="9" customFormat="1" ht="14.25" x14ac:dyDescent="0.2"/>
    <row r="1248" s="9" customFormat="1" ht="14.25" x14ac:dyDescent="0.2"/>
    <row r="1249" s="9" customFormat="1" ht="14.25" x14ac:dyDescent="0.2"/>
    <row r="1250" s="9" customFormat="1" ht="14.25" x14ac:dyDescent="0.2"/>
    <row r="1251" s="9" customFormat="1" ht="14.25" x14ac:dyDescent="0.2"/>
    <row r="1252" s="9" customFormat="1" ht="14.25" x14ac:dyDescent="0.2"/>
    <row r="1253" s="9" customFormat="1" ht="14.25" x14ac:dyDescent="0.2"/>
    <row r="1254" s="9" customFormat="1" ht="14.25" x14ac:dyDescent="0.2"/>
    <row r="1255" s="9" customFormat="1" ht="14.25" x14ac:dyDescent="0.2"/>
    <row r="1256" s="9" customFormat="1" ht="14.25" x14ac:dyDescent="0.2"/>
    <row r="1257" s="9" customFormat="1" ht="14.25" x14ac:dyDescent="0.2"/>
    <row r="1258" s="9" customFormat="1" ht="14.25" x14ac:dyDescent="0.2"/>
    <row r="1259" s="9" customFormat="1" ht="14.25" x14ac:dyDescent="0.2"/>
    <row r="1260" s="9" customFormat="1" ht="14.25" x14ac:dyDescent="0.2"/>
    <row r="1261" s="9" customFormat="1" ht="14.25" x14ac:dyDescent="0.2"/>
    <row r="1262" s="9" customFormat="1" ht="14.25" x14ac:dyDescent="0.2"/>
    <row r="1263" s="9" customFormat="1" ht="14.25" x14ac:dyDescent="0.2"/>
    <row r="1264" s="9" customFormat="1" ht="14.25" x14ac:dyDescent="0.2"/>
    <row r="1265" s="9" customFormat="1" ht="14.25" x14ac:dyDescent="0.2"/>
    <row r="1266" s="9" customFormat="1" ht="14.25" x14ac:dyDescent="0.2"/>
    <row r="1267" s="9" customFormat="1" ht="14.25" x14ac:dyDescent="0.2"/>
    <row r="1268" s="9" customFormat="1" ht="14.25" x14ac:dyDescent="0.2"/>
    <row r="1269" s="9" customFormat="1" ht="14.25" x14ac:dyDescent="0.2"/>
    <row r="1270" s="9" customFormat="1" ht="14.25" x14ac:dyDescent="0.2"/>
    <row r="1271" s="9" customFormat="1" ht="14.25" x14ac:dyDescent="0.2"/>
    <row r="1272" s="9" customFormat="1" ht="14.25" x14ac:dyDescent="0.2"/>
    <row r="1273" s="9" customFormat="1" ht="14.25" x14ac:dyDescent="0.2"/>
    <row r="1274" s="9" customFormat="1" ht="14.25" x14ac:dyDescent="0.2"/>
    <row r="1275" s="9" customFormat="1" ht="14.25" x14ac:dyDescent="0.2"/>
    <row r="1276" s="9" customFormat="1" ht="14.25" x14ac:dyDescent="0.2"/>
    <row r="1277" s="9" customFormat="1" ht="14.25" x14ac:dyDescent="0.2"/>
    <row r="1278" s="9" customFormat="1" ht="14.25" x14ac:dyDescent="0.2"/>
    <row r="1279" s="9" customFormat="1" ht="14.25" x14ac:dyDescent="0.2"/>
    <row r="1280" s="9" customFormat="1" ht="14.25" x14ac:dyDescent="0.2"/>
    <row r="1281" s="9" customFormat="1" ht="14.25" x14ac:dyDescent="0.2"/>
    <row r="1282" s="9" customFormat="1" ht="14.25" x14ac:dyDescent="0.2"/>
    <row r="1283" s="9" customFormat="1" ht="14.25" x14ac:dyDescent="0.2"/>
    <row r="1284" s="9" customFormat="1" ht="14.25" x14ac:dyDescent="0.2"/>
    <row r="1285" s="9" customFormat="1" ht="14.25" x14ac:dyDescent="0.2"/>
    <row r="1286" s="9" customFormat="1" ht="14.25" x14ac:dyDescent="0.2"/>
    <row r="1287" s="9" customFormat="1" ht="14.25" x14ac:dyDescent="0.2"/>
    <row r="1288" s="9" customFormat="1" ht="14.25" x14ac:dyDescent="0.2"/>
    <row r="1289" s="9" customFormat="1" ht="14.25" x14ac:dyDescent="0.2"/>
    <row r="1290" s="9" customFormat="1" ht="14.25" x14ac:dyDescent="0.2"/>
    <row r="1291" s="9" customFormat="1" ht="14.25" x14ac:dyDescent="0.2"/>
    <row r="1292" s="9" customFormat="1" ht="14.25" x14ac:dyDescent="0.2"/>
    <row r="1293" s="9" customFormat="1" ht="14.25" x14ac:dyDescent="0.2"/>
    <row r="1294" s="9" customFormat="1" ht="14.25" x14ac:dyDescent="0.2"/>
    <row r="1295" s="9" customFormat="1" ht="14.25" x14ac:dyDescent="0.2"/>
    <row r="1296" s="9" customFormat="1" ht="14.25" x14ac:dyDescent="0.2"/>
    <row r="1297" s="9" customFormat="1" ht="14.25" x14ac:dyDescent="0.2"/>
    <row r="1298" s="9" customFormat="1" ht="14.25" x14ac:dyDescent="0.2"/>
    <row r="1299" s="9" customFormat="1" ht="14.25" x14ac:dyDescent="0.2"/>
    <row r="1300" s="9" customFormat="1" ht="14.25" x14ac:dyDescent="0.2"/>
    <row r="1301" s="9" customFormat="1" ht="14.25" x14ac:dyDescent="0.2"/>
    <row r="1302" s="9" customFormat="1" ht="14.25" x14ac:dyDescent="0.2"/>
    <row r="1303" s="9" customFormat="1" ht="14.25" x14ac:dyDescent="0.2"/>
    <row r="1304" s="9" customFormat="1" ht="14.25" x14ac:dyDescent="0.2"/>
    <row r="1305" s="9" customFormat="1" ht="14.25" x14ac:dyDescent="0.2"/>
    <row r="1306" s="9" customFormat="1" ht="14.25" x14ac:dyDescent="0.2"/>
    <row r="1307" s="9" customFormat="1" ht="14.25" x14ac:dyDescent="0.2"/>
    <row r="1308" s="9" customFormat="1" ht="14.25" x14ac:dyDescent="0.2"/>
    <row r="1309" s="9" customFormat="1" ht="14.25" x14ac:dyDescent="0.2"/>
    <row r="1310" s="9" customFormat="1" ht="14.25" x14ac:dyDescent="0.2"/>
    <row r="1311" s="9" customFormat="1" ht="14.25" x14ac:dyDescent="0.2"/>
    <row r="1312" s="9" customFormat="1" ht="14.25" x14ac:dyDescent="0.2"/>
    <row r="1313" s="9" customFormat="1" ht="14.25" x14ac:dyDescent="0.2"/>
    <row r="1314" s="9" customFormat="1" ht="14.25" x14ac:dyDescent="0.2"/>
    <row r="1315" s="9" customFormat="1" ht="14.25" x14ac:dyDescent="0.2"/>
    <row r="1316" s="9" customFormat="1" ht="14.25" x14ac:dyDescent="0.2"/>
    <row r="1317" s="9" customFormat="1" ht="14.25" x14ac:dyDescent="0.2"/>
    <row r="1318" s="9" customFormat="1" ht="14.25" x14ac:dyDescent="0.2"/>
    <row r="1319" s="9" customFormat="1" ht="14.25" x14ac:dyDescent="0.2"/>
    <row r="1320" s="9" customFormat="1" ht="14.25" x14ac:dyDescent="0.2"/>
    <row r="1321" s="9" customFormat="1" ht="14.25" x14ac:dyDescent="0.2"/>
    <row r="1322" s="9" customFormat="1" ht="14.25" x14ac:dyDescent="0.2"/>
    <row r="1323" s="9" customFormat="1" ht="14.25" x14ac:dyDescent="0.2"/>
    <row r="1324" s="9" customFormat="1" ht="14.25" x14ac:dyDescent="0.2"/>
    <row r="1325" s="9" customFormat="1" ht="14.25" x14ac:dyDescent="0.2"/>
    <row r="1326" s="9" customFormat="1" ht="14.25" x14ac:dyDescent="0.2"/>
    <row r="1327" s="9" customFormat="1" ht="14.25" x14ac:dyDescent="0.2"/>
    <row r="1328" s="9" customFormat="1" ht="14.25" x14ac:dyDescent="0.2"/>
    <row r="1329" s="9" customFormat="1" ht="14.25" x14ac:dyDescent="0.2"/>
    <row r="1330" s="9" customFormat="1" ht="14.25" x14ac:dyDescent="0.2"/>
    <row r="1331" s="9" customFormat="1" ht="14.25" x14ac:dyDescent="0.2"/>
    <row r="1332" s="9" customFormat="1" ht="14.25" x14ac:dyDescent="0.2"/>
    <row r="1333" s="9" customFormat="1" ht="14.25" x14ac:dyDescent="0.2"/>
    <row r="1334" s="9" customFormat="1" ht="14.25" x14ac:dyDescent="0.2"/>
    <row r="1335" s="9" customFormat="1" ht="14.25" x14ac:dyDescent="0.2"/>
    <row r="1336" s="9" customFormat="1" ht="14.25" x14ac:dyDescent="0.2"/>
    <row r="1337" s="9" customFormat="1" ht="14.25" x14ac:dyDescent="0.2"/>
    <row r="1338" s="9" customFormat="1" ht="14.25" x14ac:dyDescent="0.2"/>
    <row r="1339" s="9" customFormat="1" ht="14.25" x14ac:dyDescent="0.2"/>
    <row r="1340" s="9" customFormat="1" ht="14.25" x14ac:dyDescent="0.2"/>
    <row r="1341" s="9" customFormat="1" ht="14.25" x14ac:dyDescent="0.2"/>
    <row r="1342" s="9" customFormat="1" ht="14.25" x14ac:dyDescent="0.2"/>
    <row r="1343" s="9" customFormat="1" ht="14.25" x14ac:dyDescent="0.2"/>
    <row r="1344" s="9" customFormat="1" ht="14.25" x14ac:dyDescent="0.2"/>
    <row r="1345" s="9" customFormat="1" ht="14.25" x14ac:dyDescent="0.2"/>
    <row r="1346" s="9" customFormat="1" ht="14.25" x14ac:dyDescent="0.2"/>
    <row r="1347" s="9" customFormat="1" ht="14.25" x14ac:dyDescent="0.2"/>
    <row r="1348" s="9" customFormat="1" ht="14.25" x14ac:dyDescent="0.2"/>
    <row r="1349" s="9" customFormat="1" ht="14.25" x14ac:dyDescent="0.2"/>
    <row r="1350" s="9" customFormat="1" ht="14.25" x14ac:dyDescent="0.2"/>
    <row r="1351" s="9" customFormat="1" ht="14.25" x14ac:dyDescent="0.2"/>
    <row r="1352" s="9" customFormat="1" ht="14.25" x14ac:dyDescent="0.2"/>
    <row r="1353" s="9" customFormat="1" ht="14.25" x14ac:dyDescent="0.2"/>
    <row r="1354" s="9" customFormat="1" ht="14.25" x14ac:dyDescent="0.2"/>
    <row r="1355" s="9" customFormat="1" ht="14.25" x14ac:dyDescent="0.2"/>
    <row r="1356" s="9" customFormat="1" ht="14.25" x14ac:dyDescent="0.2"/>
    <row r="1357" s="9" customFormat="1" ht="14.25" x14ac:dyDescent="0.2"/>
    <row r="1358" s="9" customFormat="1" ht="14.25" x14ac:dyDescent="0.2"/>
    <row r="1359" s="9" customFormat="1" ht="14.25" x14ac:dyDescent="0.2"/>
    <row r="1360" s="9" customFormat="1" ht="14.25" x14ac:dyDescent="0.2"/>
    <row r="1361" s="9" customFormat="1" ht="14.25" x14ac:dyDescent="0.2"/>
    <row r="1362" s="9" customFormat="1" ht="14.25" x14ac:dyDescent="0.2"/>
    <row r="1363" s="9" customFormat="1" ht="14.25" x14ac:dyDescent="0.2"/>
    <row r="1364" s="9" customFormat="1" ht="14.25" x14ac:dyDescent="0.2"/>
    <row r="1365" s="9" customFormat="1" ht="14.25" x14ac:dyDescent="0.2"/>
    <row r="1366" s="9" customFormat="1" ht="14.25" x14ac:dyDescent="0.2"/>
    <row r="1367" s="9" customFormat="1" ht="14.25" x14ac:dyDescent="0.2"/>
    <row r="1368" s="9" customFormat="1" ht="14.25" x14ac:dyDescent="0.2"/>
    <row r="1369" s="9" customFormat="1" ht="14.25" x14ac:dyDescent="0.2"/>
    <row r="1370" s="9" customFormat="1" ht="14.25" x14ac:dyDescent="0.2"/>
    <row r="1371" s="9" customFormat="1" ht="14.25" x14ac:dyDescent="0.2"/>
    <row r="1372" s="9" customFormat="1" ht="14.25" x14ac:dyDescent="0.2"/>
    <row r="1373" s="9" customFormat="1" ht="14.25" x14ac:dyDescent="0.2"/>
    <row r="1374" s="9" customFormat="1" ht="14.25" x14ac:dyDescent="0.2"/>
    <row r="1375" s="9" customFormat="1" ht="14.25" x14ac:dyDescent="0.2"/>
    <row r="1376" s="9" customFormat="1" ht="14.25" x14ac:dyDescent="0.2"/>
    <row r="1377" s="9" customFormat="1" ht="14.25" x14ac:dyDescent="0.2"/>
    <row r="1378" s="9" customFormat="1" ht="14.25" x14ac:dyDescent="0.2"/>
    <row r="1379" s="9" customFormat="1" ht="14.25" x14ac:dyDescent="0.2"/>
    <row r="1380" s="9" customFormat="1" ht="14.25" x14ac:dyDescent="0.2"/>
    <row r="1381" s="9" customFormat="1" ht="14.25" x14ac:dyDescent="0.2"/>
    <row r="1382" s="9" customFormat="1" ht="14.25" x14ac:dyDescent="0.2"/>
    <row r="1383" s="9" customFormat="1" ht="14.25" x14ac:dyDescent="0.2"/>
    <row r="1384" s="9" customFormat="1" ht="14.25" x14ac:dyDescent="0.2"/>
    <row r="1385" s="9" customFormat="1" ht="14.25" x14ac:dyDescent="0.2"/>
    <row r="1386" s="9" customFormat="1" ht="14.25" x14ac:dyDescent="0.2"/>
    <row r="1387" s="9" customFormat="1" ht="14.25" x14ac:dyDescent="0.2"/>
    <row r="1388" s="9" customFormat="1" ht="14.25" x14ac:dyDescent="0.2"/>
    <row r="1389" s="9" customFormat="1" ht="14.25" x14ac:dyDescent="0.2"/>
    <row r="1390" s="9" customFormat="1" ht="14.25" x14ac:dyDescent="0.2"/>
    <row r="1391" s="9" customFormat="1" ht="14.25" x14ac:dyDescent="0.2"/>
    <row r="1392" s="9" customFormat="1" ht="14.25" x14ac:dyDescent="0.2"/>
    <row r="1393" s="9" customFormat="1" ht="14.25" x14ac:dyDescent="0.2"/>
    <row r="1394" s="9" customFormat="1" ht="14.25" x14ac:dyDescent="0.2"/>
    <row r="1395" s="9" customFormat="1" ht="14.25" x14ac:dyDescent="0.2"/>
    <row r="1396" s="9" customFormat="1" ht="14.25" x14ac:dyDescent="0.2"/>
    <row r="1397" s="9" customFormat="1" ht="14.25" x14ac:dyDescent="0.2"/>
    <row r="1398" s="9" customFormat="1" ht="14.25" x14ac:dyDescent="0.2"/>
    <row r="1399" s="9" customFormat="1" ht="14.25" x14ac:dyDescent="0.2"/>
    <row r="1400" s="9" customFormat="1" ht="14.25" x14ac:dyDescent="0.2"/>
    <row r="1401" s="9" customFormat="1" ht="14.25" x14ac:dyDescent="0.2"/>
    <row r="1402" s="9" customFormat="1" ht="14.25" x14ac:dyDescent="0.2"/>
    <row r="1403" s="9" customFormat="1" ht="14.25" x14ac:dyDescent="0.2"/>
    <row r="1404" s="9" customFormat="1" ht="14.25" x14ac:dyDescent="0.2"/>
    <row r="1405" s="9" customFormat="1" ht="14.25" x14ac:dyDescent="0.2"/>
    <row r="1406" s="9" customFormat="1" ht="14.25" x14ac:dyDescent="0.2"/>
    <row r="1407" s="9" customFormat="1" ht="14.25" x14ac:dyDescent="0.2"/>
    <row r="1408" s="9" customFormat="1" ht="14.25" x14ac:dyDescent="0.2"/>
    <row r="1409" s="9" customFormat="1" ht="14.25" x14ac:dyDescent="0.2"/>
    <row r="1410" s="9" customFormat="1" ht="14.25" x14ac:dyDescent="0.2"/>
    <row r="1411" s="9" customFormat="1" ht="14.25" x14ac:dyDescent="0.2"/>
    <row r="1412" s="9" customFormat="1" ht="14.25" x14ac:dyDescent="0.2"/>
    <row r="1413" s="9" customFormat="1" ht="14.25" x14ac:dyDescent="0.2"/>
    <row r="1414" s="9" customFormat="1" ht="14.25" x14ac:dyDescent="0.2"/>
    <row r="1415" s="9" customFormat="1" ht="14.25" x14ac:dyDescent="0.2"/>
    <row r="1416" s="9" customFormat="1" ht="14.25" x14ac:dyDescent="0.2"/>
    <row r="1417" s="9" customFormat="1" ht="14.25" x14ac:dyDescent="0.2"/>
    <row r="1418" s="9" customFormat="1" ht="14.25" x14ac:dyDescent="0.2"/>
    <row r="1419" s="9" customFormat="1" ht="14.25" x14ac:dyDescent="0.2"/>
    <row r="1420" s="9" customFormat="1" ht="14.25" x14ac:dyDescent="0.2"/>
    <row r="1421" s="9" customFormat="1" ht="14.25" x14ac:dyDescent="0.2"/>
    <row r="1422" s="9" customFormat="1" ht="14.25" x14ac:dyDescent="0.2"/>
    <row r="1423" s="9" customFormat="1" ht="14.25" x14ac:dyDescent="0.2"/>
    <row r="1424" s="9" customFormat="1" ht="14.25" x14ac:dyDescent="0.2"/>
    <row r="1425" s="9" customFormat="1" ht="14.25" x14ac:dyDescent="0.2"/>
    <row r="1426" s="9" customFormat="1" ht="14.25" x14ac:dyDescent="0.2"/>
    <row r="1427" s="9" customFormat="1" ht="14.25" x14ac:dyDescent="0.2"/>
    <row r="1428" s="9" customFormat="1" ht="14.25" x14ac:dyDescent="0.2"/>
    <row r="1429" s="9" customFormat="1" ht="14.25" x14ac:dyDescent="0.2"/>
    <row r="1430" s="9" customFormat="1" ht="14.25" x14ac:dyDescent="0.2"/>
    <row r="1431" s="9" customFormat="1" ht="14.25" x14ac:dyDescent="0.2"/>
    <row r="1432" s="9" customFormat="1" ht="14.25" x14ac:dyDescent="0.2"/>
    <row r="1433" s="9" customFormat="1" ht="14.25" x14ac:dyDescent="0.2"/>
    <row r="1434" s="9" customFormat="1" ht="14.25" x14ac:dyDescent="0.2"/>
    <row r="1435" s="9" customFormat="1" ht="14.25" x14ac:dyDescent="0.2"/>
    <row r="1436" s="9" customFormat="1" ht="14.25" x14ac:dyDescent="0.2"/>
    <row r="1437" s="9" customFormat="1" ht="14.25" x14ac:dyDescent="0.2"/>
    <row r="1438" s="9" customFormat="1" ht="14.25" x14ac:dyDescent="0.2"/>
    <row r="1439" s="9" customFormat="1" ht="14.25" x14ac:dyDescent="0.2"/>
    <row r="1440" s="9" customFormat="1" ht="14.25" x14ac:dyDescent="0.2"/>
    <row r="1441" s="9" customFormat="1" ht="14.25" x14ac:dyDescent="0.2"/>
    <row r="1442" s="9" customFormat="1" ht="14.25" x14ac:dyDescent="0.2"/>
    <row r="1443" s="9" customFormat="1" ht="14.25" x14ac:dyDescent="0.2"/>
    <row r="1444" s="9" customFormat="1" ht="14.25" x14ac:dyDescent="0.2"/>
    <row r="1445" s="9" customFormat="1" ht="14.25" x14ac:dyDescent="0.2"/>
    <row r="1446" s="9" customFormat="1" ht="14.25" x14ac:dyDescent="0.2"/>
    <row r="1447" s="9" customFormat="1" ht="14.25" x14ac:dyDescent="0.2"/>
    <row r="1448" s="9" customFormat="1" ht="14.25" x14ac:dyDescent="0.2"/>
    <row r="1449" s="9" customFormat="1" ht="14.25" x14ac:dyDescent="0.2"/>
    <row r="1450" s="9" customFormat="1" ht="14.25" x14ac:dyDescent="0.2"/>
    <row r="1451" s="9" customFormat="1" ht="14.25" x14ac:dyDescent="0.2"/>
    <row r="1452" s="9" customFormat="1" ht="14.25" x14ac:dyDescent="0.2"/>
    <row r="1453" s="9" customFormat="1" ht="14.25" x14ac:dyDescent="0.2"/>
    <row r="1454" s="9" customFormat="1" ht="14.25" x14ac:dyDescent="0.2"/>
    <row r="1455" s="9" customFormat="1" ht="14.25" x14ac:dyDescent="0.2"/>
    <row r="1456" s="9" customFormat="1" ht="14.25" x14ac:dyDescent="0.2"/>
    <row r="1457" s="9" customFormat="1" ht="14.25" x14ac:dyDescent="0.2"/>
    <row r="1458" s="9" customFormat="1" ht="14.25" x14ac:dyDescent="0.2"/>
    <row r="1459" s="9" customFormat="1" ht="14.25" x14ac:dyDescent="0.2"/>
    <row r="1460" s="9" customFormat="1" ht="14.25" x14ac:dyDescent="0.2"/>
    <row r="1461" s="9" customFormat="1" ht="14.25" x14ac:dyDescent="0.2"/>
    <row r="1462" s="9" customFormat="1" ht="14.25" x14ac:dyDescent="0.2"/>
    <row r="1463" s="9" customFormat="1" ht="14.25" x14ac:dyDescent="0.2"/>
    <row r="1464" s="9" customFormat="1" ht="14.25" x14ac:dyDescent="0.2"/>
    <row r="1465" s="9" customFormat="1" ht="14.25" x14ac:dyDescent="0.2"/>
    <row r="1466" s="9" customFormat="1" ht="14.25" x14ac:dyDescent="0.2"/>
    <row r="1467" s="9" customFormat="1" ht="14.25" x14ac:dyDescent="0.2"/>
    <row r="1468" s="9" customFormat="1" ht="14.25" x14ac:dyDescent="0.2"/>
    <row r="1469" s="9" customFormat="1" ht="14.25" x14ac:dyDescent="0.2"/>
    <row r="1470" s="9" customFormat="1" ht="14.25" x14ac:dyDescent="0.2"/>
    <row r="1471" s="9" customFormat="1" ht="14.25" x14ac:dyDescent="0.2"/>
    <row r="1472" s="9" customFormat="1" ht="14.25" x14ac:dyDescent="0.2"/>
    <row r="1473" s="9" customFormat="1" ht="14.25" x14ac:dyDescent="0.2"/>
    <row r="1474" s="9" customFormat="1" ht="14.25" x14ac:dyDescent="0.2"/>
    <row r="1475" s="9" customFormat="1" ht="14.25" x14ac:dyDescent="0.2"/>
    <row r="1476" s="9" customFormat="1" ht="14.25" x14ac:dyDescent="0.2"/>
    <row r="1477" s="9" customFormat="1" ht="14.25" x14ac:dyDescent="0.2"/>
    <row r="1478" s="9" customFormat="1" ht="14.25" x14ac:dyDescent="0.2"/>
    <row r="1479" s="9" customFormat="1" ht="14.25" x14ac:dyDescent="0.2"/>
    <row r="1480" s="9" customFormat="1" ht="14.25" x14ac:dyDescent="0.2"/>
    <row r="1481" s="9" customFormat="1" ht="14.25" x14ac:dyDescent="0.2"/>
    <row r="1482" s="9" customFormat="1" ht="14.25" x14ac:dyDescent="0.2"/>
    <row r="1483" s="9" customFormat="1" ht="14.25" x14ac:dyDescent="0.2"/>
    <row r="1484" s="9" customFormat="1" ht="14.25" x14ac:dyDescent="0.2"/>
    <row r="1485" s="9" customFormat="1" ht="14.25" x14ac:dyDescent="0.2"/>
    <row r="1486" s="9" customFormat="1" ht="14.25" x14ac:dyDescent="0.2"/>
    <row r="1487" s="9" customFormat="1" ht="14.25" x14ac:dyDescent="0.2"/>
    <row r="1488" s="9" customFormat="1" ht="14.25" x14ac:dyDescent="0.2"/>
    <row r="1489" s="9" customFormat="1" ht="14.25" x14ac:dyDescent="0.2"/>
    <row r="1490" s="9" customFormat="1" ht="14.25" x14ac:dyDescent="0.2"/>
    <row r="1491" s="9" customFormat="1" ht="14.25" x14ac:dyDescent="0.2"/>
    <row r="1492" s="9" customFormat="1" ht="14.25" x14ac:dyDescent="0.2"/>
    <row r="1493" s="9" customFormat="1" ht="14.25" x14ac:dyDescent="0.2"/>
    <row r="1494" s="9" customFormat="1" ht="14.25" x14ac:dyDescent="0.2"/>
    <row r="1495" s="9" customFormat="1" ht="14.25" x14ac:dyDescent="0.2"/>
    <row r="1496" s="9" customFormat="1" ht="14.25" x14ac:dyDescent="0.2"/>
    <row r="1497" s="9" customFormat="1" ht="14.25" x14ac:dyDescent="0.2"/>
    <row r="1498" s="9" customFormat="1" ht="14.25" x14ac:dyDescent="0.2"/>
    <row r="1499" s="9" customFormat="1" ht="14.25" x14ac:dyDescent="0.2"/>
    <row r="1500" s="9" customFormat="1" ht="14.25" x14ac:dyDescent="0.2"/>
    <row r="1501" s="9" customFormat="1" ht="14.25" x14ac:dyDescent="0.2"/>
    <row r="1502" s="9" customFormat="1" ht="14.25" x14ac:dyDescent="0.2"/>
    <row r="1503" s="9" customFormat="1" ht="14.25" x14ac:dyDescent="0.2"/>
    <row r="1504" s="9" customFormat="1" ht="14.25" x14ac:dyDescent="0.2"/>
    <row r="1505" s="9" customFormat="1" ht="14.25" x14ac:dyDescent="0.2"/>
    <row r="1506" s="9" customFormat="1" ht="14.25" x14ac:dyDescent="0.2"/>
    <row r="1507" s="9" customFormat="1" ht="14.25" x14ac:dyDescent="0.2"/>
    <row r="1508" s="9" customFormat="1" ht="14.25" x14ac:dyDescent="0.2"/>
    <row r="1509" s="9" customFormat="1" ht="14.25" x14ac:dyDescent="0.2"/>
    <row r="1510" s="9" customFormat="1" ht="14.25" x14ac:dyDescent="0.2"/>
    <row r="1511" s="9" customFormat="1" ht="14.25" x14ac:dyDescent="0.2"/>
    <row r="1512" s="9" customFormat="1" ht="14.25" x14ac:dyDescent="0.2"/>
    <row r="1513" s="9" customFormat="1" ht="14.25" x14ac:dyDescent="0.2"/>
    <row r="1514" s="9" customFormat="1" ht="14.25" x14ac:dyDescent="0.2"/>
    <row r="1515" s="9" customFormat="1" ht="14.25" x14ac:dyDescent="0.2"/>
    <row r="1516" s="9" customFormat="1" ht="14.25" x14ac:dyDescent="0.2"/>
    <row r="1517" s="9" customFormat="1" ht="14.25" x14ac:dyDescent="0.2"/>
    <row r="1518" s="9" customFormat="1" ht="14.25" x14ac:dyDescent="0.2"/>
    <row r="1519" s="9" customFormat="1" ht="14.25" x14ac:dyDescent="0.2"/>
    <row r="1520" s="9" customFormat="1" ht="14.25" x14ac:dyDescent="0.2"/>
    <row r="1521" s="9" customFormat="1" ht="14.25" x14ac:dyDescent="0.2"/>
    <row r="1522" s="9" customFormat="1" ht="14.25" x14ac:dyDescent="0.2"/>
    <row r="1523" s="9" customFormat="1" ht="14.25" x14ac:dyDescent="0.2"/>
    <row r="1524" s="9" customFormat="1" ht="14.25" x14ac:dyDescent="0.2"/>
    <row r="1525" s="9" customFormat="1" ht="14.25" x14ac:dyDescent="0.2"/>
    <row r="1526" s="9" customFormat="1" ht="14.25" x14ac:dyDescent="0.2"/>
    <row r="1527" s="9" customFormat="1" ht="14.25" x14ac:dyDescent="0.2"/>
    <row r="1528" s="9" customFormat="1" ht="14.25" x14ac:dyDescent="0.2"/>
    <row r="1529" s="9" customFormat="1" ht="14.25" x14ac:dyDescent="0.2"/>
    <row r="1530" s="9" customFormat="1" ht="14.25" x14ac:dyDescent="0.2"/>
    <row r="1531" s="9" customFormat="1" ht="14.25" x14ac:dyDescent="0.2"/>
    <row r="1532" s="9" customFormat="1" ht="14.25" x14ac:dyDescent="0.2"/>
    <row r="1533" s="9" customFormat="1" ht="14.25" x14ac:dyDescent="0.2"/>
    <row r="1534" s="9" customFormat="1" ht="14.25" x14ac:dyDescent="0.2"/>
    <row r="1535" s="9" customFormat="1" ht="14.25" x14ac:dyDescent="0.2"/>
    <row r="1536" s="9" customFormat="1" ht="14.25" x14ac:dyDescent="0.2"/>
    <row r="1537" s="9" customFormat="1" ht="14.25" x14ac:dyDescent="0.2"/>
    <row r="1538" s="9" customFormat="1" ht="14.25" x14ac:dyDescent="0.2"/>
    <row r="1539" s="9" customFormat="1" ht="14.25" x14ac:dyDescent="0.2"/>
    <row r="1540" s="9" customFormat="1" ht="14.25" x14ac:dyDescent="0.2"/>
    <row r="1541" s="9" customFormat="1" ht="14.25" x14ac:dyDescent="0.2"/>
    <row r="1542" s="9" customFormat="1" ht="14.25" x14ac:dyDescent="0.2"/>
    <row r="1543" s="9" customFormat="1" ht="14.25" x14ac:dyDescent="0.2"/>
    <row r="1544" s="9" customFormat="1" ht="14.25" x14ac:dyDescent="0.2"/>
    <row r="1545" s="9" customFormat="1" ht="14.25" x14ac:dyDescent="0.2"/>
    <row r="1546" s="9" customFormat="1" ht="14.25" x14ac:dyDescent="0.2"/>
    <row r="1547" s="9" customFormat="1" ht="14.25" x14ac:dyDescent="0.2"/>
    <row r="1548" s="9" customFormat="1" ht="14.25" x14ac:dyDescent="0.2"/>
    <row r="1549" s="9" customFormat="1" ht="14.25" x14ac:dyDescent="0.2"/>
    <row r="1550" s="9" customFormat="1" ht="14.25" x14ac:dyDescent="0.2"/>
    <row r="1551" s="9" customFormat="1" ht="14.25" x14ac:dyDescent="0.2"/>
    <row r="1552" s="9" customFormat="1" ht="14.25" x14ac:dyDescent="0.2"/>
    <row r="1553" s="9" customFormat="1" ht="14.25" x14ac:dyDescent="0.2"/>
    <row r="1554" s="9" customFormat="1" ht="14.25" x14ac:dyDescent="0.2"/>
    <row r="1555" s="9" customFormat="1" ht="14.25" x14ac:dyDescent="0.2"/>
    <row r="1556" s="9" customFormat="1" ht="14.25" x14ac:dyDescent="0.2"/>
    <row r="1557" s="9" customFormat="1" ht="14.25" x14ac:dyDescent="0.2"/>
    <row r="1558" s="9" customFormat="1" ht="14.25" x14ac:dyDescent="0.2"/>
    <row r="1559" s="9" customFormat="1" ht="14.25" x14ac:dyDescent="0.2"/>
    <row r="1560" s="9" customFormat="1" ht="14.25" x14ac:dyDescent="0.2"/>
    <row r="1561" s="9" customFormat="1" ht="14.25" x14ac:dyDescent="0.2"/>
    <row r="1562" s="9" customFormat="1" ht="14.25" x14ac:dyDescent="0.2"/>
    <row r="1563" s="9" customFormat="1" ht="14.25" x14ac:dyDescent="0.2"/>
    <row r="1564" s="9" customFormat="1" ht="14.25" x14ac:dyDescent="0.2"/>
    <row r="1565" s="9" customFormat="1" ht="14.25" x14ac:dyDescent="0.2"/>
    <row r="1566" s="9" customFormat="1" ht="14.25" x14ac:dyDescent="0.2"/>
    <row r="1567" s="9" customFormat="1" ht="14.25" x14ac:dyDescent="0.2"/>
    <row r="1568" s="9" customFormat="1" ht="14.25" x14ac:dyDescent="0.2"/>
    <row r="1569" s="9" customFormat="1" ht="14.25" x14ac:dyDescent="0.2"/>
    <row r="1570" s="9" customFormat="1" ht="14.25" x14ac:dyDescent="0.2"/>
    <row r="1571" s="9" customFormat="1" ht="14.25" x14ac:dyDescent="0.2"/>
    <row r="1572" s="9" customFormat="1" ht="14.25" x14ac:dyDescent="0.2"/>
    <row r="1573" s="9" customFormat="1" ht="14.25" x14ac:dyDescent="0.2"/>
    <row r="1574" s="9" customFormat="1" ht="14.25" x14ac:dyDescent="0.2"/>
    <row r="1575" s="9" customFormat="1" ht="14.25" x14ac:dyDescent="0.2"/>
    <row r="1576" s="9" customFormat="1" ht="14.25" x14ac:dyDescent="0.2"/>
    <row r="1577" s="9" customFormat="1" ht="14.25" x14ac:dyDescent="0.2"/>
    <row r="1578" s="9" customFormat="1" ht="14.25" x14ac:dyDescent="0.2"/>
    <row r="1579" s="9" customFormat="1" ht="14.25" x14ac:dyDescent="0.2"/>
    <row r="1580" s="9" customFormat="1" ht="14.25" x14ac:dyDescent="0.2"/>
    <row r="1581" s="9" customFormat="1" ht="14.25" x14ac:dyDescent="0.2"/>
    <row r="1582" s="9" customFormat="1" ht="14.25" x14ac:dyDescent="0.2"/>
    <row r="1583" s="9" customFormat="1" ht="14.25" x14ac:dyDescent="0.2"/>
    <row r="1584" s="9" customFormat="1" ht="14.25" x14ac:dyDescent="0.2"/>
    <row r="1585" s="9" customFormat="1" ht="14.25" x14ac:dyDescent="0.2"/>
    <row r="1586" s="9" customFormat="1" ht="14.25" x14ac:dyDescent="0.2"/>
    <row r="1587" s="9" customFormat="1" ht="14.25" x14ac:dyDescent="0.2"/>
    <row r="1588" s="9" customFormat="1" ht="14.25" x14ac:dyDescent="0.2"/>
    <row r="1589" s="9" customFormat="1" ht="14.25" x14ac:dyDescent="0.2"/>
    <row r="1590" s="9" customFormat="1" ht="14.25" x14ac:dyDescent="0.2"/>
    <row r="1591" s="9" customFormat="1" ht="14.25" x14ac:dyDescent="0.2"/>
    <row r="1592" s="9" customFormat="1" ht="14.25" x14ac:dyDescent="0.2"/>
    <row r="1593" s="9" customFormat="1" ht="14.25" x14ac:dyDescent="0.2"/>
    <row r="1594" s="9" customFormat="1" ht="14.25" x14ac:dyDescent="0.2"/>
    <row r="1595" s="9" customFormat="1" ht="14.25" x14ac:dyDescent="0.2"/>
    <row r="1596" s="9" customFormat="1" ht="14.25" x14ac:dyDescent="0.2"/>
    <row r="1597" s="9" customFormat="1" ht="14.25" x14ac:dyDescent="0.2"/>
    <row r="1598" s="9" customFormat="1" ht="14.25" x14ac:dyDescent="0.2"/>
    <row r="1599" s="9" customFormat="1" ht="14.25" x14ac:dyDescent="0.2"/>
    <row r="1600" s="9" customFormat="1" ht="14.25" x14ac:dyDescent="0.2"/>
    <row r="1601" s="9" customFormat="1" ht="14.25" x14ac:dyDescent="0.2"/>
    <row r="1602" s="9" customFormat="1" ht="14.25" x14ac:dyDescent="0.2"/>
    <row r="1603" s="9" customFormat="1" ht="14.25" x14ac:dyDescent="0.2"/>
    <row r="1604" s="9" customFormat="1" ht="14.25" x14ac:dyDescent="0.2"/>
    <row r="1605" s="9" customFormat="1" ht="14.25" x14ac:dyDescent="0.2"/>
    <row r="1606" s="9" customFormat="1" ht="14.25" x14ac:dyDescent="0.2"/>
    <row r="1607" s="9" customFormat="1" ht="14.25" x14ac:dyDescent="0.2"/>
    <row r="1608" s="9" customFormat="1" ht="14.25" x14ac:dyDescent="0.2"/>
    <row r="1609" s="9" customFormat="1" ht="14.25" x14ac:dyDescent="0.2"/>
    <row r="1610" s="9" customFormat="1" ht="14.25" x14ac:dyDescent="0.2"/>
    <row r="1611" s="9" customFormat="1" ht="14.25" x14ac:dyDescent="0.2"/>
    <row r="1612" s="9" customFormat="1" ht="14.25" x14ac:dyDescent="0.2"/>
    <row r="1613" s="9" customFormat="1" ht="14.25" x14ac:dyDescent="0.2"/>
    <row r="1614" s="9" customFormat="1" ht="14.25" x14ac:dyDescent="0.2"/>
    <row r="1615" s="9" customFormat="1" ht="14.25" x14ac:dyDescent="0.2"/>
    <row r="1616" s="9" customFormat="1" ht="14.25" x14ac:dyDescent="0.2"/>
    <row r="1617" s="9" customFormat="1" ht="14.25" x14ac:dyDescent="0.2"/>
    <row r="1618" s="9" customFormat="1" ht="14.25" x14ac:dyDescent="0.2"/>
    <row r="1619" s="9" customFormat="1" ht="14.25" x14ac:dyDescent="0.2"/>
    <row r="1620" s="9" customFormat="1" ht="14.25" x14ac:dyDescent="0.2"/>
    <row r="1621" s="9" customFormat="1" ht="14.25" x14ac:dyDescent="0.2"/>
    <row r="1622" s="9" customFormat="1" ht="14.25" x14ac:dyDescent="0.2"/>
    <row r="1623" s="9" customFormat="1" ht="14.25" x14ac:dyDescent="0.2"/>
    <row r="1624" s="9" customFormat="1" ht="14.25" x14ac:dyDescent="0.2"/>
    <row r="1625" s="9" customFormat="1" ht="14.25" x14ac:dyDescent="0.2"/>
    <row r="1626" s="9" customFormat="1" ht="14.25" x14ac:dyDescent="0.2"/>
    <row r="1627" s="9" customFormat="1" ht="14.25" x14ac:dyDescent="0.2"/>
    <row r="1628" s="9" customFormat="1" ht="14.25" x14ac:dyDescent="0.2"/>
    <row r="1629" s="9" customFormat="1" ht="14.25" x14ac:dyDescent="0.2"/>
    <row r="1630" s="9" customFormat="1" ht="14.25" x14ac:dyDescent="0.2"/>
    <row r="1631" s="9" customFormat="1" ht="14.25" x14ac:dyDescent="0.2"/>
    <row r="1632" s="9" customFormat="1" ht="14.25" x14ac:dyDescent="0.2"/>
    <row r="1633" s="9" customFormat="1" ht="14.25" x14ac:dyDescent="0.2"/>
    <row r="1634" s="9" customFormat="1" ht="14.25" x14ac:dyDescent="0.2"/>
    <row r="1635" s="9" customFormat="1" ht="14.25" x14ac:dyDescent="0.2"/>
    <row r="1636" s="9" customFormat="1" ht="14.25" x14ac:dyDescent="0.2"/>
    <row r="1637" s="9" customFormat="1" ht="14.25" x14ac:dyDescent="0.2"/>
    <row r="1638" s="9" customFormat="1" ht="14.25" x14ac:dyDescent="0.2"/>
    <row r="1639" s="9" customFormat="1" ht="14.25" x14ac:dyDescent="0.2"/>
    <row r="1640" s="9" customFormat="1" ht="14.25" x14ac:dyDescent="0.2"/>
    <row r="1641" s="9" customFormat="1" ht="14.25" x14ac:dyDescent="0.2"/>
    <row r="1642" s="9" customFormat="1" ht="14.25" x14ac:dyDescent="0.2"/>
    <row r="1643" s="9" customFormat="1" ht="14.25" x14ac:dyDescent="0.2"/>
    <row r="1644" s="9" customFormat="1" ht="14.25" x14ac:dyDescent="0.2"/>
    <row r="1645" s="9" customFormat="1" ht="14.25" x14ac:dyDescent="0.2"/>
    <row r="1646" s="9" customFormat="1" ht="14.25" x14ac:dyDescent="0.2"/>
    <row r="1647" s="9" customFormat="1" ht="14.25" x14ac:dyDescent="0.2"/>
    <row r="1648" s="9" customFormat="1" ht="14.25" x14ac:dyDescent="0.2"/>
    <row r="1649" s="9" customFormat="1" ht="14.25" x14ac:dyDescent="0.2"/>
    <row r="1650" s="9" customFormat="1" ht="14.25" x14ac:dyDescent="0.2"/>
    <row r="1651" s="9" customFormat="1" ht="14.25" x14ac:dyDescent="0.2"/>
    <row r="1652" s="9" customFormat="1" ht="14.25" x14ac:dyDescent="0.2"/>
    <row r="1653" s="9" customFormat="1" ht="14.25" x14ac:dyDescent="0.2"/>
    <row r="1654" s="9" customFormat="1" ht="14.25" x14ac:dyDescent="0.2"/>
    <row r="1655" s="9" customFormat="1" ht="14.25" x14ac:dyDescent="0.2"/>
    <row r="1656" s="9" customFormat="1" ht="14.25" x14ac:dyDescent="0.2"/>
    <row r="1657" s="9" customFormat="1" ht="14.25" x14ac:dyDescent="0.2"/>
    <row r="1658" s="9" customFormat="1" ht="14.25" x14ac:dyDescent="0.2"/>
    <row r="1659" s="9" customFormat="1" ht="14.25" x14ac:dyDescent="0.2"/>
    <row r="1660" s="9" customFormat="1" ht="14.25" x14ac:dyDescent="0.2"/>
    <row r="1661" s="9" customFormat="1" ht="14.25" x14ac:dyDescent="0.2"/>
    <row r="1662" s="9" customFormat="1" ht="14.25" x14ac:dyDescent="0.2"/>
    <row r="1663" s="9" customFormat="1" ht="14.25" x14ac:dyDescent="0.2"/>
    <row r="1664" s="9" customFormat="1" ht="14.25" x14ac:dyDescent="0.2"/>
    <row r="1665" s="9" customFormat="1" ht="14.25" x14ac:dyDescent="0.2"/>
    <row r="1666" s="9" customFormat="1" ht="14.25" x14ac:dyDescent="0.2"/>
    <row r="1667" s="9" customFormat="1" ht="14.25" x14ac:dyDescent="0.2"/>
    <row r="1668" s="9" customFormat="1" ht="14.25" x14ac:dyDescent="0.2"/>
    <row r="1669" s="9" customFormat="1" ht="14.25" x14ac:dyDescent="0.2"/>
    <row r="1670" s="9" customFormat="1" ht="14.25" x14ac:dyDescent="0.2"/>
    <row r="1671" s="9" customFormat="1" ht="14.25" x14ac:dyDescent="0.2"/>
    <row r="1672" s="9" customFormat="1" ht="14.25" x14ac:dyDescent="0.2"/>
    <row r="1673" s="9" customFormat="1" ht="14.25" x14ac:dyDescent="0.2"/>
    <row r="1674" s="9" customFormat="1" ht="14.25" x14ac:dyDescent="0.2"/>
    <row r="1675" s="9" customFormat="1" ht="14.25" x14ac:dyDescent="0.2"/>
    <row r="1676" s="9" customFormat="1" ht="14.25" x14ac:dyDescent="0.2"/>
    <row r="1677" s="9" customFormat="1" ht="14.25" x14ac:dyDescent="0.2"/>
    <row r="1678" s="9" customFormat="1" ht="14.25" x14ac:dyDescent="0.2"/>
    <row r="1679" s="9" customFormat="1" ht="14.25" x14ac:dyDescent="0.2"/>
    <row r="1680" s="9" customFormat="1" ht="14.25" x14ac:dyDescent="0.2"/>
    <row r="1681" s="9" customFormat="1" ht="14.25" x14ac:dyDescent="0.2"/>
    <row r="1682" s="9" customFormat="1" ht="14.25" x14ac:dyDescent="0.2"/>
    <row r="1683" s="9" customFormat="1" ht="14.25" x14ac:dyDescent="0.2"/>
    <row r="1684" s="9" customFormat="1" ht="14.25" x14ac:dyDescent="0.2"/>
    <row r="1685" s="9" customFormat="1" ht="14.25" x14ac:dyDescent="0.2"/>
    <row r="1686" s="9" customFormat="1" ht="14.25" x14ac:dyDescent="0.2"/>
    <row r="1687" s="9" customFormat="1" ht="14.25" x14ac:dyDescent="0.2"/>
    <row r="1688" s="9" customFormat="1" ht="14.25" x14ac:dyDescent="0.2"/>
    <row r="1689" s="9" customFormat="1" ht="14.25" x14ac:dyDescent="0.2"/>
    <row r="1690" s="9" customFormat="1" ht="14.25" x14ac:dyDescent="0.2"/>
    <row r="1691" s="9" customFormat="1" ht="14.25" x14ac:dyDescent="0.2"/>
    <row r="1692" s="9" customFormat="1" ht="14.25" x14ac:dyDescent="0.2"/>
    <row r="1693" s="9" customFormat="1" ht="14.25" x14ac:dyDescent="0.2"/>
    <row r="1694" s="9" customFormat="1" ht="14.25" x14ac:dyDescent="0.2"/>
    <row r="1695" s="9" customFormat="1" ht="14.25" x14ac:dyDescent="0.2"/>
    <row r="1696" s="9" customFormat="1" ht="14.25" x14ac:dyDescent="0.2"/>
    <row r="1697" s="9" customFormat="1" ht="14.25" x14ac:dyDescent="0.2"/>
    <row r="1698" s="9" customFormat="1" ht="14.25" x14ac:dyDescent="0.2"/>
    <row r="1699" s="9" customFormat="1" ht="14.25" x14ac:dyDescent="0.2"/>
    <row r="1700" s="9" customFormat="1" ht="14.25" x14ac:dyDescent="0.2"/>
    <row r="1701" s="9" customFormat="1" ht="14.25" x14ac:dyDescent="0.2"/>
    <row r="1702" s="9" customFormat="1" ht="14.25" x14ac:dyDescent="0.2"/>
    <row r="1703" s="9" customFormat="1" ht="14.25" x14ac:dyDescent="0.2"/>
    <row r="1704" s="9" customFormat="1" ht="14.25" x14ac:dyDescent="0.2"/>
    <row r="1705" s="9" customFormat="1" ht="14.25" x14ac:dyDescent="0.2"/>
    <row r="1706" s="9" customFormat="1" ht="14.25" x14ac:dyDescent="0.2"/>
    <row r="1707" s="9" customFormat="1" ht="14.25" x14ac:dyDescent="0.2"/>
    <row r="1708" s="9" customFormat="1" ht="14.25" x14ac:dyDescent="0.2"/>
    <row r="1709" s="9" customFormat="1" ht="14.25" x14ac:dyDescent="0.2"/>
    <row r="1710" s="9" customFormat="1" ht="14.25" x14ac:dyDescent="0.2"/>
    <row r="1711" s="9" customFormat="1" ht="14.25" x14ac:dyDescent="0.2"/>
    <row r="1712" s="9" customFormat="1" ht="14.25" x14ac:dyDescent="0.2"/>
    <row r="1713" s="9" customFormat="1" ht="14.25" x14ac:dyDescent="0.2"/>
    <row r="1714" s="9" customFormat="1" ht="14.25" x14ac:dyDescent="0.2"/>
    <row r="1715" s="9" customFormat="1" ht="14.25" x14ac:dyDescent="0.2"/>
    <row r="1716" s="9" customFormat="1" ht="14.25" x14ac:dyDescent="0.2"/>
    <row r="1717" s="9" customFormat="1" ht="14.25" x14ac:dyDescent="0.2"/>
    <row r="1718" s="9" customFormat="1" ht="14.25" x14ac:dyDescent="0.2"/>
    <row r="1719" s="9" customFormat="1" ht="14.25" x14ac:dyDescent="0.2"/>
    <row r="1720" s="9" customFormat="1" ht="14.25" x14ac:dyDescent="0.2"/>
    <row r="1721" s="9" customFormat="1" ht="14.25" x14ac:dyDescent="0.2"/>
    <row r="1722" s="9" customFormat="1" ht="14.25" x14ac:dyDescent="0.2"/>
    <row r="1723" s="9" customFormat="1" ht="14.25" x14ac:dyDescent="0.2"/>
    <row r="1724" s="9" customFormat="1" ht="14.25" x14ac:dyDescent="0.2"/>
    <row r="1725" s="9" customFormat="1" ht="14.25" x14ac:dyDescent="0.2"/>
    <row r="1726" s="9" customFormat="1" ht="14.25" x14ac:dyDescent="0.2"/>
    <row r="1727" s="9" customFormat="1" ht="14.25" x14ac:dyDescent="0.2"/>
    <row r="1728" s="9" customFormat="1" ht="14.25" x14ac:dyDescent="0.2"/>
    <row r="1729" s="9" customFormat="1" ht="14.25" x14ac:dyDescent="0.2"/>
    <row r="1730" s="9" customFormat="1" ht="14.25" x14ac:dyDescent="0.2"/>
    <row r="1731" s="9" customFormat="1" ht="14.25" x14ac:dyDescent="0.2"/>
    <row r="1732" s="9" customFormat="1" ht="14.25" x14ac:dyDescent="0.2"/>
    <row r="1733" s="9" customFormat="1" ht="14.25" x14ac:dyDescent="0.2"/>
    <row r="1734" s="9" customFormat="1" ht="14.25" x14ac:dyDescent="0.2"/>
    <row r="1735" s="9" customFormat="1" ht="14.25" x14ac:dyDescent="0.2"/>
    <row r="1736" s="9" customFormat="1" ht="14.25" x14ac:dyDescent="0.2"/>
    <row r="1737" s="9" customFormat="1" ht="14.25" x14ac:dyDescent="0.2"/>
    <row r="1738" s="9" customFormat="1" ht="14.25" x14ac:dyDescent="0.2"/>
    <row r="1739" s="9" customFormat="1" ht="14.25" x14ac:dyDescent="0.2"/>
    <row r="1740" s="9" customFormat="1" ht="14.25" x14ac:dyDescent="0.2"/>
    <row r="1741" s="9" customFormat="1" ht="14.25" x14ac:dyDescent="0.2"/>
    <row r="1742" s="9" customFormat="1" ht="14.25" x14ac:dyDescent="0.2"/>
    <row r="1743" s="9" customFormat="1" ht="14.25" x14ac:dyDescent="0.2"/>
    <row r="1744" s="9" customFormat="1" ht="14.25" x14ac:dyDescent="0.2"/>
    <row r="1745" s="9" customFormat="1" ht="14.25" x14ac:dyDescent="0.2"/>
    <row r="1746" s="9" customFormat="1" ht="14.25" x14ac:dyDescent="0.2"/>
    <row r="1747" s="9" customFormat="1" ht="14.25" x14ac:dyDescent="0.2"/>
    <row r="1748" s="9" customFormat="1" ht="14.25" x14ac:dyDescent="0.2"/>
    <row r="1749" s="9" customFormat="1" ht="14.25" x14ac:dyDescent="0.2"/>
    <row r="1750" s="9" customFormat="1" ht="14.25" x14ac:dyDescent="0.2"/>
    <row r="1751" s="9" customFormat="1" ht="14.25" x14ac:dyDescent="0.2"/>
    <row r="1752" s="9" customFormat="1" ht="14.25" x14ac:dyDescent="0.2"/>
    <row r="1753" s="9" customFormat="1" ht="14.25" x14ac:dyDescent="0.2"/>
    <row r="1754" s="9" customFormat="1" ht="14.25" x14ac:dyDescent="0.2"/>
    <row r="1755" s="9" customFormat="1" ht="14.25" x14ac:dyDescent="0.2"/>
    <row r="1756" s="9" customFormat="1" ht="14.25" x14ac:dyDescent="0.2"/>
    <row r="1757" s="9" customFormat="1" ht="14.25" x14ac:dyDescent="0.2"/>
    <row r="1758" s="9" customFormat="1" ht="14.25" x14ac:dyDescent="0.2"/>
    <row r="1759" s="9" customFormat="1" ht="14.25" x14ac:dyDescent="0.2"/>
    <row r="1760" s="9" customFormat="1" ht="14.25" x14ac:dyDescent="0.2"/>
    <row r="1761" s="9" customFormat="1" ht="14.25" x14ac:dyDescent="0.2"/>
    <row r="1762" s="9" customFormat="1" ht="14.25" x14ac:dyDescent="0.2"/>
    <row r="1763" s="9" customFormat="1" ht="14.25" x14ac:dyDescent="0.2"/>
    <row r="1764" s="9" customFormat="1" ht="14.25" x14ac:dyDescent="0.2"/>
    <row r="1765" s="9" customFormat="1" ht="14.25" x14ac:dyDescent="0.2"/>
    <row r="1766" s="9" customFormat="1" ht="14.25" x14ac:dyDescent="0.2"/>
    <row r="1767" s="9" customFormat="1" ht="14.25" x14ac:dyDescent="0.2"/>
    <row r="1768" s="9" customFormat="1" ht="14.25" x14ac:dyDescent="0.2"/>
    <row r="1769" s="9" customFormat="1" ht="14.25" x14ac:dyDescent="0.2"/>
    <row r="1770" s="9" customFormat="1" ht="14.25" x14ac:dyDescent="0.2"/>
    <row r="1771" s="9" customFormat="1" ht="14.25" x14ac:dyDescent="0.2"/>
    <row r="1772" s="9" customFormat="1" ht="14.25" x14ac:dyDescent="0.2"/>
    <row r="1773" s="9" customFormat="1" ht="14.25" x14ac:dyDescent="0.2"/>
    <row r="1774" s="9" customFormat="1" ht="14.25" x14ac:dyDescent="0.2"/>
    <row r="1775" s="9" customFormat="1" ht="14.25" x14ac:dyDescent="0.2"/>
    <row r="1776" s="9" customFormat="1" ht="14.25" x14ac:dyDescent="0.2"/>
    <row r="1777" s="9" customFormat="1" ht="14.25" x14ac:dyDescent="0.2"/>
    <row r="1778" s="9" customFormat="1" ht="14.25" x14ac:dyDescent="0.2"/>
    <row r="1779" s="9" customFormat="1" ht="14.25" x14ac:dyDescent="0.2"/>
    <row r="1780" s="9" customFormat="1" ht="14.25" x14ac:dyDescent="0.2"/>
    <row r="1781" s="9" customFormat="1" ht="14.25" x14ac:dyDescent="0.2"/>
    <row r="1782" s="9" customFormat="1" ht="14.25" x14ac:dyDescent="0.2"/>
    <row r="1783" s="9" customFormat="1" ht="14.25" x14ac:dyDescent="0.2"/>
    <row r="1784" s="9" customFormat="1" ht="14.25" x14ac:dyDescent="0.2"/>
    <row r="1785" s="9" customFormat="1" ht="14.25" x14ac:dyDescent="0.2"/>
    <row r="1786" s="9" customFormat="1" ht="14.25" x14ac:dyDescent="0.2"/>
    <row r="1787" s="9" customFormat="1" ht="14.25" x14ac:dyDescent="0.2"/>
    <row r="1788" s="9" customFormat="1" ht="14.25" x14ac:dyDescent="0.2"/>
    <row r="1789" s="9" customFormat="1" ht="14.25" x14ac:dyDescent="0.2"/>
    <row r="1790" s="9" customFormat="1" ht="14.25" x14ac:dyDescent="0.2"/>
    <row r="1791" s="9" customFormat="1" ht="14.25" x14ac:dyDescent="0.2"/>
    <row r="1792" s="9" customFormat="1" ht="14.25" x14ac:dyDescent="0.2"/>
    <row r="1793" s="9" customFormat="1" ht="14.25" x14ac:dyDescent="0.2"/>
    <row r="1794" s="9" customFormat="1" ht="14.25" x14ac:dyDescent="0.2"/>
    <row r="1795" s="9" customFormat="1" ht="14.25" x14ac:dyDescent="0.2"/>
    <row r="1796" s="9" customFormat="1" ht="14.25" x14ac:dyDescent="0.2"/>
    <row r="1797" s="9" customFormat="1" ht="14.25" x14ac:dyDescent="0.2"/>
    <row r="1798" s="9" customFormat="1" ht="14.25" x14ac:dyDescent="0.2"/>
    <row r="1799" s="9" customFormat="1" ht="14.25" x14ac:dyDescent="0.2"/>
    <row r="1800" s="9" customFormat="1" ht="14.25" x14ac:dyDescent="0.2"/>
    <row r="1801" s="9" customFormat="1" ht="14.25" x14ac:dyDescent="0.2"/>
    <row r="1802" s="9" customFormat="1" ht="14.25" x14ac:dyDescent="0.2"/>
    <row r="1803" s="9" customFormat="1" ht="14.25" x14ac:dyDescent="0.2"/>
    <row r="1804" s="9" customFormat="1" ht="14.25" x14ac:dyDescent="0.2"/>
    <row r="1805" s="9" customFormat="1" ht="14.25" x14ac:dyDescent="0.2"/>
    <row r="1806" s="9" customFormat="1" ht="14.25" x14ac:dyDescent="0.2"/>
    <row r="1807" s="9" customFormat="1" ht="14.25" x14ac:dyDescent="0.2"/>
    <row r="1808" s="9" customFormat="1" ht="14.25" x14ac:dyDescent="0.2"/>
    <row r="1809" s="9" customFormat="1" ht="14.25" x14ac:dyDescent="0.2"/>
    <row r="1810" s="9" customFormat="1" ht="14.25" x14ac:dyDescent="0.2"/>
    <row r="1811" s="9" customFormat="1" ht="14.25" x14ac:dyDescent="0.2"/>
    <row r="1812" s="9" customFormat="1" ht="14.25" x14ac:dyDescent="0.2"/>
    <row r="1813" s="9" customFormat="1" ht="14.25" x14ac:dyDescent="0.2"/>
    <row r="1814" s="9" customFormat="1" ht="14.25" x14ac:dyDescent="0.2"/>
    <row r="1815" s="9" customFormat="1" ht="14.25" x14ac:dyDescent="0.2"/>
    <row r="1816" s="9" customFormat="1" ht="14.25" x14ac:dyDescent="0.2"/>
    <row r="1817" s="9" customFormat="1" ht="14.25" x14ac:dyDescent="0.2"/>
    <row r="1818" s="9" customFormat="1" ht="14.25" x14ac:dyDescent="0.2"/>
    <row r="1819" s="9" customFormat="1" ht="14.25" x14ac:dyDescent="0.2"/>
    <row r="1820" s="9" customFormat="1" ht="14.25" x14ac:dyDescent="0.2"/>
    <row r="1821" s="9" customFormat="1" ht="14.25" x14ac:dyDescent="0.2"/>
    <row r="1822" s="9" customFormat="1" ht="14.25" x14ac:dyDescent="0.2"/>
    <row r="1823" s="9" customFormat="1" ht="14.25" x14ac:dyDescent="0.2"/>
    <row r="1824" s="9" customFormat="1" ht="14.25" x14ac:dyDescent="0.2"/>
    <row r="1825" s="9" customFormat="1" ht="14.25" x14ac:dyDescent="0.2"/>
    <row r="1826" s="9" customFormat="1" ht="14.25" x14ac:dyDescent="0.2"/>
    <row r="1827" s="9" customFormat="1" ht="14.25" x14ac:dyDescent="0.2"/>
    <row r="1828" s="9" customFormat="1" ht="14.25" x14ac:dyDescent="0.2"/>
    <row r="1829" s="9" customFormat="1" ht="14.25" x14ac:dyDescent="0.2"/>
    <row r="1830" s="9" customFormat="1" ht="14.25" x14ac:dyDescent="0.2"/>
    <row r="1831" s="9" customFormat="1" ht="14.25" x14ac:dyDescent="0.2"/>
    <row r="1832" s="9" customFormat="1" ht="14.25" x14ac:dyDescent="0.2"/>
    <row r="1833" s="9" customFormat="1" ht="14.25" x14ac:dyDescent="0.2"/>
    <row r="1834" s="9" customFormat="1" ht="14.25" x14ac:dyDescent="0.2"/>
    <row r="1835" s="9" customFormat="1" ht="14.25" x14ac:dyDescent="0.2"/>
    <row r="1836" s="9" customFormat="1" ht="14.25" x14ac:dyDescent="0.2"/>
    <row r="1837" s="9" customFormat="1" ht="14.25" x14ac:dyDescent="0.2"/>
    <row r="1838" s="9" customFormat="1" ht="14.25" x14ac:dyDescent="0.2"/>
    <row r="1839" s="9" customFormat="1" ht="14.25" x14ac:dyDescent="0.2"/>
    <row r="1840" s="9" customFormat="1" ht="14.25" x14ac:dyDescent="0.2"/>
    <row r="1841" s="9" customFormat="1" ht="14.25" x14ac:dyDescent="0.2"/>
    <row r="1842" s="9" customFormat="1" ht="14.25" x14ac:dyDescent="0.2"/>
    <row r="1843" s="9" customFormat="1" ht="14.25" x14ac:dyDescent="0.2"/>
    <row r="1844" s="9" customFormat="1" ht="14.25" x14ac:dyDescent="0.2"/>
    <row r="1845" s="9" customFormat="1" ht="14.25" x14ac:dyDescent="0.2"/>
    <row r="1846" s="9" customFormat="1" ht="14.25" x14ac:dyDescent="0.2"/>
    <row r="1847" s="9" customFormat="1" ht="14.25" x14ac:dyDescent="0.2"/>
    <row r="1848" s="9" customFormat="1" ht="14.25" x14ac:dyDescent="0.2"/>
    <row r="1849" s="9" customFormat="1" ht="14.25" x14ac:dyDescent="0.2"/>
    <row r="1850" s="9" customFormat="1" ht="14.25" x14ac:dyDescent="0.2"/>
    <row r="1851" s="9" customFormat="1" ht="14.25" x14ac:dyDescent="0.2"/>
    <row r="1852" s="9" customFormat="1" ht="14.25" x14ac:dyDescent="0.2"/>
    <row r="1853" s="9" customFormat="1" ht="14.25" x14ac:dyDescent="0.2"/>
    <row r="1854" s="9" customFormat="1" ht="14.25" x14ac:dyDescent="0.2"/>
    <row r="1855" s="9" customFormat="1" ht="14.25" x14ac:dyDescent="0.2"/>
    <row r="1856" s="9" customFormat="1" ht="14.25" x14ac:dyDescent="0.2"/>
    <row r="1857" s="9" customFormat="1" ht="14.25" x14ac:dyDescent="0.2"/>
    <row r="1858" s="9" customFormat="1" ht="14.25" x14ac:dyDescent="0.2"/>
    <row r="1859" s="9" customFormat="1" ht="14.25" x14ac:dyDescent="0.2"/>
    <row r="1860" s="9" customFormat="1" ht="14.25" x14ac:dyDescent="0.2"/>
    <row r="1861" s="9" customFormat="1" ht="14.25" x14ac:dyDescent="0.2"/>
    <row r="1862" s="9" customFormat="1" ht="14.25" x14ac:dyDescent="0.2"/>
    <row r="1863" s="9" customFormat="1" ht="14.25" x14ac:dyDescent="0.2"/>
    <row r="1864" s="9" customFormat="1" ht="14.25" x14ac:dyDescent="0.2"/>
    <row r="1865" s="9" customFormat="1" ht="14.25" x14ac:dyDescent="0.2"/>
    <row r="1866" s="9" customFormat="1" ht="14.25" x14ac:dyDescent="0.2"/>
    <row r="1867" s="9" customFormat="1" ht="14.25" x14ac:dyDescent="0.2"/>
    <row r="1868" s="9" customFormat="1" ht="14.25" x14ac:dyDescent="0.2"/>
    <row r="1869" s="9" customFormat="1" ht="14.25" x14ac:dyDescent="0.2"/>
    <row r="1870" s="9" customFormat="1" ht="14.25" x14ac:dyDescent="0.2"/>
    <row r="1871" s="9" customFormat="1" ht="14.25" x14ac:dyDescent="0.2"/>
    <row r="1872" s="9" customFormat="1" ht="14.25" x14ac:dyDescent="0.2"/>
    <row r="1873" s="9" customFormat="1" ht="14.25" x14ac:dyDescent="0.2"/>
    <row r="1874" s="9" customFormat="1" ht="14.25" x14ac:dyDescent="0.2"/>
    <row r="1875" s="9" customFormat="1" ht="14.25" x14ac:dyDescent="0.2"/>
    <row r="1876" s="9" customFormat="1" ht="14.25" x14ac:dyDescent="0.2"/>
    <row r="1877" s="9" customFormat="1" ht="14.25" x14ac:dyDescent="0.2"/>
    <row r="1878" s="9" customFormat="1" ht="14.25" x14ac:dyDescent="0.2"/>
    <row r="1879" s="9" customFormat="1" ht="14.25" x14ac:dyDescent="0.2"/>
    <row r="1880" s="9" customFormat="1" ht="14.25" x14ac:dyDescent="0.2"/>
    <row r="1881" s="9" customFormat="1" ht="14.25" x14ac:dyDescent="0.2"/>
    <row r="1882" s="9" customFormat="1" ht="14.25" x14ac:dyDescent="0.2"/>
    <row r="1883" s="9" customFormat="1" ht="14.25" x14ac:dyDescent="0.2"/>
    <row r="1884" s="9" customFormat="1" ht="14.25" x14ac:dyDescent="0.2"/>
    <row r="1885" s="9" customFormat="1" ht="14.25" x14ac:dyDescent="0.2"/>
    <row r="1886" s="9" customFormat="1" ht="14.25" x14ac:dyDescent="0.2"/>
    <row r="1887" s="9" customFormat="1" ht="14.25" x14ac:dyDescent="0.2"/>
    <row r="1888" s="9" customFormat="1" ht="14.25" x14ac:dyDescent="0.2"/>
    <row r="1889" s="9" customFormat="1" ht="14.25" x14ac:dyDescent="0.2"/>
    <row r="1890" s="9" customFormat="1" ht="14.25" x14ac:dyDescent="0.2"/>
    <row r="1891" s="9" customFormat="1" ht="14.25" x14ac:dyDescent="0.2"/>
    <row r="1892" s="9" customFormat="1" ht="14.25" x14ac:dyDescent="0.2"/>
    <row r="1893" s="9" customFormat="1" ht="14.25" x14ac:dyDescent="0.2"/>
    <row r="1894" s="9" customFormat="1" ht="14.25" x14ac:dyDescent="0.2"/>
    <row r="1895" s="9" customFormat="1" ht="14.25" x14ac:dyDescent="0.2"/>
    <row r="1896" s="9" customFormat="1" ht="14.25" x14ac:dyDescent="0.2"/>
    <row r="1897" s="9" customFormat="1" ht="14.25" x14ac:dyDescent="0.2"/>
    <row r="1898" s="9" customFormat="1" ht="14.25" x14ac:dyDescent="0.2"/>
    <row r="1899" s="9" customFormat="1" ht="14.25" x14ac:dyDescent="0.2"/>
    <row r="1900" s="9" customFormat="1" ht="14.25" x14ac:dyDescent="0.2"/>
    <row r="1901" s="9" customFormat="1" ht="14.25" x14ac:dyDescent="0.2"/>
    <row r="1902" s="9" customFormat="1" ht="14.25" x14ac:dyDescent="0.2"/>
    <row r="1903" s="9" customFormat="1" ht="14.25" x14ac:dyDescent="0.2"/>
    <row r="1904" s="9" customFormat="1" ht="14.25" x14ac:dyDescent="0.2"/>
    <row r="1905" s="9" customFormat="1" ht="14.25" x14ac:dyDescent="0.2"/>
    <row r="1906" s="9" customFormat="1" ht="14.25" x14ac:dyDescent="0.2"/>
    <row r="1907" s="9" customFormat="1" ht="14.25" x14ac:dyDescent="0.2"/>
    <row r="1908" s="9" customFormat="1" ht="14.25" x14ac:dyDescent="0.2"/>
    <row r="1909" s="9" customFormat="1" ht="14.25" x14ac:dyDescent="0.2"/>
    <row r="1910" s="9" customFormat="1" ht="14.25" x14ac:dyDescent="0.2"/>
    <row r="1911" s="9" customFormat="1" ht="14.25" x14ac:dyDescent="0.2"/>
    <row r="1912" s="9" customFormat="1" ht="14.25" x14ac:dyDescent="0.2"/>
    <row r="1913" s="9" customFormat="1" ht="14.25" x14ac:dyDescent="0.2"/>
    <row r="1914" s="9" customFormat="1" ht="14.25" x14ac:dyDescent="0.2"/>
    <row r="1915" s="9" customFormat="1" ht="14.25" x14ac:dyDescent="0.2"/>
    <row r="1916" s="9" customFormat="1" ht="14.25" x14ac:dyDescent="0.2"/>
    <row r="1917" s="9" customFormat="1" ht="14.25" x14ac:dyDescent="0.2"/>
    <row r="1918" s="9" customFormat="1" ht="14.25" x14ac:dyDescent="0.2"/>
    <row r="1919" s="9" customFormat="1" ht="14.25" x14ac:dyDescent="0.2"/>
    <row r="1920" s="9" customFormat="1" ht="14.25" x14ac:dyDescent="0.2"/>
    <row r="1921" s="9" customFormat="1" ht="14.25" x14ac:dyDescent="0.2"/>
    <row r="1922" s="9" customFormat="1" ht="14.25" x14ac:dyDescent="0.2"/>
    <row r="1923" s="9" customFormat="1" ht="14.25" x14ac:dyDescent="0.2"/>
    <row r="1924" s="9" customFormat="1" ht="14.25" x14ac:dyDescent="0.2"/>
    <row r="1925" s="9" customFormat="1" ht="14.25" x14ac:dyDescent="0.2"/>
    <row r="1926" s="9" customFormat="1" ht="14.25" x14ac:dyDescent="0.2"/>
    <row r="1927" s="9" customFormat="1" ht="14.25" x14ac:dyDescent="0.2"/>
    <row r="1928" s="9" customFormat="1" ht="14.25" x14ac:dyDescent="0.2"/>
    <row r="1929" s="9" customFormat="1" ht="14.25" x14ac:dyDescent="0.2"/>
    <row r="1930" s="9" customFormat="1" ht="14.25" x14ac:dyDescent="0.2"/>
    <row r="1931" s="9" customFormat="1" ht="14.25" x14ac:dyDescent="0.2"/>
    <row r="1932" s="9" customFormat="1" ht="14.25" x14ac:dyDescent="0.2"/>
    <row r="1933" s="9" customFormat="1" ht="14.25" x14ac:dyDescent="0.2"/>
    <row r="1934" s="9" customFormat="1" ht="14.25" x14ac:dyDescent="0.2"/>
    <row r="1935" s="9" customFormat="1" ht="14.25" x14ac:dyDescent="0.2"/>
    <row r="1936" s="9" customFormat="1" ht="14.25" x14ac:dyDescent="0.2"/>
    <row r="1937" s="9" customFormat="1" ht="14.25" x14ac:dyDescent="0.2"/>
    <row r="1938" s="9" customFormat="1" ht="14.25" x14ac:dyDescent="0.2"/>
    <row r="1939" s="9" customFormat="1" ht="14.25" x14ac:dyDescent="0.2"/>
    <row r="1940" s="9" customFormat="1" ht="14.25" x14ac:dyDescent="0.2"/>
    <row r="1941" s="9" customFormat="1" ht="14.25" x14ac:dyDescent="0.2"/>
    <row r="1942" s="9" customFormat="1" ht="14.25" x14ac:dyDescent="0.2"/>
    <row r="1943" s="9" customFormat="1" ht="14.25" x14ac:dyDescent="0.2"/>
    <row r="1944" s="9" customFormat="1" ht="14.25" x14ac:dyDescent="0.2"/>
    <row r="1945" s="9" customFormat="1" ht="14.25" x14ac:dyDescent="0.2"/>
    <row r="1946" s="9" customFormat="1" ht="14.25" x14ac:dyDescent="0.2"/>
    <row r="1947" s="9" customFormat="1" ht="14.25" x14ac:dyDescent="0.2"/>
    <row r="1948" s="9" customFormat="1" ht="14.25" x14ac:dyDescent="0.2"/>
    <row r="1949" s="9" customFormat="1" ht="14.25" x14ac:dyDescent="0.2"/>
    <row r="1950" s="9" customFormat="1" ht="14.25" x14ac:dyDescent="0.2"/>
    <row r="1951" s="9" customFormat="1" ht="14.25" x14ac:dyDescent="0.2"/>
    <row r="1952" s="9" customFormat="1" ht="14.25" x14ac:dyDescent="0.2"/>
    <row r="1953" s="9" customFormat="1" ht="14.25" x14ac:dyDescent="0.2"/>
    <row r="1954" s="9" customFormat="1" ht="14.25" x14ac:dyDescent="0.2"/>
    <row r="1955" s="9" customFormat="1" ht="14.25" x14ac:dyDescent="0.2"/>
    <row r="1956" s="9" customFormat="1" ht="14.25" x14ac:dyDescent="0.2"/>
    <row r="1957" s="9" customFormat="1" ht="14.25" x14ac:dyDescent="0.2"/>
    <row r="1958" s="9" customFormat="1" ht="14.25" x14ac:dyDescent="0.2"/>
    <row r="1959" s="9" customFormat="1" ht="14.25" x14ac:dyDescent="0.2"/>
    <row r="1960" s="9" customFormat="1" ht="14.25" x14ac:dyDescent="0.2"/>
    <row r="1961" s="9" customFormat="1" ht="14.25" x14ac:dyDescent="0.2"/>
    <row r="1962" s="9" customFormat="1" ht="14.25" x14ac:dyDescent="0.2"/>
    <row r="1963" s="9" customFormat="1" ht="14.25" x14ac:dyDescent="0.2"/>
    <row r="1964" s="9" customFormat="1" ht="14.25" x14ac:dyDescent="0.2"/>
    <row r="1965" s="9" customFormat="1" ht="14.25" x14ac:dyDescent="0.2"/>
    <row r="1966" s="9" customFormat="1" ht="14.25" x14ac:dyDescent="0.2"/>
    <row r="1967" s="9" customFormat="1" ht="14.25" x14ac:dyDescent="0.2"/>
    <row r="1968" s="9" customFormat="1" ht="14.25" x14ac:dyDescent="0.2"/>
    <row r="1969" s="9" customFormat="1" ht="14.25" x14ac:dyDescent="0.2"/>
    <row r="1970" s="9" customFormat="1" ht="14.25" x14ac:dyDescent="0.2"/>
    <row r="1971" s="9" customFormat="1" ht="14.25" x14ac:dyDescent="0.2"/>
    <row r="1972" s="9" customFormat="1" ht="14.25" x14ac:dyDescent="0.2"/>
    <row r="1973" s="9" customFormat="1" ht="14.25" x14ac:dyDescent="0.2"/>
    <row r="1974" s="9" customFormat="1" ht="14.25" x14ac:dyDescent="0.2"/>
    <row r="1975" s="9" customFormat="1" ht="14.25" x14ac:dyDescent="0.2"/>
    <row r="1976" s="9" customFormat="1" ht="14.25" x14ac:dyDescent="0.2"/>
    <row r="1977" s="9" customFormat="1" ht="14.25" x14ac:dyDescent="0.2"/>
    <row r="1978" s="9" customFormat="1" ht="14.25" x14ac:dyDescent="0.2"/>
    <row r="1979" s="9" customFormat="1" ht="14.25" x14ac:dyDescent="0.2"/>
    <row r="1980" s="9" customFormat="1" ht="14.25" x14ac:dyDescent="0.2"/>
    <row r="1981" s="9" customFormat="1" ht="14.25" x14ac:dyDescent="0.2"/>
    <row r="1982" s="9" customFormat="1" ht="14.25" x14ac:dyDescent="0.2"/>
    <row r="1983" s="9" customFormat="1" ht="14.25" x14ac:dyDescent="0.2"/>
    <row r="1984" s="9" customFormat="1" ht="14.25" x14ac:dyDescent="0.2"/>
    <row r="1985" s="9" customFormat="1" ht="14.25" x14ac:dyDescent="0.2"/>
    <row r="1986" s="9" customFormat="1" ht="14.25" x14ac:dyDescent="0.2"/>
    <row r="1987" s="9" customFormat="1" ht="14.25" customHeight="1" x14ac:dyDescent="0.2"/>
    <row r="1988" s="9" customFormat="1" ht="14.25" customHeight="1" x14ac:dyDescent="0.2"/>
    <row r="1989" s="9" customFormat="1" ht="14.25" customHeight="1" x14ac:dyDescent="0.2"/>
    <row r="1990" s="9" customFormat="1" ht="14.25" customHeight="1" x14ac:dyDescent="0.2"/>
    <row r="1991" s="9" customFormat="1" ht="14.25" customHeight="1" x14ac:dyDescent="0.2"/>
    <row r="1992" s="9" customFormat="1" ht="14.25" customHeight="1" x14ac:dyDescent="0.2"/>
    <row r="1993" s="9" customFormat="1" ht="14.25" customHeight="1" x14ac:dyDescent="0.2"/>
    <row r="1994" s="9" customFormat="1" ht="14.25" customHeight="1" x14ac:dyDescent="0.2"/>
    <row r="1995" s="9" customFormat="1" ht="14.25" customHeight="1" x14ac:dyDescent="0.2"/>
    <row r="1996" s="9" customFormat="1" ht="14.25" customHeight="1" x14ac:dyDescent="0.2"/>
    <row r="1997" s="9" customFormat="1" ht="14.25" customHeight="1" x14ac:dyDescent="0.2"/>
    <row r="1998" s="9" customFormat="1" ht="14.25" customHeight="1" x14ac:dyDescent="0.2"/>
    <row r="1999" s="9" customFormat="1" ht="14.25" customHeight="1" x14ac:dyDescent="0.2"/>
    <row r="2000" s="9" customFormat="1" ht="14.25" customHeight="1" x14ac:dyDescent="0.2"/>
    <row r="2001" spans="2:5" ht="14.25" customHeight="1" x14ac:dyDescent="0.2">
      <c r="B2001" s="9"/>
      <c r="C2001" s="9"/>
      <c r="D2001" s="9"/>
      <c r="E2001" s="9"/>
    </row>
    <row r="2002" spans="2:5" ht="14.25" customHeight="1" x14ac:dyDescent="0.2"/>
    <row r="2003" spans="2:5" ht="14.25" customHeight="1" x14ac:dyDescent="0.2"/>
    <row r="2004" spans="2:5" ht="14.25" customHeight="1" x14ac:dyDescent="0.2"/>
    <row r="2005" spans="2:5" ht="14.25" customHeight="1" x14ac:dyDescent="0.2"/>
    <row r="2006" spans="2:5" ht="14.25" customHeight="1" x14ac:dyDescent="0.2"/>
  </sheetData>
  <mergeCells count="19">
    <mergeCell ref="B17:K20"/>
    <mergeCell ref="F6:H6"/>
    <mergeCell ref="B8:M8"/>
    <mergeCell ref="B10:K10"/>
    <mergeCell ref="B1:K3"/>
    <mergeCell ref="C5:H5"/>
    <mergeCell ref="B21:M21"/>
    <mergeCell ref="B22:K24"/>
    <mergeCell ref="B25:M25"/>
    <mergeCell ref="B28:C28"/>
    <mergeCell ref="D28:E28"/>
    <mergeCell ref="J28:K28"/>
    <mergeCell ref="B35:K36"/>
    <mergeCell ref="G29:G32"/>
    <mergeCell ref="J29:K29"/>
    <mergeCell ref="J30:K30"/>
    <mergeCell ref="J31:K31"/>
    <mergeCell ref="J32:K32"/>
    <mergeCell ref="B34:K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2117"/>
  <sheetViews>
    <sheetView showGridLines="0" topLeftCell="G1" zoomScaleNormal="100" workbookViewId="0">
      <selection activeCell="J3" sqref="J3"/>
    </sheetView>
  </sheetViews>
  <sheetFormatPr baseColWidth="10" defaultColWidth="11.42578125" defaultRowHeight="0" customHeight="1" zeroHeight="1" x14ac:dyDescent="0.2"/>
  <cols>
    <col min="1" max="1" width="2.7109375" style="9" customWidth="1"/>
    <col min="2" max="2" width="24" style="1" customWidth="1"/>
    <col min="3" max="3" width="21.140625" style="1" customWidth="1"/>
    <col min="4" max="4" width="20.7109375" style="1" customWidth="1"/>
    <col min="5" max="5" width="21.28515625" style="1" customWidth="1"/>
    <col min="6" max="6" width="20.7109375" style="1" customWidth="1"/>
    <col min="7" max="7" width="1.42578125" style="9" customWidth="1"/>
    <col min="8" max="9" width="20.7109375" style="9" customWidth="1"/>
    <col min="10" max="10" width="16.7109375" style="9" customWidth="1"/>
    <col min="11" max="11" width="66" style="9" bestFit="1" customWidth="1"/>
    <col min="12" max="12" width="29.7109375" style="9" customWidth="1"/>
    <col min="13" max="13" width="110.42578125" style="77" bestFit="1" customWidth="1"/>
    <col min="14" max="16384" width="11.42578125" style="9"/>
  </cols>
  <sheetData>
    <row r="1" spans="2:31" s="337" customFormat="1" ht="27.75" customHeight="1" x14ac:dyDescent="0.25">
      <c r="B1" s="387" t="s">
        <v>7476</v>
      </c>
      <c r="C1" s="387"/>
      <c r="D1" s="387"/>
      <c r="E1" s="387"/>
      <c r="F1" s="387"/>
      <c r="G1" s="387"/>
      <c r="H1" s="387"/>
      <c r="I1" s="376" t="s">
        <v>7867</v>
      </c>
      <c r="J1" s="373" t="s">
        <v>7873</v>
      </c>
      <c r="K1" s="340"/>
      <c r="L1" s="340"/>
    </row>
    <row r="2" spans="2:31" s="337" customFormat="1" ht="27.75" customHeight="1" x14ac:dyDescent="0.25">
      <c r="B2" s="387"/>
      <c r="C2" s="387"/>
      <c r="D2" s="387"/>
      <c r="E2" s="387"/>
      <c r="F2" s="387"/>
      <c r="G2" s="387"/>
      <c r="H2" s="387"/>
      <c r="I2" s="376" t="s">
        <v>7869</v>
      </c>
      <c r="J2" s="373">
        <v>1</v>
      </c>
      <c r="K2" s="340"/>
      <c r="L2" s="340"/>
    </row>
    <row r="3" spans="2:31" s="337" customFormat="1" ht="27.75" customHeight="1" x14ac:dyDescent="0.25">
      <c r="B3" s="387"/>
      <c r="C3" s="387"/>
      <c r="D3" s="387"/>
      <c r="E3" s="387"/>
      <c r="F3" s="387"/>
      <c r="G3" s="387"/>
      <c r="H3" s="387"/>
      <c r="I3" s="376" t="s">
        <v>7884</v>
      </c>
      <c r="J3" s="374">
        <v>44573</v>
      </c>
      <c r="K3" s="341"/>
      <c r="L3" s="341"/>
    </row>
    <row r="4" spans="2:31" ht="18" customHeight="1" thickBot="1" x14ac:dyDescent="0.25">
      <c r="B4" s="9"/>
      <c r="C4" s="9"/>
      <c r="D4" s="9"/>
      <c r="E4" s="9"/>
      <c r="F4" s="9"/>
      <c r="M4" s="9"/>
    </row>
    <row r="5" spans="2:31" s="20" customFormat="1" ht="24" customHeight="1" thickBot="1" x14ac:dyDescent="0.3">
      <c r="B5" s="33" t="s">
        <v>7448</v>
      </c>
      <c r="C5" s="452" t="s">
        <v>121</v>
      </c>
      <c r="D5" s="452"/>
      <c r="E5" s="452"/>
      <c r="F5" s="363"/>
      <c r="G5" s="453" t="s">
        <v>7460</v>
      </c>
      <c r="H5" s="454"/>
      <c r="I5" s="448" t="s">
        <v>7450</v>
      </c>
      <c r="J5" s="449"/>
      <c r="K5" s="13"/>
      <c r="L5" s="13"/>
      <c r="M5" s="15"/>
      <c r="N5" s="15"/>
      <c r="O5" s="18"/>
      <c r="P5" s="19"/>
      <c r="Q5" s="18"/>
      <c r="R5" s="15"/>
      <c r="S5" s="15"/>
      <c r="T5" s="15"/>
      <c r="U5" s="15"/>
      <c r="X5" s="15"/>
      <c r="AA5" s="15"/>
      <c r="AE5" s="15"/>
    </row>
    <row r="6" spans="2:31" s="14" customFormat="1" ht="24" customHeight="1" thickBot="1" x14ac:dyDescent="0.3">
      <c r="B6" s="33" t="s">
        <v>7451</v>
      </c>
      <c r="C6" s="128" t="s">
        <v>0</v>
      </c>
      <c r="D6" s="41" t="s">
        <v>7453</v>
      </c>
      <c r="E6" s="450" t="s">
        <v>0</v>
      </c>
      <c r="F6" s="451"/>
      <c r="G6" s="364" t="s">
        <v>7447</v>
      </c>
      <c r="H6" s="365" t="s">
        <v>7454</v>
      </c>
      <c r="I6" s="35" t="s">
        <v>7455</v>
      </c>
      <c r="J6" s="366" t="s">
        <v>7539</v>
      </c>
      <c r="K6" s="13"/>
      <c r="L6" s="13"/>
      <c r="M6" s="24"/>
      <c r="N6" s="18"/>
      <c r="O6" s="18"/>
      <c r="P6" s="15"/>
      <c r="Q6" s="15"/>
      <c r="R6" s="15"/>
      <c r="U6" s="15"/>
      <c r="X6" s="15"/>
      <c r="AA6" s="15"/>
      <c r="AE6" s="15"/>
    </row>
    <row r="7" spans="2:31" s="14" customFormat="1" ht="14.25" customHeight="1" thickBot="1" x14ac:dyDescent="0.3">
      <c r="B7" s="74"/>
      <c r="C7" s="74"/>
      <c r="D7" s="74"/>
      <c r="E7" s="74"/>
      <c r="F7" s="75"/>
      <c r="G7" s="74"/>
      <c r="H7" s="74"/>
      <c r="I7" s="76"/>
      <c r="J7" s="321"/>
      <c r="K7" s="13"/>
      <c r="L7" s="13"/>
      <c r="M7" s="24"/>
      <c r="N7" s="18"/>
      <c r="O7" s="13"/>
      <c r="P7" s="15"/>
      <c r="Q7" s="15"/>
      <c r="R7" s="15"/>
      <c r="U7" s="15"/>
      <c r="X7" s="15"/>
      <c r="AA7" s="15"/>
      <c r="AE7" s="15"/>
    </row>
    <row r="8" spans="2:31" ht="22.5" customHeight="1" x14ac:dyDescent="0.2">
      <c r="B8" s="435" t="s">
        <v>7477</v>
      </c>
      <c r="C8" s="436"/>
      <c r="D8" s="436"/>
      <c r="E8" s="436"/>
      <c r="F8" s="436"/>
      <c r="G8" s="436"/>
      <c r="H8" s="436"/>
      <c r="I8" s="436"/>
      <c r="J8" s="437"/>
      <c r="K8" s="13"/>
      <c r="L8" s="13"/>
      <c r="M8" s="24"/>
      <c r="N8" s="18"/>
      <c r="O8" s="13"/>
    </row>
    <row r="9" spans="2:31" ht="14.25" customHeight="1" x14ac:dyDescent="0.2">
      <c r="B9" s="402" t="s">
        <v>205</v>
      </c>
      <c r="C9" s="403"/>
      <c r="D9" s="403"/>
      <c r="E9" s="403"/>
      <c r="F9" s="403"/>
      <c r="G9" s="403"/>
      <c r="H9" s="403"/>
      <c r="I9" s="403"/>
      <c r="J9" s="404"/>
      <c r="K9" s="13"/>
      <c r="L9" s="13"/>
      <c r="M9" s="24"/>
      <c r="N9" s="18"/>
      <c r="O9" s="13"/>
    </row>
    <row r="10" spans="2:31" ht="13.5" customHeight="1" thickBot="1" x14ac:dyDescent="0.25">
      <c r="B10" s="405"/>
      <c r="C10" s="406"/>
      <c r="D10" s="406"/>
      <c r="E10" s="406"/>
      <c r="F10" s="406"/>
      <c r="G10" s="406"/>
      <c r="H10" s="406"/>
      <c r="I10" s="406"/>
      <c r="J10" s="407"/>
      <c r="M10" s="9"/>
      <c r="O10" s="13"/>
    </row>
    <row r="11" spans="2:31" ht="18" customHeight="1" thickBot="1" x14ac:dyDescent="0.25">
      <c r="B11" s="9"/>
      <c r="C11" s="9"/>
      <c r="D11" s="9"/>
      <c r="E11" s="9"/>
      <c r="F11" s="9"/>
    </row>
    <row r="12" spans="2:31" ht="20.25" customHeight="1" x14ac:dyDescent="0.2">
      <c r="B12" s="438" t="s">
        <v>7883</v>
      </c>
      <c r="C12" s="439"/>
      <c r="D12" s="439"/>
      <c r="E12" s="439"/>
      <c r="F12" s="439"/>
      <c r="G12" s="439"/>
      <c r="H12" s="439"/>
      <c r="I12" s="439"/>
      <c r="J12" s="439"/>
      <c r="K12" s="439"/>
      <c r="L12" s="439"/>
      <c r="M12" s="440"/>
      <c r="N12" s="10"/>
    </row>
    <row r="13" spans="2:31" ht="2.25" customHeight="1" thickBot="1" x14ac:dyDescent="0.25">
      <c r="B13" s="402"/>
      <c r="C13" s="403"/>
      <c r="D13" s="403"/>
      <c r="E13" s="403"/>
      <c r="F13" s="403"/>
      <c r="G13" s="403"/>
      <c r="H13" s="403"/>
      <c r="I13" s="403"/>
      <c r="J13" s="403"/>
      <c r="K13" s="403"/>
      <c r="L13" s="403"/>
      <c r="M13" s="404"/>
      <c r="N13" s="10"/>
    </row>
    <row r="14" spans="2:31" ht="18.75" customHeight="1" thickBot="1" x14ac:dyDescent="0.25">
      <c r="B14" s="28"/>
      <c r="C14" s="421" t="s">
        <v>7478</v>
      </c>
      <c r="D14" s="441"/>
      <c r="E14" s="441"/>
      <c r="F14" s="422"/>
      <c r="G14" s="13"/>
      <c r="H14" s="442" t="s">
        <v>7479</v>
      </c>
      <c r="I14" s="443"/>
      <c r="J14" s="443"/>
      <c r="K14" s="443"/>
      <c r="L14" s="443"/>
      <c r="M14" s="444"/>
      <c r="N14" s="10"/>
    </row>
    <row r="15" spans="2:31" ht="18.75" customHeight="1" x14ac:dyDescent="0.2">
      <c r="B15" s="28"/>
      <c r="C15" s="445" t="s">
        <v>7480</v>
      </c>
      <c r="D15" s="445" t="s">
        <v>7481</v>
      </c>
      <c r="E15" s="445" t="s">
        <v>7482</v>
      </c>
      <c r="F15" s="445" t="s">
        <v>7483</v>
      </c>
      <c r="G15" s="447"/>
      <c r="H15" s="431" t="s">
        <v>7484</v>
      </c>
      <c r="I15" s="433" t="s">
        <v>7485</v>
      </c>
      <c r="J15" s="433" t="s">
        <v>7486</v>
      </c>
      <c r="K15" s="433" t="s">
        <v>7487</v>
      </c>
      <c r="L15" s="433" t="s">
        <v>7488</v>
      </c>
      <c r="M15" s="433" t="s">
        <v>7489</v>
      </c>
      <c r="N15" s="10"/>
    </row>
    <row r="16" spans="2:31" ht="18.75" customHeight="1" thickBot="1" x14ac:dyDescent="0.25">
      <c r="B16" s="28"/>
      <c r="C16" s="446"/>
      <c r="D16" s="446"/>
      <c r="E16" s="446"/>
      <c r="F16" s="446"/>
      <c r="G16" s="447"/>
      <c r="H16" s="432"/>
      <c r="I16" s="434"/>
      <c r="J16" s="434"/>
      <c r="K16" s="434"/>
      <c r="L16" s="434"/>
      <c r="M16" s="434"/>
    </row>
    <row r="17" spans="2:13" ht="18" customHeight="1" x14ac:dyDescent="0.2">
      <c r="B17" s="28"/>
      <c r="C17" s="78">
        <v>5110</v>
      </c>
      <c r="D17" s="79" t="s">
        <v>7</v>
      </c>
      <c r="E17" s="80" t="s">
        <v>129</v>
      </c>
      <c r="F17" s="81">
        <v>42650000</v>
      </c>
      <c r="G17" s="82"/>
      <c r="H17" s="83">
        <v>42650000</v>
      </c>
      <c r="I17" s="84">
        <f>+F17-H17</f>
        <v>0</v>
      </c>
      <c r="J17" s="85">
        <v>2</v>
      </c>
      <c r="K17" s="86" t="s">
        <v>193</v>
      </c>
      <c r="L17" s="87">
        <v>43186</v>
      </c>
      <c r="M17" s="88" t="s">
        <v>206</v>
      </c>
    </row>
    <row r="18" spans="2:13" ht="18" customHeight="1" x14ac:dyDescent="0.2">
      <c r="B18" s="28"/>
      <c r="C18" s="89">
        <v>5210</v>
      </c>
      <c r="D18" s="90" t="s">
        <v>7</v>
      </c>
      <c r="E18" s="91" t="s">
        <v>130</v>
      </c>
      <c r="F18" s="92">
        <v>18356000</v>
      </c>
      <c r="G18" s="82"/>
      <c r="H18" s="93">
        <v>18356000</v>
      </c>
      <c r="I18" s="84">
        <f t="shared" ref="I18:I80" si="0">+F18-H18</f>
        <v>0</v>
      </c>
      <c r="J18" s="85">
        <v>2</v>
      </c>
      <c r="K18" s="94" t="s">
        <v>194</v>
      </c>
      <c r="L18" s="95">
        <v>43366</v>
      </c>
      <c r="M18" s="96" t="s">
        <v>207</v>
      </c>
    </row>
    <row r="19" spans="2:13" ht="18" customHeight="1" x14ac:dyDescent="0.2">
      <c r="B19" s="28"/>
      <c r="C19" s="89">
        <v>5210</v>
      </c>
      <c r="D19" s="90" t="s">
        <v>7</v>
      </c>
      <c r="E19" s="91" t="s">
        <v>131</v>
      </c>
      <c r="F19" s="92">
        <v>16012080</v>
      </c>
      <c r="G19" s="82"/>
      <c r="H19" s="93">
        <v>16012080</v>
      </c>
      <c r="I19" s="84">
        <f t="shared" si="0"/>
        <v>0</v>
      </c>
      <c r="J19" s="85">
        <v>2</v>
      </c>
      <c r="K19" s="94" t="s">
        <v>195</v>
      </c>
      <c r="L19" s="95">
        <v>43344</v>
      </c>
      <c r="M19" s="96" t="s">
        <v>208</v>
      </c>
    </row>
    <row r="20" spans="2:13" ht="18" customHeight="1" x14ac:dyDescent="0.2">
      <c r="B20" s="28"/>
      <c r="C20" s="89">
        <v>5210</v>
      </c>
      <c r="D20" s="90" t="s">
        <v>7</v>
      </c>
      <c r="E20" s="91" t="s">
        <v>132</v>
      </c>
      <c r="F20" s="92">
        <v>14173656</v>
      </c>
      <c r="G20" s="82"/>
      <c r="H20" s="93">
        <v>14173656</v>
      </c>
      <c r="I20" s="84">
        <f t="shared" si="0"/>
        <v>0</v>
      </c>
      <c r="J20" s="85">
        <v>2</v>
      </c>
      <c r="K20" s="94" t="s">
        <v>209</v>
      </c>
      <c r="L20" s="95">
        <v>43202</v>
      </c>
      <c r="M20" s="96" t="s">
        <v>210</v>
      </c>
    </row>
    <row r="21" spans="2:13" ht="18" customHeight="1" x14ac:dyDescent="0.2">
      <c r="B21" s="28"/>
      <c r="C21" s="89">
        <v>5210</v>
      </c>
      <c r="D21" s="90" t="s">
        <v>7</v>
      </c>
      <c r="E21" s="91" t="s">
        <v>133</v>
      </c>
      <c r="F21" s="92">
        <v>10879742</v>
      </c>
      <c r="G21" s="82"/>
      <c r="H21" s="93">
        <v>10879742</v>
      </c>
      <c r="I21" s="84">
        <f t="shared" si="0"/>
        <v>0</v>
      </c>
      <c r="J21" s="85">
        <v>2</v>
      </c>
      <c r="K21" s="94" t="s">
        <v>193</v>
      </c>
      <c r="L21" s="95">
        <v>43233</v>
      </c>
      <c r="M21" s="96" t="s">
        <v>206</v>
      </c>
    </row>
    <row r="22" spans="2:13" ht="18" customHeight="1" x14ac:dyDescent="0.2">
      <c r="B22" s="28"/>
      <c r="C22" s="89">
        <v>5110</v>
      </c>
      <c r="D22" s="90" t="s">
        <v>7</v>
      </c>
      <c r="E22" s="91" t="s">
        <v>134</v>
      </c>
      <c r="F22" s="92">
        <v>10081680</v>
      </c>
      <c r="G22" s="82"/>
      <c r="H22" s="93">
        <v>10081680</v>
      </c>
      <c r="I22" s="84">
        <f t="shared" si="0"/>
        <v>0</v>
      </c>
      <c r="J22" s="85">
        <v>2</v>
      </c>
      <c r="K22" s="94" t="s">
        <v>195</v>
      </c>
      <c r="L22" s="95">
        <v>43132</v>
      </c>
      <c r="M22" s="96" t="s">
        <v>211</v>
      </c>
    </row>
    <row r="23" spans="2:13" ht="18" customHeight="1" x14ac:dyDescent="0.2">
      <c r="B23" s="28"/>
      <c r="C23" s="89">
        <v>5210</v>
      </c>
      <c r="D23" s="90" t="s">
        <v>7</v>
      </c>
      <c r="E23" s="91" t="s">
        <v>135</v>
      </c>
      <c r="F23" s="92">
        <v>9193500</v>
      </c>
      <c r="G23" s="82"/>
      <c r="H23" s="93">
        <v>9193500</v>
      </c>
      <c r="I23" s="84">
        <f t="shared" si="0"/>
        <v>0</v>
      </c>
      <c r="J23" s="85">
        <v>2</v>
      </c>
      <c r="K23" s="94" t="s">
        <v>212</v>
      </c>
      <c r="L23" s="95">
        <v>43219</v>
      </c>
      <c r="M23" s="96" t="s">
        <v>207</v>
      </c>
    </row>
    <row r="24" spans="2:13" ht="18" customHeight="1" x14ac:dyDescent="0.2">
      <c r="B24" s="28"/>
      <c r="C24" s="89">
        <v>5210</v>
      </c>
      <c r="D24" s="90" t="s">
        <v>7</v>
      </c>
      <c r="E24" s="91" t="s">
        <v>136</v>
      </c>
      <c r="F24" s="92">
        <v>2012100</v>
      </c>
      <c r="G24" s="82"/>
      <c r="H24" s="93">
        <v>2012100</v>
      </c>
      <c r="I24" s="84">
        <f t="shared" si="0"/>
        <v>0</v>
      </c>
      <c r="J24" s="85">
        <v>2</v>
      </c>
      <c r="K24" s="94" t="s">
        <v>196</v>
      </c>
      <c r="L24" s="95">
        <v>43243</v>
      </c>
      <c r="M24" s="96" t="s">
        <v>202</v>
      </c>
    </row>
    <row r="25" spans="2:13" ht="18" customHeight="1" x14ac:dyDescent="0.2">
      <c r="B25" s="28"/>
      <c r="C25" s="89">
        <v>5210</v>
      </c>
      <c r="D25" s="90" t="s">
        <v>7</v>
      </c>
      <c r="E25" s="91" t="s">
        <v>137</v>
      </c>
      <c r="F25" s="92">
        <v>1838700</v>
      </c>
      <c r="G25" s="82"/>
      <c r="H25" s="93">
        <v>1838700</v>
      </c>
      <c r="I25" s="84">
        <f t="shared" si="0"/>
        <v>0</v>
      </c>
      <c r="J25" s="85">
        <v>2</v>
      </c>
      <c r="K25" s="94" t="s">
        <v>212</v>
      </c>
      <c r="L25" s="95">
        <v>43247</v>
      </c>
      <c r="M25" s="96" t="s">
        <v>207</v>
      </c>
    </row>
    <row r="26" spans="2:13" ht="18" customHeight="1" x14ac:dyDescent="0.2">
      <c r="B26" s="28"/>
      <c r="C26" s="89">
        <v>5115</v>
      </c>
      <c r="D26" s="90" t="s">
        <v>8</v>
      </c>
      <c r="E26" s="91" t="s">
        <v>138</v>
      </c>
      <c r="F26" s="92">
        <v>75270611.810000002</v>
      </c>
      <c r="G26" s="82"/>
      <c r="H26" s="93">
        <v>75270611.810000002</v>
      </c>
      <c r="I26" s="84">
        <f t="shared" si="0"/>
        <v>0</v>
      </c>
      <c r="J26" s="85">
        <v>2</v>
      </c>
      <c r="K26" s="94" t="s">
        <v>197</v>
      </c>
      <c r="L26" s="95">
        <v>43220</v>
      </c>
      <c r="M26" s="96" t="s">
        <v>213</v>
      </c>
    </row>
    <row r="27" spans="2:13" ht="18" customHeight="1" x14ac:dyDescent="0.2">
      <c r="B27" s="28"/>
      <c r="C27" s="89">
        <v>5115</v>
      </c>
      <c r="D27" s="90" t="s">
        <v>8</v>
      </c>
      <c r="E27" s="91" t="s">
        <v>139</v>
      </c>
      <c r="F27" s="92">
        <v>63740720.229999997</v>
      </c>
      <c r="G27" s="82"/>
      <c r="H27" s="93">
        <v>63740720.229999997</v>
      </c>
      <c r="I27" s="84">
        <f t="shared" si="0"/>
        <v>0</v>
      </c>
      <c r="J27" s="85">
        <v>2</v>
      </c>
      <c r="K27" s="94" t="s">
        <v>197</v>
      </c>
      <c r="L27" s="95">
        <v>43404</v>
      </c>
      <c r="M27" s="96" t="s">
        <v>213</v>
      </c>
    </row>
    <row r="28" spans="2:13" ht="18" customHeight="1" x14ac:dyDescent="0.2">
      <c r="B28" s="28"/>
      <c r="C28" s="89">
        <v>5115</v>
      </c>
      <c r="D28" s="90" t="s">
        <v>8</v>
      </c>
      <c r="E28" s="91" t="s">
        <v>140</v>
      </c>
      <c r="F28" s="92">
        <v>50696417.899999999</v>
      </c>
      <c r="G28" s="82"/>
      <c r="H28" s="93">
        <v>50696417.899999999</v>
      </c>
      <c r="I28" s="84">
        <f t="shared" si="0"/>
        <v>0</v>
      </c>
      <c r="J28" s="85">
        <v>2</v>
      </c>
      <c r="K28" s="94" t="s">
        <v>197</v>
      </c>
      <c r="L28" s="95">
        <v>43343</v>
      </c>
      <c r="M28" s="96" t="s">
        <v>213</v>
      </c>
    </row>
    <row r="29" spans="2:13" ht="18" customHeight="1" x14ac:dyDescent="0.2">
      <c r="B29" s="28"/>
      <c r="C29" s="89">
        <v>5115</v>
      </c>
      <c r="D29" s="90" t="s">
        <v>8</v>
      </c>
      <c r="E29" s="91" t="s">
        <v>141</v>
      </c>
      <c r="F29" s="92">
        <v>48113166.560000002</v>
      </c>
      <c r="G29" s="82"/>
      <c r="H29" s="93">
        <v>48113166.560000002</v>
      </c>
      <c r="I29" s="84">
        <f t="shared" si="0"/>
        <v>0</v>
      </c>
      <c r="J29" s="85">
        <v>2</v>
      </c>
      <c r="K29" s="94" t="s">
        <v>197</v>
      </c>
      <c r="L29" s="95">
        <v>43280</v>
      </c>
      <c r="M29" s="96" t="s">
        <v>213</v>
      </c>
    </row>
    <row r="30" spans="2:13" ht="18" customHeight="1" x14ac:dyDescent="0.2">
      <c r="B30" s="28"/>
      <c r="C30" s="89">
        <v>5115</v>
      </c>
      <c r="D30" s="90" t="s">
        <v>8</v>
      </c>
      <c r="E30" s="91" t="s">
        <v>142</v>
      </c>
      <c r="F30" s="92">
        <v>28101668.199999999</v>
      </c>
      <c r="G30" s="82"/>
      <c r="H30" s="93">
        <v>28101668.199999999</v>
      </c>
      <c r="I30" s="84">
        <f t="shared" si="0"/>
        <v>0</v>
      </c>
      <c r="J30" s="85">
        <v>2</v>
      </c>
      <c r="K30" s="94" t="s">
        <v>197</v>
      </c>
      <c r="L30" s="95">
        <v>43220</v>
      </c>
      <c r="M30" s="96" t="s">
        <v>213</v>
      </c>
    </row>
    <row r="31" spans="2:13" ht="18" customHeight="1" x14ac:dyDescent="0.2">
      <c r="B31" s="28"/>
      <c r="C31" s="89">
        <v>5220</v>
      </c>
      <c r="D31" s="90" t="s">
        <v>9</v>
      </c>
      <c r="E31" s="91" t="s">
        <v>143</v>
      </c>
      <c r="F31" s="92">
        <v>1783173</v>
      </c>
      <c r="G31" s="82"/>
      <c r="H31" s="93">
        <v>1783173</v>
      </c>
      <c r="I31" s="84">
        <f t="shared" si="0"/>
        <v>0</v>
      </c>
      <c r="J31" s="85">
        <v>2</v>
      </c>
      <c r="K31" s="94" t="s">
        <v>198</v>
      </c>
      <c r="L31" s="95">
        <v>43257</v>
      </c>
      <c r="M31" s="96" t="s">
        <v>214</v>
      </c>
    </row>
    <row r="32" spans="2:13" ht="18" customHeight="1" x14ac:dyDescent="0.2">
      <c r="B32" s="28"/>
      <c r="C32" s="89">
        <v>5220</v>
      </c>
      <c r="D32" s="90" t="s">
        <v>9</v>
      </c>
      <c r="E32" s="91" t="s">
        <v>144</v>
      </c>
      <c r="F32" s="92">
        <v>1783173</v>
      </c>
      <c r="G32" s="82"/>
      <c r="H32" s="93">
        <v>1783173</v>
      </c>
      <c r="I32" s="84">
        <f t="shared" si="0"/>
        <v>0</v>
      </c>
      <c r="J32" s="85">
        <v>2</v>
      </c>
      <c r="K32" s="94" t="s">
        <v>198</v>
      </c>
      <c r="L32" s="95">
        <v>43282</v>
      </c>
      <c r="M32" s="96" t="s">
        <v>214</v>
      </c>
    </row>
    <row r="33" spans="2:13" ht="18" customHeight="1" x14ac:dyDescent="0.2">
      <c r="B33" s="28"/>
      <c r="C33" s="89">
        <v>5120</v>
      </c>
      <c r="D33" s="90" t="s">
        <v>9</v>
      </c>
      <c r="E33" s="91" t="s">
        <v>145</v>
      </c>
      <c r="F33" s="92">
        <v>989184</v>
      </c>
      <c r="G33" s="82"/>
      <c r="H33" s="93">
        <v>989184</v>
      </c>
      <c r="I33" s="84">
        <f t="shared" si="0"/>
        <v>0</v>
      </c>
      <c r="J33" s="85">
        <v>2</v>
      </c>
      <c r="K33" s="94" t="s">
        <v>198</v>
      </c>
      <c r="L33" s="95">
        <v>43136</v>
      </c>
      <c r="M33" s="96" t="s">
        <v>214</v>
      </c>
    </row>
    <row r="34" spans="2:13" ht="18" customHeight="1" x14ac:dyDescent="0.2">
      <c r="B34" s="28"/>
      <c r="C34" s="89">
        <v>5120</v>
      </c>
      <c r="D34" s="90" t="s">
        <v>9</v>
      </c>
      <c r="E34" s="91" t="s">
        <v>146</v>
      </c>
      <c r="F34" s="92">
        <v>989184</v>
      </c>
      <c r="G34" s="82"/>
      <c r="H34" s="93">
        <v>989184</v>
      </c>
      <c r="I34" s="84">
        <f t="shared" si="0"/>
        <v>0</v>
      </c>
      <c r="J34" s="85">
        <v>2</v>
      </c>
      <c r="K34" s="94" t="s">
        <v>198</v>
      </c>
      <c r="L34" s="95">
        <v>43191</v>
      </c>
      <c r="M34" s="96" t="s">
        <v>214</v>
      </c>
    </row>
    <row r="35" spans="2:13" ht="18" customHeight="1" x14ac:dyDescent="0.2">
      <c r="B35" s="28"/>
      <c r="C35" s="89">
        <v>5235</v>
      </c>
      <c r="D35" s="90" t="s">
        <v>123</v>
      </c>
      <c r="E35" s="91" t="s">
        <v>147</v>
      </c>
      <c r="F35" s="92">
        <v>53578560</v>
      </c>
      <c r="G35" s="82"/>
      <c r="H35" s="93">
        <v>53578560</v>
      </c>
      <c r="I35" s="84">
        <f t="shared" si="0"/>
        <v>0</v>
      </c>
      <c r="J35" s="85">
        <v>2</v>
      </c>
      <c r="K35" s="94" t="s">
        <v>215</v>
      </c>
      <c r="L35" s="95">
        <v>43238</v>
      </c>
      <c r="M35" s="96" t="s">
        <v>216</v>
      </c>
    </row>
    <row r="36" spans="2:13" ht="18" customHeight="1" x14ac:dyDescent="0.2">
      <c r="B36" s="28"/>
      <c r="C36" s="89">
        <v>5235</v>
      </c>
      <c r="D36" s="90" t="s">
        <v>123</v>
      </c>
      <c r="E36" s="91" t="s">
        <v>148</v>
      </c>
      <c r="F36" s="92">
        <v>24626880</v>
      </c>
      <c r="G36" s="82"/>
      <c r="H36" s="93">
        <v>24626880</v>
      </c>
      <c r="I36" s="84">
        <f t="shared" si="0"/>
        <v>0</v>
      </c>
      <c r="J36" s="85">
        <v>2</v>
      </c>
      <c r="K36" s="94" t="s">
        <v>215</v>
      </c>
      <c r="L36" s="95">
        <v>43159</v>
      </c>
      <c r="M36" s="96" t="s">
        <v>216</v>
      </c>
    </row>
    <row r="37" spans="2:13" ht="18" customHeight="1" x14ac:dyDescent="0.2">
      <c r="B37" s="28"/>
      <c r="C37" s="89">
        <v>5235</v>
      </c>
      <c r="D37" s="90" t="s">
        <v>123</v>
      </c>
      <c r="E37" s="91" t="s">
        <v>149</v>
      </c>
      <c r="F37" s="92">
        <v>21467720.25</v>
      </c>
      <c r="G37" s="82"/>
      <c r="H37" s="93">
        <v>21467720.25</v>
      </c>
      <c r="I37" s="84">
        <f t="shared" si="0"/>
        <v>0</v>
      </c>
      <c r="J37" s="85">
        <v>2</v>
      </c>
      <c r="K37" s="94" t="s">
        <v>215</v>
      </c>
      <c r="L37" s="95">
        <v>43373</v>
      </c>
      <c r="M37" s="96" t="s">
        <v>216</v>
      </c>
    </row>
    <row r="38" spans="2:13" ht="18" customHeight="1" x14ac:dyDescent="0.2">
      <c r="B38" s="28"/>
      <c r="C38" s="89">
        <v>5235</v>
      </c>
      <c r="D38" s="90" t="s">
        <v>123</v>
      </c>
      <c r="E38" s="91" t="s">
        <v>150</v>
      </c>
      <c r="F38" s="92">
        <v>21411434</v>
      </c>
      <c r="G38" s="82"/>
      <c r="H38" s="93">
        <v>21411434</v>
      </c>
      <c r="I38" s="84">
        <f t="shared" si="0"/>
        <v>0</v>
      </c>
      <c r="J38" s="85">
        <v>2</v>
      </c>
      <c r="K38" s="94" t="s">
        <v>215</v>
      </c>
      <c r="L38" s="95">
        <v>43345</v>
      </c>
      <c r="M38" s="96" t="s">
        <v>216</v>
      </c>
    </row>
    <row r="39" spans="2:13" ht="18" customHeight="1" x14ac:dyDescent="0.2">
      <c r="B39" s="28"/>
      <c r="C39" s="89">
        <v>5235</v>
      </c>
      <c r="D39" s="90" t="s">
        <v>123</v>
      </c>
      <c r="E39" s="91" t="s">
        <v>151</v>
      </c>
      <c r="F39" s="92">
        <v>17920000</v>
      </c>
      <c r="G39" s="82"/>
      <c r="H39" s="93">
        <v>17920000</v>
      </c>
      <c r="I39" s="84">
        <f t="shared" si="0"/>
        <v>0</v>
      </c>
      <c r="J39" s="85">
        <v>2</v>
      </c>
      <c r="K39" s="94" t="s">
        <v>215</v>
      </c>
      <c r="L39" s="95">
        <v>43172</v>
      </c>
      <c r="M39" s="96" t="s">
        <v>216</v>
      </c>
    </row>
    <row r="40" spans="2:13" ht="18" customHeight="1" x14ac:dyDescent="0.2">
      <c r="B40" s="28"/>
      <c r="C40" s="89">
        <v>5235</v>
      </c>
      <c r="D40" s="90" t="s">
        <v>123</v>
      </c>
      <c r="E40" s="91" t="s">
        <v>152</v>
      </c>
      <c r="F40" s="92">
        <v>16840783</v>
      </c>
      <c r="G40" s="82"/>
      <c r="H40" s="93">
        <v>16840783</v>
      </c>
      <c r="I40" s="84">
        <f t="shared" si="0"/>
        <v>0</v>
      </c>
      <c r="J40" s="85">
        <v>2</v>
      </c>
      <c r="K40" s="94" t="s">
        <v>215</v>
      </c>
      <c r="L40" s="95">
        <v>43166</v>
      </c>
      <c r="M40" s="96" t="s">
        <v>216</v>
      </c>
    </row>
    <row r="41" spans="2:13" ht="18" customHeight="1" x14ac:dyDescent="0.2">
      <c r="B41" s="28"/>
      <c r="C41" s="89">
        <v>5235</v>
      </c>
      <c r="D41" s="90" t="s">
        <v>123</v>
      </c>
      <c r="E41" s="91" t="s">
        <v>153</v>
      </c>
      <c r="F41" s="92">
        <v>13039470</v>
      </c>
      <c r="G41" s="82"/>
      <c r="H41" s="93">
        <v>13039470</v>
      </c>
      <c r="I41" s="84">
        <f t="shared" si="0"/>
        <v>0</v>
      </c>
      <c r="J41" s="85">
        <v>2</v>
      </c>
      <c r="K41" s="94" t="s">
        <v>215</v>
      </c>
      <c r="L41" s="95">
        <v>43284</v>
      </c>
      <c r="M41" s="96" t="s">
        <v>216</v>
      </c>
    </row>
    <row r="42" spans="2:13" ht="18" customHeight="1" x14ac:dyDescent="0.2">
      <c r="B42" s="28"/>
      <c r="C42" s="89">
        <v>5235</v>
      </c>
      <c r="D42" s="90" t="s">
        <v>123</v>
      </c>
      <c r="E42" s="91" t="s">
        <v>154</v>
      </c>
      <c r="F42" s="92">
        <v>12635502</v>
      </c>
      <c r="G42" s="82"/>
      <c r="H42" s="93">
        <v>12635502</v>
      </c>
      <c r="I42" s="84">
        <f t="shared" si="0"/>
        <v>0</v>
      </c>
      <c r="J42" s="85">
        <v>2</v>
      </c>
      <c r="K42" s="94" t="s">
        <v>215</v>
      </c>
      <c r="L42" s="95">
        <v>43240</v>
      </c>
      <c r="M42" s="96" t="s">
        <v>216</v>
      </c>
    </row>
    <row r="43" spans="2:13" ht="18" customHeight="1" x14ac:dyDescent="0.2">
      <c r="B43" s="28"/>
      <c r="C43" s="89">
        <v>5235</v>
      </c>
      <c r="D43" s="90" t="s">
        <v>123</v>
      </c>
      <c r="E43" s="91" t="s">
        <v>155</v>
      </c>
      <c r="F43" s="92">
        <v>12434932</v>
      </c>
      <c r="G43" s="82"/>
      <c r="H43" s="93">
        <v>12434932</v>
      </c>
      <c r="I43" s="84">
        <f t="shared" si="0"/>
        <v>0</v>
      </c>
      <c r="J43" s="85">
        <v>2</v>
      </c>
      <c r="K43" s="94" t="s">
        <v>215</v>
      </c>
      <c r="L43" s="95">
        <v>43388</v>
      </c>
      <c r="M43" s="96" t="s">
        <v>216</v>
      </c>
    </row>
    <row r="44" spans="2:13" ht="18" customHeight="1" x14ac:dyDescent="0.2">
      <c r="B44" s="28"/>
      <c r="C44" s="89">
        <v>5135</v>
      </c>
      <c r="D44" s="90" t="s">
        <v>124</v>
      </c>
      <c r="E44" s="91" t="s">
        <v>156</v>
      </c>
      <c r="F44" s="92">
        <v>11690000</v>
      </c>
      <c r="G44" s="82"/>
      <c r="H44" s="93">
        <v>11690000</v>
      </c>
      <c r="I44" s="84">
        <f t="shared" si="0"/>
        <v>0</v>
      </c>
      <c r="J44" s="85">
        <v>2</v>
      </c>
      <c r="K44" s="94" t="s">
        <v>217</v>
      </c>
      <c r="L44" s="95">
        <v>43257</v>
      </c>
      <c r="M44" s="96" t="s">
        <v>203</v>
      </c>
    </row>
    <row r="45" spans="2:13" ht="18" customHeight="1" x14ac:dyDescent="0.2">
      <c r="B45" s="28"/>
      <c r="C45" s="89">
        <v>5235</v>
      </c>
      <c r="D45" s="90" t="s">
        <v>123</v>
      </c>
      <c r="E45" s="91" t="s">
        <v>157</v>
      </c>
      <c r="F45" s="92">
        <v>11497418</v>
      </c>
      <c r="G45" s="82"/>
      <c r="H45" s="93">
        <v>11497418</v>
      </c>
      <c r="I45" s="84">
        <f t="shared" si="0"/>
        <v>0</v>
      </c>
      <c r="J45" s="85">
        <v>2</v>
      </c>
      <c r="K45" s="94" t="s">
        <v>218</v>
      </c>
      <c r="L45" s="95">
        <v>43166</v>
      </c>
      <c r="M45" s="96" t="s">
        <v>219</v>
      </c>
    </row>
    <row r="46" spans="2:13" ht="18" customHeight="1" x14ac:dyDescent="0.2">
      <c r="B46" s="28"/>
      <c r="C46" s="89">
        <v>5235</v>
      </c>
      <c r="D46" s="90" t="s">
        <v>12</v>
      </c>
      <c r="E46" s="91" t="s">
        <v>158</v>
      </c>
      <c r="F46" s="92">
        <v>10840000</v>
      </c>
      <c r="G46" s="82"/>
      <c r="H46" s="93">
        <v>10840000</v>
      </c>
      <c r="I46" s="84">
        <f t="shared" si="0"/>
        <v>0</v>
      </c>
      <c r="J46" s="85">
        <v>2</v>
      </c>
      <c r="K46" s="94" t="s">
        <v>218</v>
      </c>
      <c r="L46" s="95">
        <v>43380</v>
      </c>
      <c r="M46" s="96" t="s">
        <v>219</v>
      </c>
    </row>
    <row r="47" spans="2:13" ht="18" customHeight="1" x14ac:dyDescent="0.2">
      <c r="B47" s="28"/>
      <c r="C47" s="89">
        <v>5135</v>
      </c>
      <c r="D47" s="90" t="s">
        <v>12</v>
      </c>
      <c r="E47" s="91" t="s">
        <v>159</v>
      </c>
      <c r="F47" s="92">
        <v>2600000</v>
      </c>
      <c r="G47" s="82"/>
      <c r="H47" s="93">
        <v>2600000</v>
      </c>
      <c r="I47" s="84">
        <f t="shared" si="0"/>
        <v>0</v>
      </c>
      <c r="J47" s="85">
        <v>2</v>
      </c>
      <c r="K47" s="94" t="s">
        <v>218</v>
      </c>
      <c r="L47" s="95">
        <v>43338</v>
      </c>
      <c r="M47" s="96" t="s">
        <v>219</v>
      </c>
    </row>
    <row r="48" spans="2:13" ht="18" customHeight="1" x14ac:dyDescent="0.2">
      <c r="B48" s="28"/>
      <c r="C48" s="89">
        <v>5235</v>
      </c>
      <c r="D48" s="90" t="s">
        <v>12</v>
      </c>
      <c r="E48" s="91" t="s">
        <v>160</v>
      </c>
      <c r="F48" s="92">
        <v>2310000</v>
      </c>
      <c r="G48" s="82"/>
      <c r="H48" s="93">
        <v>2310000</v>
      </c>
      <c r="I48" s="84">
        <f t="shared" si="0"/>
        <v>0</v>
      </c>
      <c r="J48" s="85">
        <v>2</v>
      </c>
      <c r="K48" s="94" t="s">
        <v>218</v>
      </c>
      <c r="L48" s="95">
        <v>43310</v>
      </c>
      <c r="M48" s="96" t="s">
        <v>219</v>
      </c>
    </row>
    <row r="49" spans="2:13" ht="18" customHeight="1" x14ac:dyDescent="0.2">
      <c r="B49" s="28"/>
      <c r="C49" s="89">
        <v>5235</v>
      </c>
      <c r="D49" s="90" t="s">
        <v>12</v>
      </c>
      <c r="E49" s="91" t="s">
        <v>161</v>
      </c>
      <c r="F49" s="92">
        <v>2133701</v>
      </c>
      <c r="G49" s="82"/>
      <c r="H49" s="93">
        <v>2133701</v>
      </c>
      <c r="I49" s="84">
        <f t="shared" si="0"/>
        <v>0</v>
      </c>
      <c r="J49" s="85">
        <v>2</v>
      </c>
      <c r="K49" s="94" t="s">
        <v>218</v>
      </c>
      <c r="L49" s="95">
        <v>43269</v>
      </c>
      <c r="M49" s="96" t="s">
        <v>219</v>
      </c>
    </row>
    <row r="50" spans="2:13" ht="18" customHeight="1" x14ac:dyDescent="0.2">
      <c r="B50" s="28"/>
      <c r="C50" s="89">
        <v>5235</v>
      </c>
      <c r="D50" s="90" t="s">
        <v>12</v>
      </c>
      <c r="E50" s="91" t="s">
        <v>162</v>
      </c>
      <c r="F50" s="92">
        <v>2045436</v>
      </c>
      <c r="G50" s="82"/>
      <c r="H50" s="93">
        <v>2045436</v>
      </c>
      <c r="I50" s="84">
        <f t="shared" si="0"/>
        <v>0</v>
      </c>
      <c r="J50" s="85">
        <v>2</v>
      </c>
      <c r="K50" s="94" t="s">
        <v>218</v>
      </c>
      <c r="L50" s="95">
        <v>43310</v>
      </c>
      <c r="M50" s="96" t="s">
        <v>219</v>
      </c>
    </row>
    <row r="51" spans="2:13" ht="18" customHeight="1" x14ac:dyDescent="0.2">
      <c r="B51" s="28"/>
      <c r="C51" s="89">
        <v>5235</v>
      </c>
      <c r="D51" s="90" t="s">
        <v>12</v>
      </c>
      <c r="E51" s="91" t="s">
        <v>163</v>
      </c>
      <c r="F51" s="92">
        <v>1838700</v>
      </c>
      <c r="G51" s="82"/>
      <c r="H51" s="93">
        <v>1838700</v>
      </c>
      <c r="I51" s="84">
        <f t="shared" si="0"/>
        <v>0</v>
      </c>
      <c r="J51" s="85">
        <v>2</v>
      </c>
      <c r="K51" s="94" t="s">
        <v>218</v>
      </c>
      <c r="L51" s="95">
        <v>43269</v>
      </c>
      <c r="M51" s="96" t="s">
        <v>219</v>
      </c>
    </row>
    <row r="52" spans="2:13" ht="18" customHeight="1" x14ac:dyDescent="0.2">
      <c r="B52" s="28"/>
      <c r="C52" s="89">
        <v>5235</v>
      </c>
      <c r="D52" s="90" t="s">
        <v>12</v>
      </c>
      <c r="E52" s="91" t="s">
        <v>164</v>
      </c>
      <c r="F52" s="92">
        <v>1838700</v>
      </c>
      <c r="G52" s="82"/>
      <c r="H52" s="93">
        <v>1838700</v>
      </c>
      <c r="I52" s="84">
        <f t="shared" si="0"/>
        <v>0</v>
      </c>
      <c r="J52" s="85">
        <v>2</v>
      </c>
      <c r="K52" s="94" t="s">
        <v>218</v>
      </c>
      <c r="L52" s="95">
        <v>43310</v>
      </c>
      <c r="M52" s="96" t="s">
        <v>219</v>
      </c>
    </row>
    <row r="53" spans="2:13" ht="18" customHeight="1" x14ac:dyDescent="0.2">
      <c r="B53" s="28"/>
      <c r="C53" s="89">
        <v>5235</v>
      </c>
      <c r="D53" s="90" t="s">
        <v>12</v>
      </c>
      <c r="E53" s="91" t="s">
        <v>165</v>
      </c>
      <c r="F53" s="92">
        <v>1679000</v>
      </c>
      <c r="G53" s="82"/>
      <c r="H53" s="93">
        <v>1679000</v>
      </c>
      <c r="I53" s="84">
        <f t="shared" si="0"/>
        <v>0</v>
      </c>
      <c r="J53" s="85">
        <v>2</v>
      </c>
      <c r="K53" s="94" t="s">
        <v>218</v>
      </c>
      <c r="L53" s="95">
        <v>43310</v>
      </c>
      <c r="M53" s="96" t="s">
        <v>219</v>
      </c>
    </row>
    <row r="54" spans="2:13" ht="18" customHeight="1" x14ac:dyDescent="0.2">
      <c r="B54" s="28"/>
      <c r="C54" s="89">
        <v>5235</v>
      </c>
      <c r="D54" s="90" t="s">
        <v>12</v>
      </c>
      <c r="E54" s="91" t="s">
        <v>166</v>
      </c>
      <c r="F54" s="92">
        <v>752451</v>
      </c>
      <c r="G54" s="82"/>
      <c r="H54" s="93">
        <v>752451</v>
      </c>
      <c r="I54" s="84">
        <f t="shared" si="0"/>
        <v>0</v>
      </c>
      <c r="J54" s="85">
        <v>2</v>
      </c>
      <c r="K54" s="94" t="s">
        <v>218</v>
      </c>
      <c r="L54" s="95">
        <v>43255</v>
      </c>
      <c r="M54" s="96" t="s">
        <v>219</v>
      </c>
    </row>
    <row r="55" spans="2:13" ht="18" customHeight="1" x14ac:dyDescent="0.2">
      <c r="B55" s="28"/>
      <c r="C55" s="89">
        <v>5235</v>
      </c>
      <c r="D55" s="90" t="s">
        <v>12</v>
      </c>
      <c r="E55" s="91" t="s">
        <v>167</v>
      </c>
      <c r="F55" s="92">
        <v>752450</v>
      </c>
      <c r="G55" s="82"/>
      <c r="H55" s="93">
        <v>752450</v>
      </c>
      <c r="I55" s="84">
        <f t="shared" si="0"/>
        <v>0</v>
      </c>
      <c r="J55" s="85">
        <v>2</v>
      </c>
      <c r="K55" s="94" t="s">
        <v>218</v>
      </c>
      <c r="L55" s="95">
        <v>43314</v>
      </c>
      <c r="M55" s="96" t="s">
        <v>219</v>
      </c>
    </row>
    <row r="56" spans="2:13" ht="18" customHeight="1" x14ac:dyDescent="0.2">
      <c r="B56" s="28"/>
      <c r="C56" s="89">
        <v>5140</v>
      </c>
      <c r="D56" s="90" t="s">
        <v>125</v>
      </c>
      <c r="E56" s="91" t="s">
        <v>168</v>
      </c>
      <c r="F56" s="92">
        <v>21043000</v>
      </c>
      <c r="G56" s="82"/>
      <c r="H56" s="93">
        <v>21043000</v>
      </c>
      <c r="I56" s="84">
        <f t="shared" si="0"/>
        <v>0</v>
      </c>
      <c r="J56" s="85">
        <v>2</v>
      </c>
      <c r="K56" s="94" t="s">
        <v>201</v>
      </c>
      <c r="L56" s="95">
        <v>43190</v>
      </c>
      <c r="M56" s="96" t="s">
        <v>219</v>
      </c>
    </row>
    <row r="57" spans="2:13" ht="18" customHeight="1" x14ac:dyDescent="0.2">
      <c r="B57" s="28"/>
      <c r="C57" s="89">
        <v>5140</v>
      </c>
      <c r="D57" s="90" t="s">
        <v>125</v>
      </c>
      <c r="E57" s="91" t="s">
        <v>169</v>
      </c>
      <c r="F57" s="92">
        <v>2934250</v>
      </c>
      <c r="G57" s="82"/>
      <c r="H57" s="93">
        <v>2934250</v>
      </c>
      <c r="I57" s="84">
        <f t="shared" si="0"/>
        <v>0</v>
      </c>
      <c r="J57" s="85">
        <v>2</v>
      </c>
      <c r="K57" s="94" t="s">
        <v>201</v>
      </c>
      <c r="L57" s="95">
        <v>43323</v>
      </c>
      <c r="M57" s="96" t="s">
        <v>219</v>
      </c>
    </row>
    <row r="58" spans="2:13" ht="18" customHeight="1" x14ac:dyDescent="0.2">
      <c r="B58" s="28"/>
      <c r="C58" s="89">
        <v>5140</v>
      </c>
      <c r="D58" s="90" t="s">
        <v>125</v>
      </c>
      <c r="E58" s="91" t="s">
        <v>170</v>
      </c>
      <c r="F58" s="92">
        <v>2932000</v>
      </c>
      <c r="G58" s="82"/>
      <c r="H58" s="93">
        <v>2932000</v>
      </c>
      <c r="I58" s="84">
        <f t="shared" si="0"/>
        <v>0</v>
      </c>
      <c r="J58" s="85">
        <v>2</v>
      </c>
      <c r="K58" s="94" t="s">
        <v>201</v>
      </c>
      <c r="L58" s="95">
        <v>43158</v>
      </c>
      <c r="M58" s="96" t="s">
        <v>219</v>
      </c>
    </row>
    <row r="59" spans="2:13" ht="18" customHeight="1" x14ac:dyDescent="0.2">
      <c r="B59" s="28"/>
      <c r="C59" s="89">
        <v>5140</v>
      </c>
      <c r="D59" s="90" t="s">
        <v>125</v>
      </c>
      <c r="E59" s="91" t="s">
        <v>171</v>
      </c>
      <c r="F59" s="92">
        <v>2666900</v>
      </c>
      <c r="G59" s="82"/>
      <c r="H59" s="93">
        <v>2666900</v>
      </c>
      <c r="I59" s="84">
        <f t="shared" si="0"/>
        <v>0</v>
      </c>
      <c r="J59" s="85">
        <v>2</v>
      </c>
      <c r="K59" s="94" t="s">
        <v>201</v>
      </c>
      <c r="L59" s="95">
        <v>43190</v>
      </c>
      <c r="M59" s="96" t="s">
        <v>219</v>
      </c>
    </row>
    <row r="60" spans="2:13" ht="18" customHeight="1" x14ac:dyDescent="0.2">
      <c r="B60" s="28"/>
      <c r="C60" s="89">
        <v>5140</v>
      </c>
      <c r="D60" s="90" t="s">
        <v>125</v>
      </c>
      <c r="E60" s="91" t="s">
        <v>172</v>
      </c>
      <c r="F60" s="92">
        <v>2511952</v>
      </c>
      <c r="G60" s="82"/>
      <c r="H60" s="93">
        <v>2511952</v>
      </c>
      <c r="I60" s="84">
        <f t="shared" si="0"/>
        <v>0</v>
      </c>
      <c r="J60" s="85">
        <v>2</v>
      </c>
      <c r="K60" s="94" t="s">
        <v>55</v>
      </c>
      <c r="L60" s="95">
        <v>43192</v>
      </c>
      <c r="M60" s="96" t="s">
        <v>219</v>
      </c>
    </row>
    <row r="61" spans="2:13" ht="18" customHeight="1" x14ac:dyDescent="0.2">
      <c r="B61" s="28"/>
      <c r="C61" s="89">
        <v>5145</v>
      </c>
      <c r="D61" s="90" t="s">
        <v>126</v>
      </c>
      <c r="E61" s="91" t="s">
        <v>173</v>
      </c>
      <c r="F61" s="92">
        <v>19561000</v>
      </c>
      <c r="G61" s="82"/>
      <c r="H61" s="93">
        <v>19561000</v>
      </c>
      <c r="I61" s="84">
        <f t="shared" si="0"/>
        <v>0</v>
      </c>
      <c r="J61" s="85">
        <v>2</v>
      </c>
      <c r="K61" s="94" t="s">
        <v>220</v>
      </c>
      <c r="L61" s="95">
        <v>43220</v>
      </c>
      <c r="M61" s="96" t="s">
        <v>219</v>
      </c>
    </row>
    <row r="62" spans="2:13" ht="18" customHeight="1" x14ac:dyDescent="0.2">
      <c r="B62" s="28"/>
      <c r="C62" s="89">
        <v>5145</v>
      </c>
      <c r="D62" s="90" t="s">
        <v>126</v>
      </c>
      <c r="E62" s="91" t="s">
        <v>174</v>
      </c>
      <c r="F62" s="92">
        <v>10613018</v>
      </c>
      <c r="G62" s="82"/>
      <c r="H62" s="93">
        <v>10613018</v>
      </c>
      <c r="I62" s="84">
        <f t="shared" si="0"/>
        <v>0</v>
      </c>
      <c r="J62" s="85">
        <v>2</v>
      </c>
      <c r="K62" s="94" t="s">
        <v>220</v>
      </c>
      <c r="L62" s="95">
        <v>43173</v>
      </c>
      <c r="M62" s="96" t="s">
        <v>219</v>
      </c>
    </row>
    <row r="63" spans="2:13" ht="18" customHeight="1" x14ac:dyDescent="0.2">
      <c r="B63" s="28"/>
      <c r="C63" s="89">
        <v>5145</v>
      </c>
      <c r="D63" s="90" t="s">
        <v>126</v>
      </c>
      <c r="E63" s="91" t="s">
        <v>175</v>
      </c>
      <c r="F63" s="92">
        <v>4178336</v>
      </c>
      <c r="G63" s="82"/>
      <c r="H63" s="93">
        <v>4178336</v>
      </c>
      <c r="I63" s="84">
        <f t="shared" si="0"/>
        <v>0</v>
      </c>
      <c r="J63" s="85">
        <v>2</v>
      </c>
      <c r="K63" s="94" t="s">
        <v>220</v>
      </c>
      <c r="L63" s="95">
        <v>43242</v>
      </c>
      <c r="M63" s="96" t="s">
        <v>219</v>
      </c>
    </row>
    <row r="64" spans="2:13" ht="18" customHeight="1" x14ac:dyDescent="0.2">
      <c r="B64" s="28"/>
      <c r="C64" s="89">
        <v>5145</v>
      </c>
      <c r="D64" s="90" t="s">
        <v>126</v>
      </c>
      <c r="E64" s="91" t="s">
        <v>176</v>
      </c>
      <c r="F64" s="92">
        <v>2192000</v>
      </c>
      <c r="G64" s="82"/>
      <c r="H64" s="93">
        <v>2192000</v>
      </c>
      <c r="I64" s="84">
        <f t="shared" si="0"/>
        <v>0</v>
      </c>
      <c r="J64" s="85">
        <v>2</v>
      </c>
      <c r="K64" s="94" t="s">
        <v>220</v>
      </c>
      <c r="L64" s="95">
        <v>43346</v>
      </c>
      <c r="M64" s="96" t="s">
        <v>219</v>
      </c>
    </row>
    <row r="65" spans="2:13" ht="18" customHeight="1" x14ac:dyDescent="0.2">
      <c r="B65" s="28"/>
      <c r="C65" s="89">
        <v>5145</v>
      </c>
      <c r="D65" s="90" t="s">
        <v>126</v>
      </c>
      <c r="E65" s="91" t="s">
        <v>177</v>
      </c>
      <c r="F65" s="92">
        <v>1091082</v>
      </c>
      <c r="G65" s="82"/>
      <c r="H65" s="93">
        <v>1091082</v>
      </c>
      <c r="I65" s="84">
        <f t="shared" si="0"/>
        <v>0</v>
      </c>
      <c r="J65" s="85">
        <v>2</v>
      </c>
      <c r="K65" s="94" t="s">
        <v>220</v>
      </c>
      <c r="L65" s="95">
        <v>43281</v>
      </c>
      <c r="M65" s="96" t="s">
        <v>219</v>
      </c>
    </row>
    <row r="66" spans="2:13" ht="18" customHeight="1" x14ac:dyDescent="0.2">
      <c r="B66" s="28"/>
      <c r="C66" s="89">
        <v>5155</v>
      </c>
      <c r="D66" s="90" t="s">
        <v>127</v>
      </c>
      <c r="E66" s="91" t="s">
        <v>178</v>
      </c>
      <c r="F66" s="92">
        <v>6050400</v>
      </c>
      <c r="G66" s="82"/>
      <c r="H66" s="93">
        <v>6050400</v>
      </c>
      <c r="I66" s="84">
        <f t="shared" si="0"/>
        <v>0</v>
      </c>
      <c r="J66" s="85">
        <v>2</v>
      </c>
      <c r="K66" s="94" t="s">
        <v>200</v>
      </c>
      <c r="L66" s="95">
        <v>43281</v>
      </c>
      <c r="M66" s="96" t="s">
        <v>204</v>
      </c>
    </row>
    <row r="67" spans="2:13" ht="18" customHeight="1" x14ac:dyDescent="0.2">
      <c r="B67" s="28"/>
      <c r="C67" s="89">
        <v>5255</v>
      </c>
      <c r="D67" s="90" t="s">
        <v>127</v>
      </c>
      <c r="E67" s="91" t="s">
        <v>179</v>
      </c>
      <c r="F67" s="92">
        <v>4752180</v>
      </c>
      <c r="G67" s="82"/>
      <c r="H67" s="93">
        <v>4752180</v>
      </c>
      <c r="I67" s="84">
        <f t="shared" si="0"/>
        <v>0</v>
      </c>
      <c r="J67" s="85">
        <v>2</v>
      </c>
      <c r="K67" s="94" t="s">
        <v>200</v>
      </c>
      <c r="L67" s="95">
        <v>43250</v>
      </c>
      <c r="M67" s="96" t="s">
        <v>204</v>
      </c>
    </row>
    <row r="68" spans="2:13" ht="18" customHeight="1" x14ac:dyDescent="0.2">
      <c r="B68" s="28"/>
      <c r="C68" s="89">
        <v>5255</v>
      </c>
      <c r="D68" s="90" t="s">
        <v>127</v>
      </c>
      <c r="E68" s="91" t="s">
        <v>180</v>
      </c>
      <c r="F68" s="92">
        <v>4575760</v>
      </c>
      <c r="G68" s="82"/>
      <c r="H68" s="93">
        <v>4575760</v>
      </c>
      <c r="I68" s="84">
        <f t="shared" si="0"/>
        <v>0</v>
      </c>
      <c r="J68" s="85">
        <v>2</v>
      </c>
      <c r="K68" s="94" t="s">
        <v>200</v>
      </c>
      <c r="L68" s="95">
        <v>43327</v>
      </c>
      <c r="M68" s="96" t="s">
        <v>204</v>
      </c>
    </row>
    <row r="69" spans="2:13" ht="18" customHeight="1" x14ac:dyDescent="0.2">
      <c r="B69" s="28"/>
      <c r="C69" s="89">
        <v>5255</v>
      </c>
      <c r="D69" s="90" t="s">
        <v>127</v>
      </c>
      <c r="E69" s="91" t="s">
        <v>181</v>
      </c>
      <c r="F69" s="92">
        <v>3989940</v>
      </c>
      <c r="G69" s="82"/>
      <c r="H69" s="93">
        <v>3989940</v>
      </c>
      <c r="I69" s="84">
        <f t="shared" si="0"/>
        <v>0</v>
      </c>
      <c r="J69" s="85">
        <v>2</v>
      </c>
      <c r="K69" s="94" t="s">
        <v>200</v>
      </c>
      <c r="L69" s="95">
        <v>43327</v>
      </c>
      <c r="M69" s="96" t="s">
        <v>204</v>
      </c>
    </row>
    <row r="70" spans="2:13" ht="18" customHeight="1" x14ac:dyDescent="0.2">
      <c r="B70" s="28"/>
      <c r="C70" s="89">
        <v>5255</v>
      </c>
      <c r="D70" s="90" t="s">
        <v>127</v>
      </c>
      <c r="E70" s="91" t="s">
        <v>182</v>
      </c>
      <c r="F70" s="92">
        <v>3704294</v>
      </c>
      <c r="G70" s="82"/>
      <c r="H70" s="93">
        <v>3704294</v>
      </c>
      <c r="I70" s="84">
        <f t="shared" si="0"/>
        <v>0</v>
      </c>
      <c r="J70" s="85">
        <v>2</v>
      </c>
      <c r="K70" s="94" t="s">
        <v>200</v>
      </c>
      <c r="L70" s="95">
        <v>43159</v>
      </c>
      <c r="M70" s="96" t="s">
        <v>204</v>
      </c>
    </row>
    <row r="71" spans="2:13" ht="18" customHeight="1" x14ac:dyDescent="0.2">
      <c r="B71" s="28"/>
      <c r="C71" s="89">
        <v>5255</v>
      </c>
      <c r="D71" s="90" t="s">
        <v>127</v>
      </c>
      <c r="E71" s="91" t="s">
        <v>183</v>
      </c>
      <c r="F71" s="92">
        <v>911740</v>
      </c>
      <c r="G71" s="82"/>
      <c r="H71" s="93">
        <v>911740</v>
      </c>
      <c r="I71" s="84">
        <f t="shared" si="0"/>
        <v>0</v>
      </c>
      <c r="J71" s="85">
        <v>2</v>
      </c>
      <c r="K71" s="94" t="s">
        <v>200</v>
      </c>
      <c r="L71" s="95">
        <v>43362</v>
      </c>
      <c r="M71" s="96" t="s">
        <v>204</v>
      </c>
    </row>
    <row r="72" spans="2:13" ht="18" customHeight="1" x14ac:dyDescent="0.2">
      <c r="B72" s="28"/>
      <c r="C72" s="89">
        <v>5255</v>
      </c>
      <c r="D72" s="90" t="s">
        <v>127</v>
      </c>
      <c r="E72" s="91" t="s">
        <v>184</v>
      </c>
      <c r="F72" s="92">
        <v>911740</v>
      </c>
      <c r="G72" s="82"/>
      <c r="H72" s="93">
        <v>911740</v>
      </c>
      <c r="I72" s="84">
        <f t="shared" si="0"/>
        <v>0</v>
      </c>
      <c r="J72" s="85">
        <v>2</v>
      </c>
      <c r="K72" s="94" t="s">
        <v>200</v>
      </c>
      <c r="L72" s="95">
        <v>43362</v>
      </c>
      <c r="M72" s="96" t="s">
        <v>204</v>
      </c>
    </row>
    <row r="73" spans="2:13" ht="18" customHeight="1" x14ac:dyDescent="0.2">
      <c r="B73" s="28"/>
      <c r="C73" s="89">
        <v>5255</v>
      </c>
      <c r="D73" s="90" t="s">
        <v>128</v>
      </c>
      <c r="E73" s="91" t="s">
        <v>185</v>
      </c>
      <c r="F73" s="92">
        <v>390000</v>
      </c>
      <c r="G73" s="82"/>
      <c r="H73" s="93">
        <v>390000</v>
      </c>
      <c r="I73" s="84">
        <f t="shared" si="0"/>
        <v>0</v>
      </c>
      <c r="J73" s="85">
        <v>2</v>
      </c>
      <c r="K73" s="94" t="s">
        <v>199</v>
      </c>
      <c r="L73" s="95">
        <v>43263</v>
      </c>
      <c r="M73" s="96" t="s">
        <v>221</v>
      </c>
    </row>
    <row r="74" spans="2:13" ht="18" customHeight="1" x14ac:dyDescent="0.2">
      <c r="B74" s="28"/>
      <c r="C74" s="89">
        <v>5255</v>
      </c>
      <c r="D74" s="90" t="s">
        <v>128</v>
      </c>
      <c r="E74" s="91" t="s">
        <v>186</v>
      </c>
      <c r="F74" s="92">
        <v>390000</v>
      </c>
      <c r="G74" s="82"/>
      <c r="H74" s="93">
        <v>390000</v>
      </c>
      <c r="I74" s="84">
        <f t="shared" si="0"/>
        <v>0</v>
      </c>
      <c r="J74" s="85">
        <v>2</v>
      </c>
      <c r="K74" s="94" t="s">
        <v>199</v>
      </c>
      <c r="L74" s="95">
        <v>43263</v>
      </c>
      <c r="M74" s="96" t="s">
        <v>221</v>
      </c>
    </row>
    <row r="75" spans="2:13" ht="18" customHeight="1" x14ac:dyDescent="0.2">
      <c r="B75" s="28"/>
      <c r="C75" s="89">
        <v>5255</v>
      </c>
      <c r="D75" s="90" t="s">
        <v>128</v>
      </c>
      <c r="E75" s="91" t="s">
        <v>187</v>
      </c>
      <c r="F75" s="92">
        <v>385900</v>
      </c>
      <c r="G75" s="82"/>
      <c r="H75" s="93">
        <v>385900</v>
      </c>
      <c r="I75" s="84">
        <f t="shared" si="0"/>
        <v>0</v>
      </c>
      <c r="J75" s="85">
        <v>2</v>
      </c>
      <c r="K75" s="94" t="s">
        <v>199</v>
      </c>
      <c r="L75" s="95">
        <v>43263</v>
      </c>
      <c r="M75" s="96" t="s">
        <v>221</v>
      </c>
    </row>
    <row r="76" spans="2:13" ht="18" customHeight="1" x14ac:dyDescent="0.2">
      <c r="B76" s="28"/>
      <c r="C76" s="89">
        <v>5255</v>
      </c>
      <c r="D76" s="90" t="s">
        <v>128</v>
      </c>
      <c r="E76" s="91" t="s">
        <v>188</v>
      </c>
      <c r="F76" s="92">
        <v>385900</v>
      </c>
      <c r="G76" s="82"/>
      <c r="H76" s="93">
        <v>385900</v>
      </c>
      <c r="I76" s="84">
        <f t="shared" si="0"/>
        <v>0</v>
      </c>
      <c r="J76" s="85">
        <v>2</v>
      </c>
      <c r="K76" s="94" t="s">
        <v>199</v>
      </c>
      <c r="L76" s="95">
        <v>43263</v>
      </c>
      <c r="M76" s="96" t="s">
        <v>221</v>
      </c>
    </row>
    <row r="77" spans="2:13" ht="18" customHeight="1" x14ac:dyDescent="0.2">
      <c r="B77" s="28"/>
      <c r="C77" s="89">
        <v>5255</v>
      </c>
      <c r="D77" s="90" t="s">
        <v>127</v>
      </c>
      <c r="E77" s="91" t="s">
        <v>189</v>
      </c>
      <c r="F77" s="92">
        <v>275230</v>
      </c>
      <c r="G77" s="82"/>
      <c r="H77" s="93">
        <v>275230</v>
      </c>
      <c r="I77" s="84">
        <f t="shared" si="0"/>
        <v>0</v>
      </c>
      <c r="J77" s="85">
        <v>2</v>
      </c>
      <c r="K77" s="94" t="s">
        <v>200</v>
      </c>
      <c r="L77" s="95">
        <v>43250</v>
      </c>
      <c r="M77" s="96" t="s">
        <v>221</v>
      </c>
    </row>
    <row r="78" spans="2:13" ht="18" customHeight="1" x14ac:dyDescent="0.2">
      <c r="B78" s="28"/>
      <c r="C78" s="89">
        <v>5255</v>
      </c>
      <c r="D78" s="90" t="s">
        <v>127</v>
      </c>
      <c r="E78" s="91" t="s">
        <v>190</v>
      </c>
      <c r="F78" s="92">
        <v>275230</v>
      </c>
      <c r="G78" s="82"/>
      <c r="H78" s="93">
        <v>275230</v>
      </c>
      <c r="I78" s="84">
        <f t="shared" si="0"/>
        <v>0</v>
      </c>
      <c r="J78" s="85">
        <v>2</v>
      </c>
      <c r="K78" s="94" t="s">
        <v>200</v>
      </c>
      <c r="L78" s="95">
        <v>43250</v>
      </c>
      <c r="M78" s="96" t="s">
        <v>221</v>
      </c>
    </row>
    <row r="79" spans="2:13" ht="18" customHeight="1" x14ac:dyDescent="0.2">
      <c r="B79" s="28"/>
      <c r="C79" s="89">
        <v>5255</v>
      </c>
      <c r="D79" s="90" t="s">
        <v>128</v>
      </c>
      <c r="E79" s="91" t="s">
        <v>191</v>
      </c>
      <c r="F79" s="92">
        <v>241352</v>
      </c>
      <c r="G79" s="82"/>
      <c r="H79" s="93">
        <v>241352</v>
      </c>
      <c r="I79" s="84">
        <f t="shared" si="0"/>
        <v>0</v>
      </c>
      <c r="J79" s="85">
        <v>2</v>
      </c>
      <c r="K79" s="94" t="s">
        <v>199</v>
      </c>
      <c r="L79" s="95">
        <v>43172</v>
      </c>
      <c r="M79" s="96" t="s">
        <v>221</v>
      </c>
    </row>
    <row r="80" spans="2:13" ht="18" customHeight="1" thickBot="1" x14ac:dyDescent="0.25">
      <c r="B80" s="28"/>
      <c r="C80" s="97">
        <v>5255</v>
      </c>
      <c r="D80" s="98" t="s">
        <v>128</v>
      </c>
      <c r="E80" s="99" t="s">
        <v>192</v>
      </c>
      <c r="F80" s="100">
        <v>241352</v>
      </c>
      <c r="G80" s="82"/>
      <c r="H80" s="101">
        <v>241352</v>
      </c>
      <c r="I80" s="102">
        <f t="shared" si="0"/>
        <v>0</v>
      </c>
      <c r="J80" s="103">
        <v>2</v>
      </c>
      <c r="K80" s="104" t="s">
        <v>199</v>
      </c>
      <c r="L80" s="105">
        <v>43172</v>
      </c>
      <c r="M80" s="106" t="s">
        <v>221</v>
      </c>
    </row>
    <row r="81" spans="2:13" ht="20.25" customHeight="1" thickBot="1" x14ac:dyDescent="0.25">
      <c r="B81" s="28"/>
      <c r="C81" s="9"/>
      <c r="D81" s="9"/>
      <c r="E81" s="9"/>
      <c r="F81" s="9"/>
      <c r="G81" s="82"/>
      <c r="M81" s="107"/>
    </row>
    <row r="82" spans="2:13" ht="27.75" customHeight="1" thickBot="1" x14ac:dyDescent="0.25">
      <c r="B82" s="28"/>
      <c r="C82" s="331">
        <v>2</v>
      </c>
      <c r="D82" s="429" t="s">
        <v>7490</v>
      </c>
      <c r="E82" s="430"/>
      <c r="F82" s="430"/>
      <c r="G82" s="430"/>
      <c r="H82" s="430"/>
      <c r="I82" s="430"/>
      <c r="J82" s="430"/>
      <c r="K82" s="430"/>
      <c r="M82" s="107"/>
    </row>
    <row r="83" spans="2:13" ht="14.25" x14ac:dyDescent="0.2">
      <c r="B83" s="28"/>
      <c r="C83" s="9"/>
      <c r="D83" s="9"/>
      <c r="E83" s="9"/>
      <c r="F83" s="9"/>
      <c r="M83" s="107"/>
    </row>
    <row r="84" spans="2:13" ht="14.25" x14ac:dyDescent="0.2">
      <c r="B84" s="28"/>
      <c r="C84" s="9"/>
      <c r="D84" s="9"/>
      <c r="E84" s="9"/>
      <c r="F84" s="9"/>
      <c r="M84" s="107"/>
    </row>
    <row r="85" spans="2:13" ht="15" thickBot="1" x14ac:dyDescent="0.25">
      <c r="B85" s="30"/>
      <c r="C85" s="31"/>
      <c r="D85" s="31"/>
      <c r="E85" s="31"/>
      <c r="F85" s="31"/>
      <c r="G85" s="31"/>
      <c r="H85" s="31"/>
      <c r="I85" s="31"/>
      <c r="J85" s="31"/>
      <c r="K85" s="31"/>
      <c r="L85" s="31"/>
      <c r="M85" s="108"/>
    </row>
    <row r="86" spans="2:13" ht="14.25" x14ac:dyDescent="0.2">
      <c r="B86" s="9"/>
      <c r="C86" s="9"/>
      <c r="D86" s="9"/>
      <c r="E86" s="9"/>
      <c r="F86" s="9"/>
    </row>
    <row r="87" spans="2:13" ht="14.25" x14ac:dyDescent="0.2">
      <c r="B87" s="9"/>
      <c r="C87" s="9"/>
      <c r="D87" s="9"/>
      <c r="E87" s="9"/>
      <c r="F87" s="9"/>
    </row>
    <row r="88" spans="2:13" ht="14.25" x14ac:dyDescent="0.2">
      <c r="B88" s="9"/>
      <c r="C88" s="9"/>
      <c r="D88" s="9"/>
      <c r="E88" s="9"/>
      <c r="F88" s="9"/>
    </row>
    <row r="89" spans="2:13" ht="14.25" x14ac:dyDescent="0.2">
      <c r="B89" s="9"/>
      <c r="C89" s="9"/>
      <c r="D89" s="9"/>
      <c r="E89" s="9"/>
      <c r="F89" s="9"/>
    </row>
    <row r="90" spans="2:13" ht="14.25" x14ac:dyDescent="0.2">
      <c r="B90" s="9"/>
      <c r="C90" s="9"/>
      <c r="D90" s="9"/>
      <c r="E90" s="9"/>
      <c r="F90" s="9"/>
    </row>
    <row r="91" spans="2:13" ht="14.25" x14ac:dyDescent="0.2">
      <c r="B91" s="9"/>
      <c r="C91" s="9"/>
      <c r="D91" s="9"/>
      <c r="E91" s="9"/>
      <c r="F91" s="9"/>
    </row>
    <row r="92" spans="2:13" ht="14.25" x14ac:dyDescent="0.2">
      <c r="B92" s="9"/>
      <c r="C92" s="9"/>
      <c r="D92" s="9"/>
      <c r="E92" s="9"/>
      <c r="F92" s="9"/>
    </row>
    <row r="93" spans="2:13" ht="14.25" x14ac:dyDescent="0.2">
      <c r="B93" s="9"/>
      <c r="C93" s="9"/>
      <c r="D93" s="9"/>
      <c r="E93" s="9"/>
      <c r="F93" s="9"/>
    </row>
    <row r="94" spans="2:13" ht="14.25" x14ac:dyDescent="0.2">
      <c r="B94" s="9"/>
      <c r="C94" s="9"/>
      <c r="D94" s="9"/>
      <c r="E94" s="9"/>
      <c r="F94" s="9"/>
    </row>
    <row r="95" spans="2:13" ht="14.25" x14ac:dyDescent="0.2">
      <c r="B95" s="9"/>
      <c r="C95" s="9"/>
      <c r="D95" s="9"/>
      <c r="E95" s="9"/>
      <c r="F95" s="9"/>
    </row>
    <row r="96" spans="2:13" ht="14.25" x14ac:dyDescent="0.2">
      <c r="B96" s="9"/>
      <c r="C96" s="9"/>
      <c r="D96" s="9"/>
      <c r="E96" s="9"/>
      <c r="F96" s="9"/>
    </row>
    <row r="97" spans="2:6" ht="14.25" x14ac:dyDescent="0.2">
      <c r="B97" s="9"/>
      <c r="C97" s="9"/>
      <c r="D97" s="9"/>
      <c r="E97" s="9"/>
      <c r="F97" s="9"/>
    </row>
    <row r="98" spans="2:6" ht="14.25" x14ac:dyDescent="0.2">
      <c r="B98" s="9"/>
      <c r="C98" s="9"/>
      <c r="D98" s="9"/>
      <c r="E98" s="9"/>
      <c r="F98" s="9"/>
    </row>
    <row r="99" spans="2:6" ht="14.25" x14ac:dyDescent="0.2">
      <c r="B99" s="9"/>
      <c r="C99" s="9"/>
      <c r="D99" s="9"/>
      <c r="E99" s="9"/>
      <c r="F99" s="9"/>
    </row>
    <row r="100" spans="2:6" ht="14.25" x14ac:dyDescent="0.2">
      <c r="B100" s="9"/>
      <c r="C100" s="9"/>
      <c r="D100" s="9"/>
      <c r="E100" s="9"/>
      <c r="F100" s="9"/>
    </row>
    <row r="101" spans="2:6" ht="14.25" x14ac:dyDescent="0.2">
      <c r="B101" s="9"/>
      <c r="C101" s="9"/>
      <c r="D101" s="9"/>
      <c r="E101" s="9"/>
      <c r="F101" s="9"/>
    </row>
    <row r="102" spans="2:6" ht="14.25" x14ac:dyDescent="0.2">
      <c r="B102" s="9"/>
      <c r="C102" s="9"/>
      <c r="D102" s="9"/>
      <c r="E102" s="9"/>
      <c r="F102" s="9"/>
    </row>
    <row r="103" spans="2:6" ht="14.25" x14ac:dyDescent="0.2">
      <c r="B103" s="9"/>
      <c r="C103" s="9"/>
      <c r="D103" s="9"/>
      <c r="E103" s="9"/>
      <c r="F103" s="9"/>
    </row>
    <row r="104" spans="2:6" ht="14.25" x14ac:dyDescent="0.2">
      <c r="B104" s="9"/>
      <c r="C104" s="9"/>
      <c r="D104" s="9"/>
      <c r="E104" s="9"/>
      <c r="F104" s="9"/>
    </row>
    <row r="105" spans="2:6" ht="14.25" x14ac:dyDescent="0.2">
      <c r="B105" s="9"/>
      <c r="C105" s="9"/>
      <c r="D105" s="9"/>
      <c r="E105" s="9"/>
      <c r="F105" s="9"/>
    </row>
    <row r="106" spans="2:6" ht="14.25" x14ac:dyDescent="0.2">
      <c r="B106" s="9"/>
      <c r="C106" s="9"/>
      <c r="D106" s="9"/>
      <c r="E106" s="9"/>
      <c r="F106" s="9"/>
    </row>
    <row r="107" spans="2:6" ht="14.25" x14ac:dyDescent="0.2">
      <c r="B107" s="9"/>
      <c r="C107" s="9"/>
      <c r="D107" s="9"/>
      <c r="E107" s="9"/>
      <c r="F107" s="9"/>
    </row>
    <row r="108" spans="2:6" ht="14.25" x14ac:dyDescent="0.2">
      <c r="B108" s="9"/>
      <c r="C108" s="9"/>
      <c r="D108" s="9"/>
      <c r="E108" s="9"/>
      <c r="F108" s="9"/>
    </row>
    <row r="109" spans="2:6" ht="14.25" x14ac:dyDescent="0.2">
      <c r="B109" s="9"/>
      <c r="C109" s="9"/>
      <c r="D109" s="9"/>
      <c r="E109" s="9"/>
      <c r="F109" s="9"/>
    </row>
    <row r="110" spans="2:6" ht="14.25" x14ac:dyDescent="0.2">
      <c r="B110" s="9"/>
      <c r="C110" s="9"/>
      <c r="D110" s="9"/>
      <c r="E110" s="9"/>
      <c r="F110" s="9"/>
    </row>
    <row r="111" spans="2:6" ht="14.25" x14ac:dyDescent="0.2">
      <c r="B111" s="9"/>
      <c r="C111" s="9"/>
      <c r="D111" s="9"/>
      <c r="E111" s="9"/>
      <c r="F111" s="9"/>
    </row>
    <row r="112" spans="2:6" ht="14.25" x14ac:dyDescent="0.2">
      <c r="B112" s="9"/>
      <c r="C112" s="9"/>
      <c r="D112" s="9"/>
      <c r="E112" s="9"/>
      <c r="F112" s="9"/>
    </row>
    <row r="113" spans="2:6" ht="14.25" x14ac:dyDescent="0.2">
      <c r="B113" s="9"/>
      <c r="C113" s="9"/>
      <c r="D113" s="9"/>
      <c r="E113" s="9"/>
      <c r="F113" s="9"/>
    </row>
    <row r="114" spans="2:6" ht="14.25" x14ac:dyDescent="0.2">
      <c r="B114" s="9"/>
      <c r="C114" s="9"/>
      <c r="D114" s="9"/>
      <c r="E114" s="9"/>
      <c r="F114" s="9"/>
    </row>
    <row r="115" spans="2:6" ht="14.25" x14ac:dyDescent="0.2">
      <c r="B115" s="9"/>
      <c r="C115" s="9"/>
      <c r="D115" s="9"/>
      <c r="E115" s="9"/>
      <c r="F115" s="9"/>
    </row>
    <row r="116" spans="2:6" ht="14.25" x14ac:dyDescent="0.2">
      <c r="B116" s="9"/>
      <c r="C116" s="9"/>
      <c r="D116" s="9"/>
      <c r="E116" s="9"/>
      <c r="F116" s="9"/>
    </row>
    <row r="117" spans="2:6" ht="14.25" x14ac:dyDescent="0.2">
      <c r="B117" s="9"/>
      <c r="C117" s="9"/>
      <c r="D117" s="9"/>
      <c r="E117" s="9"/>
      <c r="F117" s="9"/>
    </row>
    <row r="118" spans="2:6" ht="14.25" x14ac:dyDescent="0.2">
      <c r="B118" s="9"/>
      <c r="C118" s="9"/>
      <c r="D118" s="9"/>
      <c r="E118" s="9"/>
      <c r="F118" s="9"/>
    </row>
    <row r="119" spans="2:6" ht="14.25" x14ac:dyDescent="0.2">
      <c r="B119" s="9"/>
      <c r="C119" s="9"/>
      <c r="D119" s="9"/>
      <c r="E119" s="9"/>
      <c r="F119" s="9"/>
    </row>
    <row r="120" spans="2:6" ht="14.25" x14ac:dyDescent="0.2">
      <c r="B120" s="9"/>
      <c r="C120" s="9"/>
      <c r="D120" s="9"/>
      <c r="E120" s="9"/>
      <c r="F120" s="9"/>
    </row>
    <row r="121" spans="2:6" ht="14.25" x14ac:dyDescent="0.2">
      <c r="B121" s="9"/>
      <c r="C121" s="9"/>
      <c r="D121" s="9"/>
      <c r="E121" s="9"/>
      <c r="F121" s="9"/>
    </row>
    <row r="122" spans="2:6" ht="14.25" x14ac:dyDescent="0.2">
      <c r="B122" s="9"/>
      <c r="C122" s="9"/>
      <c r="D122" s="9"/>
      <c r="E122" s="9"/>
      <c r="F122" s="9"/>
    </row>
    <row r="123" spans="2:6" ht="14.25" x14ac:dyDescent="0.2">
      <c r="B123" s="9"/>
      <c r="C123" s="9"/>
      <c r="D123" s="9"/>
      <c r="E123" s="9"/>
      <c r="F123" s="9"/>
    </row>
    <row r="124" spans="2:6" ht="14.25" x14ac:dyDescent="0.2">
      <c r="B124" s="9"/>
      <c r="C124" s="9"/>
      <c r="D124" s="9"/>
      <c r="E124" s="9"/>
      <c r="F124" s="9"/>
    </row>
    <row r="125" spans="2:6" ht="14.25" x14ac:dyDescent="0.2">
      <c r="B125" s="9"/>
      <c r="C125" s="9"/>
      <c r="D125" s="9"/>
      <c r="E125" s="9"/>
      <c r="F125" s="9"/>
    </row>
    <row r="126" spans="2:6" ht="14.25" x14ac:dyDescent="0.2">
      <c r="B126" s="9"/>
      <c r="C126" s="9"/>
      <c r="D126" s="9"/>
      <c r="E126" s="9"/>
      <c r="F126" s="9"/>
    </row>
    <row r="127" spans="2:6" ht="14.25" x14ac:dyDescent="0.2">
      <c r="B127" s="9"/>
      <c r="C127" s="9"/>
      <c r="D127" s="9"/>
      <c r="E127" s="9"/>
      <c r="F127" s="9"/>
    </row>
    <row r="128" spans="2:6" ht="14.25" x14ac:dyDescent="0.2">
      <c r="B128" s="9"/>
      <c r="C128" s="9"/>
      <c r="D128" s="9"/>
      <c r="E128" s="9"/>
      <c r="F128" s="9"/>
    </row>
    <row r="129" spans="2:6" ht="14.25" x14ac:dyDescent="0.2">
      <c r="B129" s="9"/>
      <c r="C129" s="9"/>
      <c r="D129" s="9"/>
      <c r="E129" s="9"/>
      <c r="F129" s="9"/>
    </row>
    <row r="130" spans="2:6" ht="14.25" x14ac:dyDescent="0.2">
      <c r="B130" s="9"/>
      <c r="C130" s="9"/>
      <c r="D130" s="9"/>
      <c r="E130" s="9"/>
      <c r="F130" s="9"/>
    </row>
    <row r="131" spans="2:6" ht="14.25" x14ac:dyDescent="0.2">
      <c r="B131" s="9"/>
      <c r="C131" s="9"/>
      <c r="D131" s="9"/>
      <c r="E131" s="9"/>
      <c r="F131" s="9"/>
    </row>
    <row r="132" spans="2:6" ht="14.25" x14ac:dyDescent="0.2">
      <c r="B132" s="9"/>
      <c r="C132" s="9"/>
      <c r="D132" s="9"/>
      <c r="E132" s="9"/>
      <c r="F132" s="9"/>
    </row>
    <row r="133" spans="2:6" ht="14.25" x14ac:dyDescent="0.2">
      <c r="B133" s="9"/>
      <c r="C133" s="9"/>
      <c r="D133" s="9"/>
      <c r="E133" s="9"/>
      <c r="F133" s="9"/>
    </row>
    <row r="134" spans="2:6" ht="14.25" x14ac:dyDescent="0.2">
      <c r="B134" s="9"/>
      <c r="C134" s="9"/>
      <c r="D134" s="9"/>
      <c r="E134" s="9"/>
      <c r="F134" s="9"/>
    </row>
    <row r="135" spans="2:6" ht="14.25" x14ac:dyDescent="0.2">
      <c r="B135" s="9"/>
      <c r="C135" s="9"/>
      <c r="D135" s="9"/>
      <c r="E135" s="9"/>
      <c r="F135" s="9"/>
    </row>
    <row r="136" spans="2:6" ht="14.25" x14ac:dyDescent="0.2">
      <c r="B136" s="9"/>
      <c r="C136" s="9"/>
      <c r="D136" s="9"/>
      <c r="E136" s="9"/>
      <c r="F136" s="9"/>
    </row>
    <row r="137" spans="2:6" ht="14.25" x14ac:dyDescent="0.2">
      <c r="B137" s="9"/>
      <c r="C137" s="9"/>
      <c r="D137" s="9"/>
      <c r="E137" s="9"/>
      <c r="F137" s="9"/>
    </row>
    <row r="138" spans="2:6" ht="14.25" x14ac:dyDescent="0.2">
      <c r="B138" s="9"/>
      <c r="C138" s="9"/>
      <c r="D138" s="9"/>
      <c r="E138" s="9"/>
      <c r="F138" s="9"/>
    </row>
    <row r="139" spans="2:6" ht="14.25" x14ac:dyDescent="0.2">
      <c r="B139" s="9"/>
      <c r="C139" s="9"/>
      <c r="D139" s="9"/>
      <c r="E139" s="9"/>
      <c r="F139" s="9"/>
    </row>
    <row r="140" spans="2:6" ht="14.25" x14ac:dyDescent="0.2">
      <c r="B140" s="9"/>
      <c r="C140" s="9"/>
      <c r="D140" s="9"/>
      <c r="E140" s="9"/>
      <c r="F140" s="9"/>
    </row>
    <row r="141" spans="2:6" ht="14.25" x14ac:dyDescent="0.2">
      <c r="B141" s="9"/>
      <c r="C141" s="9"/>
      <c r="D141" s="9"/>
      <c r="E141" s="9"/>
      <c r="F141" s="9"/>
    </row>
    <row r="142" spans="2:6" ht="14.25" x14ac:dyDescent="0.2">
      <c r="B142" s="9"/>
      <c r="C142" s="9"/>
      <c r="D142" s="9"/>
      <c r="E142" s="9"/>
      <c r="F142" s="9"/>
    </row>
    <row r="143" spans="2:6" ht="14.25" x14ac:dyDescent="0.2">
      <c r="B143" s="9"/>
      <c r="C143" s="9"/>
      <c r="D143" s="9"/>
      <c r="E143" s="9"/>
      <c r="F143" s="9"/>
    </row>
    <row r="144" spans="2:6" ht="14.25" x14ac:dyDescent="0.2">
      <c r="B144" s="9"/>
      <c r="C144" s="9"/>
      <c r="D144" s="9"/>
      <c r="E144" s="9"/>
      <c r="F144" s="9"/>
    </row>
    <row r="145" spans="2:6" ht="14.25" x14ac:dyDescent="0.2">
      <c r="B145" s="9"/>
      <c r="C145" s="9"/>
      <c r="D145" s="9"/>
      <c r="E145" s="9"/>
      <c r="F145" s="9"/>
    </row>
    <row r="146" spans="2:6" ht="14.25" x14ac:dyDescent="0.2">
      <c r="B146" s="9"/>
      <c r="C146" s="9"/>
      <c r="D146" s="9"/>
      <c r="E146" s="9"/>
      <c r="F146" s="9"/>
    </row>
    <row r="147" spans="2:6" ht="14.25" x14ac:dyDescent="0.2">
      <c r="B147" s="9"/>
      <c r="C147" s="9"/>
      <c r="D147" s="9"/>
      <c r="E147" s="9"/>
      <c r="F147" s="9"/>
    </row>
    <row r="148" spans="2:6" ht="14.25" x14ac:dyDescent="0.2">
      <c r="B148" s="9"/>
      <c r="C148" s="9"/>
      <c r="D148" s="9"/>
      <c r="E148" s="9"/>
      <c r="F148" s="9"/>
    </row>
    <row r="149" spans="2:6" ht="14.25" x14ac:dyDescent="0.2">
      <c r="B149" s="9"/>
      <c r="C149" s="9"/>
      <c r="D149" s="9"/>
      <c r="E149" s="9"/>
      <c r="F149" s="9"/>
    </row>
    <row r="150" spans="2:6" ht="14.25" x14ac:dyDescent="0.2">
      <c r="B150" s="9"/>
      <c r="C150" s="9"/>
      <c r="D150" s="9"/>
      <c r="E150" s="9"/>
      <c r="F150" s="9"/>
    </row>
    <row r="151" spans="2:6" ht="14.25" x14ac:dyDescent="0.2">
      <c r="B151" s="9"/>
      <c r="C151" s="9"/>
      <c r="D151" s="9"/>
      <c r="E151" s="9"/>
      <c r="F151" s="9"/>
    </row>
    <row r="152" spans="2:6" ht="14.25" x14ac:dyDescent="0.2">
      <c r="B152" s="9"/>
      <c r="C152" s="9"/>
      <c r="D152" s="9"/>
      <c r="E152" s="9"/>
      <c r="F152" s="9"/>
    </row>
    <row r="153" spans="2:6" ht="14.25" x14ac:dyDescent="0.2">
      <c r="B153" s="9"/>
      <c r="C153" s="9"/>
      <c r="D153" s="9"/>
      <c r="E153" s="9"/>
      <c r="F153" s="9"/>
    </row>
    <row r="154" spans="2:6" ht="14.25" x14ac:dyDescent="0.2">
      <c r="B154" s="9"/>
      <c r="C154" s="9"/>
      <c r="D154" s="9"/>
      <c r="E154" s="9"/>
      <c r="F154" s="9"/>
    </row>
    <row r="155" spans="2:6" ht="14.25" x14ac:dyDescent="0.2">
      <c r="B155" s="9"/>
      <c r="C155" s="9"/>
      <c r="D155" s="9"/>
      <c r="E155" s="9"/>
      <c r="F155" s="9"/>
    </row>
    <row r="156" spans="2:6" ht="14.25" x14ac:dyDescent="0.2">
      <c r="B156" s="9"/>
      <c r="C156" s="9"/>
      <c r="D156" s="9"/>
      <c r="E156" s="9"/>
      <c r="F156" s="9"/>
    </row>
    <row r="157" spans="2:6" ht="14.25" x14ac:dyDescent="0.2">
      <c r="B157" s="9"/>
      <c r="C157" s="9"/>
      <c r="D157" s="9"/>
      <c r="E157" s="9"/>
      <c r="F157" s="9"/>
    </row>
    <row r="158" spans="2:6" ht="14.25" x14ac:dyDescent="0.2">
      <c r="B158" s="9"/>
      <c r="C158" s="9"/>
      <c r="D158" s="9"/>
      <c r="E158" s="9"/>
      <c r="F158" s="9"/>
    </row>
    <row r="159" spans="2:6" ht="14.25" x14ac:dyDescent="0.2">
      <c r="B159" s="9"/>
      <c r="C159" s="9"/>
      <c r="D159" s="9"/>
      <c r="E159" s="9"/>
      <c r="F159" s="9"/>
    </row>
    <row r="160" spans="2:6" ht="14.25" x14ac:dyDescent="0.2">
      <c r="B160" s="9"/>
      <c r="C160" s="9"/>
      <c r="D160" s="9"/>
      <c r="E160" s="9"/>
      <c r="F160" s="9"/>
    </row>
    <row r="161" spans="2:6" ht="14.25" x14ac:dyDescent="0.2">
      <c r="B161" s="9"/>
      <c r="C161" s="9"/>
      <c r="D161" s="9"/>
      <c r="E161" s="9"/>
      <c r="F161" s="9"/>
    </row>
    <row r="162" spans="2:6" ht="14.25" x14ac:dyDescent="0.2">
      <c r="B162" s="9"/>
      <c r="C162" s="9"/>
      <c r="D162" s="9"/>
      <c r="E162" s="9"/>
      <c r="F162" s="9"/>
    </row>
    <row r="163" spans="2:6" ht="14.25" x14ac:dyDescent="0.2">
      <c r="B163" s="9"/>
      <c r="C163" s="9"/>
      <c r="D163" s="9"/>
      <c r="E163" s="9"/>
      <c r="F163" s="9"/>
    </row>
    <row r="164" spans="2:6" ht="14.25" x14ac:dyDescent="0.2">
      <c r="B164" s="9"/>
      <c r="C164" s="9"/>
      <c r="D164" s="9"/>
      <c r="E164" s="9"/>
      <c r="F164" s="9"/>
    </row>
    <row r="165" spans="2:6" ht="14.25" x14ac:dyDescent="0.2">
      <c r="B165" s="9"/>
      <c r="C165" s="9"/>
      <c r="D165" s="9"/>
      <c r="E165" s="9"/>
      <c r="F165" s="9"/>
    </row>
    <row r="166" spans="2:6" ht="14.25" x14ac:dyDescent="0.2">
      <c r="B166" s="9"/>
      <c r="C166" s="9"/>
      <c r="D166" s="9"/>
      <c r="E166" s="9"/>
      <c r="F166" s="9"/>
    </row>
    <row r="167" spans="2:6" ht="14.25" x14ac:dyDescent="0.2">
      <c r="B167" s="9"/>
      <c r="C167" s="9"/>
      <c r="D167" s="9"/>
      <c r="E167" s="9"/>
      <c r="F167" s="9"/>
    </row>
    <row r="168" spans="2:6" ht="14.25" x14ac:dyDescent="0.2">
      <c r="B168" s="9"/>
      <c r="C168" s="9"/>
      <c r="D168" s="9"/>
      <c r="E168" s="9"/>
      <c r="F168" s="9"/>
    </row>
    <row r="169" spans="2:6" ht="14.25" x14ac:dyDescent="0.2">
      <c r="B169" s="9"/>
      <c r="C169" s="9"/>
      <c r="D169" s="9"/>
      <c r="E169" s="9"/>
      <c r="F169" s="9"/>
    </row>
    <row r="170" spans="2:6" ht="14.25" x14ac:dyDescent="0.2">
      <c r="B170" s="9"/>
      <c r="C170" s="9"/>
      <c r="D170" s="9"/>
      <c r="E170" s="9"/>
      <c r="F170" s="9"/>
    </row>
    <row r="171" spans="2:6" ht="14.25" x14ac:dyDescent="0.2">
      <c r="B171" s="9"/>
      <c r="C171" s="9"/>
      <c r="D171" s="9"/>
      <c r="E171" s="9"/>
      <c r="F171" s="9"/>
    </row>
    <row r="172" spans="2:6" ht="14.25" x14ac:dyDescent="0.2">
      <c r="B172" s="9"/>
      <c r="C172" s="9"/>
      <c r="D172" s="9"/>
      <c r="E172" s="9"/>
      <c r="F172" s="9"/>
    </row>
    <row r="173" spans="2:6" ht="14.25" x14ac:dyDescent="0.2">
      <c r="B173" s="9"/>
      <c r="C173" s="9"/>
      <c r="D173" s="9"/>
      <c r="E173" s="9"/>
      <c r="F173" s="9"/>
    </row>
    <row r="174" spans="2:6" ht="14.25" x14ac:dyDescent="0.2">
      <c r="B174" s="9"/>
      <c r="C174" s="9"/>
      <c r="D174" s="9"/>
      <c r="E174" s="9"/>
      <c r="F174" s="9"/>
    </row>
    <row r="175" spans="2:6" ht="14.25" x14ac:dyDescent="0.2">
      <c r="B175" s="9"/>
      <c r="C175" s="9"/>
      <c r="D175" s="9"/>
      <c r="E175" s="9"/>
      <c r="F175" s="9"/>
    </row>
    <row r="176" spans="2:6" ht="14.25" x14ac:dyDescent="0.2">
      <c r="B176" s="9"/>
      <c r="C176" s="9"/>
      <c r="D176" s="9"/>
      <c r="E176" s="9"/>
      <c r="F176" s="9"/>
    </row>
    <row r="177" spans="2:6" ht="14.25" x14ac:dyDescent="0.2">
      <c r="B177" s="9"/>
      <c r="C177" s="9"/>
      <c r="D177" s="9"/>
      <c r="E177" s="9"/>
      <c r="F177" s="9"/>
    </row>
    <row r="178" spans="2:6" ht="14.25" x14ac:dyDescent="0.2">
      <c r="B178" s="9"/>
      <c r="C178" s="9"/>
      <c r="D178" s="9"/>
      <c r="E178" s="9"/>
      <c r="F178" s="9"/>
    </row>
    <row r="179" spans="2:6" ht="14.25" x14ac:dyDescent="0.2">
      <c r="B179" s="9"/>
      <c r="C179" s="9"/>
      <c r="D179" s="9"/>
      <c r="E179" s="9"/>
      <c r="F179" s="9"/>
    </row>
    <row r="180" spans="2:6" ht="14.25" x14ac:dyDescent="0.2">
      <c r="B180" s="9"/>
      <c r="C180" s="9"/>
      <c r="D180" s="9"/>
      <c r="E180" s="9"/>
      <c r="F180" s="9"/>
    </row>
    <row r="181" spans="2:6" ht="14.25" x14ac:dyDescent="0.2">
      <c r="B181" s="9"/>
      <c r="C181" s="9"/>
      <c r="D181" s="9"/>
      <c r="E181" s="9"/>
      <c r="F181" s="9"/>
    </row>
    <row r="182" spans="2:6" ht="14.25" x14ac:dyDescent="0.2">
      <c r="B182" s="9"/>
      <c r="C182" s="9"/>
      <c r="D182" s="9"/>
      <c r="E182" s="9"/>
      <c r="F182" s="9"/>
    </row>
    <row r="183" spans="2:6" ht="14.25" x14ac:dyDescent="0.2">
      <c r="B183" s="9"/>
      <c r="C183" s="9"/>
      <c r="D183" s="9"/>
      <c r="E183" s="9"/>
      <c r="F183" s="9"/>
    </row>
    <row r="184" spans="2:6" ht="14.25" x14ac:dyDescent="0.2">
      <c r="B184" s="9"/>
      <c r="C184" s="9"/>
      <c r="D184" s="9"/>
      <c r="E184" s="9"/>
      <c r="F184" s="9"/>
    </row>
    <row r="185" spans="2:6" ht="14.25" x14ac:dyDescent="0.2">
      <c r="B185" s="9"/>
      <c r="C185" s="9"/>
      <c r="D185" s="9"/>
      <c r="E185" s="9"/>
      <c r="F185" s="9"/>
    </row>
    <row r="186" spans="2:6" ht="14.25" x14ac:dyDescent="0.2">
      <c r="B186" s="9"/>
      <c r="C186" s="9"/>
      <c r="D186" s="9"/>
      <c r="E186" s="9"/>
      <c r="F186" s="9"/>
    </row>
    <row r="187" spans="2:6" ht="14.25" x14ac:dyDescent="0.2">
      <c r="B187" s="9"/>
      <c r="C187" s="9"/>
      <c r="D187" s="9"/>
      <c r="E187" s="9"/>
      <c r="F187" s="9"/>
    </row>
    <row r="188" spans="2:6" ht="14.25" x14ac:dyDescent="0.2">
      <c r="B188" s="9"/>
      <c r="C188" s="9"/>
      <c r="D188" s="9"/>
      <c r="E188" s="9"/>
      <c r="F188" s="9"/>
    </row>
    <row r="189" spans="2:6" ht="14.25" x14ac:dyDescent="0.2">
      <c r="B189" s="9"/>
      <c r="C189" s="9"/>
      <c r="D189" s="9"/>
      <c r="E189" s="9"/>
      <c r="F189" s="9"/>
    </row>
    <row r="190" spans="2:6" ht="14.25" x14ac:dyDescent="0.2">
      <c r="B190" s="9"/>
      <c r="C190" s="9"/>
      <c r="D190" s="9"/>
      <c r="E190" s="9"/>
      <c r="F190" s="9"/>
    </row>
    <row r="191" spans="2:6" ht="14.25" x14ac:dyDescent="0.2">
      <c r="B191" s="9"/>
      <c r="C191" s="9"/>
      <c r="D191" s="9"/>
      <c r="E191" s="9"/>
      <c r="F191" s="9"/>
    </row>
    <row r="192" spans="2:6" ht="14.25" x14ac:dyDescent="0.2">
      <c r="B192" s="9"/>
      <c r="C192" s="9"/>
      <c r="D192" s="9"/>
      <c r="E192" s="9"/>
      <c r="F192" s="9"/>
    </row>
    <row r="193" spans="2:6" ht="14.25" x14ac:dyDescent="0.2">
      <c r="B193" s="9"/>
      <c r="C193" s="9"/>
      <c r="D193" s="9"/>
      <c r="E193" s="9"/>
      <c r="F193" s="9"/>
    </row>
    <row r="194" spans="2:6" ht="14.25" x14ac:dyDescent="0.2">
      <c r="B194" s="9"/>
      <c r="C194" s="9"/>
      <c r="D194" s="9"/>
      <c r="E194" s="9"/>
      <c r="F194" s="9"/>
    </row>
    <row r="195" spans="2:6" ht="14.25" x14ac:dyDescent="0.2">
      <c r="B195" s="9"/>
      <c r="C195" s="9"/>
      <c r="D195" s="9"/>
      <c r="E195" s="9"/>
      <c r="F195" s="9"/>
    </row>
    <row r="196" spans="2:6" ht="14.25" x14ac:dyDescent="0.2">
      <c r="B196" s="9"/>
      <c r="C196" s="9"/>
      <c r="D196" s="9"/>
      <c r="E196" s="9"/>
      <c r="F196" s="9"/>
    </row>
    <row r="197" spans="2:6" ht="14.25" x14ac:dyDescent="0.2">
      <c r="B197" s="9"/>
      <c r="C197" s="9"/>
      <c r="D197" s="9"/>
      <c r="E197" s="9"/>
      <c r="F197" s="9"/>
    </row>
    <row r="198" spans="2:6" ht="14.25" x14ac:dyDescent="0.2">
      <c r="B198" s="9"/>
      <c r="C198" s="9"/>
      <c r="D198" s="9"/>
      <c r="E198" s="9"/>
      <c r="F198" s="9"/>
    </row>
    <row r="199" spans="2:6" ht="14.25" x14ac:dyDescent="0.2">
      <c r="B199" s="9"/>
      <c r="C199" s="9"/>
      <c r="D199" s="9"/>
      <c r="E199" s="9"/>
      <c r="F199" s="9"/>
    </row>
    <row r="200" spans="2:6" ht="14.25" x14ac:dyDescent="0.2">
      <c r="B200" s="9"/>
      <c r="C200" s="9"/>
      <c r="D200" s="9"/>
      <c r="E200" s="9"/>
      <c r="F200" s="9"/>
    </row>
    <row r="201" spans="2:6" ht="14.25" x14ac:dyDescent="0.2">
      <c r="B201" s="9"/>
      <c r="C201" s="9"/>
      <c r="D201" s="9"/>
      <c r="E201" s="9"/>
      <c r="F201" s="9"/>
    </row>
    <row r="202" spans="2:6" ht="14.25" x14ac:dyDescent="0.2">
      <c r="B202" s="9"/>
      <c r="C202" s="9"/>
      <c r="D202" s="9"/>
      <c r="E202" s="9"/>
      <c r="F202" s="9"/>
    </row>
    <row r="203" spans="2:6" ht="14.25" x14ac:dyDescent="0.2">
      <c r="B203" s="9"/>
      <c r="C203" s="9"/>
      <c r="D203" s="9"/>
      <c r="E203" s="9"/>
      <c r="F203" s="9"/>
    </row>
    <row r="204" spans="2:6" ht="14.25" x14ac:dyDescent="0.2">
      <c r="B204" s="9"/>
      <c r="C204" s="9"/>
      <c r="D204" s="9"/>
      <c r="E204" s="9"/>
      <c r="F204" s="9"/>
    </row>
    <row r="205" spans="2:6" ht="14.25" x14ac:dyDescent="0.2">
      <c r="B205" s="9"/>
      <c r="C205" s="9"/>
      <c r="D205" s="9"/>
      <c r="E205" s="9"/>
      <c r="F205" s="9"/>
    </row>
    <row r="206" spans="2:6" ht="14.25" x14ac:dyDescent="0.2">
      <c r="B206" s="9"/>
      <c r="C206" s="9"/>
      <c r="D206" s="9"/>
      <c r="E206" s="9"/>
      <c r="F206" s="9"/>
    </row>
    <row r="207" spans="2:6" ht="14.25" x14ac:dyDescent="0.2">
      <c r="B207" s="9"/>
      <c r="C207" s="9"/>
      <c r="D207" s="9"/>
      <c r="E207" s="9"/>
      <c r="F207" s="9"/>
    </row>
    <row r="208" spans="2:6" ht="14.25" x14ac:dyDescent="0.2">
      <c r="B208" s="9"/>
      <c r="C208" s="9"/>
      <c r="D208" s="9"/>
      <c r="E208" s="9"/>
      <c r="F208" s="9"/>
    </row>
    <row r="209" spans="2:6" ht="14.25" x14ac:dyDescent="0.2">
      <c r="B209" s="9"/>
      <c r="C209" s="9"/>
      <c r="D209" s="9"/>
      <c r="E209" s="9"/>
      <c r="F209" s="9"/>
    </row>
    <row r="210" spans="2:6" ht="14.25" x14ac:dyDescent="0.2">
      <c r="B210" s="9"/>
      <c r="C210" s="9"/>
      <c r="D210" s="9"/>
      <c r="E210" s="9"/>
      <c r="F210" s="9"/>
    </row>
    <row r="211" spans="2:6" ht="14.25" x14ac:dyDescent="0.2">
      <c r="B211" s="9"/>
      <c r="C211" s="9"/>
      <c r="D211" s="9"/>
      <c r="E211" s="9"/>
      <c r="F211" s="9"/>
    </row>
    <row r="212" spans="2:6" ht="14.25" x14ac:dyDescent="0.2">
      <c r="B212" s="9"/>
      <c r="C212" s="9"/>
      <c r="D212" s="9"/>
      <c r="E212" s="9"/>
      <c r="F212" s="9"/>
    </row>
    <row r="213" spans="2:6" ht="14.25" x14ac:dyDescent="0.2">
      <c r="B213" s="9"/>
      <c r="C213" s="9"/>
      <c r="D213" s="9"/>
      <c r="E213" s="9"/>
      <c r="F213" s="9"/>
    </row>
    <row r="214" spans="2:6" ht="14.25" x14ac:dyDescent="0.2">
      <c r="B214" s="9"/>
      <c r="C214" s="9"/>
      <c r="D214" s="9"/>
      <c r="E214" s="9"/>
      <c r="F214" s="9"/>
    </row>
    <row r="215" spans="2:6" ht="14.25" x14ac:dyDescent="0.2">
      <c r="B215" s="9"/>
      <c r="C215" s="9"/>
      <c r="D215" s="9"/>
      <c r="E215" s="9"/>
      <c r="F215" s="9"/>
    </row>
    <row r="216" spans="2:6" ht="14.25" x14ac:dyDescent="0.2">
      <c r="B216" s="9"/>
      <c r="C216" s="9"/>
      <c r="D216" s="9"/>
      <c r="E216" s="9"/>
      <c r="F216" s="9"/>
    </row>
    <row r="217" spans="2:6" ht="14.25" x14ac:dyDescent="0.2">
      <c r="B217" s="9"/>
      <c r="C217" s="9"/>
      <c r="D217" s="9"/>
      <c r="E217" s="9"/>
      <c r="F217" s="9"/>
    </row>
    <row r="218" spans="2:6" ht="14.25" x14ac:dyDescent="0.2">
      <c r="B218" s="9"/>
      <c r="C218" s="9"/>
      <c r="D218" s="9"/>
      <c r="E218" s="9"/>
      <c r="F218" s="9"/>
    </row>
    <row r="219" spans="2:6" ht="14.25" x14ac:dyDescent="0.2">
      <c r="B219" s="9"/>
      <c r="C219" s="9"/>
      <c r="D219" s="9"/>
      <c r="E219" s="9"/>
      <c r="F219" s="9"/>
    </row>
    <row r="220" spans="2:6" ht="14.25" x14ac:dyDescent="0.2">
      <c r="B220" s="9"/>
      <c r="C220" s="9"/>
      <c r="D220" s="9"/>
      <c r="E220" s="9"/>
      <c r="F220" s="9"/>
    </row>
    <row r="221" spans="2:6" ht="14.25" x14ac:dyDescent="0.2">
      <c r="B221" s="9"/>
      <c r="C221" s="9"/>
      <c r="D221" s="9"/>
      <c r="E221" s="9"/>
      <c r="F221" s="9"/>
    </row>
    <row r="222" spans="2:6" ht="14.25" x14ac:dyDescent="0.2">
      <c r="B222" s="9"/>
      <c r="C222" s="9"/>
      <c r="D222" s="9"/>
      <c r="E222" s="9"/>
      <c r="F222" s="9"/>
    </row>
    <row r="223" spans="2:6" ht="14.25" x14ac:dyDescent="0.2">
      <c r="B223" s="9"/>
      <c r="C223" s="9"/>
      <c r="D223" s="9"/>
      <c r="E223" s="9"/>
      <c r="F223" s="9"/>
    </row>
    <row r="224" spans="2:6" ht="14.25" x14ac:dyDescent="0.2">
      <c r="B224" s="9"/>
      <c r="C224" s="9"/>
      <c r="D224" s="9"/>
      <c r="E224" s="9"/>
      <c r="F224" s="9"/>
    </row>
    <row r="225" spans="2:6" ht="14.25" x14ac:dyDescent="0.2">
      <c r="B225" s="9"/>
      <c r="C225" s="9"/>
      <c r="D225" s="9"/>
      <c r="E225" s="9"/>
      <c r="F225" s="9"/>
    </row>
    <row r="226" spans="2:6" ht="14.25" x14ac:dyDescent="0.2">
      <c r="B226" s="9"/>
      <c r="C226" s="9"/>
      <c r="D226" s="9"/>
      <c r="E226" s="9"/>
      <c r="F226" s="9"/>
    </row>
    <row r="227" spans="2:6" ht="14.25" x14ac:dyDescent="0.2">
      <c r="B227" s="9"/>
      <c r="C227" s="9"/>
      <c r="D227" s="9"/>
      <c r="E227" s="9"/>
      <c r="F227" s="9"/>
    </row>
    <row r="228" spans="2:6" ht="14.25" x14ac:dyDescent="0.2">
      <c r="B228" s="9"/>
      <c r="C228" s="9"/>
      <c r="D228" s="9"/>
      <c r="E228" s="9"/>
      <c r="F228" s="9"/>
    </row>
    <row r="229" spans="2:6" ht="14.25" x14ac:dyDescent="0.2">
      <c r="B229" s="9"/>
      <c r="C229" s="9"/>
      <c r="D229" s="9"/>
      <c r="E229" s="9"/>
      <c r="F229" s="9"/>
    </row>
    <row r="230" spans="2:6" ht="14.25" x14ac:dyDescent="0.2">
      <c r="B230" s="9"/>
      <c r="C230" s="9"/>
      <c r="D230" s="9"/>
      <c r="E230" s="9"/>
      <c r="F230" s="9"/>
    </row>
    <row r="231" spans="2:6" ht="14.25" x14ac:dyDescent="0.2">
      <c r="B231" s="9"/>
      <c r="C231" s="9"/>
      <c r="D231" s="9"/>
      <c r="E231" s="9"/>
      <c r="F231" s="9"/>
    </row>
    <row r="232" spans="2:6" ht="14.25" x14ac:dyDescent="0.2">
      <c r="B232" s="9"/>
      <c r="C232" s="9"/>
      <c r="D232" s="9"/>
      <c r="E232" s="9"/>
      <c r="F232" s="9"/>
    </row>
    <row r="233" spans="2:6" ht="14.25" x14ac:dyDescent="0.2">
      <c r="B233" s="9"/>
      <c r="C233" s="9"/>
      <c r="D233" s="9"/>
      <c r="E233" s="9"/>
      <c r="F233" s="9"/>
    </row>
    <row r="234" spans="2:6" ht="14.25" x14ac:dyDescent="0.2">
      <c r="B234" s="9"/>
      <c r="C234" s="9"/>
      <c r="D234" s="9"/>
      <c r="E234" s="9"/>
      <c r="F234" s="9"/>
    </row>
    <row r="235" spans="2:6" ht="14.25" x14ac:dyDescent="0.2">
      <c r="B235" s="9"/>
      <c r="C235" s="9"/>
      <c r="D235" s="9"/>
      <c r="E235" s="9"/>
      <c r="F235" s="9"/>
    </row>
    <row r="236" spans="2:6" ht="14.25" x14ac:dyDescent="0.2">
      <c r="B236" s="9"/>
      <c r="C236" s="9"/>
      <c r="D236" s="9"/>
      <c r="E236" s="9"/>
      <c r="F236" s="9"/>
    </row>
    <row r="237" spans="2:6" ht="14.25" x14ac:dyDescent="0.2">
      <c r="B237" s="9"/>
      <c r="C237" s="9"/>
      <c r="D237" s="9"/>
      <c r="E237" s="9"/>
      <c r="F237" s="9"/>
    </row>
    <row r="238" spans="2:6" ht="14.25" x14ac:dyDescent="0.2">
      <c r="B238" s="9"/>
      <c r="C238" s="9"/>
      <c r="D238" s="9"/>
      <c r="E238" s="9"/>
      <c r="F238" s="9"/>
    </row>
    <row r="239" spans="2:6" ht="14.25" x14ac:dyDescent="0.2">
      <c r="B239" s="9"/>
      <c r="C239" s="9"/>
      <c r="D239" s="9"/>
      <c r="E239" s="9"/>
      <c r="F239" s="9"/>
    </row>
    <row r="240" spans="2:6" ht="14.25" x14ac:dyDescent="0.2">
      <c r="B240" s="9"/>
      <c r="C240" s="9"/>
      <c r="D240" s="9"/>
      <c r="E240" s="9"/>
      <c r="F240" s="9"/>
    </row>
    <row r="241" spans="2:6" ht="14.25" x14ac:dyDescent="0.2">
      <c r="B241" s="9"/>
      <c r="C241" s="9"/>
      <c r="D241" s="9"/>
      <c r="E241" s="9"/>
      <c r="F241" s="9"/>
    </row>
    <row r="242" spans="2:6" ht="14.25" x14ac:dyDescent="0.2">
      <c r="B242" s="9"/>
      <c r="C242" s="9"/>
      <c r="D242" s="9"/>
      <c r="E242" s="9"/>
      <c r="F242" s="9"/>
    </row>
    <row r="243" spans="2:6" ht="14.25" x14ac:dyDescent="0.2">
      <c r="B243" s="9"/>
      <c r="C243" s="9"/>
      <c r="D243" s="9"/>
      <c r="E243" s="9"/>
      <c r="F243" s="9"/>
    </row>
    <row r="244" spans="2:6" ht="14.25" x14ac:dyDescent="0.2">
      <c r="B244" s="9"/>
      <c r="C244" s="9"/>
      <c r="D244" s="9"/>
      <c r="E244" s="9"/>
      <c r="F244" s="9"/>
    </row>
    <row r="245" spans="2:6" ht="14.25" x14ac:dyDescent="0.2">
      <c r="B245" s="9"/>
      <c r="C245" s="9"/>
      <c r="D245" s="9"/>
      <c r="E245" s="9"/>
      <c r="F245" s="9"/>
    </row>
    <row r="246" spans="2:6" ht="14.25" x14ac:dyDescent="0.2">
      <c r="B246" s="9"/>
      <c r="C246" s="9"/>
      <c r="D246" s="9"/>
      <c r="E246" s="9"/>
      <c r="F246" s="9"/>
    </row>
    <row r="247" spans="2:6" ht="14.25" x14ac:dyDescent="0.2">
      <c r="B247" s="9"/>
      <c r="C247" s="9"/>
      <c r="D247" s="9"/>
      <c r="E247" s="9"/>
      <c r="F247" s="9"/>
    </row>
    <row r="248" spans="2:6" ht="14.25" x14ac:dyDescent="0.2">
      <c r="B248" s="9"/>
      <c r="C248" s="9"/>
      <c r="D248" s="9"/>
      <c r="E248" s="9"/>
      <c r="F248" s="9"/>
    </row>
    <row r="249" spans="2:6" ht="14.25" x14ac:dyDescent="0.2">
      <c r="B249" s="9"/>
      <c r="C249" s="9"/>
      <c r="D249" s="9"/>
      <c r="E249" s="9"/>
      <c r="F249" s="9"/>
    </row>
    <row r="250" spans="2:6" ht="14.25" x14ac:dyDescent="0.2">
      <c r="B250" s="9"/>
      <c r="C250" s="9"/>
      <c r="D250" s="9"/>
      <c r="E250" s="9"/>
      <c r="F250" s="9"/>
    </row>
    <row r="251" spans="2:6" ht="14.25" x14ac:dyDescent="0.2">
      <c r="B251" s="9"/>
      <c r="C251" s="9"/>
      <c r="D251" s="9"/>
      <c r="E251" s="9"/>
      <c r="F251" s="9"/>
    </row>
    <row r="252" spans="2:6" ht="14.25" x14ac:dyDescent="0.2">
      <c r="B252" s="9"/>
      <c r="C252" s="9"/>
      <c r="D252" s="9"/>
      <c r="E252" s="9"/>
      <c r="F252" s="9"/>
    </row>
    <row r="253" spans="2:6" ht="14.25" x14ac:dyDescent="0.2">
      <c r="B253" s="9"/>
      <c r="C253" s="9"/>
      <c r="D253" s="9"/>
      <c r="E253" s="9"/>
      <c r="F253" s="9"/>
    </row>
    <row r="254" spans="2:6" ht="14.25" x14ac:dyDescent="0.2">
      <c r="B254" s="9"/>
      <c r="C254" s="9"/>
      <c r="D254" s="9"/>
      <c r="E254" s="9"/>
      <c r="F254" s="9"/>
    </row>
    <row r="255" spans="2:6" ht="14.25" x14ac:dyDescent="0.2">
      <c r="B255" s="9"/>
      <c r="C255" s="9"/>
      <c r="D255" s="9"/>
      <c r="E255" s="9"/>
      <c r="F255" s="9"/>
    </row>
    <row r="256" spans="2:6" ht="14.25" x14ac:dyDescent="0.2">
      <c r="B256" s="9"/>
      <c r="C256" s="9"/>
      <c r="D256" s="9"/>
      <c r="E256" s="9"/>
      <c r="F256" s="9"/>
    </row>
    <row r="257" spans="2:6" ht="14.25" x14ac:dyDescent="0.2">
      <c r="B257" s="9"/>
      <c r="C257" s="9"/>
      <c r="D257" s="9"/>
      <c r="E257" s="9"/>
      <c r="F257" s="9"/>
    </row>
    <row r="258" spans="2:6" ht="14.25" x14ac:dyDescent="0.2">
      <c r="B258" s="9"/>
      <c r="C258" s="9"/>
      <c r="D258" s="9"/>
      <c r="E258" s="9"/>
      <c r="F258" s="9"/>
    </row>
    <row r="259" spans="2:6" ht="14.25" x14ac:dyDescent="0.2">
      <c r="B259" s="9"/>
      <c r="C259" s="9"/>
      <c r="D259" s="9"/>
      <c r="E259" s="9"/>
      <c r="F259" s="9"/>
    </row>
    <row r="260" spans="2:6" ht="14.25" x14ac:dyDescent="0.2">
      <c r="B260" s="9"/>
      <c r="C260" s="9"/>
      <c r="D260" s="9"/>
      <c r="E260" s="9"/>
      <c r="F260" s="9"/>
    </row>
    <row r="261" spans="2:6" ht="14.25" x14ac:dyDescent="0.2">
      <c r="B261" s="9"/>
      <c r="C261" s="9"/>
      <c r="D261" s="9"/>
      <c r="E261" s="9"/>
      <c r="F261" s="9"/>
    </row>
    <row r="262" spans="2:6" ht="14.25" x14ac:dyDescent="0.2">
      <c r="B262" s="9"/>
      <c r="C262" s="9"/>
      <c r="D262" s="9"/>
      <c r="E262" s="9"/>
      <c r="F262" s="9"/>
    </row>
    <row r="263" spans="2:6" ht="14.25" x14ac:dyDescent="0.2">
      <c r="B263" s="9"/>
      <c r="C263" s="9"/>
      <c r="D263" s="9"/>
      <c r="E263" s="9"/>
      <c r="F263" s="9"/>
    </row>
    <row r="264" spans="2:6" ht="14.25" x14ac:dyDescent="0.2">
      <c r="B264" s="9"/>
      <c r="C264" s="9"/>
      <c r="D264" s="9"/>
      <c r="E264" s="9"/>
      <c r="F264" s="9"/>
    </row>
    <row r="265" spans="2:6" ht="14.25" x14ac:dyDescent="0.2">
      <c r="B265" s="9"/>
      <c r="C265" s="9"/>
      <c r="D265" s="9"/>
      <c r="E265" s="9"/>
      <c r="F265" s="9"/>
    </row>
    <row r="266" spans="2:6" ht="14.25" x14ac:dyDescent="0.2">
      <c r="B266" s="9"/>
      <c r="C266" s="9"/>
      <c r="D266" s="9"/>
      <c r="E266" s="9"/>
      <c r="F266" s="9"/>
    </row>
    <row r="267" spans="2:6" ht="14.25" x14ac:dyDescent="0.2">
      <c r="B267" s="9"/>
      <c r="C267" s="9"/>
      <c r="D267" s="9"/>
      <c r="E267" s="9"/>
      <c r="F267" s="9"/>
    </row>
    <row r="268" spans="2:6" ht="14.25" x14ac:dyDescent="0.2">
      <c r="B268" s="9"/>
      <c r="C268" s="9"/>
      <c r="D268" s="9"/>
      <c r="E268" s="9"/>
      <c r="F268" s="9"/>
    </row>
    <row r="269" spans="2:6" ht="14.25" x14ac:dyDescent="0.2">
      <c r="B269" s="9"/>
      <c r="C269" s="9"/>
      <c r="D269" s="9"/>
      <c r="E269" s="9"/>
      <c r="F269" s="9"/>
    </row>
    <row r="270" spans="2:6" ht="14.25" x14ac:dyDescent="0.2">
      <c r="B270" s="9"/>
      <c r="C270" s="9"/>
      <c r="D270" s="9"/>
      <c r="E270" s="9"/>
      <c r="F270" s="9"/>
    </row>
    <row r="271" spans="2:6" ht="14.25" x14ac:dyDescent="0.2">
      <c r="B271" s="9"/>
      <c r="C271" s="9"/>
      <c r="D271" s="9"/>
      <c r="E271" s="9"/>
      <c r="F271" s="9"/>
    </row>
    <row r="272" spans="2:6" ht="14.25" x14ac:dyDescent="0.2">
      <c r="B272" s="9"/>
      <c r="C272" s="9"/>
      <c r="D272" s="9"/>
      <c r="E272" s="9"/>
      <c r="F272" s="9"/>
    </row>
    <row r="273" spans="2:6" ht="14.25" x14ac:dyDescent="0.2">
      <c r="B273" s="9"/>
      <c r="C273" s="9"/>
      <c r="D273" s="9"/>
      <c r="E273" s="9"/>
      <c r="F273" s="9"/>
    </row>
    <row r="274" spans="2:6" ht="14.25" x14ac:dyDescent="0.2">
      <c r="B274" s="9"/>
      <c r="C274" s="9"/>
      <c r="D274" s="9"/>
      <c r="E274" s="9"/>
      <c r="F274" s="9"/>
    </row>
    <row r="275" spans="2:6" ht="14.25" x14ac:dyDescent="0.2">
      <c r="B275" s="9"/>
      <c r="C275" s="9"/>
      <c r="D275" s="9"/>
      <c r="E275" s="9"/>
      <c r="F275" s="9"/>
    </row>
    <row r="276" spans="2:6" ht="14.25" x14ac:dyDescent="0.2">
      <c r="B276" s="9"/>
      <c r="C276" s="9"/>
      <c r="D276" s="9"/>
      <c r="E276" s="9"/>
      <c r="F276" s="9"/>
    </row>
    <row r="277" spans="2:6" ht="14.25" x14ac:dyDescent="0.2">
      <c r="B277" s="9"/>
      <c r="C277" s="9"/>
      <c r="D277" s="9"/>
      <c r="E277" s="9"/>
      <c r="F277" s="9"/>
    </row>
    <row r="278" spans="2:6" ht="14.25" x14ac:dyDescent="0.2">
      <c r="B278" s="9"/>
      <c r="C278" s="9"/>
      <c r="D278" s="9"/>
      <c r="E278" s="9"/>
      <c r="F278" s="9"/>
    </row>
    <row r="279" spans="2:6" ht="14.25" x14ac:dyDescent="0.2">
      <c r="B279" s="9"/>
      <c r="C279" s="9"/>
      <c r="D279" s="9"/>
      <c r="E279" s="9"/>
      <c r="F279" s="9"/>
    </row>
    <row r="280" spans="2:6" ht="14.25" x14ac:dyDescent="0.2">
      <c r="B280" s="9"/>
      <c r="C280" s="9"/>
      <c r="D280" s="9"/>
      <c r="E280" s="9"/>
      <c r="F280" s="9"/>
    </row>
    <row r="281" spans="2:6" ht="14.25" x14ac:dyDescent="0.2">
      <c r="B281" s="9"/>
      <c r="C281" s="9"/>
      <c r="D281" s="9"/>
      <c r="E281" s="9"/>
      <c r="F281" s="9"/>
    </row>
    <row r="282" spans="2:6" ht="14.25" x14ac:dyDescent="0.2">
      <c r="B282" s="9"/>
      <c r="C282" s="9"/>
      <c r="D282" s="9"/>
      <c r="E282" s="9"/>
      <c r="F282" s="9"/>
    </row>
    <row r="283" spans="2:6" ht="14.25" x14ac:dyDescent="0.2">
      <c r="B283" s="9"/>
      <c r="C283" s="9"/>
      <c r="D283" s="9"/>
      <c r="E283" s="9"/>
      <c r="F283" s="9"/>
    </row>
    <row r="284" spans="2:6" ht="14.25" x14ac:dyDescent="0.2">
      <c r="B284" s="9"/>
      <c r="C284" s="9"/>
      <c r="D284" s="9"/>
      <c r="E284" s="9"/>
      <c r="F284" s="9"/>
    </row>
    <row r="285" spans="2:6" ht="14.25" x14ac:dyDescent="0.2">
      <c r="B285" s="9"/>
      <c r="C285" s="9"/>
      <c r="D285" s="9"/>
      <c r="E285" s="9"/>
      <c r="F285" s="9"/>
    </row>
    <row r="286" spans="2:6" ht="14.25" x14ac:dyDescent="0.2">
      <c r="B286" s="9"/>
      <c r="C286" s="9"/>
      <c r="D286" s="9"/>
      <c r="E286" s="9"/>
      <c r="F286" s="9"/>
    </row>
    <row r="287" spans="2:6" ht="14.25" x14ac:dyDescent="0.2">
      <c r="B287" s="9"/>
      <c r="C287" s="9"/>
      <c r="D287" s="9"/>
      <c r="E287" s="9"/>
      <c r="F287" s="9"/>
    </row>
    <row r="288" spans="2:6" ht="14.25" x14ac:dyDescent="0.2">
      <c r="B288" s="9"/>
      <c r="C288" s="9"/>
      <c r="D288" s="9"/>
      <c r="E288" s="9"/>
      <c r="F288" s="9"/>
    </row>
    <row r="289" spans="2:6" ht="14.25" x14ac:dyDescent="0.2">
      <c r="B289" s="9"/>
      <c r="C289" s="9"/>
      <c r="D289" s="9"/>
      <c r="E289" s="9"/>
      <c r="F289" s="9"/>
    </row>
    <row r="290" spans="2:6" ht="14.25" x14ac:dyDescent="0.2">
      <c r="B290" s="9"/>
      <c r="C290" s="9"/>
      <c r="D290" s="9"/>
      <c r="E290" s="9"/>
      <c r="F290" s="9"/>
    </row>
    <row r="291" spans="2:6" ht="14.25" x14ac:dyDescent="0.2">
      <c r="B291" s="9"/>
      <c r="C291" s="9"/>
      <c r="D291" s="9"/>
      <c r="E291" s="9"/>
      <c r="F291" s="9"/>
    </row>
    <row r="292" spans="2:6" ht="14.25" x14ac:dyDescent="0.2">
      <c r="B292" s="9"/>
      <c r="C292" s="9"/>
      <c r="D292" s="9"/>
      <c r="E292" s="9"/>
      <c r="F292" s="9"/>
    </row>
    <row r="293" spans="2:6" ht="14.25" x14ac:dyDescent="0.2">
      <c r="B293" s="9"/>
      <c r="C293" s="9"/>
      <c r="D293" s="9"/>
      <c r="E293" s="9"/>
      <c r="F293" s="9"/>
    </row>
    <row r="294" spans="2:6" ht="14.25" x14ac:dyDescent="0.2">
      <c r="B294" s="9"/>
      <c r="C294" s="9"/>
      <c r="D294" s="9"/>
      <c r="E294" s="9"/>
      <c r="F294" s="9"/>
    </row>
    <row r="295" spans="2:6" ht="14.25" x14ac:dyDescent="0.2">
      <c r="B295" s="9"/>
      <c r="C295" s="9"/>
      <c r="D295" s="9"/>
      <c r="E295" s="9"/>
      <c r="F295" s="9"/>
    </row>
    <row r="296" spans="2:6" ht="14.25" x14ac:dyDescent="0.2">
      <c r="B296" s="9"/>
      <c r="C296" s="9"/>
      <c r="D296" s="9"/>
      <c r="E296" s="9"/>
      <c r="F296" s="9"/>
    </row>
    <row r="297" spans="2:6" ht="14.25" x14ac:dyDescent="0.2">
      <c r="B297" s="9"/>
      <c r="C297" s="9"/>
      <c r="D297" s="9"/>
      <c r="E297" s="9"/>
      <c r="F297" s="9"/>
    </row>
    <row r="298" spans="2:6" ht="14.25" x14ac:dyDescent="0.2">
      <c r="B298" s="9"/>
      <c r="C298" s="9"/>
      <c r="D298" s="9"/>
      <c r="E298" s="9"/>
      <c r="F298" s="9"/>
    </row>
    <row r="299" spans="2:6" ht="14.25" x14ac:dyDescent="0.2">
      <c r="B299" s="9"/>
      <c r="C299" s="9"/>
      <c r="D299" s="9"/>
      <c r="E299" s="9"/>
      <c r="F299" s="9"/>
    </row>
    <row r="300" spans="2:6" ht="14.25" x14ac:dyDescent="0.2">
      <c r="B300" s="9"/>
      <c r="C300" s="9"/>
      <c r="D300" s="9"/>
      <c r="E300" s="9"/>
      <c r="F300" s="9"/>
    </row>
    <row r="301" spans="2:6" ht="14.25" x14ac:dyDescent="0.2">
      <c r="B301" s="9"/>
      <c r="C301" s="9"/>
      <c r="D301" s="9"/>
      <c r="E301" s="9"/>
      <c r="F301" s="9"/>
    </row>
    <row r="302" spans="2:6" ht="14.25" x14ac:dyDescent="0.2">
      <c r="B302" s="9"/>
      <c r="C302" s="9"/>
      <c r="D302" s="9"/>
      <c r="E302" s="9"/>
      <c r="F302" s="9"/>
    </row>
    <row r="303" spans="2:6" ht="14.25" x14ac:dyDescent="0.2">
      <c r="B303" s="9"/>
      <c r="C303" s="9"/>
      <c r="D303" s="9"/>
      <c r="E303" s="9"/>
      <c r="F303" s="9"/>
    </row>
    <row r="304" spans="2:6" ht="14.25" x14ac:dyDescent="0.2">
      <c r="B304" s="9"/>
      <c r="C304" s="9"/>
      <c r="D304" s="9"/>
      <c r="E304" s="9"/>
      <c r="F304" s="9"/>
    </row>
    <row r="305" spans="2:6" ht="14.25" x14ac:dyDescent="0.2">
      <c r="B305" s="9"/>
      <c r="C305" s="9"/>
      <c r="D305" s="9"/>
      <c r="E305" s="9"/>
      <c r="F305" s="9"/>
    </row>
    <row r="306" spans="2:6" ht="14.25" x14ac:dyDescent="0.2">
      <c r="B306" s="9"/>
      <c r="C306" s="9"/>
      <c r="D306" s="9"/>
      <c r="E306" s="9"/>
      <c r="F306" s="9"/>
    </row>
    <row r="307" spans="2:6" ht="14.25" x14ac:dyDescent="0.2">
      <c r="B307" s="9"/>
      <c r="C307" s="9"/>
      <c r="D307" s="9"/>
      <c r="E307" s="9"/>
      <c r="F307" s="9"/>
    </row>
    <row r="308" spans="2:6" ht="14.25" x14ac:dyDescent="0.2">
      <c r="B308" s="9"/>
      <c r="C308" s="9"/>
      <c r="D308" s="9"/>
      <c r="E308" s="9"/>
      <c r="F308" s="9"/>
    </row>
    <row r="309" spans="2:6" ht="14.25" x14ac:dyDescent="0.2">
      <c r="B309" s="9"/>
      <c r="C309" s="9"/>
      <c r="D309" s="9"/>
      <c r="E309" s="9"/>
      <c r="F309" s="9"/>
    </row>
    <row r="310" spans="2:6" ht="14.25" x14ac:dyDescent="0.2">
      <c r="B310" s="9"/>
      <c r="C310" s="9"/>
      <c r="D310" s="9"/>
      <c r="E310" s="9"/>
      <c r="F310" s="9"/>
    </row>
    <row r="311" spans="2:6" ht="14.25" x14ac:dyDescent="0.2">
      <c r="B311" s="9"/>
      <c r="C311" s="9"/>
      <c r="D311" s="9"/>
      <c r="E311" s="9"/>
      <c r="F311" s="9"/>
    </row>
    <row r="312" spans="2:6" ht="14.25" x14ac:dyDescent="0.2">
      <c r="B312" s="9"/>
      <c r="C312" s="9"/>
      <c r="D312" s="9"/>
      <c r="E312" s="9"/>
      <c r="F312" s="9"/>
    </row>
    <row r="313" spans="2:6" ht="14.25" x14ac:dyDescent="0.2">
      <c r="B313" s="9"/>
      <c r="C313" s="9"/>
      <c r="D313" s="9"/>
      <c r="E313" s="9"/>
      <c r="F313" s="9"/>
    </row>
    <row r="314" spans="2:6" ht="14.25" x14ac:dyDescent="0.2">
      <c r="B314" s="9"/>
      <c r="C314" s="9"/>
      <c r="D314" s="9"/>
      <c r="E314" s="9"/>
      <c r="F314" s="9"/>
    </row>
    <row r="315" spans="2:6" ht="14.25" x14ac:dyDescent="0.2">
      <c r="B315" s="9"/>
      <c r="C315" s="9"/>
      <c r="D315" s="9"/>
      <c r="E315" s="9"/>
      <c r="F315" s="9"/>
    </row>
    <row r="316" spans="2:6" ht="14.25" x14ac:dyDescent="0.2">
      <c r="B316" s="9"/>
      <c r="C316" s="9"/>
      <c r="D316" s="9"/>
      <c r="E316" s="9"/>
      <c r="F316" s="9"/>
    </row>
    <row r="317" spans="2:6" ht="14.25" x14ac:dyDescent="0.2">
      <c r="B317" s="9"/>
      <c r="C317" s="9"/>
      <c r="D317" s="9"/>
      <c r="E317" s="9"/>
      <c r="F317" s="9"/>
    </row>
    <row r="318" spans="2:6" ht="14.25" x14ac:dyDescent="0.2">
      <c r="B318" s="9"/>
      <c r="C318" s="9"/>
      <c r="D318" s="9"/>
      <c r="E318" s="9"/>
      <c r="F318" s="9"/>
    </row>
    <row r="319" spans="2:6" ht="14.25" x14ac:dyDescent="0.2">
      <c r="B319" s="9"/>
      <c r="C319" s="9"/>
      <c r="D319" s="9"/>
      <c r="E319" s="9"/>
      <c r="F319" s="9"/>
    </row>
    <row r="320" spans="2:6" ht="14.25" x14ac:dyDescent="0.2">
      <c r="B320" s="9"/>
      <c r="C320" s="9"/>
      <c r="D320" s="9"/>
      <c r="E320" s="9"/>
      <c r="F320" s="9"/>
    </row>
    <row r="321" spans="2:6" ht="14.25" x14ac:dyDescent="0.2">
      <c r="B321" s="9"/>
      <c r="C321" s="9"/>
      <c r="D321" s="9"/>
      <c r="E321" s="9"/>
      <c r="F321" s="9"/>
    </row>
    <row r="322" spans="2:6" ht="14.25" x14ac:dyDescent="0.2">
      <c r="B322" s="9"/>
      <c r="C322" s="9"/>
      <c r="D322" s="9"/>
      <c r="E322" s="9"/>
      <c r="F322" s="9"/>
    </row>
    <row r="323" spans="2:6" ht="14.25" x14ac:dyDescent="0.2">
      <c r="B323" s="9"/>
      <c r="C323" s="9"/>
      <c r="D323" s="9"/>
      <c r="E323" s="9"/>
      <c r="F323" s="9"/>
    </row>
    <row r="324" spans="2:6" ht="14.25" x14ac:dyDescent="0.2">
      <c r="B324" s="9"/>
      <c r="C324" s="9"/>
      <c r="D324" s="9"/>
      <c r="E324" s="9"/>
      <c r="F324" s="9"/>
    </row>
    <row r="325" spans="2:6" ht="14.25" x14ac:dyDescent="0.2">
      <c r="B325" s="9"/>
      <c r="C325" s="9"/>
      <c r="D325" s="9"/>
      <c r="E325" s="9"/>
      <c r="F325" s="9"/>
    </row>
    <row r="326" spans="2:6" ht="14.25" x14ac:dyDescent="0.2">
      <c r="B326" s="9"/>
      <c r="C326" s="9"/>
      <c r="D326" s="9"/>
      <c r="E326" s="9"/>
      <c r="F326" s="9"/>
    </row>
    <row r="327" spans="2:6" ht="14.25" x14ac:dyDescent="0.2">
      <c r="B327" s="9"/>
      <c r="C327" s="9"/>
      <c r="D327" s="9"/>
      <c r="E327" s="9"/>
      <c r="F327" s="9"/>
    </row>
    <row r="328" spans="2:6" ht="14.25" x14ac:dyDescent="0.2">
      <c r="B328" s="9"/>
      <c r="C328" s="9"/>
      <c r="D328" s="9"/>
      <c r="E328" s="9"/>
      <c r="F328" s="9"/>
    </row>
    <row r="329" spans="2:6" ht="14.25" x14ac:dyDescent="0.2">
      <c r="B329" s="9"/>
      <c r="C329" s="9"/>
      <c r="D329" s="9"/>
      <c r="E329" s="9"/>
      <c r="F329" s="9"/>
    </row>
    <row r="330" spans="2:6" ht="14.25" x14ac:dyDescent="0.2">
      <c r="B330" s="9"/>
      <c r="C330" s="9"/>
      <c r="D330" s="9"/>
      <c r="E330" s="9"/>
      <c r="F330" s="9"/>
    </row>
    <row r="331" spans="2:6" ht="14.25" x14ac:dyDescent="0.2">
      <c r="B331" s="9"/>
      <c r="C331" s="9"/>
      <c r="D331" s="9"/>
      <c r="E331" s="9"/>
      <c r="F331" s="9"/>
    </row>
    <row r="332" spans="2:6" ht="14.25" x14ac:dyDescent="0.2">
      <c r="B332" s="9"/>
      <c r="C332" s="9"/>
      <c r="D332" s="9"/>
      <c r="E332" s="9"/>
      <c r="F332" s="9"/>
    </row>
    <row r="333" spans="2:6" ht="14.25" x14ac:dyDescent="0.2">
      <c r="B333" s="9"/>
      <c r="C333" s="9"/>
      <c r="D333" s="9"/>
      <c r="E333" s="9"/>
      <c r="F333" s="9"/>
    </row>
    <row r="334" spans="2:6" ht="14.25" x14ac:dyDescent="0.2">
      <c r="B334" s="9"/>
      <c r="C334" s="9"/>
      <c r="D334" s="9"/>
      <c r="E334" s="9"/>
      <c r="F334" s="9"/>
    </row>
    <row r="335" spans="2:6" ht="14.25" x14ac:dyDescent="0.2">
      <c r="B335" s="9"/>
      <c r="C335" s="9"/>
      <c r="D335" s="9"/>
      <c r="E335" s="9"/>
      <c r="F335" s="9"/>
    </row>
    <row r="336" spans="2:6" ht="14.25" x14ac:dyDescent="0.2">
      <c r="B336" s="9"/>
      <c r="C336" s="9"/>
      <c r="D336" s="9"/>
      <c r="E336" s="9"/>
      <c r="F336" s="9"/>
    </row>
    <row r="337" spans="2:6" ht="14.25" x14ac:dyDescent="0.2">
      <c r="B337" s="9"/>
      <c r="C337" s="9"/>
      <c r="D337" s="9"/>
      <c r="E337" s="9"/>
      <c r="F337" s="9"/>
    </row>
    <row r="338" spans="2:6" ht="14.25" x14ac:dyDescent="0.2">
      <c r="B338" s="9"/>
      <c r="C338" s="9"/>
      <c r="D338" s="9"/>
      <c r="E338" s="9"/>
      <c r="F338" s="9"/>
    </row>
    <row r="339" spans="2:6" ht="14.25" x14ac:dyDescent="0.2">
      <c r="B339" s="9"/>
      <c r="C339" s="9"/>
      <c r="D339" s="9"/>
      <c r="E339" s="9"/>
      <c r="F339" s="9"/>
    </row>
    <row r="340" spans="2:6" ht="14.25" x14ac:dyDescent="0.2">
      <c r="B340" s="9"/>
      <c r="C340" s="9"/>
      <c r="D340" s="9"/>
      <c r="E340" s="9"/>
      <c r="F340" s="9"/>
    </row>
    <row r="341" spans="2:6" ht="14.25" x14ac:dyDescent="0.2">
      <c r="B341" s="9"/>
      <c r="C341" s="9"/>
      <c r="D341" s="9"/>
      <c r="E341" s="9"/>
      <c r="F341" s="9"/>
    </row>
    <row r="342" spans="2:6" ht="14.25" x14ac:dyDescent="0.2">
      <c r="B342" s="9"/>
      <c r="C342" s="9"/>
      <c r="D342" s="9"/>
      <c r="E342" s="9"/>
      <c r="F342" s="9"/>
    </row>
    <row r="343" spans="2:6" ht="14.25" x14ac:dyDescent="0.2">
      <c r="B343" s="9"/>
      <c r="C343" s="9"/>
      <c r="D343" s="9"/>
      <c r="E343" s="9"/>
      <c r="F343" s="9"/>
    </row>
    <row r="344" spans="2:6" ht="14.25" x14ac:dyDescent="0.2">
      <c r="B344" s="9"/>
      <c r="C344" s="9"/>
      <c r="D344" s="9"/>
      <c r="E344" s="9"/>
      <c r="F344" s="9"/>
    </row>
    <row r="345" spans="2:6" ht="14.25" x14ac:dyDescent="0.2">
      <c r="B345" s="9"/>
      <c r="C345" s="9"/>
      <c r="D345" s="9"/>
      <c r="E345" s="9"/>
      <c r="F345" s="9"/>
    </row>
    <row r="346" spans="2:6" ht="14.25" x14ac:dyDescent="0.2">
      <c r="B346" s="9"/>
      <c r="C346" s="9"/>
      <c r="D346" s="9"/>
      <c r="E346" s="9"/>
      <c r="F346" s="9"/>
    </row>
    <row r="347" spans="2:6" ht="14.25" x14ac:dyDescent="0.2">
      <c r="B347" s="9"/>
      <c r="C347" s="9"/>
      <c r="D347" s="9"/>
      <c r="E347" s="9"/>
      <c r="F347" s="9"/>
    </row>
    <row r="348" spans="2:6" ht="14.25" x14ac:dyDescent="0.2">
      <c r="B348" s="9"/>
      <c r="C348" s="9"/>
      <c r="D348" s="9"/>
      <c r="E348" s="9"/>
      <c r="F348" s="9"/>
    </row>
    <row r="349" spans="2:6" ht="14.25" x14ac:dyDescent="0.2">
      <c r="B349" s="9"/>
      <c r="C349" s="9"/>
      <c r="D349" s="9"/>
      <c r="E349" s="9"/>
      <c r="F349" s="9"/>
    </row>
    <row r="350" spans="2:6" ht="14.25" x14ac:dyDescent="0.2">
      <c r="B350" s="9"/>
      <c r="C350" s="9"/>
      <c r="D350" s="9"/>
      <c r="E350" s="9"/>
      <c r="F350" s="9"/>
    </row>
    <row r="351" spans="2:6" ht="14.25" x14ac:dyDescent="0.2">
      <c r="B351" s="9"/>
      <c r="C351" s="9"/>
      <c r="D351" s="9"/>
      <c r="E351" s="9"/>
      <c r="F351" s="9"/>
    </row>
    <row r="352" spans="2:6" ht="14.25" x14ac:dyDescent="0.2">
      <c r="B352" s="9"/>
      <c r="C352" s="9"/>
      <c r="D352" s="9"/>
      <c r="E352" s="9"/>
      <c r="F352" s="9"/>
    </row>
    <row r="353" spans="2:6" ht="14.25" x14ac:dyDescent="0.2">
      <c r="B353" s="9"/>
      <c r="C353" s="9"/>
      <c r="D353" s="9"/>
      <c r="E353" s="9"/>
      <c r="F353" s="9"/>
    </row>
    <row r="354" spans="2:6" ht="14.25" x14ac:dyDescent="0.2">
      <c r="B354" s="9"/>
      <c r="C354" s="9"/>
      <c r="D354" s="9"/>
      <c r="E354" s="9"/>
      <c r="F354" s="9"/>
    </row>
    <row r="355" spans="2:6" ht="14.25" x14ac:dyDescent="0.2">
      <c r="B355" s="9"/>
      <c r="C355" s="9"/>
      <c r="D355" s="9"/>
      <c r="E355" s="9"/>
      <c r="F355" s="9"/>
    </row>
    <row r="356" spans="2:6" ht="14.25" x14ac:dyDescent="0.2">
      <c r="B356" s="9"/>
      <c r="C356" s="9"/>
      <c r="D356" s="9"/>
      <c r="E356" s="9"/>
      <c r="F356" s="9"/>
    </row>
    <row r="357" spans="2:6" ht="14.25" x14ac:dyDescent="0.2">
      <c r="B357" s="9"/>
      <c r="C357" s="9"/>
      <c r="D357" s="9"/>
      <c r="E357" s="9"/>
      <c r="F357" s="9"/>
    </row>
    <row r="358" spans="2:6" ht="14.25" x14ac:dyDescent="0.2">
      <c r="B358" s="9"/>
      <c r="C358" s="9"/>
      <c r="D358" s="9"/>
      <c r="E358" s="9"/>
      <c r="F358" s="9"/>
    </row>
    <row r="359" spans="2:6" ht="14.25" x14ac:dyDescent="0.2">
      <c r="B359" s="9"/>
      <c r="C359" s="9"/>
      <c r="D359" s="9"/>
      <c r="E359" s="9"/>
      <c r="F359" s="9"/>
    </row>
    <row r="360" spans="2:6" ht="14.25" x14ac:dyDescent="0.2">
      <c r="B360" s="9"/>
      <c r="C360" s="9"/>
      <c r="D360" s="9"/>
      <c r="E360" s="9"/>
      <c r="F360" s="9"/>
    </row>
    <row r="361" spans="2:6" ht="14.25" x14ac:dyDescent="0.2">
      <c r="B361" s="9"/>
      <c r="C361" s="9"/>
      <c r="D361" s="9"/>
      <c r="E361" s="9"/>
      <c r="F361" s="9"/>
    </row>
    <row r="362" spans="2:6" ht="14.25" x14ac:dyDescent="0.2">
      <c r="B362" s="9"/>
      <c r="C362" s="9"/>
      <c r="D362" s="9"/>
      <c r="E362" s="9"/>
      <c r="F362" s="9"/>
    </row>
    <row r="363" spans="2:6" ht="14.25" x14ac:dyDescent="0.2">
      <c r="B363" s="9"/>
      <c r="C363" s="9"/>
      <c r="D363" s="9"/>
      <c r="E363" s="9"/>
      <c r="F363" s="9"/>
    </row>
    <row r="364" spans="2:6" ht="14.25" x14ac:dyDescent="0.2">
      <c r="B364" s="9"/>
      <c r="C364" s="9"/>
      <c r="D364" s="9"/>
      <c r="E364" s="9"/>
      <c r="F364" s="9"/>
    </row>
    <row r="365" spans="2:6" ht="14.25" x14ac:dyDescent="0.2">
      <c r="B365" s="9"/>
      <c r="C365" s="9"/>
      <c r="D365" s="9"/>
      <c r="E365" s="9"/>
      <c r="F365" s="9"/>
    </row>
    <row r="366" spans="2:6" ht="14.25" x14ac:dyDescent="0.2">
      <c r="B366" s="9"/>
      <c r="C366" s="9"/>
      <c r="D366" s="9"/>
      <c r="E366" s="9"/>
      <c r="F366" s="9"/>
    </row>
    <row r="367" spans="2:6" ht="14.25" x14ac:dyDescent="0.2">
      <c r="B367" s="9"/>
      <c r="C367" s="9"/>
      <c r="D367" s="9"/>
      <c r="E367" s="9"/>
      <c r="F367" s="9"/>
    </row>
    <row r="368" spans="2:6" ht="14.25" x14ac:dyDescent="0.2">
      <c r="B368" s="9"/>
      <c r="C368" s="9"/>
      <c r="D368" s="9"/>
      <c r="E368" s="9"/>
      <c r="F368" s="9"/>
    </row>
    <row r="369" spans="2:6" ht="14.25" x14ac:dyDescent="0.2">
      <c r="B369" s="9"/>
      <c r="C369" s="9"/>
      <c r="D369" s="9"/>
      <c r="E369" s="9"/>
      <c r="F369" s="9"/>
    </row>
    <row r="370" spans="2:6" ht="14.25" x14ac:dyDescent="0.2">
      <c r="B370" s="9"/>
      <c r="C370" s="9"/>
      <c r="D370" s="9"/>
      <c r="E370" s="9"/>
      <c r="F370" s="9"/>
    </row>
    <row r="371" spans="2:6" ht="14.25" x14ac:dyDescent="0.2">
      <c r="B371" s="9"/>
      <c r="C371" s="9"/>
      <c r="D371" s="9"/>
      <c r="E371" s="9"/>
      <c r="F371" s="9"/>
    </row>
    <row r="372" spans="2:6" ht="14.25" x14ac:dyDescent="0.2">
      <c r="B372" s="9"/>
      <c r="C372" s="9"/>
      <c r="D372" s="9"/>
      <c r="E372" s="9"/>
      <c r="F372" s="9"/>
    </row>
    <row r="373" spans="2:6" ht="14.25" x14ac:dyDescent="0.2">
      <c r="B373" s="9"/>
      <c r="C373" s="9"/>
      <c r="D373" s="9"/>
      <c r="E373" s="9"/>
      <c r="F373" s="9"/>
    </row>
    <row r="374" spans="2:6" ht="14.25" x14ac:dyDescent="0.2">
      <c r="B374" s="9"/>
      <c r="C374" s="9"/>
      <c r="D374" s="9"/>
      <c r="E374" s="9"/>
      <c r="F374" s="9"/>
    </row>
    <row r="375" spans="2:6" ht="14.25" x14ac:dyDescent="0.2">
      <c r="B375" s="9"/>
      <c r="C375" s="9"/>
      <c r="D375" s="9"/>
      <c r="E375" s="9"/>
      <c r="F375" s="9"/>
    </row>
    <row r="376" spans="2:6" ht="14.25" x14ac:dyDescent="0.2">
      <c r="B376" s="9"/>
      <c r="C376" s="9"/>
      <c r="D376" s="9"/>
      <c r="E376" s="9"/>
      <c r="F376" s="9"/>
    </row>
    <row r="377" spans="2:6" ht="14.25" x14ac:dyDescent="0.2">
      <c r="B377" s="9"/>
      <c r="C377" s="9"/>
      <c r="D377" s="9"/>
      <c r="E377" s="9"/>
      <c r="F377" s="9"/>
    </row>
    <row r="378" spans="2:6" ht="14.25" x14ac:dyDescent="0.2">
      <c r="B378" s="9"/>
      <c r="C378" s="9"/>
      <c r="D378" s="9"/>
      <c r="E378" s="9"/>
      <c r="F378" s="9"/>
    </row>
    <row r="379" spans="2:6" ht="14.25" x14ac:dyDescent="0.2">
      <c r="B379" s="9"/>
      <c r="C379" s="9"/>
      <c r="D379" s="9"/>
      <c r="E379" s="9"/>
      <c r="F379" s="9"/>
    </row>
    <row r="380" spans="2:6" ht="14.25" x14ac:dyDescent="0.2">
      <c r="B380" s="9"/>
      <c r="C380" s="9"/>
      <c r="D380" s="9"/>
      <c r="E380" s="9"/>
      <c r="F380" s="9"/>
    </row>
    <row r="381" spans="2:6" ht="14.25" x14ac:dyDescent="0.2">
      <c r="B381" s="9"/>
      <c r="C381" s="9"/>
      <c r="D381" s="9"/>
      <c r="E381" s="9"/>
      <c r="F381" s="9"/>
    </row>
    <row r="382" spans="2:6" ht="14.25" x14ac:dyDescent="0.2">
      <c r="B382" s="9"/>
      <c r="C382" s="9"/>
      <c r="D382" s="9"/>
      <c r="E382" s="9"/>
      <c r="F382" s="9"/>
    </row>
    <row r="383" spans="2:6" ht="14.25" x14ac:dyDescent="0.2">
      <c r="B383" s="9"/>
      <c r="C383" s="9"/>
      <c r="D383" s="9"/>
      <c r="E383" s="9"/>
      <c r="F383" s="9"/>
    </row>
    <row r="384" spans="2:6" ht="14.25" x14ac:dyDescent="0.2">
      <c r="B384" s="9"/>
      <c r="C384" s="9"/>
      <c r="D384" s="9"/>
      <c r="E384" s="9"/>
      <c r="F384" s="9"/>
    </row>
    <row r="385" spans="2:6" ht="14.25" x14ac:dyDescent="0.2">
      <c r="B385" s="9"/>
      <c r="C385" s="9"/>
      <c r="D385" s="9"/>
      <c r="E385" s="9"/>
      <c r="F385" s="9"/>
    </row>
    <row r="386" spans="2:6" ht="14.25" x14ac:dyDescent="0.2">
      <c r="B386" s="9"/>
      <c r="C386" s="9"/>
      <c r="D386" s="9"/>
      <c r="E386" s="9"/>
      <c r="F386" s="9"/>
    </row>
    <row r="387" spans="2:6" ht="14.25" x14ac:dyDescent="0.2">
      <c r="B387" s="9"/>
      <c r="C387" s="9"/>
      <c r="D387" s="9"/>
      <c r="E387" s="9"/>
      <c r="F387" s="9"/>
    </row>
    <row r="388" spans="2:6" ht="14.25" x14ac:dyDescent="0.2">
      <c r="B388" s="9"/>
      <c r="C388" s="9"/>
      <c r="D388" s="9"/>
      <c r="E388" s="9"/>
      <c r="F388" s="9"/>
    </row>
    <row r="389" spans="2:6" ht="14.25" x14ac:dyDescent="0.2">
      <c r="B389" s="9"/>
      <c r="C389" s="9"/>
      <c r="D389" s="9"/>
      <c r="E389" s="9"/>
      <c r="F389" s="9"/>
    </row>
    <row r="390" spans="2:6" ht="14.25" x14ac:dyDescent="0.2">
      <c r="B390" s="9"/>
      <c r="C390" s="9"/>
      <c r="D390" s="9"/>
      <c r="E390" s="9"/>
      <c r="F390" s="9"/>
    </row>
    <row r="391" spans="2:6" ht="14.25" x14ac:dyDescent="0.2">
      <c r="B391" s="9"/>
      <c r="C391" s="9"/>
      <c r="D391" s="9"/>
      <c r="E391" s="9"/>
      <c r="F391" s="9"/>
    </row>
    <row r="392" spans="2:6" ht="14.25" x14ac:dyDescent="0.2">
      <c r="B392" s="9"/>
      <c r="C392" s="9"/>
      <c r="D392" s="9"/>
      <c r="E392" s="9"/>
      <c r="F392" s="9"/>
    </row>
    <row r="393" spans="2:6" ht="14.25" x14ac:dyDescent="0.2">
      <c r="B393" s="9"/>
      <c r="C393" s="9"/>
      <c r="D393" s="9"/>
      <c r="E393" s="9"/>
      <c r="F393" s="9"/>
    </row>
    <row r="394" spans="2:6" ht="14.25" x14ac:dyDescent="0.2">
      <c r="B394" s="9"/>
      <c r="C394" s="9"/>
      <c r="D394" s="9"/>
      <c r="E394" s="9"/>
      <c r="F394" s="9"/>
    </row>
    <row r="395" spans="2:6" ht="14.25" x14ac:dyDescent="0.2">
      <c r="B395" s="9"/>
      <c r="C395" s="9"/>
      <c r="D395" s="9"/>
      <c r="E395" s="9"/>
      <c r="F395" s="9"/>
    </row>
    <row r="396" spans="2:6" ht="14.25" x14ac:dyDescent="0.2">
      <c r="B396" s="9"/>
      <c r="C396" s="9"/>
      <c r="D396" s="9"/>
      <c r="E396" s="9"/>
      <c r="F396" s="9"/>
    </row>
    <row r="397" spans="2:6" ht="14.25" x14ac:dyDescent="0.2">
      <c r="B397" s="9"/>
      <c r="C397" s="9"/>
      <c r="D397" s="9"/>
      <c r="E397" s="9"/>
      <c r="F397" s="9"/>
    </row>
    <row r="398" spans="2:6" ht="14.25" x14ac:dyDescent="0.2">
      <c r="B398" s="9"/>
      <c r="C398" s="9"/>
      <c r="D398" s="9"/>
      <c r="E398" s="9"/>
      <c r="F398" s="9"/>
    </row>
    <row r="399" spans="2:6" ht="14.25" x14ac:dyDescent="0.2">
      <c r="B399" s="9"/>
      <c r="C399" s="9"/>
      <c r="D399" s="9"/>
      <c r="E399" s="9"/>
      <c r="F399" s="9"/>
    </row>
    <row r="400" spans="2:6" ht="14.25" x14ac:dyDescent="0.2">
      <c r="B400" s="9"/>
      <c r="C400" s="9"/>
      <c r="D400" s="9"/>
      <c r="E400" s="9"/>
      <c r="F400" s="9"/>
    </row>
    <row r="401" spans="2:6" ht="14.25" x14ac:dyDescent="0.2">
      <c r="B401" s="9"/>
      <c r="C401" s="9"/>
      <c r="D401" s="9"/>
      <c r="E401" s="9"/>
      <c r="F401" s="9"/>
    </row>
    <row r="402" spans="2:6" ht="14.25" x14ac:dyDescent="0.2">
      <c r="B402" s="9"/>
      <c r="C402" s="9"/>
      <c r="D402" s="9"/>
      <c r="E402" s="9"/>
      <c r="F402" s="9"/>
    </row>
    <row r="403" spans="2:6" ht="14.25" x14ac:dyDescent="0.2">
      <c r="B403" s="9"/>
      <c r="C403" s="9"/>
      <c r="D403" s="9"/>
      <c r="E403" s="9"/>
      <c r="F403" s="9"/>
    </row>
    <row r="404" spans="2:6" ht="14.25" x14ac:dyDescent="0.2">
      <c r="B404" s="9"/>
      <c r="C404" s="9"/>
      <c r="D404" s="9"/>
      <c r="E404" s="9"/>
      <c r="F404" s="9"/>
    </row>
    <row r="405" spans="2:6" ht="14.25" x14ac:dyDescent="0.2">
      <c r="B405" s="9"/>
      <c r="C405" s="9"/>
      <c r="D405" s="9"/>
      <c r="E405" s="9"/>
      <c r="F405" s="9"/>
    </row>
    <row r="406" spans="2:6" ht="14.25" x14ac:dyDescent="0.2">
      <c r="B406" s="9"/>
      <c r="C406" s="9"/>
      <c r="D406" s="9"/>
      <c r="E406" s="9"/>
      <c r="F406" s="9"/>
    </row>
    <row r="407" spans="2:6" ht="14.25" x14ac:dyDescent="0.2">
      <c r="B407" s="9"/>
      <c r="C407" s="9"/>
      <c r="D407" s="9"/>
      <c r="E407" s="9"/>
      <c r="F407" s="9"/>
    </row>
    <row r="408" spans="2:6" ht="14.25" x14ac:dyDescent="0.2">
      <c r="B408" s="9"/>
      <c r="C408" s="9"/>
      <c r="D408" s="9"/>
      <c r="E408" s="9"/>
      <c r="F408" s="9"/>
    </row>
    <row r="409" spans="2:6" ht="14.25" x14ac:dyDescent="0.2">
      <c r="B409" s="9"/>
      <c r="C409" s="9"/>
      <c r="D409" s="9"/>
      <c r="E409" s="9"/>
      <c r="F409" s="9"/>
    </row>
    <row r="410" spans="2:6" ht="14.25" x14ac:dyDescent="0.2">
      <c r="B410" s="9"/>
      <c r="C410" s="9"/>
      <c r="D410" s="9"/>
      <c r="E410" s="9"/>
      <c r="F410" s="9"/>
    </row>
    <row r="411" spans="2:6" ht="14.25" x14ac:dyDescent="0.2">
      <c r="B411" s="9"/>
      <c r="C411" s="9"/>
      <c r="D411" s="9"/>
      <c r="E411" s="9"/>
      <c r="F411" s="9"/>
    </row>
    <row r="412" spans="2:6" ht="14.25" x14ac:dyDescent="0.2">
      <c r="B412" s="9"/>
      <c r="C412" s="9"/>
      <c r="D412" s="9"/>
      <c r="E412" s="9"/>
      <c r="F412" s="9"/>
    </row>
    <row r="413" spans="2:6" ht="14.25" x14ac:dyDescent="0.2">
      <c r="B413" s="9"/>
      <c r="C413" s="9"/>
      <c r="D413" s="9"/>
      <c r="E413" s="9"/>
      <c r="F413" s="9"/>
    </row>
    <row r="414" spans="2:6" ht="14.25" x14ac:dyDescent="0.2">
      <c r="B414" s="9"/>
      <c r="C414" s="9"/>
      <c r="D414" s="9"/>
      <c r="E414" s="9"/>
      <c r="F414" s="9"/>
    </row>
    <row r="415" spans="2:6" ht="14.25" x14ac:dyDescent="0.2">
      <c r="B415" s="9"/>
      <c r="C415" s="9"/>
      <c r="D415" s="9"/>
      <c r="E415" s="9"/>
      <c r="F415" s="9"/>
    </row>
    <row r="416" spans="2:6" ht="14.25" x14ac:dyDescent="0.2">
      <c r="B416" s="9"/>
      <c r="C416" s="9"/>
      <c r="D416" s="9"/>
      <c r="E416" s="9"/>
      <c r="F416" s="9"/>
    </row>
    <row r="417" spans="2:6" ht="14.25" x14ac:dyDescent="0.2">
      <c r="B417" s="9"/>
      <c r="C417" s="9"/>
      <c r="D417" s="9"/>
      <c r="E417" s="9"/>
      <c r="F417" s="9"/>
    </row>
    <row r="418" spans="2:6" ht="14.25" x14ac:dyDescent="0.2">
      <c r="B418" s="9"/>
      <c r="C418" s="9"/>
      <c r="D418" s="9"/>
      <c r="E418" s="9"/>
      <c r="F418" s="9"/>
    </row>
    <row r="419" spans="2:6" ht="14.25" x14ac:dyDescent="0.2">
      <c r="B419" s="9"/>
      <c r="C419" s="9"/>
      <c r="D419" s="9"/>
      <c r="E419" s="9"/>
      <c r="F419" s="9"/>
    </row>
    <row r="420" spans="2:6" ht="14.25" x14ac:dyDescent="0.2">
      <c r="B420" s="9"/>
      <c r="C420" s="9"/>
      <c r="D420" s="9"/>
      <c r="E420" s="9"/>
      <c r="F420" s="9"/>
    </row>
    <row r="421" spans="2:6" ht="14.25" x14ac:dyDescent="0.2">
      <c r="B421" s="9"/>
      <c r="C421" s="9"/>
      <c r="D421" s="9"/>
      <c r="E421" s="9"/>
      <c r="F421" s="9"/>
    </row>
    <row r="422" spans="2:6" ht="14.25" x14ac:dyDescent="0.2">
      <c r="B422" s="9"/>
      <c r="C422" s="9"/>
      <c r="D422" s="9"/>
      <c r="E422" s="9"/>
      <c r="F422" s="9"/>
    </row>
    <row r="423" spans="2:6" ht="14.25" x14ac:dyDescent="0.2">
      <c r="B423" s="9"/>
      <c r="C423" s="9"/>
      <c r="D423" s="9"/>
      <c r="E423" s="9"/>
      <c r="F423" s="9"/>
    </row>
    <row r="424" spans="2:6" ht="14.25" x14ac:dyDescent="0.2">
      <c r="B424" s="9"/>
      <c r="C424" s="9"/>
      <c r="D424" s="9"/>
      <c r="E424" s="9"/>
      <c r="F424" s="9"/>
    </row>
    <row r="425" spans="2:6" ht="14.25" x14ac:dyDescent="0.2">
      <c r="B425" s="9"/>
      <c r="C425" s="9"/>
      <c r="D425" s="9"/>
      <c r="E425" s="9"/>
      <c r="F425" s="9"/>
    </row>
    <row r="426" spans="2:6" ht="14.25" x14ac:dyDescent="0.2">
      <c r="B426" s="9"/>
      <c r="C426" s="9"/>
      <c r="D426" s="9"/>
      <c r="E426" s="9"/>
      <c r="F426" s="9"/>
    </row>
    <row r="427" spans="2:6" ht="14.25" x14ac:dyDescent="0.2">
      <c r="B427" s="9"/>
      <c r="C427" s="9"/>
      <c r="D427" s="9"/>
      <c r="E427" s="9"/>
      <c r="F427" s="9"/>
    </row>
    <row r="428" spans="2:6" ht="14.25" x14ac:dyDescent="0.2">
      <c r="B428" s="9"/>
      <c r="C428" s="9"/>
      <c r="D428" s="9"/>
      <c r="E428" s="9"/>
      <c r="F428" s="9"/>
    </row>
    <row r="429" spans="2:6" ht="14.25" x14ac:dyDescent="0.2">
      <c r="B429" s="9"/>
      <c r="C429" s="9"/>
      <c r="D429" s="9"/>
      <c r="E429" s="9"/>
      <c r="F429" s="9"/>
    </row>
    <row r="430" spans="2:6" ht="14.25" x14ac:dyDescent="0.2">
      <c r="B430" s="9"/>
      <c r="C430" s="9"/>
      <c r="D430" s="9"/>
      <c r="E430" s="9"/>
      <c r="F430" s="9"/>
    </row>
    <row r="431" spans="2:6" ht="14.25" x14ac:dyDescent="0.2">
      <c r="B431" s="9"/>
      <c r="C431" s="9"/>
      <c r="D431" s="9"/>
      <c r="E431" s="9"/>
      <c r="F431" s="9"/>
    </row>
    <row r="432" spans="2:6" ht="14.25" x14ac:dyDescent="0.2">
      <c r="B432" s="9"/>
      <c r="C432" s="9"/>
      <c r="D432" s="9"/>
      <c r="E432" s="9"/>
      <c r="F432" s="9"/>
    </row>
    <row r="433" spans="2:6" ht="14.25" x14ac:dyDescent="0.2">
      <c r="B433" s="9"/>
      <c r="C433" s="9"/>
      <c r="D433" s="9"/>
      <c r="E433" s="9"/>
      <c r="F433" s="9"/>
    </row>
    <row r="434" spans="2:6" ht="14.25" x14ac:dyDescent="0.2">
      <c r="B434" s="9"/>
      <c r="C434" s="9"/>
      <c r="D434" s="9"/>
      <c r="E434" s="9"/>
      <c r="F434" s="9"/>
    </row>
    <row r="435" spans="2:6" ht="14.25" x14ac:dyDescent="0.2">
      <c r="B435" s="9"/>
      <c r="C435" s="9"/>
      <c r="D435" s="9"/>
      <c r="E435" s="9"/>
      <c r="F435" s="9"/>
    </row>
    <row r="436" spans="2:6" ht="14.25" x14ac:dyDescent="0.2">
      <c r="B436" s="9"/>
      <c r="C436" s="9"/>
      <c r="D436" s="9"/>
      <c r="E436" s="9"/>
      <c r="F436" s="9"/>
    </row>
    <row r="437" spans="2:6" ht="14.25" x14ac:dyDescent="0.2">
      <c r="B437" s="9"/>
      <c r="C437" s="9"/>
      <c r="D437" s="9"/>
      <c r="E437" s="9"/>
      <c r="F437" s="9"/>
    </row>
    <row r="438" spans="2:6" ht="14.25" x14ac:dyDescent="0.2">
      <c r="B438" s="9"/>
      <c r="C438" s="9"/>
      <c r="D438" s="9"/>
      <c r="E438" s="9"/>
      <c r="F438" s="9"/>
    </row>
    <row r="439" spans="2:6" ht="14.25" x14ac:dyDescent="0.2">
      <c r="B439" s="9"/>
      <c r="C439" s="9"/>
      <c r="D439" s="9"/>
      <c r="E439" s="9"/>
      <c r="F439" s="9"/>
    </row>
    <row r="440" spans="2:6" ht="14.25" x14ac:dyDescent="0.2">
      <c r="B440" s="9"/>
      <c r="C440" s="9"/>
      <c r="D440" s="9"/>
      <c r="E440" s="9"/>
      <c r="F440" s="9"/>
    </row>
    <row r="441" spans="2:6" ht="14.25" x14ac:dyDescent="0.2">
      <c r="B441" s="9"/>
      <c r="C441" s="9"/>
      <c r="D441" s="9"/>
      <c r="E441" s="9"/>
      <c r="F441" s="9"/>
    </row>
    <row r="442" spans="2:6" ht="14.25" x14ac:dyDescent="0.2">
      <c r="B442" s="9"/>
      <c r="C442" s="9"/>
      <c r="D442" s="9"/>
      <c r="E442" s="9"/>
      <c r="F442" s="9"/>
    </row>
    <row r="443" spans="2:6" ht="14.25" x14ac:dyDescent="0.2">
      <c r="B443" s="9"/>
      <c r="C443" s="9"/>
      <c r="D443" s="9"/>
      <c r="E443" s="9"/>
      <c r="F443" s="9"/>
    </row>
    <row r="444" spans="2:6" ht="14.25" x14ac:dyDescent="0.2">
      <c r="B444" s="9"/>
      <c r="C444" s="9"/>
      <c r="D444" s="9"/>
      <c r="E444" s="9"/>
      <c r="F444" s="9"/>
    </row>
    <row r="445" spans="2:6" ht="14.25" x14ac:dyDescent="0.2">
      <c r="B445" s="9"/>
      <c r="C445" s="9"/>
      <c r="D445" s="9"/>
      <c r="E445" s="9"/>
      <c r="F445" s="9"/>
    </row>
    <row r="446" spans="2:6" ht="14.25" x14ac:dyDescent="0.2">
      <c r="B446" s="9"/>
      <c r="C446" s="9"/>
      <c r="D446" s="9"/>
      <c r="E446" s="9"/>
      <c r="F446" s="9"/>
    </row>
    <row r="447" spans="2:6" ht="14.25" x14ac:dyDescent="0.2">
      <c r="B447" s="9"/>
      <c r="C447" s="9"/>
      <c r="D447" s="9"/>
      <c r="E447" s="9"/>
      <c r="F447" s="9"/>
    </row>
    <row r="448" spans="2:6" ht="14.25" x14ac:dyDescent="0.2">
      <c r="B448" s="9"/>
      <c r="C448" s="9"/>
      <c r="D448" s="9"/>
      <c r="E448" s="9"/>
      <c r="F448" s="9"/>
    </row>
    <row r="449" spans="2:6" ht="14.25" x14ac:dyDescent="0.2">
      <c r="B449" s="9"/>
      <c r="C449" s="9"/>
      <c r="D449" s="9"/>
      <c r="E449" s="9"/>
      <c r="F449" s="9"/>
    </row>
    <row r="450" spans="2:6" ht="14.25" x14ac:dyDescent="0.2">
      <c r="B450" s="9"/>
      <c r="C450" s="9"/>
      <c r="D450" s="9"/>
      <c r="E450" s="9"/>
      <c r="F450" s="9"/>
    </row>
    <row r="451" spans="2:6" ht="14.25" x14ac:dyDescent="0.2">
      <c r="B451" s="9"/>
      <c r="C451" s="9"/>
      <c r="D451" s="9"/>
      <c r="E451" s="9"/>
      <c r="F451" s="9"/>
    </row>
    <row r="452" spans="2:6" ht="14.25" x14ac:dyDescent="0.2">
      <c r="B452" s="9"/>
      <c r="C452" s="9"/>
      <c r="D452" s="9"/>
      <c r="E452" s="9"/>
      <c r="F452" s="9"/>
    </row>
    <row r="453" spans="2:6" ht="14.25" x14ac:dyDescent="0.2">
      <c r="B453" s="9"/>
      <c r="C453" s="9"/>
      <c r="D453" s="9"/>
      <c r="E453" s="9"/>
      <c r="F453" s="9"/>
    </row>
    <row r="454" spans="2:6" ht="14.25" x14ac:dyDescent="0.2">
      <c r="B454" s="9"/>
      <c r="C454" s="9"/>
      <c r="D454" s="9"/>
      <c r="E454" s="9"/>
      <c r="F454" s="9"/>
    </row>
    <row r="455" spans="2:6" ht="14.25" x14ac:dyDescent="0.2">
      <c r="B455" s="9"/>
      <c r="C455" s="9"/>
      <c r="D455" s="9"/>
      <c r="E455" s="9"/>
      <c r="F455" s="9"/>
    </row>
    <row r="456" spans="2:6" ht="14.25" x14ac:dyDescent="0.2">
      <c r="B456" s="9"/>
      <c r="C456" s="9"/>
      <c r="D456" s="9"/>
      <c r="E456" s="9"/>
      <c r="F456" s="9"/>
    </row>
    <row r="457" spans="2:6" ht="14.25" x14ac:dyDescent="0.2">
      <c r="B457" s="9"/>
      <c r="C457" s="9"/>
      <c r="D457" s="9"/>
      <c r="E457" s="9"/>
      <c r="F457" s="9"/>
    </row>
    <row r="458" spans="2:6" ht="14.25" x14ac:dyDescent="0.2">
      <c r="B458" s="9"/>
      <c r="C458" s="9"/>
      <c r="D458" s="9"/>
      <c r="E458" s="9"/>
      <c r="F458" s="9"/>
    </row>
    <row r="459" spans="2:6" ht="14.25" x14ac:dyDescent="0.2">
      <c r="B459" s="9"/>
      <c r="C459" s="9"/>
      <c r="D459" s="9"/>
      <c r="E459" s="9"/>
      <c r="F459" s="9"/>
    </row>
    <row r="460" spans="2:6" ht="14.25" x14ac:dyDescent="0.2">
      <c r="B460" s="9"/>
      <c r="C460" s="9"/>
      <c r="D460" s="9"/>
      <c r="E460" s="9"/>
      <c r="F460" s="9"/>
    </row>
    <row r="461" spans="2:6" ht="14.25" x14ac:dyDescent="0.2">
      <c r="B461" s="9"/>
      <c r="C461" s="9"/>
      <c r="D461" s="9"/>
      <c r="E461" s="9"/>
      <c r="F461" s="9"/>
    </row>
    <row r="462" spans="2:6" ht="14.25" x14ac:dyDescent="0.2">
      <c r="B462" s="9"/>
      <c r="C462" s="9"/>
      <c r="D462" s="9"/>
      <c r="E462" s="9"/>
      <c r="F462" s="9"/>
    </row>
    <row r="463" spans="2:6" ht="14.25" x14ac:dyDescent="0.2">
      <c r="B463" s="9"/>
      <c r="C463" s="9"/>
      <c r="D463" s="9"/>
      <c r="E463" s="9"/>
      <c r="F463" s="9"/>
    </row>
    <row r="464" spans="2:6" ht="14.25" x14ac:dyDescent="0.2">
      <c r="B464" s="9"/>
      <c r="C464" s="9"/>
      <c r="D464" s="9"/>
      <c r="E464" s="9"/>
      <c r="F464" s="9"/>
    </row>
    <row r="465" spans="2:6" ht="14.25" x14ac:dyDescent="0.2">
      <c r="B465" s="9"/>
      <c r="C465" s="9"/>
      <c r="D465" s="9"/>
      <c r="E465" s="9"/>
      <c r="F465" s="9"/>
    </row>
    <row r="466" spans="2:6" ht="14.25" x14ac:dyDescent="0.2">
      <c r="B466" s="9"/>
      <c r="C466" s="9"/>
      <c r="D466" s="9"/>
      <c r="E466" s="9"/>
      <c r="F466" s="9"/>
    </row>
    <row r="467" spans="2:6" ht="14.25" x14ac:dyDescent="0.2">
      <c r="B467" s="9"/>
      <c r="C467" s="9"/>
      <c r="D467" s="9"/>
      <c r="E467" s="9"/>
      <c r="F467" s="9"/>
    </row>
    <row r="468" spans="2:6" ht="14.25" x14ac:dyDescent="0.2">
      <c r="B468" s="9"/>
      <c r="C468" s="9"/>
      <c r="D468" s="9"/>
      <c r="E468" s="9"/>
      <c r="F468" s="9"/>
    </row>
    <row r="469" spans="2:6" ht="14.25" x14ac:dyDescent="0.2">
      <c r="B469" s="9"/>
      <c r="C469" s="9"/>
      <c r="D469" s="9"/>
      <c r="E469" s="9"/>
      <c r="F469" s="9"/>
    </row>
    <row r="470" spans="2:6" ht="14.25" x14ac:dyDescent="0.2">
      <c r="B470" s="9"/>
      <c r="C470" s="9"/>
      <c r="D470" s="9"/>
      <c r="E470" s="9"/>
      <c r="F470" s="9"/>
    </row>
    <row r="471" spans="2:6" ht="14.25" x14ac:dyDescent="0.2">
      <c r="B471" s="9"/>
      <c r="C471" s="9"/>
      <c r="D471" s="9"/>
      <c r="E471" s="9"/>
      <c r="F471" s="9"/>
    </row>
    <row r="472" spans="2:6" ht="14.25" x14ac:dyDescent="0.2">
      <c r="B472" s="9"/>
      <c r="C472" s="9"/>
      <c r="D472" s="9"/>
      <c r="E472" s="9"/>
      <c r="F472" s="9"/>
    </row>
    <row r="473" spans="2:6" ht="14.25" x14ac:dyDescent="0.2">
      <c r="B473" s="9"/>
      <c r="C473" s="9"/>
      <c r="D473" s="9"/>
      <c r="E473" s="9"/>
      <c r="F473" s="9"/>
    </row>
    <row r="474" spans="2:6" ht="14.25" x14ac:dyDescent="0.2">
      <c r="B474" s="9"/>
      <c r="C474" s="9"/>
      <c r="D474" s="9"/>
      <c r="E474" s="9"/>
      <c r="F474" s="9"/>
    </row>
    <row r="475" spans="2:6" ht="14.25" x14ac:dyDescent="0.2">
      <c r="B475" s="9"/>
      <c r="C475" s="9"/>
      <c r="D475" s="9"/>
      <c r="E475" s="9"/>
      <c r="F475" s="9"/>
    </row>
    <row r="476" spans="2:6" ht="14.25" x14ac:dyDescent="0.2">
      <c r="B476" s="9"/>
      <c r="C476" s="9"/>
      <c r="D476" s="9"/>
      <c r="E476" s="9"/>
      <c r="F476" s="9"/>
    </row>
    <row r="477" spans="2:6" ht="14.25" x14ac:dyDescent="0.2">
      <c r="B477" s="9"/>
      <c r="C477" s="9"/>
      <c r="D477" s="9"/>
      <c r="E477" s="9"/>
      <c r="F477" s="9"/>
    </row>
    <row r="478" spans="2:6" ht="14.25" x14ac:dyDescent="0.2">
      <c r="B478" s="9"/>
      <c r="C478" s="9"/>
      <c r="D478" s="9"/>
      <c r="E478" s="9"/>
      <c r="F478" s="9"/>
    </row>
    <row r="479" spans="2:6" ht="14.25" x14ac:dyDescent="0.2">
      <c r="B479" s="9"/>
      <c r="C479" s="9"/>
      <c r="D479" s="9"/>
      <c r="E479" s="9"/>
      <c r="F479" s="9"/>
    </row>
    <row r="480" spans="2:6" ht="14.25" x14ac:dyDescent="0.2">
      <c r="B480" s="9"/>
      <c r="C480" s="9"/>
      <c r="D480" s="9"/>
      <c r="E480" s="9"/>
      <c r="F480" s="9"/>
    </row>
    <row r="481" spans="2:6" ht="14.25" x14ac:dyDescent="0.2">
      <c r="B481" s="9"/>
      <c r="C481" s="9"/>
      <c r="D481" s="9"/>
      <c r="E481" s="9"/>
      <c r="F481" s="9"/>
    </row>
    <row r="482" spans="2:6" ht="14.25" x14ac:dyDescent="0.2">
      <c r="B482" s="9"/>
      <c r="C482" s="9"/>
      <c r="D482" s="9"/>
      <c r="E482" s="9"/>
      <c r="F482" s="9"/>
    </row>
    <row r="483" spans="2:6" ht="14.25" x14ac:dyDescent="0.2">
      <c r="B483" s="9"/>
      <c r="C483" s="9"/>
      <c r="D483" s="9"/>
      <c r="E483" s="9"/>
      <c r="F483" s="9"/>
    </row>
    <row r="484" spans="2:6" ht="14.25" x14ac:dyDescent="0.2">
      <c r="B484" s="9"/>
      <c r="C484" s="9"/>
      <c r="D484" s="9"/>
      <c r="E484" s="9"/>
      <c r="F484" s="9"/>
    </row>
    <row r="485" spans="2:6" ht="14.25" x14ac:dyDescent="0.2">
      <c r="B485" s="9"/>
      <c r="C485" s="9"/>
      <c r="D485" s="9"/>
      <c r="E485" s="9"/>
      <c r="F485" s="9"/>
    </row>
    <row r="486" spans="2:6" ht="14.25" x14ac:dyDescent="0.2">
      <c r="B486" s="9"/>
      <c r="C486" s="9"/>
      <c r="D486" s="9"/>
      <c r="E486" s="9"/>
      <c r="F486" s="9"/>
    </row>
    <row r="487" spans="2:6" ht="14.25" x14ac:dyDescent="0.2">
      <c r="B487" s="9"/>
      <c r="C487" s="9"/>
      <c r="D487" s="9"/>
      <c r="E487" s="9"/>
      <c r="F487" s="9"/>
    </row>
    <row r="488" spans="2:6" ht="14.25" x14ac:dyDescent="0.2">
      <c r="B488" s="9"/>
      <c r="C488" s="9"/>
      <c r="D488" s="9"/>
      <c r="E488" s="9"/>
      <c r="F488" s="9"/>
    </row>
    <row r="489" spans="2:6" ht="14.25" x14ac:dyDescent="0.2">
      <c r="B489" s="9"/>
      <c r="C489" s="9"/>
      <c r="D489" s="9"/>
      <c r="E489" s="9"/>
      <c r="F489" s="9"/>
    </row>
    <row r="490" spans="2:6" ht="14.25" x14ac:dyDescent="0.2">
      <c r="B490" s="9"/>
      <c r="C490" s="9"/>
      <c r="D490" s="9"/>
      <c r="E490" s="9"/>
      <c r="F490" s="9"/>
    </row>
    <row r="491" spans="2:6" ht="14.25" x14ac:dyDescent="0.2">
      <c r="B491" s="9"/>
      <c r="C491" s="9"/>
      <c r="D491" s="9"/>
      <c r="E491" s="9"/>
      <c r="F491" s="9"/>
    </row>
    <row r="492" spans="2:6" ht="14.25" x14ac:dyDescent="0.2">
      <c r="B492" s="9"/>
      <c r="C492" s="9"/>
      <c r="D492" s="9"/>
      <c r="E492" s="9"/>
      <c r="F492" s="9"/>
    </row>
    <row r="493" spans="2:6" ht="14.25" x14ac:dyDescent="0.2">
      <c r="B493" s="9"/>
      <c r="C493" s="9"/>
      <c r="D493" s="9"/>
      <c r="E493" s="9"/>
      <c r="F493" s="9"/>
    </row>
    <row r="494" spans="2:6" ht="14.25" x14ac:dyDescent="0.2">
      <c r="B494" s="9"/>
      <c r="C494" s="9"/>
      <c r="D494" s="9"/>
      <c r="E494" s="9"/>
      <c r="F494" s="9"/>
    </row>
    <row r="495" spans="2:6" ht="14.25" x14ac:dyDescent="0.2">
      <c r="B495" s="9"/>
      <c r="C495" s="9"/>
      <c r="D495" s="9"/>
      <c r="E495" s="9"/>
      <c r="F495" s="9"/>
    </row>
    <row r="496" spans="2:6" ht="14.25" x14ac:dyDescent="0.2">
      <c r="B496" s="9"/>
      <c r="C496" s="9"/>
      <c r="D496" s="9"/>
      <c r="E496" s="9"/>
      <c r="F496" s="9"/>
    </row>
    <row r="497" spans="2:6" ht="14.25" x14ac:dyDescent="0.2">
      <c r="B497" s="9"/>
      <c r="C497" s="9"/>
      <c r="D497" s="9"/>
      <c r="E497" s="9"/>
      <c r="F497" s="9"/>
    </row>
    <row r="498" spans="2:6" ht="14.25" x14ac:dyDescent="0.2">
      <c r="B498" s="9"/>
      <c r="C498" s="9"/>
      <c r="D498" s="9"/>
      <c r="E498" s="9"/>
      <c r="F498" s="9"/>
    </row>
    <row r="499" spans="2:6" ht="14.25" x14ac:dyDescent="0.2">
      <c r="B499" s="9"/>
      <c r="C499" s="9"/>
      <c r="D499" s="9"/>
      <c r="E499" s="9"/>
      <c r="F499" s="9"/>
    </row>
    <row r="500" spans="2:6" ht="14.25" x14ac:dyDescent="0.2">
      <c r="B500" s="9"/>
      <c r="C500" s="9"/>
      <c r="D500" s="9"/>
      <c r="E500" s="9"/>
      <c r="F500" s="9"/>
    </row>
    <row r="501" spans="2:6" ht="14.25" x14ac:dyDescent="0.2">
      <c r="B501" s="9"/>
      <c r="C501" s="9"/>
      <c r="D501" s="9"/>
      <c r="E501" s="9"/>
      <c r="F501" s="9"/>
    </row>
    <row r="502" spans="2:6" ht="14.25" x14ac:dyDescent="0.2">
      <c r="B502" s="9"/>
      <c r="C502" s="9"/>
      <c r="D502" s="9"/>
      <c r="E502" s="9"/>
      <c r="F502" s="9"/>
    </row>
    <row r="503" spans="2:6" ht="14.25" x14ac:dyDescent="0.2">
      <c r="B503" s="9"/>
      <c r="C503" s="9"/>
      <c r="D503" s="9"/>
      <c r="E503" s="9"/>
      <c r="F503" s="9"/>
    </row>
    <row r="504" spans="2:6" ht="14.25" x14ac:dyDescent="0.2">
      <c r="B504" s="9"/>
      <c r="C504" s="9"/>
      <c r="D504" s="9"/>
      <c r="E504" s="9"/>
      <c r="F504" s="9"/>
    </row>
    <row r="505" spans="2:6" ht="14.25" x14ac:dyDescent="0.2">
      <c r="B505" s="9"/>
      <c r="C505" s="9"/>
      <c r="D505" s="9"/>
      <c r="E505" s="9"/>
      <c r="F505" s="9"/>
    </row>
    <row r="506" spans="2:6" ht="14.25" x14ac:dyDescent="0.2">
      <c r="B506" s="9"/>
      <c r="C506" s="9"/>
      <c r="D506" s="9"/>
      <c r="E506" s="9"/>
      <c r="F506" s="9"/>
    </row>
    <row r="507" spans="2:6" ht="14.25" x14ac:dyDescent="0.2">
      <c r="B507" s="9"/>
      <c r="C507" s="9"/>
      <c r="D507" s="9"/>
      <c r="E507" s="9"/>
      <c r="F507" s="9"/>
    </row>
    <row r="508" spans="2:6" ht="14.25" x14ac:dyDescent="0.2">
      <c r="B508" s="9"/>
      <c r="C508" s="9"/>
      <c r="D508" s="9"/>
      <c r="E508" s="9"/>
      <c r="F508" s="9"/>
    </row>
    <row r="509" spans="2:6" ht="14.25" x14ac:dyDescent="0.2">
      <c r="B509" s="9"/>
      <c r="C509" s="9"/>
      <c r="D509" s="9"/>
      <c r="E509" s="9"/>
      <c r="F509" s="9"/>
    </row>
    <row r="510" spans="2:6" ht="14.25" x14ac:dyDescent="0.2">
      <c r="B510" s="9"/>
      <c r="C510" s="9"/>
      <c r="D510" s="9"/>
      <c r="E510" s="9"/>
      <c r="F510" s="9"/>
    </row>
    <row r="511" spans="2:6" ht="14.25" x14ac:dyDescent="0.2">
      <c r="B511" s="9"/>
      <c r="C511" s="9"/>
      <c r="D511" s="9"/>
      <c r="E511" s="9"/>
      <c r="F511" s="9"/>
    </row>
    <row r="512" spans="2:6" ht="14.25" x14ac:dyDescent="0.2">
      <c r="B512" s="9"/>
      <c r="C512" s="9"/>
      <c r="D512" s="9"/>
      <c r="E512" s="9"/>
      <c r="F512" s="9"/>
    </row>
    <row r="513" spans="2:6" ht="14.25" x14ac:dyDescent="0.2">
      <c r="B513" s="9"/>
      <c r="C513" s="9"/>
      <c r="D513" s="9"/>
      <c r="E513" s="9"/>
      <c r="F513" s="9"/>
    </row>
    <row r="514" spans="2:6" ht="14.25" x14ac:dyDescent="0.2">
      <c r="B514" s="9"/>
      <c r="C514" s="9"/>
      <c r="D514" s="9"/>
      <c r="E514" s="9"/>
      <c r="F514" s="9"/>
    </row>
    <row r="515" spans="2:6" ht="14.25" x14ac:dyDescent="0.2">
      <c r="B515" s="9"/>
      <c r="C515" s="9"/>
      <c r="D515" s="9"/>
      <c r="E515" s="9"/>
      <c r="F515" s="9"/>
    </row>
    <row r="516" spans="2:6" ht="14.25" x14ac:dyDescent="0.2">
      <c r="B516" s="9"/>
      <c r="C516" s="9"/>
      <c r="D516" s="9"/>
      <c r="E516" s="9"/>
      <c r="F516" s="9"/>
    </row>
    <row r="517" spans="2:6" ht="14.25" x14ac:dyDescent="0.2">
      <c r="B517" s="9"/>
      <c r="C517" s="9"/>
      <c r="D517" s="9"/>
      <c r="E517" s="9"/>
      <c r="F517" s="9"/>
    </row>
    <row r="518" spans="2:6" ht="14.25" x14ac:dyDescent="0.2">
      <c r="B518" s="9"/>
      <c r="C518" s="9"/>
      <c r="D518" s="9"/>
      <c r="E518" s="9"/>
      <c r="F518" s="9"/>
    </row>
    <row r="519" spans="2:6" ht="14.25" x14ac:dyDescent="0.2">
      <c r="B519" s="9"/>
      <c r="C519" s="9"/>
      <c r="D519" s="9"/>
      <c r="E519" s="9"/>
      <c r="F519" s="9"/>
    </row>
    <row r="520" spans="2:6" ht="14.25" x14ac:dyDescent="0.2">
      <c r="B520" s="9"/>
      <c r="C520" s="9"/>
      <c r="D520" s="9"/>
      <c r="E520" s="9"/>
      <c r="F520" s="9"/>
    </row>
    <row r="521" spans="2:6" ht="14.25" x14ac:dyDescent="0.2">
      <c r="B521" s="9"/>
      <c r="C521" s="9"/>
      <c r="D521" s="9"/>
      <c r="E521" s="9"/>
      <c r="F521" s="9"/>
    </row>
    <row r="522" spans="2:6" ht="14.25" x14ac:dyDescent="0.2">
      <c r="B522" s="9"/>
      <c r="C522" s="9"/>
      <c r="D522" s="9"/>
      <c r="E522" s="9"/>
      <c r="F522" s="9"/>
    </row>
    <row r="523" spans="2:6" ht="14.25" x14ac:dyDescent="0.2">
      <c r="B523" s="9"/>
      <c r="C523" s="9"/>
      <c r="D523" s="9"/>
      <c r="E523" s="9"/>
      <c r="F523" s="9"/>
    </row>
    <row r="524" spans="2:6" ht="14.25" x14ac:dyDescent="0.2">
      <c r="B524" s="9"/>
      <c r="C524" s="9"/>
      <c r="D524" s="9"/>
      <c r="E524" s="9"/>
      <c r="F524" s="9"/>
    </row>
    <row r="525" spans="2:6" ht="14.25" x14ac:dyDescent="0.2">
      <c r="B525" s="9"/>
      <c r="C525" s="9"/>
      <c r="D525" s="9"/>
      <c r="E525" s="9"/>
      <c r="F525" s="9"/>
    </row>
    <row r="526" spans="2:6" ht="14.25" x14ac:dyDescent="0.2">
      <c r="B526" s="9"/>
      <c r="C526" s="9"/>
      <c r="D526" s="9"/>
      <c r="E526" s="9"/>
      <c r="F526" s="9"/>
    </row>
    <row r="527" spans="2:6" ht="14.25" x14ac:dyDescent="0.2">
      <c r="B527" s="9"/>
      <c r="C527" s="9"/>
      <c r="D527" s="9"/>
      <c r="E527" s="9"/>
      <c r="F527" s="9"/>
    </row>
    <row r="528" spans="2:6" ht="14.25" x14ac:dyDescent="0.2">
      <c r="B528" s="9"/>
      <c r="C528" s="9"/>
      <c r="D528" s="9"/>
      <c r="E528" s="9"/>
      <c r="F528" s="9"/>
    </row>
    <row r="529" spans="2:6" ht="14.25" x14ac:dyDescent="0.2">
      <c r="B529" s="9"/>
      <c r="C529" s="9"/>
      <c r="D529" s="9"/>
      <c r="E529" s="9"/>
      <c r="F529" s="9"/>
    </row>
    <row r="530" spans="2:6" ht="14.25" x14ac:dyDescent="0.2">
      <c r="B530" s="9"/>
      <c r="C530" s="9"/>
      <c r="D530" s="9"/>
      <c r="E530" s="9"/>
      <c r="F530" s="9"/>
    </row>
    <row r="531" spans="2:6" ht="14.25" x14ac:dyDescent="0.2">
      <c r="B531" s="9"/>
      <c r="C531" s="9"/>
      <c r="D531" s="9"/>
      <c r="E531" s="9"/>
      <c r="F531" s="9"/>
    </row>
    <row r="532" spans="2:6" ht="14.25" x14ac:dyDescent="0.2">
      <c r="B532" s="9"/>
      <c r="C532" s="9"/>
      <c r="D532" s="9"/>
      <c r="E532" s="9"/>
      <c r="F532" s="9"/>
    </row>
    <row r="533" spans="2:6" ht="14.25" x14ac:dyDescent="0.2">
      <c r="B533" s="9"/>
      <c r="C533" s="9"/>
      <c r="D533" s="9"/>
      <c r="E533" s="9"/>
      <c r="F533" s="9"/>
    </row>
    <row r="534" spans="2:6" ht="14.25" x14ac:dyDescent="0.2">
      <c r="B534" s="9"/>
      <c r="C534" s="9"/>
      <c r="D534" s="9"/>
      <c r="E534" s="9"/>
      <c r="F534" s="9"/>
    </row>
    <row r="535" spans="2:6" ht="14.25" x14ac:dyDescent="0.2">
      <c r="B535" s="9"/>
      <c r="C535" s="9"/>
      <c r="D535" s="9"/>
      <c r="E535" s="9"/>
      <c r="F535" s="9"/>
    </row>
    <row r="536" spans="2:6" ht="14.25" x14ac:dyDescent="0.2">
      <c r="B536" s="9"/>
      <c r="C536" s="9"/>
      <c r="D536" s="9"/>
      <c r="E536" s="9"/>
      <c r="F536" s="9"/>
    </row>
    <row r="537" spans="2:6" ht="14.25" x14ac:dyDescent="0.2">
      <c r="B537" s="9"/>
      <c r="C537" s="9"/>
      <c r="D537" s="9"/>
      <c r="E537" s="9"/>
      <c r="F537" s="9"/>
    </row>
    <row r="538" spans="2:6" ht="14.25" x14ac:dyDescent="0.2">
      <c r="B538" s="9"/>
      <c r="C538" s="9"/>
      <c r="D538" s="9"/>
      <c r="E538" s="9"/>
      <c r="F538" s="9"/>
    </row>
    <row r="539" spans="2:6" ht="14.25" x14ac:dyDescent="0.2">
      <c r="B539" s="9"/>
      <c r="C539" s="9"/>
      <c r="D539" s="9"/>
      <c r="E539" s="9"/>
      <c r="F539" s="9"/>
    </row>
    <row r="540" spans="2:6" ht="14.25" x14ac:dyDescent="0.2">
      <c r="B540" s="9"/>
      <c r="C540" s="9"/>
      <c r="D540" s="9"/>
      <c r="E540" s="9"/>
      <c r="F540" s="9"/>
    </row>
    <row r="541" spans="2:6" ht="14.25" x14ac:dyDescent="0.2">
      <c r="B541" s="9"/>
      <c r="C541" s="9"/>
      <c r="D541" s="9"/>
      <c r="E541" s="9"/>
      <c r="F541" s="9"/>
    </row>
    <row r="542" spans="2:6" ht="14.25" x14ac:dyDescent="0.2">
      <c r="B542" s="9"/>
      <c r="C542" s="9"/>
      <c r="D542" s="9"/>
      <c r="E542" s="9"/>
      <c r="F542" s="9"/>
    </row>
    <row r="543" spans="2:6" ht="14.25" x14ac:dyDescent="0.2">
      <c r="B543" s="9"/>
      <c r="C543" s="9"/>
      <c r="D543" s="9"/>
      <c r="E543" s="9"/>
      <c r="F543" s="9"/>
    </row>
    <row r="544" spans="2:6" ht="14.25" x14ac:dyDescent="0.2">
      <c r="B544" s="9"/>
      <c r="C544" s="9"/>
      <c r="D544" s="9"/>
      <c r="E544" s="9"/>
      <c r="F544" s="9"/>
    </row>
    <row r="545" spans="2:6" ht="14.25" x14ac:dyDescent="0.2">
      <c r="B545" s="9"/>
      <c r="C545" s="9"/>
      <c r="D545" s="9"/>
      <c r="E545" s="9"/>
      <c r="F545" s="9"/>
    </row>
    <row r="546" spans="2:6" ht="14.25" x14ac:dyDescent="0.2">
      <c r="B546" s="9"/>
      <c r="C546" s="9"/>
      <c r="D546" s="9"/>
      <c r="E546" s="9"/>
      <c r="F546" s="9"/>
    </row>
    <row r="547" spans="2:6" ht="14.25" x14ac:dyDescent="0.2">
      <c r="B547" s="9"/>
      <c r="C547" s="9"/>
      <c r="D547" s="9"/>
      <c r="E547" s="9"/>
      <c r="F547" s="9"/>
    </row>
    <row r="548" spans="2:6" ht="14.25" x14ac:dyDescent="0.2">
      <c r="B548" s="9"/>
      <c r="C548" s="9"/>
      <c r="D548" s="9"/>
      <c r="E548" s="9"/>
      <c r="F548" s="9"/>
    </row>
    <row r="549" spans="2:6" ht="14.25" x14ac:dyDescent="0.2">
      <c r="B549" s="9"/>
      <c r="C549" s="9"/>
      <c r="D549" s="9"/>
      <c r="E549" s="9"/>
      <c r="F549" s="9"/>
    </row>
    <row r="550" spans="2:6" ht="14.25" x14ac:dyDescent="0.2">
      <c r="B550" s="9"/>
      <c r="C550" s="9"/>
      <c r="D550" s="9"/>
      <c r="E550" s="9"/>
      <c r="F550" s="9"/>
    </row>
    <row r="551" spans="2:6" ht="14.25" x14ac:dyDescent="0.2">
      <c r="B551" s="9"/>
      <c r="C551" s="9"/>
      <c r="D551" s="9"/>
      <c r="E551" s="9"/>
      <c r="F551" s="9"/>
    </row>
    <row r="552" spans="2:6" ht="14.25" x14ac:dyDescent="0.2">
      <c r="B552" s="9"/>
      <c r="C552" s="9"/>
      <c r="D552" s="9"/>
      <c r="E552" s="9"/>
      <c r="F552" s="9"/>
    </row>
    <row r="553" spans="2:6" ht="14.25" x14ac:dyDescent="0.2">
      <c r="B553" s="9"/>
      <c r="C553" s="9"/>
      <c r="D553" s="9"/>
      <c r="E553" s="9"/>
      <c r="F553" s="9"/>
    </row>
    <row r="554" spans="2:6" ht="14.25" x14ac:dyDescent="0.2">
      <c r="B554" s="9"/>
      <c r="C554" s="9"/>
      <c r="D554" s="9"/>
      <c r="E554" s="9"/>
      <c r="F554" s="9"/>
    </row>
    <row r="555" spans="2:6" ht="14.25" x14ac:dyDescent="0.2">
      <c r="B555" s="9"/>
      <c r="C555" s="9"/>
      <c r="D555" s="9"/>
      <c r="E555" s="9"/>
      <c r="F555" s="9"/>
    </row>
    <row r="556" spans="2:6" ht="14.25" x14ac:dyDescent="0.2">
      <c r="B556" s="9"/>
      <c r="C556" s="9"/>
      <c r="D556" s="9"/>
      <c r="E556" s="9"/>
      <c r="F556" s="9"/>
    </row>
    <row r="557" spans="2:6" ht="14.25" x14ac:dyDescent="0.2">
      <c r="B557" s="9"/>
      <c r="C557" s="9"/>
      <c r="D557" s="9"/>
      <c r="E557" s="9"/>
      <c r="F557" s="9"/>
    </row>
    <row r="558" spans="2:6" ht="14.25" x14ac:dyDescent="0.2">
      <c r="B558" s="9"/>
      <c r="C558" s="9"/>
      <c r="D558" s="9"/>
      <c r="E558" s="9"/>
      <c r="F558" s="9"/>
    </row>
    <row r="559" spans="2:6" ht="14.25" x14ac:dyDescent="0.2">
      <c r="B559" s="9"/>
      <c r="C559" s="9"/>
      <c r="D559" s="9"/>
      <c r="E559" s="9"/>
      <c r="F559" s="9"/>
    </row>
    <row r="560" spans="2:6" ht="14.25" x14ac:dyDescent="0.2">
      <c r="B560" s="9"/>
      <c r="C560" s="9"/>
      <c r="D560" s="9"/>
      <c r="E560" s="9"/>
      <c r="F560" s="9"/>
    </row>
    <row r="561" spans="2:6" ht="14.25" x14ac:dyDescent="0.2">
      <c r="B561" s="9"/>
      <c r="C561" s="9"/>
      <c r="D561" s="9"/>
      <c r="E561" s="9"/>
      <c r="F561" s="9"/>
    </row>
    <row r="562" spans="2:6" ht="14.25" x14ac:dyDescent="0.2">
      <c r="B562" s="9"/>
      <c r="C562" s="9"/>
      <c r="D562" s="9"/>
      <c r="E562" s="9"/>
      <c r="F562" s="9"/>
    </row>
    <row r="563" spans="2:6" ht="14.25" x14ac:dyDescent="0.2">
      <c r="B563" s="9"/>
      <c r="C563" s="9"/>
      <c r="D563" s="9"/>
      <c r="E563" s="9"/>
      <c r="F563" s="9"/>
    </row>
    <row r="564" spans="2:6" ht="14.25" x14ac:dyDescent="0.2">
      <c r="B564" s="9"/>
      <c r="C564" s="9"/>
      <c r="D564" s="9"/>
      <c r="E564" s="9"/>
      <c r="F564" s="9"/>
    </row>
    <row r="565" spans="2:6" ht="14.25" x14ac:dyDescent="0.2">
      <c r="B565" s="9"/>
      <c r="C565" s="9"/>
      <c r="D565" s="9"/>
      <c r="E565" s="9"/>
      <c r="F565" s="9"/>
    </row>
    <row r="566" spans="2:6" ht="14.25" x14ac:dyDescent="0.2">
      <c r="B566" s="9"/>
      <c r="C566" s="9"/>
      <c r="D566" s="9"/>
      <c r="E566" s="9"/>
      <c r="F566" s="9"/>
    </row>
    <row r="567" spans="2:6" ht="14.25" x14ac:dyDescent="0.2">
      <c r="B567" s="9"/>
      <c r="C567" s="9"/>
      <c r="D567" s="9"/>
      <c r="E567" s="9"/>
      <c r="F567" s="9"/>
    </row>
    <row r="568" spans="2:6" ht="14.25" x14ac:dyDescent="0.2">
      <c r="B568" s="9"/>
      <c r="C568" s="9"/>
      <c r="D568" s="9"/>
      <c r="E568" s="9"/>
      <c r="F568" s="9"/>
    </row>
    <row r="569" spans="2:6" ht="14.25" x14ac:dyDescent="0.2">
      <c r="B569" s="9"/>
      <c r="C569" s="9"/>
      <c r="D569" s="9"/>
      <c r="E569" s="9"/>
      <c r="F569" s="9"/>
    </row>
    <row r="570" spans="2:6" ht="14.25" x14ac:dyDescent="0.2">
      <c r="B570" s="9"/>
      <c r="C570" s="9"/>
      <c r="D570" s="9"/>
      <c r="E570" s="9"/>
      <c r="F570" s="9"/>
    </row>
    <row r="571" spans="2:6" ht="14.25" x14ac:dyDescent="0.2">
      <c r="B571" s="9"/>
      <c r="C571" s="9"/>
      <c r="D571" s="9"/>
      <c r="E571" s="9"/>
      <c r="F571" s="9"/>
    </row>
    <row r="572" spans="2:6" ht="14.25" x14ac:dyDescent="0.2">
      <c r="B572" s="9"/>
      <c r="C572" s="9"/>
      <c r="D572" s="9"/>
      <c r="E572" s="9"/>
      <c r="F572" s="9"/>
    </row>
    <row r="573" spans="2:6" ht="14.25" x14ac:dyDescent="0.2">
      <c r="B573" s="9"/>
      <c r="C573" s="9"/>
      <c r="D573" s="9"/>
      <c r="E573" s="9"/>
      <c r="F573" s="9"/>
    </row>
    <row r="574" spans="2:6" ht="14.25" x14ac:dyDescent="0.2">
      <c r="B574" s="9"/>
      <c r="C574" s="9"/>
      <c r="D574" s="9"/>
      <c r="E574" s="9"/>
      <c r="F574" s="9"/>
    </row>
    <row r="575" spans="2:6" ht="14.25" x14ac:dyDescent="0.2">
      <c r="B575" s="9"/>
      <c r="C575" s="9"/>
      <c r="D575" s="9"/>
      <c r="E575" s="9"/>
      <c r="F575" s="9"/>
    </row>
    <row r="576" spans="2:6" ht="14.25" x14ac:dyDescent="0.2">
      <c r="B576" s="9"/>
      <c r="C576" s="9"/>
      <c r="D576" s="9"/>
      <c r="E576" s="9"/>
      <c r="F576" s="9"/>
    </row>
    <row r="577" spans="2:6" ht="14.25" x14ac:dyDescent="0.2">
      <c r="B577" s="9"/>
      <c r="C577" s="9"/>
      <c r="D577" s="9"/>
      <c r="E577" s="9"/>
      <c r="F577" s="9"/>
    </row>
    <row r="578" spans="2:6" ht="14.25" x14ac:dyDescent="0.2">
      <c r="B578" s="9"/>
      <c r="C578" s="9"/>
      <c r="D578" s="9"/>
      <c r="E578" s="9"/>
      <c r="F578" s="9"/>
    </row>
    <row r="579" spans="2:6" ht="14.25" x14ac:dyDescent="0.2">
      <c r="B579" s="9"/>
      <c r="C579" s="9"/>
      <c r="D579" s="9"/>
      <c r="E579" s="9"/>
      <c r="F579" s="9"/>
    </row>
    <row r="580" spans="2:6" ht="14.25" x14ac:dyDescent="0.2">
      <c r="B580" s="9"/>
      <c r="C580" s="9"/>
      <c r="D580" s="9"/>
      <c r="E580" s="9"/>
      <c r="F580" s="9"/>
    </row>
    <row r="581" spans="2:6" ht="14.25" x14ac:dyDescent="0.2">
      <c r="B581" s="9"/>
      <c r="C581" s="9"/>
      <c r="D581" s="9"/>
      <c r="E581" s="9"/>
      <c r="F581" s="9"/>
    </row>
    <row r="582" spans="2:6" ht="14.25" x14ac:dyDescent="0.2">
      <c r="B582" s="9"/>
      <c r="C582" s="9"/>
      <c r="D582" s="9"/>
      <c r="E582" s="9"/>
      <c r="F582" s="9"/>
    </row>
    <row r="583" spans="2:6" ht="14.25" x14ac:dyDescent="0.2">
      <c r="B583" s="9"/>
      <c r="C583" s="9"/>
      <c r="D583" s="9"/>
      <c r="E583" s="9"/>
      <c r="F583" s="9"/>
    </row>
    <row r="584" spans="2:6" ht="14.25" x14ac:dyDescent="0.2">
      <c r="B584" s="9"/>
      <c r="C584" s="9"/>
      <c r="D584" s="9"/>
      <c r="E584" s="9"/>
      <c r="F584" s="9"/>
    </row>
    <row r="585" spans="2:6" ht="14.25" x14ac:dyDescent="0.2">
      <c r="B585" s="9"/>
      <c r="C585" s="9"/>
      <c r="D585" s="9"/>
      <c r="E585" s="9"/>
      <c r="F585" s="9"/>
    </row>
    <row r="586" spans="2:6" ht="14.25" x14ac:dyDescent="0.2">
      <c r="B586" s="9"/>
      <c r="C586" s="9"/>
      <c r="D586" s="9"/>
      <c r="E586" s="9"/>
      <c r="F586" s="9"/>
    </row>
    <row r="587" spans="2:6" ht="14.25" x14ac:dyDescent="0.2">
      <c r="B587" s="9"/>
      <c r="C587" s="9"/>
      <c r="D587" s="9"/>
      <c r="E587" s="9"/>
      <c r="F587" s="9"/>
    </row>
    <row r="588" spans="2:6" ht="14.25" x14ac:dyDescent="0.2">
      <c r="B588" s="9"/>
      <c r="C588" s="9"/>
      <c r="D588" s="9"/>
      <c r="E588" s="9"/>
      <c r="F588" s="9"/>
    </row>
    <row r="589" spans="2:6" ht="14.25" x14ac:dyDescent="0.2">
      <c r="B589" s="9"/>
      <c r="C589" s="9"/>
      <c r="D589" s="9"/>
      <c r="E589" s="9"/>
      <c r="F589" s="9"/>
    </row>
    <row r="590" spans="2:6" ht="14.25" x14ac:dyDescent="0.2">
      <c r="B590" s="9"/>
      <c r="C590" s="9"/>
      <c r="D590" s="9"/>
      <c r="E590" s="9"/>
      <c r="F590" s="9"/>
    </row>
    <row r="591" spans="2:6" ht="14.25" x14ac:dyDescent="0.2">
      <c r="B591" s="9"/>
      <c r="C591" s="9"/>
      <c r="D591" s="9"/>
      <c r="E591" s="9"/>
      <c r="F591" s="9"/>
    </row>
    <row r="592" spans="2:6" ht="14.25" x14ac:dyDescent="0.2">
      <c r="B592" s="9"/>
      <c r="C592" s="9"/>
      <c r="D592" s="9"/>
      <c r="E592" s="9"/>
      <c r="F592" s="9"/>
    </row>
    <row r="593" spans="2:6" ht="14.25" x14ac:dyDescent="0.2">
      <c r="B593" s="9"/>
      <c r="C593" s="9"/>
      <c r="D593" s="9"/>
      <c r="E593" s="9"/>
      <c r="F593" s="9"/>
    </row>
    <row r="594" spans="2:6" ht="14.25" x14ac:dyDescent="0.2">
      <c r="B594" s="9"/>
      <c r="C594" s="9"/>
      <c r="D594" s="9"/>
      <c r="E594" s="9"/>
      <c r="F594" s="9"/>
    </row>
    <row r="595" spans="2:6" ht="14.25" x14ac:dyDescent="0.2">
      <c r="B595" s="9"/>
      <c r="C595" s="9"/>
      <c r="D595" s="9"/>
      <c r="E595" s="9"/>
      <c r="F595" s="9"/>
    </row>
    <row r="596" spans="2:6" ht="14.25" x14ac:dyDescent="0.2">
      <c r="B596" s="9"/>
      <c r="C596" s="9"/>
      <c r="D596" s="9"/>
      <c r="E596" s="9"/>
      <c r="F596" s="9"/>
    </row>
    <row r="597" spans="2:6" ht="14.25" x14ac:dyDescent="0.2">
      <c r="B597" s="9"/>
      <c r="C597" s="9"/>
      <c r="D597" s="9"/>
      <c r="E597" s="9"/>
      <c r="F597" s="9"/>
    </row>
    <row r="598" spans="2:6" ht="14.25" x14ac:dyDescent="0.2">
      <c r="B598" s="9"/>
      <c r="C598" s="9"/>
      <c r="D598" s="9"/>
      <c r="E598" s="9"/>
      <c r="F598" s="9"/>
    </row>
    <row r="599" spans="2:6" ht="14.25" x14ac:dyDescent="0.2">
      <c r="B599" s="9"/>
      <c r="C599" s="9"/>
      <c r="D599" s="9"/>
      <c r="E599" s="9"/>
      <c r="F599" s="9"/>
    </row>
    <row r="600" spans="2:6" ht="14.25" x14ac:dyDescent="0.2">
      <c r="B600" s="9"/>
      <c r="C600" s="9"/>
      <c r="D600" s="9"/>
      <c r="E600" s="9"/>
      <c r="F600" s="9"/>
    </row>
    <row r="601" spans="2:6" ht="14.25" x14ac:dyDescent="0.2">
      <c r="B601" s="9"/>
      <c r="C601" s="9"/>
      <c r="D601" s="9"/>
      <c r="E601" s="9"/>
      <c r="F601" s="9"/>
    </row>
    <row r="602" spans="2:6" ht="14.25" x14ac:dyDescent="0.2">
      <c r="B602" s="9"/>
      <c r="C602" s="9"/>
      <c r="D602" s="9"/>
      <c r="E602" s="9"/>
      <c r="F602" s="9"/>
    </row>
    <row r="603" spans="2:6" ht="14.25" x14ac:dyDescent="0.2">
      <c r="B603" s="9"/>
      <c r="C603" s="9"/>
      <c r="D603" s="9"/>
      <c r="E603" s="9"/>
      <c r="F603" s="9"/>
    </row>
    <row r="604" spans="2:6" ht="14.25" x14ac:dyDescent="0.2">
      <c r="B604" s="9"/>
      <c r="C604" s="9"/>
      <c r="D604" s="9"/>
      <c r="E604" s="9"/>
      <c r="F604" s="9"/>
    </row>
    <row r="605" spans="2:6" ht="14.25" x14ac:dyDescent="0.2">
      <c r="B605" s="9"/>
      <c r="C605" s="9"/>
      <c r="D605" s="9"/>
      <c r="E605" s="9"/>
      <c r="F605" s="9"/>
    </row>
    <row r="606" spans="2:6" ht="14.25" x14ac:dyDescent="0.2">
      <c r="B606" s="9"/>
      <c r="C606" s="9"/>
      <c r="D606" s="9"/>
      <c r="E606" s="9"/>
      <c r="F606" s="9"/>
    </row>
    <row r="607" spans="2:6" ht="14.25" x14ac:dyDescent="0.2">
      <c r="B607" s="9"/>
      <c r="C607" s="9"/>
      <c r="D607" s="9"/>
      <c r="E607" s="9"/>
      <c r="F607" s="9"/>
    </row>
    <row r="608" spans="2:6" ht="14.25" x14ac:dyDescent="0.2">
      <c r="B608" s="9"/>
      <c r="C608" s="9"/>
      <c r="D608" s="9"/>
      <c r="E608" s="9"/>
      <c r="F608" s="9"/>
    </row>
    <row r="609" spans="2:6" ht="14.25" x14ac:dyDescent="0.2">
      <c r="B609" s="9"/>
      <c r="C609" s="9"/>
      <c r="D609" s="9"/>
      <c r="E609" s="9"/>
      <c r="F609" s="9"/>
    </row>
    <row r="610" spans="2:6" ht="14.25" x14ac:dyDescent="0.2">
      <c r="B610" s="9"/>
      <c r="C610" s="9"/>
      <c r="D610" s="9"/>
      <c r="E610" s="9"/>
      <c r="F610" s="9"/>
    </row>
    <row r="611" spans="2:6" ht="14.25" x14ac:dyDescent="0.2">
      <c r="B611" s="9"/>
      <c r="C611" s="9"/>
      <c r="D611" s="9"/>
      <c r="E611" s="9"/>
      <c r="F611" s="9"/>
    </row>
    <row r="612" spans="2:6" ht="14.25" x14ac:dyDescent="0.2">
      <c r="B612" s="9"/>
      <c r="C612" s="9"/>
      <c r="D612" s="9"/>
      <c r="E612" s="9"/>
      <c r="F612" s="9"/>
    </row>
    <row r="613" spans="2:6" ht="14.25" x14ac:dyDescent="0.2">
      <c r="B613" s="9"/>
      <c r="C613" s="9"/>
      <c r="D613" s="9"/>
      <c r="E613" s="9"/>
      <c r="F613" s="9"/>
    </row>
    <row r="614" spans="2:6" ht="14.25" x14ac:dyDescent="0.2">
      <c r="B614" s="9"/>
      <c r="C614" s="9"/>
      <c r="D614" s="9"/>
      <c r="E614" s="9"/>
      <c r="F614" s="9"/>
    </row>
    <row r="615" spans="2:6" ht="14.25" x14ac:dyDescent="0.2">
      <c r="B615" s="9"/>
      <c r="C615" s="9"/>
      <c r="D615" s="9"/>
      <c r="E615" s="9"/>
      <c r="F615" s="9"/>
    </row>
    <row r="616" spans="2:6" ht="14.25" x14ac:dyDescent="0.2">
      <c r="B616" s="9"/>
      <c r="C616" s="9"/>
      <c r="D616" s="9"/>
      <c r="E616" s="9"/>
      <c r="F616" s="9"/>
    </row>
    <row r="617" spans="2:6" ht="14.25" x14ac:dyDescent="0.2">
      <c r="B617" s="9"/>
      <c r="C617" s="9"/>
      <c r="D617" s="9"/>
      <c r="E617" s="9"/>
      <c r="F617" s="9"/>
    </row>
    <row r="618" spans="2:6" ht="14.25" x14ac:dyDescent="0.2">
      <c r="B618" s="9"/>
      <c r="C618" s="9"/>
      <c r="D618" s="9"/>
      <c r="E618" s="9"/>
      <c r="F618" s="9"/>
    </row>
    <row r="619" spans="2:6" ht="14.25" x14ac:dyDescent="0.2">
      <c r="B619" s="9"/>
      <c r="C619" s="9"/>
      <c r="D619" s="9"/>
      <c r="E619" s="9"/>
      <c r="F619" s="9"/>
    </row>
    <row r="620" spans="2:6" ht="14.25" x14ac:dyDescent="0.2">
      <c r="B620" s="9"/>
      <c r="C620" s="9"/>
      <c r="D620" s="9"/>
      <c r="E620" s="9"/>
      <c r="F620" s="9"/>
    </row>
    <row r="621" spans="2:6" ht="14.25" x14ac:dyDescent="0.2">
      <c r="B621" s="9"/>
      <c r="C621" s="9"/>
      <c r="D621" s="9"/>
      <c r="E621" s="9"/>
      <c r="F621" s="9"/>
    </row>
    <row r="622" spans="2:6" ht="14.25" x14ac:dyDescent="0.2">
      <c r="B622" s="9"/>
      <c r="C622" s="9"/>
      <c r="D622" s="9"/>
      <c r="E622" s="9"/>
      <c r="F622" s="9"/>
    </row>
    <row r="623" spans="2:6" ht="14.25" x14ac:dyDescent="0.2">
      <c r="B623" s="9"/>
      <c r="C623" s="9"/>
      <c r="D623" s="9"/>
      <c r="E623" s="9"/>
      <c r="F623" s="9"/>
    </row>
    <row r="624" spans="2:6" ht="14.25" x14ac:dyDescent="0.2">
      <c r="B624" s="9"/>
      <c r="C624" s="9"/>
      <c r="D624" s="9"/>
      <c r="E624" s="9"/>
      <c r="F624" s="9"/>
    </row>
    <row r="625" spans="2:6" ht="14.25" x14ac:dyDescent="0.2">
      <c r="B625" s="9"/>
      <c r="C625" s="9"/>
      <c r="D625" s="9"/>
      <c r="E625" s="9"/>
      <c r="F625" s="9"/>
    </row>
    <row r="626" spans="2:6" ht="14.25" x14ac:dyDescent="0.2">
      <c r="B626" s="9"/>
      <c r="C626" s="9"/>
      <c r="D626" s="9"/>
      <c r="E626" s="9"/>
      <c r="F626" s="9"/>
    </row>
    <row r="627" spans="2:6" ht="14.25" x14ac:dyDescent="0.2">
      <c r="B627" s="9"/>
      <c r="C627" s="9"/>
      <c r="D627" s="9"/>
      <c r="E627" s="9"/>
      <c r="F627" s="9"/>
    </row>
    <row r="628" spans="2:6" ht="14.25" x14ac:dyDescent="0.2">
      <c r="B628" s="9"/>
      <c r="C628" s="9"/>
      <c r="D628" s="9"/>
      <c r="E628" s="9"/>
      <c r="F628" s="9"/>
    </row>
    <row r="629" spans="2:6" ht="14.25" x14ac:dyDescent="0.2">
      <c r="B629" s="9"/>
      <c r="C629" s="9"/>
      <c r="D629" s="9"/>
      <c r="E629" s="9"/>
      <c r="F629" s="9"/>
    </row>
    <row r="630" spans="2:6" ht="14.25" x14ac:dyDescent="0.2">
      <c r="B630" s="9"/>
      <c r="C630" s="9"/>
      <c r="D630" s="9"/>
      <c r="E630" s="9"/>
      <c r="F630" s="9"/>
    </row>
    <row r="631" spans="2:6" ht="14.25" x14ac:dyDescent="0.2">
      <c r="B631" s="9"/>
      <c r="C631" s="9"/>
      <c r="D631" s="9"/>
      <c r="E631" s="9"/>
      <c r="F631" s="9"/>
    </row>
    <row r="632" spans="2:6" ht="14.25" x14ac:dyDescent="0.2">
      <c r="B632" s="9"/>
      <c r="C632" s="9"/>
      <c r="D632" s="9"/>
      <c r="E632" s="9"/>
      <c r="F632" s="9"/>
    </row>
    <row r="633" spans="2:6" ht="14.25" x14ac:dyDescent="0.2">
      <c r="B633" s="9"/>
      <c r="C633" s="9"/>
      <c r="D633" s="9"/>
      <c r="E633" s="9"/>
      <c r="F633" s="9"/>
    </row>
    <row r="634" spans="2:6" ht="14.25" x14ac:dyDescent="0.2">
      <c r="B634" s="9"/>
      <c r="C634" s="9"/>
      <c r="D634" s="9"/>
      <c r="E634" s="9"/>
      <c r="F634" s="9"/>
    </row>
    <row r="635" spans="2:6" ht="14.25" x14ac:dyDescent="0.2">
      <c r="B635" s="9"/>
      <c r="C635" s="9"/>
      <c r="D635" s="9"/>
      <c r="E635" s="9"/>
      <c r="F635" s="9"/>
    </row>
    <row r="636" spans="2:6" ht="14.25" x14ac:dyDescent="0.2">
      <c r="B636" s="9"/>
      <c r="C636" s="9"/>
      <c r="D636" s="9"/>
      <c r="E636" s="9"/>
      <c r="F636" s="9"/>
    </row>
    <row r="637" spans="2:6" ht="14.25" x14ac:dyDescent="0.2">
      <c r="B637" s="9"/>
      <c r="C637" s="9"/>
      <c r="D637" s="9"/>
      <c r="E637" s="9"/>
      <c r="F637" s="9"/>
    </row>
    <row r="638" spans="2:6" ht="14.25" x14ac:dyDescent="0.2">
      <c r="B638" s="9"/>
      <c r="C638" s="9"/>
      <c r="D638" s="9"/>
      <c r="E638" s="9"/>
      <c r="F638" s="9"/>
    </row>
    <row r="639" spans="2:6" ht="14.25" x14ac:dyDescent="0.2">
      <c r="B639" s="9"/>
      <c r="C639" s="9"/>
      <c r="D639" s="9"/>
      <c r="E639" s="9"/>
      <c r="F639" s="9"/>
    </row>
    <row r="640" spans="2:6" ht="14.25" x14ac:dyDescent="0.2">
      <c r="B640" s="9"/>
      <c r="C640" s="9"/>
      <c r="D640" s="9"/>
      <c r="E640" s="9"/>
      <c r="F640" s="9"/>
    </row>
    <row r="641" spans="2:6" ht="14.25" x14ac:dyDescent="0.2">
      <c r="B641" s="9"/>
      <c r="C641" s="9"/>
      <c r="D641" s="9"/>
      <c r="E641" s="9"/>
      <c r="F641" s="9"/>
    </row>
    <row r="642" spans="2:6" ht="14.25" x14ac:dyDescent="0.2">
      <c r="B642" s="9"/>
      <c r="C642" s="9"/>
      <c r="D642" s="9"/>
      <c r="E642" s="9"/>
      <c r="F642" s="9"/>
    </row>
    <row r="643" spans="2:6" ht="14.25" x14ac:dyDescent="0.2">
      <c r="B643" s="9"/>
      <c r="C643" s="9"/>
      <c r="D643" s="9"/>
      <c r="E643" s="9"/>
      <c r="F643" s="9"/>
    </row>
    <row r="644" spans="2:6" ht="14.25" x14ac:dyDescent="0.2">
      <c r="B644" s="9"/>
      <c r="C644" s="9"/>
      <c r="D644" s="9"/>
      <c r="E644" s="9"/>
      <c r="F644" s="9"/>
    </row>
    <row r="645" spans="2:6" ht="14.25" x14ac:dyDescent="0.2">
      <c r="B645" s="9"/>
      <c r="C645" s="9"/>
      <c r="D645" s="9"/>
      <c r="E645" s="9"/>
      <c r="F645" s="9"/>
    </row>
    <row r="646" spans="2:6" ht="14.25" x14ac:dyDescent="0.2">
      <c r="B646" s="9"/>
      <c r="C646" s="9"/>
      <c r="D646" s="9"/>
      <c r="E646" s="9"/>
      <c r="F646" s="9"/>
    </row>
    <row r="647" spans="2:6" ht="14.25" x14ac:dyDescent="0.2">
      <c r="B647" s="9"/>
      <c r="C647" s="9"/>
      <c r="D647" s="9"/>
      <c r="E647" s="9"/>
      <c r="F647" s="9"/>
    </row>
    <row r="648" spans="2:6" ht="14.25" x14ac:dyDescent="0.2">
      <c r="B648" s="9"/>
      <c r="C648" s="9"/>
      <c r="D648" s="9"/>
      <c r="E648" s="9"/>
      <c r="F648" s="9"/>
    </row>
    <row r="649" spans="2:6" ht="14.25" x14ac:dyDescent="0.2">
      <c r="B649" s="9"/>
      <c r="C649" s="9"/>
      <c r="D649" s="9"/>
      <c r="E649" s="9"/>
      <c r="F649" s="9"/>
    </row>
    <row r="650" spans="2:6" ht="14.25" x14ac:dyDescent="0.2">
      <c r="B650" s="9"/>
      <c r="C650" s="9"/>
      <c r="D650" s="9"/>
      <c r="E650" s="9"/>
      <c r="F650" s="9"/>
    </row>
    <row r="651" spans="2:6" ht="14.25" x14ac:dyDescent="0.2">
      <c r="B651" s="9"/>
      <c r="C651" s="9"/>
      <c r="D651" s="9"/>
      <c r="E651" s="9"/>
      <c r="F651" s="9"/>
    </row>
    <row r="652" spans="2:6" ht="14.25" x14ac:dyDescent="0.2">
      <c r="B652" s="9"/>
      <c r="C652" s="9"/>
      <c r="D652" s="9"/>
      <c r="E652" s="9"/>
      <c r="F652" s="9"/>
    </row>
    <row r="653" spans="2:6" ht="14.25" x14ac:dyDescent="0.2">
      <c r="B653" s="9"/>
      <c r="C653" s="9"/>
      <c r="D653" s="9"/>
      <c r="E653" s="9"/>
      <c r="F653" s="9"/>
    </row>
    <row r="654" spans="2:6" ht="14.25" x14ac:dyDescent="0.2">
      <c r="B654" s="9"/>
      <c r="C654" s="9"/>
      <c r="D654" s="9"/>
      <c r="E654" s="9"/>
      <c r="F654" s="9"/>
    </row>
    <row r="655" spans="2:6" ht="14.25" x14ac:dyDescent="0.2">
      <c r="B655" s="9"/>
      <c r="C655" s="9"/>
      <c r="D655" s="9"/>
      <c r="E655" s="9"/>
      <c r="F655" s="9"/>
    </row>
    <row r="656" spans="2:6" ht="14.25" x14ac:dyDescent="0.2">
      <c r="B656" s="9"/>
      <c r="C656" s="9"/>
      <c r="D656" s="9"/>
      <c r="E656" s="9"/>
      <c r="F656" s="9"/>
    </row>
    <row r="657" spans="2:6" ht="14.25" x14ac:dyDescent="0.2">
      <c r="B657" s="9"/>
      <c r="C657" s="9"/>
      <c r="D657" s="9"/>
      <c r="E657" s="9"/>
      <c r="F657" s="9"/>
    </row>
    <row r="658" spans="2:6" ht="14.25" x14ac:dyDescent="0.2">
      <c r="B658" s="9"/>
      <c r="C658" s="9"/>
      <c r="D658" s="9"/>
      <c r="E658" s="9"/>
      <c r="F658" s="9"/>
    </row>
    <row r="659" spans="2:6" ht="14.25" x14ac:dyDescent="0.2">
      <c r="B659" s="9"/>
      <c r="C659" s="9"/>
      <c r="D659" s="9"/>
      <c r="E659" s="9"/>
      <c r="F659" s="9"/>
    </row>
    <row r="660" spans="2:6" ht="14.25" x14ac:dyDescent="0.2">
      <c r="B660" s="9"/>
      <c r="C660" s="9"/>
      <c r="D660" s="9"/>
      <c r="E660" s="9"/>
      <c r="F660" s="9"/>
    </row>
    <row r="661" spans="2:6" ht="14.25" x14ac:dyDescent="0.2">
      <c r="B661" s="9"/>
      <c r="C661" s="9"/>
      <c r="D661" s="9"/>
      <c r="E661" s="9"/>
      <c r="F661" s="9"/>
    </row>
    <row r="662" spans="2:6" ht="14.25" x14ac:dyDescent="0.2">
      <c r="B662" s="9"/>
      <c r="C662" s="9"/>
      <c r="D662" s="9"/>
      <c r="E662" s="9"/>
      <c r="F662" s="9"/>
    </row>
    <row r="663" spans="2:6" ht="14.25" x14ac:dyDescent="0.2">
      <c r="B663" s="9"/>
      <c r="C663" s="9"/>
      <c r="D663" s="9"/>
      <c r="E663" s="9"/>
      <c r="F663" s="9"/>
    </row>
    <row r="664" spans="2:6" ht="14.25" x14ac:dyDescent="0.2">
      <c r="B664" s="9"/>
      <c r="C664" s="9"/>
      <c r="D664" s="9"/>
      <c r="E664" s="9"/>
      <c r="F664" s="9"/>
    </row>
    <row r="665" spans="2:6" ht="14.25" x14ac:dyDescent="0.2">
      <c r="B665" s="9"/>
      <c r="C665" s="9"/>
      <c r="D665" s="9"/>
      <c r="E665" s="9"/>
      <c r="F665" s="9"/>
    </row>
    <row r="666" spans="2:6" ht="14.25" x14ac:dyDescent="0.2">
      <c r="B666" s="9"/>
      <c r="C666" s="9"/>
      <c r="D666" s="9"/>
      <c r="E666" s="9"/>
      <c r="F666" s="9"/>
    </row>
    <row r="667" spans="2:6" ht="14.25" x14ac:dyDescent="0.2">
      <c r="B667" s="9"/>
      <c r="C667" s="9"/>
      <c r="D667" s="9"/>
      <c r="E667" s="9"/>
      <c r="F667" s="9"/>
    </row>
    <row r="668" spans="2:6" ht="14.25" x14ac:dyDescent="0.2">
      <c r="B668" s="9"/>
      <c r="C668" s="9"/>
      <c r="D668" s="9"/>
      <c r="E668" s="9"/>
      <c r="F668" s="9"/>
    </row>
    <row r="669" spans="2:6" ht="14.25" x14ac:dyDescent="0.2">
      <c r="B669" s="9"/>
      <c r="C669" s="9"/>
      <c r="D669" s="9"/>
      <c r="E669" s="9"/>
      <c r="F669" s="9"/>
    </row>
    <row r="670" spans="2:6" ht="14.25" x14ac:dyDescent="0.2">
      <c r="B670" s="9"/>
      <c r="C670" s="9"/>
      <c r="D670" s="9"/>
      <c r="E670" s="9"/>
      <c r="F670" s="9"/>
    </row>
    <row r="671" spans="2:6" ht="14.25" x14ac:dyDescent="0.2">
      <c r="B671" s="9"/>
      <c r="C671" s="9"/>
      <c r="D671" s="9"/>
      <c r="E671" s="9"/>
      <c r="F671" s="9"/>
    </row>
    <row r="672" spans="2:6" ht="14.25" x14ac:dyDescent="0.2">
      <c r="B672" s="9"/>
      <c r="C672" s="9"/>
      <c r="D672" s="9"/>
      <c r="E672" s="9"/>
      <c r="F672" s="9"/>
    </row>
    <row r="673" spans="2:6" ht="14.25" x14ac:dyDescent="0.2">
      <c r="B673" s="9"/>
      <c r="C673" s="9"/>
      <c r="D673" s="9"/>
      <c r="E673" s="9"/>
      <c r="F673" s="9"/>
    </row>
    <row r="674" spans="2:6" ht="14.25" x14ac:dyDescent="0.2">
      <c r="B674" s="9"/>
      <c r="C674" s="9"/>
      <c r="D674" s="9"/>
      <c r="E674" s="9"/>
      <c r="F674" s="9"/>
    </row>
    <row r="675" spans="2:6" ht="14.25" x14ac:dyDescent="0.2">
      <c r="B675" s="9"/>
      <c r="C675" s="9"/>
      <c r="D675" s="9"/>
      <c r="E675" s="9"/>
      <c r="F675" s="9"/>
    </row>
    <row r="676" spans="2:6" ht="14.25" x14ac:dyDescent="0.2">
      <c r="B676" s="9"/>
      <c r="C676" s="9"/>
      <c r="D676" s="9"/>
      <c r="E676" s="9"/>
      <c r="F676" s="9"/>
    </row>
    <row r="677" spans="2:6" ht="14.25" x14ac:dyDescent="0.2">
      <c r="B677" s="9"/>
      <c r="C677" s="9"/>
      <c r="D677" s="9"/>
      <c r="E677" s="9"/>
      <c r="F677" s="9"/>
    </row>
    <row r="678" spans="2:6" ht="14.25" x14ac:dyDescent="0.2">
      <c r="B678" s="9"/>
      <c r="C678" s="9"/>
      <c r="D678" s="9"/>
      <c r="E678" s="9"/>
      <c r="F678" s="9"/>
    </row>
    <row r="679" spans="2:6" ht="14.25" x14ac:dyDescent="0.2">
      <c r="B679" s="9"/>
      <c r="C679" s="9"/>
      <c r="D679" s="9"/>
      <c r="E679" s="9"/>
      <c r="F679" s="9"/>
    </row>
    <row r="680" spans="2:6" ht="14.25" x14ac:dyDescent="0.2">
      <c r="B680" s="9"/>
      <c r="C680" s="9"/>
      <c r="D680" s="9"/>
      <c r="E680" s="9"/>
      <c r="F680" s="9"/>
    </row>
    <row r="681" spans="2:6" ht="14.25" x14ac:dyDescent="0.2">
      <c r="B681" s="9"/>
      <c r="C681" s="9"/>
      <c r="D681" s="9"/>
      <c r="E681" s="9"/>
      <c r="F681" s="9"/>
    </row>
    <row r="682" spans="2:6" ht="14.25" x14ac:dyDescent="0.2">
      <c r="B682" s="9"/>
      <c r="C682" s="9"/>
      <c r="D682" s="9"/>
      <c r="E682" s="9"/>
      <c r="F682" s="9"/>
    </row>
    <row r="683" spans="2:6" ht="14.25" x14ac:dyDescent="0.2">
      <c r="B683" s="9"/>
      <c r="C683" s="9"/>
      <c r="D683" s="9"/>
      <c r="E683" s="9"/>
      <c r="F683" s="9"/>
    </row>
    <row r="684" spans="2:6" ht="14.25" x14ac:dyDescent="0.2">
      <c r="B684" s="9"/>
      <c r="C684" s="9"/>
      <c r="D684" s="9"/>
      <c r="E684" s="9"/>
      <c r="F684" s="9"/>
    </row>
    <row r="685" spans="2:6" ht="14.25" x14ac:dyDescent="0.2">
      <c r="B685" s="9"/>
      <c r="C685" s="9"/>
      <c r="D685" s="9"/>
      <c r="E685" s="9"/>
      <c r="F685" s="9"/>
    </row>
    <row r="686" spans="2:6" ht="14.25" x14ac:dyDescent="0.2">
      <c r="B686" s="9"/>
      <c r="C686" s="9"/>
      <c r="D686" s="9"/>
      <c r="E686" s="9"/>
      <c r="F686" s="9"/>
    </row>
    <row r="687" spans="2:6" ht="14.25" x14ac:dyDescent="0.2">
      <c r="B687" s="9"/>
      <c r="C687" s="9"/>
      <c r="D687" s="9"/>
      <c r="E687" s="9"/>
      <c r="F687" s="9"/>
    </row>
    <row r="688" spans="2:6" ht="14.25" x14ac:dyDescent="0.2">
      <c r="B688" s="9"/>
      <c r="C688" s="9"/>
      <c r="D688" s="9"/>
      <c r="E688" s="9"/>
      <c r="F688" s="9"/>
    </row>
    <row r="689" spans="2:6" ht="14.25" x14ac:dyDescent="0.2">
      <c r="B689" s="9"/>
      <c r="C689" s="9"/>
      <c r="D689" s="9"/>
      <c r="E689" s="9"/>
      <c r="F689" s="9"/>
    </row>
    <row r="690" spans="2:6" ht="14.25" x14ac:dyDescent="0.2">
      <c r="B690" s="9"/>
      <c r="C690" s="9"/>
      <c r="D690" s="9"/>
      <c r="E690" s="9"/>
      <c r="F690" s="9"/>
    </row>
    <row r="691" spans="2:6" ht="14.25" x14ac:dyDescent="0.2">
      <c r="B691" s="9"/>
      <c r="C691" s="9"/>
      <c r="D691" s="9"/>
      <c r="E691" s="9"/>
      <c r="F691" s="9"/>
    </row>
    <row r="692" spans="2:6" ht="14.25" x14ac:dyDescent="0.2">
      <c r="B692" s="9"/>
      <c r="C692" s="9"/>
      <c r="D692" s="9"/>
      <c r="E692" s="9"/>
      <c r="F692" s="9"/>
    </row>
    <row r="693" spans="2:6" ht="14.25" x14ac:dyDescent="0.2">
      <c r="B693" s="9"/>
      <c r="C693" s="9"/>
      <c r="D693" s="9"/>
      <c r="E693" s="9"/>
      <c r="F693" s="9"/>
    </row>
    <row r="694" spans="2:6" ht="14.25" x14ac:dyDescent="0.2">
      <c r="B694" s="9"/>
      <c r="C694" s="9"/>
      <c r="D694" s="9"/>
      <c r="E694" s="9"/>
      <c r="F694" s="9"/>
    </row>
    <row r="695" spans="2:6" ht="14.25" x14ac:dyDescent="0.2">
      <c r="B695" s="9"/>
      <c r="C695" s="9"/>
      <c r="D695" s="9"/>
      <c r="E695" s="9"/>
      <c r="F695" s="9"/>
    </row>
    <row r="696" spans="2:6" ht="14.25" x14ac:dyDescent="0.2">
      <c r="B696" s="9"/>
      <c r="C696" s="9"/>
      <c r="D696" s="9"/>
      <c r="E696" s="9"/>
      <c r="F696" s="9"/>
    </row>
    <row r="697" spans="2:6" ht="14.25" x14ac:dyDescent="0.2">
      <c r="B697" s="9"/>
      <c r="C697" s="9"/>
      <c r="D697" s="9"/>
      <c r="E697" s="9"/>
      <c r="F697" s="9"/>
    </row>
    <row r="698" spans="2:6" ht="14.25" x14ac:dyDescent="0.2">
      <c r="B698" s="9"/>
      <c r="C698" s="9"/>
      <c r="D698" s="9"/>
      <c r="E698" s="9"/>
      <c r="F698" s="9"/>
    </row>
    <row r="699" spans="2:6" ht="14.25" x14ac:dyDescent="0.2">
      <c r="B699" s="9"/>
      <c r="C699" s="9"/>
      <c r="D699" s="9"/>
      <c r="E699" s="9"/>
      <c r="F699" s="9"/>
    </row>
    <row r="700" spans="2:6" ht="14.25" x14ac:dyDescent="0.2">
      <c r="B700" s="9"/>
      <c r="C700" s="9"/>
      <c r="D700" s="9"/>
      <c r="E700" s="9"/>
      <c r="F700" s="9"/>
    </row>
    <row r="701" spans="2:6" ht="14.25" x14ac:dyDescent="0.2">
      <c r="B701" s="9"/>
      <c r="C701" s="9"/>
      <c r="D701" s="9"/>
      <c r="E701" s="9"/>
      <c r="F701" s="9"/>
    </row>
    <row r="702" spans="2:6" ht="14.25" x14ac:dyDescent="0.2">
      <c r="B702" s="9"/>
      <c r="C702" s="9"/>
      <c r="D702" s="9"/>
      <c r="E702" s="9"/>
      <c r="F702" s="9"/>
    </row>
    <row r="703" spans="2:6" ht="14.25" x14ac:dyDescent="0.2">
      <c r="B703" s="9"/>
      <c r="C703" s="9"/>
      <c r="D703" s="9"/>
      <c r="E703" s="9"/>
      <c r="F703" s="9"/>
    </row>
    <row r="704" spans="2:6" ht="14.25" x14ac:dyDescent="0.2">
      <c r="B704" s="9"/>
      <c r="C704" s="9"/>
      <c r="D704" s="9"/>
      <c r="E704" s="9"/>
      <c r="F704" s="9"/>
    </row>
    <row r="705" spans="2:6" ht="14.25" x14ac:dyDescent="0.2">
      <c r="B705" s="9"/>
      <c r="C705" s="9"/>
      <c r="D705" s="9"/>
      <c r="E705" s="9"/>
      <c r="F705" s="9"/>
    </row>
    <row r="706" spans="2:6" ht="14.25" x14ac:dyDescent="0.2">
      <c r="B706" s="9"/>
      <c r="C706" s="9"/>
      <c r="D706" s="9"/>
      <c r="E706" s="9"/>
      <c r="F706" s="9"/>
    </row>
    <row r="707" spans="2:6" ht="14.25" x14ac:dyDescent="0.2">
      <c r="B707" s="9"/>
      <c r="C707" s="9"/>
      <c r="D707" s="9"/>
      <c r="E707" s="9"/>
      <c r="F707" s="9"/>
    </row>
    <row r="708" spans="2:6" ht="14.25" x14ac:dyDescent="0.2">
      <c r="B708" s="9"/>
      <c r="C708" s="9"/>
      <c r="D708" s="9"/>
      <c r="E708" s="9"/>
      <c r="F708" s="9"/>
    </row>
    <row r="709" spans="2:6" ht="14.25" x14ac:dyDescent="0.2">
      <c r="B709" s="9"/>
      <c r="C709" s="9"/>
      <c r="D709" s="9"/>
      <c r="E709" s="9"/>
      <c r="F709" s="9"/>
    </row>
    <row r="710" spans="2:6" ht="14.25" x14ac:dyDescent="0.2">
      <c r="B710" s="9"/>
      <c r="C710" s="9"/>
      <c r="D710" s="9"/>
      <c r="E710" s="9"/>
      <c r="F710" s="9"/>
    </row>
    <row r="711" spans="2:6" ht="14.25" x14ac:dyDescent="0.2">
      <c r="B711" s="9"/>
      <c r="C711" s="9"/>
      <c r="D711" s="9"/>
      <c r="E711" s="9"/>
      <c r="F711" s="9"/>
    </row>
    <row r="712" spans="2:6" ht="14.25" x14ac:dyDescent="0.2">
      <c r="B712" s="9"/>
      <c r="C712" s="9"/>
      <c r="D712" s="9"/>
      <c r="E712" s="9"/>
      <c r="F712" s="9"/>
    </row>
    <row r="713" spans="2:6" ht="14.25" x14ac:dyDescent="0.2">
      <c r="B713" s="9"/>
      <c r="C713" s="9"/>
      <c r="D713" s="9"/>
      <c r="E713" s="9"/>
      <c r="F713" s="9"/>
    </row>
    <row r="714" spans="2:6" ht="14.25" x14ac:dyDescent="0.2">
      <c r="B714" s="9"/>
      <c r="C714" s="9"/>
      <c r="D714" s="9"/>
      <c r="E714" s="9"/>
      <c r="F714" s="9"/>
    </row>
    <row r="715" spans="2:6" ht="14.25" x14ac:dyDescent="0.2">
      <c r="B715" s="9"/>
      <c r="C715" s="9"/>
      <c r="D715" s="9"/>
      <c r="E715" s="9"/>
      <c r="F715" s="9"/>
    </row>
    <row r="716" spans="2:6" ht="14.25" x14ac:dyDescent="0.2">
      <c r="B716" s="9"/>
      <c r="C716" s="9"/>
      <c r="D716" s="9"/>
      <c r="E716" s="9"/>
      <c r="F716" s="9"/>
    </row>
    <row r="717" spans="2:6" ht="14.25" x14ac:dyDescent="0.2">
      <c r="B717" s="9"/>
      <c r="C717" s="9"/>
      <c r="D717" s="9"/>
      <c r="E717" s="9"/>
      <c r="F717" s="9"/>
    </row>
    <row r="718" spans="2:6" ht="14.25" x14ac:dyDescent="0.2">
      <c r="B718" s="9"/>
      <c r="C718" s="9"/>
      <c r="D718" s="9"/>
      <c r="E718" s="9"/>
      <c r="F718" s="9"/>
    </row>
    <row r="719" spans="2:6" ht="14.25" x14ac:dyDescent="0.2">
      <c r="B719" s="9"/>
      <c r="C719" s="9"/>
      <c r="D719" s="9"/>
      <c r="E719" s="9"/>
      <c r="F719" s="9"/>
    </row>
    <row r="720" spans="2:6" ht="14.25" x14ac:dyDescent="0.2">
      <c r="B720" s="9"/>
      <c r="C720" s="9"/>
      <c r="D720" s="9"/>
      <c r="E720" s="9"/>
      <c r="F720" s="9"/>
    </row>
    <row r="721" spans="2:6" ht="14.25" x14ac:dyDescent="0.2">
      <c r="B721" s="9"/>
      <c r="C721" s="9"/>
      <c r="D721" s="9"/>
      <c r="E721" s="9"/>
      <c r="F721" s="9"/>
    </row>
    <row r="722" spans="2:6" ht="14.25" x14ac:dyDescent="0.2">
      <c r="B722" s="9"/>
      <c r="C722" s="9"/>
      <c r="D722" s="9"/>
      <c r="E722" s="9"/>
      <c r="F722" s="9"/>
    </row>
    <row r="723" spans="2:6" ht="14.25" x14ac:dyDescent="0.2">
      <c r="B723" s="9"/>
      <c r="C723" s="9"/>
      <c r="D723" s="9"/>
      <c r="E723" s="9"/>
      <c r="F723" s="9"/>
    </row>
    <row r="724" spans="2:6" ht="14.25" x14ac:dyDescent="0.2">
      <c r="B724" s="9"/>
      <c r="C724" s="9"/>
      <c r="D724" s="9"/>
      <c r="E724" s="9"/>
      <c r="F724" s="9"/>
    </row>
    <row r="725" spans="2:6" ht="14.25" x14ac:dyDescent="0.2">
      <c r="B725" s="9"/>
      <c r="C725" s="9"/>
      <c r="D725" s="9"/>
      <c r="E725" s="9"/>
      <c r="F725" s="9"/>
    </row>
    <row r="726" spans="2:6" ht="14.25" x14ac:dyDescent="0.2">
      <c r="B726" s="9"/>
      <c r="C726" s="9"/>
      <c r="D726" s="9"/>
      <c r="E726" s="9"/>
      <c r="F726" s="9"/>
    </row>
    <row r="727" spans="2:6" ht="14.25" x14ac:dyDescent="0.2">
      <c r="B727" s="9"/>
      <c r="C727" s="9"/>
      <c r="D727" s="9"/>
      <c r="E727" s="9"/>
      <c r="F727" s="9"/>
    </row>
    <row r="728" spans="2:6" ht="14.25" x14ac:dyDescent="0.2">
      <c r="B728" s="9"/>
      <c r="C728" s="9"/>
      <c r="D728" s="9"/>
      <c r="E728" s="9"/>
      <c r="F728" s="9"/>
    </row>
    <row r="729" spans="2:6" ht="14.25" x14ac:dyDescent="0.2">
      <c r="B729" s="9"/>
      <c r="C729" s="9"/>
      <c r="D729" s="9"/>
      <c r="E729" s="9"/>
      <c r="F729" s="9"/>
    </row>
    <row r="730" spans="2:6" ht="14.25" x14ac:dyDescent="0.2">
      <c r="B730" s="9"/>
      <c r="C730" s="9"/>
      <c r="D730" s="9"/>
      <c r="E730" s="9"/>
      <c r="F730" s="9"/>
    </row>
    <row r="731" spans="2:6" ht="14.25" x14ac:dyDescent="0.2">
      <c r="B731" s="9"/>
      <c r="C731" s="9"/>
      <c r="D731" s="9"/>
      <c r="E731" s="9"/>
      <c r="F731" s="9"/>
    </row>
    <row r="732" spans="2:6" ht="14.25" x14ac:dyDescent="0.2">
      <c r="B732" s="9"/>
      <c r="C732" s="9"/>
      <c r="D732" s="9"/>
      <c r="E732" s="9"/>
      <c r="F732" s="9"/>
    </row>
    <row r="733" spans="2:6" ht="14.25" x14ac:dyDescent="0.2">
      <c r="B733" s="9"/>
      <c r="C733" s="9"/>
      <c r="D733" s="9"/>
      <c r="E733" s="9"/>
      <c r="F733" s="9"/>
    </row>
    <row r="734" spans="2:6" ht="14.25" x14ac:dyDescent="0.2">
      <c r="B734" s="9"/>
      <c r="C734" s="9"/>
      <c r="D734" s="9"/>
      <c r="E734" s="9"/>
      <c r="F734" s="9"/>
    </row>
    <row r="735" spans="2:6" ht="14.25" x14ac:dyDescent="0.2">
      <c r="B735" s="9"/>
      <c r="C735" s="9"/>
      <c r="D735" s="9"/>
      <c r="E735" s="9"/>
      <c r="F735" s="9"/>
    </row>
    <row r="736" spans="2:6" ht="14.25" x14ac:dyDescent="0.2">
      <c r="B736" s="9"/>
      <c r="C736" s="9"/>
      <c r="D736" s="9"/>
      <c r="E736" s="9"/>
      <c r="F736" s="9"/>
    </row>
    <row r="737" spans="2:6" ht="14.25" x14ac:dyDescent="0.2">
      <c r="B737" s="9"/>
      <c r="C737" s="9"/>
      <c r="D737" s="9"/>
      <c r="E737" s="9"/>
      <c r="F737" s="9"/>
    </row>
    <row r="738" spans="2:6" ht="14.25" x14ac:dyDescent="0.2">
      <c r="B738" s="9"/>
      <c r="C738" s="9"/>
      <c r="D738" s="9"/>
      <c r="E738" s="9"/>
      <c r="F738" s="9"/>
    </row>
    <row r="739" spans="2:6" ht="14.25" x14ac:dyDescent="0.2">
      <c r="B739" s="9"/>
      <c r="C739" s="9"/>
      <c r="D739" s="9"/>
      <c r="E739" s="9"/>
      <c r="F739" s="9"/>
    </row>
    <row r="740" spans="2:6" ht="14.25" x14ac:dyDescent="0.2">
      <c r="B740" s="9"/>
      <c r="C740" s="9"/>
      <c r="D740" s="9"/>
      <c r="E740" s="9"/>
      <c r="F740" s="9"/>
    </row>
    <row r="741" spans="2:6" ht="14.25" x14ac:dyDescent="0.2">
      <c r="B741" s="9"/>
      <c r="C741" s="9"/>
      <c r="D741" s="9"/>
      <c r="E741" s="9"/>
      <c r="F741" s="9"/>
    </row>
    <row r="742" spans="2:6" ht="14.25" x14ac:dyDescent="0.2">
      <c r="B742" s="9"/>
      <c r="C742" s="9"/>
      <c r="D742" s="9"/>
      <c r="E742" s="9"/>
      <c r="F742" s="9"/>
    </row>
    <row r="743" spans="2:6" ht="14.25" x14ac:dyDescent="0.2">
      <c r="B743" s="9"/>
      <c r="C743" s="9"/>
      <c r="D743" s="9"/>
      <c r="E743" s="9"/>
      <c r="F743" s="9"/>
    </row>
    <row r="744" spans="2:6" ht="14.25" x14ac:dyDescent="0.2">
      <c r="B744" s="9"/>
      <c r="C744" s="9"/>
      <c r="D744" s="9"/>
      <c r="E744" s="9"/>
      <c r="F744" s="9"/>
    </row>
    <row r="745" spans="2:6" ht="14.25" x14ac:dyDescent="0.2">
      <c r="B745" s="9"/>
      <c r="C745" s="9"/>
      <c r="D745" s="9"/>
      <c r="E745" s="9"/>
      <c r="F745" s="9"/>
    </row>
    <row r="746" spans="2:6" ht="14.25" x14ac:dyDescent="0.2">
      <c r="B746" s="9"/>
      <c r="C746" s="9"/>
      <c r="D746" s="9"/>
      <c r="E746" s="9"/>
      <c r="F746" s="9"/>
    </row>
    <row r="747" spans="2:6" ht="14.25" x14ac:dyDescent="0.2">
      <c r="B747" s="9"/>
      <c r="C747" s="9"/>
      <c r="D747" s="9"/>
      <c r="E747" s="9"/>
      <c r="F747" s="9"/>
    </row>
    <row r="748" spans="2:6" ht="14.25" x14ac:dyDescent="0.2">
      <c r="B748" s="9"/>
      <c r="C748" s="9"/>
      <c r="D748" s="9"/>
      <c r="E748" s="9"/>
      <c r="F748" s="9"/>
    </row>
    <row r="749" spans="2:6" ht="14.25" x14ac:dyDescent="0.2">
      <c r="B749" s="9"/>
      <c r="C749" s="9"/>
      <c r="D749" s="9"/>
      <c r="E749" s="9"/>
      <c r="F749" s="9"/>
    </row>
    <row r="750" spans="2:6" ht="14.25" x14ac:dyDescent="0.2">
      <c r="B750" s="9"/>
      <c r="C750" s="9"/>
      <c r="D750" s="9"/>
      <c r="E750" s="9"/>
      <c r="F750" s="9"/>
    </row>
    <row r="751" spans="2:6" ht="14.25" x14ac:dyDescent="0.2">
      <c r="B751" s="9"/>
      <c r="C751" s="9"/>
      <c r="D751" s="9"/>
      <c r="E751" s="9"/>
      <c r="F751" s="9"/>
    </row>
    <row r="752" spans="2:6" ht="14.25" x14ac:dyDescent="0.2">
      <c r="B752" s="9"/>
      <c r="C752" s="9"/>
      <c r="D752" s="9"/>
      <c r="E752" s="9"/>
      <c r="F752" s="9"/>
    </row>
    <row r="753" spans="2:6" ht="14.25" x14ac:dyDescent="0.2">
      <c r="B753" s="9"/>
      <c r="C753" s="9"/>
      <c r="D753" s="9"/>
      <c r="E753" s="9"/>
      <c r="F753" s="9"/>
    </row>
    <row r="754" spans="2:6" ht="14.25" x14ac:dyDescent="0.2">
      <c r="B754" s="9"/>
      <c r="C754" s="9"/>
      <c r="D754" s="9"/>
      <c r="E754" s="9"/>
      <c r="F754" s="9"/>
    </row>
    <row r="755" spans="2:6" ht="14.25" x14ac:dyDescent="0.2">
      <c r="B755" s="9"/>
      <c r="C755" s="9"/>
      <c r="D755" s="9"/>
      <c r="E755" s="9"/>
      <c r="F755" s="9"/>
    </row>
    <row r="756" spans="2:6" ht="14.25" x14ac:dyDescent="0.2">
      <c r="B756" s="9"/>
      <c r="C756" s="9"/>
      <c r="D756" s="9"/>
      <c r="E756" s="9"/>
      <c r="F756" s="9"/>
    </row>
    <row r="757" spans="2:6" ht="14.25" x14ac:dyDescent="0.2">
      <c r="B757" s="9"/>
      <c r="C757" s="9"/>
      <c r="D757" s="9"/>
      <c r="E757" s="9"/>
      <c r="F757" s="9"/>
    </row>
    <row r="758" spans="2:6" ht="14.25" x14ac:dyDescent="0.2">
      <c r="B758" s="9"/>
      <c r="C758" s="9"/>
      <c r="D758" s="9"/>
      <c r="E758" s="9"/>
      <c r="F758" s="9"/>
    </row>
    <row r="759" spans="2:6" ht="14.25" x14ac:dyDescent="0.2">
      <c r="B759" s="9"/>
      <c r="C759" s="9"/>
      <c r="D759" s="9"/>
      <c r="E759" s="9"/>
      <c r="F759" s="9"/>
    </row>
    <row r="760" spans="2:6" ht="14.25" x14ac:dyDescent="0.2">
      <c r="B760" s="9"/>
      <c r="C760" s="9"/>
      <c r="D760" s="9"/>
      <c r="E760" s="9"/>
      <c r="F760" s="9"/>
    </row>
    <row r="761" spans="2:6" ht="14.25" x14ac:dyDescent="0.2">
      <c r="B761" s="9"/>
      <c r="C761" s="9"/>
      <c r="D761" s="9"/>
      <c r="E761" s="9"/>
      <c r="F761" s="9"/>
    </row>
    <row r="762" spans="2:6" ht="14.25" x14ac:dyDescent="0.2">
      <c r="B762" s="9"/>
      <c r="C762" s="9"/>
      <c r="D762" s="9"/>
      <c r="E762" s="9"/>
      <c r="F762" s="9"/>
    </row>
    <row r="763" spans="2:6" ht="14.25" x14ac:dyDescent="0.2">
      <c r="B763" s="9"/>
      <c r="C763" s="9"/>
      <c r="D763" s="9"/>
      <c r="E763" s="9"/>
      <c r="F763" s="9"/>
    </row>
    <row r="764" spans="2:6" ht="14.25" x14ac:dyDescent="0.2">
      <c r="B764" s="9"/>
      <c r="C764" s="9"/>
      <c r="D764" s="9"/>
      <c r="E764" s="9"/>
      <c r="F764" s="9"/>
    </row>
    <row r="765" spans="2:6" ht="14.25" x14ac:dyDescent="0.2">
      <c r="B765" s="9"/>
      <c r="C765" s="9"/>
      <c r="D765" s="9"/>
      <c r="E765" s="9"/>
      <c r="F765" s="9"/>
    </row>
    <row r="766" spans="2:6" ht="14.25" x14ac:dyDescent="0.2">
      <c r="B766" s="9"/>
      <c r="C766" s="9"/>
      <c r="D766" s="9"/>
      <c r="E766" s="9"/>
      <c r="F766" s="9"/>
    </row>
    <row r="767" spans="2:6" ht="14.25" x14ac:dyDescent="0.2">
      <c r="B767" s="9"/>
      <c r="C767" s="9"/>
      <c r="D767" s="9"/>
      <c r="E767" s="9"/>
      <c r="F767" s="9"/>
    </row>
    <row r="768" spans="2:6" ht="14.25" x14ac:dyDescent="0.2">
      <c r="B768" s="9"/>
      <c r="C768" s="9"/>
      <c r="D768" s="9"/>
      <c r="E768" s="9"/>
      <c r="F768" s="9"/>
    </row>
    <row r="769" spans="2:6" ht="14.25" x14ac:dyDescent="0.2">
      <c r="B769" s="9"/>
      <c r="C769" s="9"/>
      <c r="D769" s="9"/>
      <c r="E769" s="9"/>
      <c r="F769" s="9"/>
    </row>
    <row r="770" spans="2:6" ht="14.25" x14ac:dyDescent="0.2">
      <c r="B770" s="9"/>
      <c r="C770" s="9"/>
      <c r="D770" s="9"/>
      <c r="E770" s="9"/>
      <c r="F770" s="9"/>
    </row>
    <row r="771" spans="2:6" ht="14.25" x14ac:dyDescent="0.2">
      <c r="B771" s="9"/>
      <c r="C771" s="9"/>
      <c r="D771" s="9"/>
      <c r="E771" s="9"/>
      <c r="F771" s="9"/>
    </row>
    <row r="772" spans="2:6" ht="14.25" x14ac:dyDescent="0.2">
      <c r="B772" s="9"/>
      <c r="C772" s="9"/>
      <c r="D772" s="9"/>
      <c r="E772" s="9"/>
      <c r="F772" s="9"/>
    </row>
    <row r="773" spans="2:6" ht="14.25" x14ac:dyDescent="0.2">
      <c r="B773" s="9"/>
      <c r="C773" s="9"/>
      <c r="D773" s="9"/>
      <c r="E773" s="9"/>
      <c r="F773" s="9"/>
    </row>
    <row r="774" spans="2:6" ht="14.25" x14ac:dyDescent="0.2">
      <c r="B774" s="9"/>
      <c r="C774" s="9"/>
      <c r="D774" s="9"/>
      <c r="E774" s="9"/>
      <c r="F774" s="9"/>
    </row>
    <row r="775" spans="2:6" ht="14.25" x14ac:dyDescent="0.2">
      <c r="B775" s="9"/>
      <c r="C775" s="9"/>
      <c r="D775" s="9"/>
      <c r="E775" s="9"/>
      <c r="F775" s="9"/>
    </row>
    <row r="776" spans="2:6" ht="14.25" x14ac:dyDescent="0.2">
      <c r="B776" s="9"/>
      <c r="C776" s="9"/>
      <c r="D776" s="9"/>
      <c r="E776" s="9"/>
      <c r="F776" s="9"/>
    </row>
    <row r="777" spans="2:6" ht="14.25" x14ac:dyDescent="0.2">
      <c r="B777" s="9"/>
      <c r="C777" s="9"/>
      <c r="D777" s="9"/>
      <c r="E777" s="9"/>
      <c r="F777" s="9"/>
    </row>
    <row r="778" spans="2:6" ht="14.25" x14ac:dyDescent="0.2">
      <c r="B778" s="9"/>
      <c r="C778" s="9"/>
      <c r="D778" s="9"/>
      <c r="E778" s="9"/>
      <c r="F778" s="9"/>
    </row>
    <row r="779" spans="2:6" ht="14.25" x14ac:dyDescent="0.2">
      <c r="B779" s="9"/>
      <c r="C779" s="9"/>
      <c r="D779" s="9"/>
      <c r="E779" s="9"/>
      <c r="F779" s="9"/>
    </row>
    <row r="780" spans="2:6" ht="14.25" x14ac:dyDescent="0.2">
      <c r="B780" s="9"/>
      <c r="C780" s="9"/>
      <c r="D780" s="9"/>
      <c r="E780" s="9"/>
      <c r="F780" s="9"/>
    </row>
    <row r="781" spans="2:6" ht="14.25" x14ac:dyDescent="0.2">
      <c r="B781" s="9"/>
      <c r="C781" s="9"/>
      <c r="D781" s="9"/>
      <c r="E781" s="9"/>
      <c r="F781" s="9"/>
    </row>
    <row r="782" spans="2:6" ht="14.25" x14ac:dyDescent="0.2">
      <c r="B782" s="9"/>
      <c r="C782" s="9"/>
      <c r="D782" s="9"/>
      <c r="E782" s="9"/>
      <c r="F782" s="9"/>
    </row>
    <row r="783" spans="2:6" ht="14.25" x14ac:dyDescent="0.2">
      <c r="B783" s="9"/>
      <c r="C783" s="9"/>
      <c r="D783" s="9"/>
      <c r="E783" s="9"/>
      <c r="F783" s="9"/>
    </row>
    <row r="784" spans="2:6" ht="14.25" x14ac:dyDescent="0.2">
      <c r="B784" s="9"/>
      <c r="C784" s="9"/>
      <c r="D784" s="9"/>
      <c r="E784" s="9"/>
      <c r="F784" s="9"/>
    </row>
    <row r="785" spans="2:6" ht="14.25" x14ac:dyDescent="0.2">
      <c r="B785" s="9"/>
      <c r="C785" s="9"/>
      <c r="D785" s="9"/>
      <c r="E785" s="9"/>
      <c r="F785" s="9"/>
    </row>
    <row r="786" spans="2:6" ht="14.25" x14ac:dyDescent="0.2">
      <c r="B786" s="9"/>
      <c r="C786" s="9"/>
      <c r="D786" s="9"/>
      <c r="E786" s="9"/>
      <c r="F786" s="9"/>
    </row>
    <row r="787" spans="2:6" ht="14.25" x14ac:dyDescent="0.2">
      <c r="B787" s="9"/>
      <c r="C787" s="9"/>
      <c r="D787" s="9"/>
      <c r="E787" s="9"/>
      <c r="F787" s="9"/>
    </row>
    <row r="788" spans="2:6" ht="14.25" x14ac:dyDescent="0.2">
      <c r="B788" s="9"/>
      <c r="C788" s="9"/>
      <c r="D788" s="9"/>
      <c r="E788" s="9"/>
      <c r="F788" s="9"/>
    </row>
    <row r="789" spans="2:6" ht="14.25" x14ac:dyDescent="0.2">
      <c r="B789" s="9"/>
      <c r="C789" s="9"/>
      <c r="D789" s="9"/>
      <c r="E789" s="9"/>
      <c r="F789" s="9"/>
    </row>
    <row r="790" spans="2:6" ht="14.25" x14ac:dyDescent="0.2">
      <c r="B790" s="9"/>
      <c r="C790" s="9"/>
      <c r="D790" s="9"/>
      <c r="E790" s="9"/>
      <c r="F790" s="9"/>
    </row>
    <row r="791" spans="2:6" ht="14.25" x14ac:dyDescent="0.2">
      <c r="B791" s="9"/>
      <c r="C791" s="9"/>
      <c r="D791" s="9"/>
      <c r="E791" s="9"/>
      <c r="F791" s="9"/>
    </row>
    <row r="792" spans="2:6" ht="14.25" x14ac:dyDescent="0.2">
      <c r="B792" s="9"/>
      <c r="C792" s="9"/>
      <c r="D792" s="9"/>
      <c r="E792" s="9"/>
      <c r="F792" s="9"/>
    </row>
    <row r="793" spans="2:6" ht="14.25" x14ac:dyDescent="0.2">
      <c r="B793" s="9"/>
      <c r="C793" s="9"/>
      <c r="D793" s="9"/>
      <c r="E793" s="9"/>
      <c r="F793" s="9"/>
    </row>
    <row r="794" spans="2:6" ht="14.25" x14ac:dyDescent="0.2">
      <c r="B794" s="9"/>
      <c r="C794" s="9"/>
      <c r="D794" s="9"/>
      <c r="E794" s="9"/>
      <c r="F794" s="9"/>
    </row>
    <row r="795" spans="2:6" ht="14.25" x14ac:dyDescent="0.2">
      <c r="B795" s="9"/>
      <c r="C795" s="9"/>
      <c r="D795" s="9"/>
      <c r="E795" s="9"/>
      <c r="F795" s="9"/>
    </row>
    <row r="796" spans="2:6" ht="14.25" x14ac:dyDescent="0.2">
      <c r="B796" s="9"/>
      <c r="C796" s="9"/>
      <c r="D796" s="9"/>
      <c r="E796" s="9"/>
      <c r="F796" s="9"/>
    </row>
    <row r="797" spans="2:6" ht="14.25" x14ac:dyDescent="0.2">
      <c r="B797" s="9"/>
      <c r="C797" s="9"/>
      <c r="D797" s="9"/>
      <c r="E797" s="9"/>
      <c r="F797" s="9"/>
    </row>
    <row r="798" spans="2:6" ht="14.25" x14ac:dyDescent="0.2">
      <c r="B798" s="9"/>
      <c r="C798" s="9"/>
      <c r="D798" s="9"/>
      <c r="E798" s="9"/>
      <c r="F798" s="9"/>
    </row>
    <row r="799" spans="2:6" ht="14.25" x14ac:dyDescent="0.2">
      <c r="B799" s="9"/>
      <c r="C799" s="9"/>
      <c r="D799" s="9"/>
      <c r="E799" s="9"/>
      <c r="F799" s="9"/>
    </row>
    <row r="800" spans="2:6" ht="14.25" x14ac:dyDescent="0.2">
      <c r="B800" s="9"/>
      <c r="C800" s="9"/>
      <c r="D800" s="9"/>
      <c r="E800" s="9"/>
      <c r="F800" s="9"/>
    </row>
    <row r="801" spans="2:6" ht="14.25" x14ac:dyDescent="0.2">
      <c r="B801" s="9"/>
      <c r="C801" s="9"/>
      <c r="D801" s="9"/>
      <c r="E801" s="9"/>
      <c r="F801" s="9"/>
    </row>
    <row r="802" spans="2:6" ht="14.25" x14ac:dyDescent="0.2">
      <c r="B802" s="9"/>
      <c r="C802" s="9"/>
      <c r="D802" s="9"/>
      <c r="E802" s="9"/>
      <c r="F802" s="9"/>
    </row>
    <row r="803" spans="2:6" ht="14.25" x14ac:dyDescent="0.2">
      <c r="B803" s="9"/>
      <c r="C803" s="9"/>
      <c r="D803" s="9"/>
      <c r="E803" s="9"/>
      <c r="F803" s="9"/>
    </row>
    <row r="804" spans="2:6" ht="14.25" x14ac:dyDescent="0.2">
      <c r="B804" s="9"/>
      <c r="C804" s="9"/>
      <c r="D804" s="9"/>
      <c r="E804" s="9"/>
      <c r="F804" s="9"/>
    </row>
    <row r="805" spans="2:6" ht="14.25" x14ac:dyDescent="0.2">
      <c r="B805" s="9"/>
      <c r="C805" s="9"/>
      <c r="D805" s="9"/>
      <c r="E805" s="9"/>
      <c r="F805" s="9"/>
    </row>
    <row r="806" spans="2:6" ht="14.25" x14ac:dyDescent="0.2">
      <c r="B806" s="9"/>
      <c r="C806" s="9"/>
      <c r="D806" s="9"/>
      <c r="E806" s="9"/>
      <c r="F806" s="9"/>
    </row>
    <row r="807" spans="2:6" ht="14.25" x14ac:dyDescent="0.2">
      <c r="B807" s="9"/>
      <c r="C807" s="9"/>
      <c r="D807" s="9"/>
      <c r="E807" s="9"/>
      <c r="F807" s="9"/>
    </row>
    <row r="808" spans="2:6" ht="14.25" x14ac:dyDescent="0.2">
      <c r="B808" s="9"/>
      <c r="C808" s="9"/>
      <c r="D808" s="9"/>
      <c r="E808" s="9"/>
      <c r="F808" s="9"/>
    </row>
    <row r="809" spans="2:6" ht="14.25" x14ac:dyDescent="0.2">
      <c r="B809" s="9"/>
      <c r="C809" s="9"/>
      <c r="D809" s="9"/>
      <c r="E809" s="9"/>
      <c r="F809" s="9"/>
    </row>
    <row r="810" spans="2:6" ht="14.25" x14ac:dyDescent="0.2">
      <c r="B810" s="9"/>
      <c r="C810" s="9"/>
      <c r="D810" s="9"/>
      <c r="E810" s="9"/>
      <c r="F810" s="9"/>
    </row>
    <row r="811" spans="2:6" ht="14.25" x14ac:dyDescent="0.2">
      <c r="B811" s="9"/>
      <c r="C811" s="9"/>
      <c r="D811" s="9"/>
      <c r="E811" s="9"/>
      <c r="F811" s="9"/>
    </row>
    <row r="812" spans="2:6" ht="14.25" x14ac:dyDescent="0.2">
      <c r="B812" s="9"/>
      <c r="C812" s="9"/>
      <c r="D812" s="9"/>
      <c r="E812" s="9"/>
      <c r="F812" s="9"/>
    </row>
    <row r="813" spans="2:6" ht="14.25" x14ac:dyDescent="0.2">
      <c r="B813" s="9"/>
      <c r="C813" s="9"/>
      <c r="D813" s="9"/>
      <c r="E813" s="9"/>
      <c r="F813" s="9"/>
    </row>
    <row r="814" spans="2:6" ht="14.25" x14ac:dyDescent="0.2">
      <c r="B814" s="9"/>
      <c r="C814" s="9"/>
      <c r="D814" s="9"/>
      <c r="E814" s="9"/>
      <c r="F814" s="9"/>
    </row>
    <row r="815" spans="2:6" ht="14.25" x14ac:dyDescent="0.2">
      <c r="B815" s="9"/>
      <c r="C815" s="9"/>
      <c r="D815" s="9"/>
      <c r="E815" s="9"/>
      <c r="F815" s="9"/>
    </row>
    <row r="816" spans="2:6" ht="14.25" x14ac:dyDescent="0.2">
      <c r="B816" s="9"/>
      <c r="C816" s="9"/>
      <c r="D816" s="9"/>
      <c r="E816" s="9"/>
      <c r="F816" s="9"/>
    </row>
    <row r="817" spans="2:6" ht="14.25" x14ac:dyDescent="0.2">
      <c r="B817" s="9"/>
      <c r="C817" s="9"/>
      <c r="D817" s="9"/>
      <c r="E817" s="9"/>
      <c r="F817" s="9"/>
    </row>
    <row r="818" spans="2:6" ht="14.25" x14ac:dyDescent="0.2">
      <c r="B818" s="9"/>
      <c r="C818" s="9"/>
      <c r="D818" s="9"/>
      <c r="E818" s="9"/>
      <c r="F818" s="9"/>
    </row>
    <row r="819" spans="2:6" ht="14.25" x14ac:dyDescent="0.2">
      <c r="B819" s="9"/>
      <c r="C819" s="9"/>
      <c r="D819" s="9"/>
      <c r="E819" s="9"/>
      <c r="F819" s="9"/>
    </row>
    <row r="820" spans="2:6" ht="14.25" x14ac:dyDescent="0.2">
      <c r="B820" s="9"/>
      <c r="C820" s="9"/>
      <c r="D820" s="9"/>
      <c r="E820" s="9"/>
      <c r="F820" s="9"/>
    </row>
    <row r="821" spans="2:6" ht="14.25" x14ac:dyDescent="0.2">
      <c r="B821" s="9"/>
      <c r="C821" s="9"/>
      <c r="D821" s="9"/>
      <c r="E821" s="9"/>
      <c r="F821" s="9"/>
    </row>
    <row r="822" spans="2:6" ht="14.25" x14ac:dyDescent="0.2">
      <c r="B822" s="9"/>
      <c r="C822" s="9"/>
      <c r="D822" s="9"/>
      <c r="E822" s="9"/>
      <c r="F822" s="9"/>
    </row>
    <row r="823" spans="2:6" ht="14.25" x14ac:dyDescent="0.2">
      <c r="B823" s="9"/>
      <c r="C823" s="9"/>
      <c r="D823" s="9"/>
      <c r="E823" s="9"/>
      <c r="F823" s="9"/>
    </row>
    <row r="824" spans="2:6" ht="14.25" x14ac:dyDescent="0.2">
      <c r="B824" s="9"/>
      <c r="C824" s="9"/>
      <c r="D824" s="9"/>
      <c r="E824" s="9"/>
      <c r="F824" s="9"/>
    </row>
    <row r="825" spans="2:6" ht="14.25" x14ac:dyDescent="0.2">
      <c r="B825" s="9"/>
      <c r="C825" s="9"/>
      <c r="D825" s="9"/>
      <c r="E825" s="9"/>
      <c r="F825" s="9"/>
    </row>
    <row r="826" spans="2:6" ht="14.25" x14ac:dyDescent="0.2">
      <c r="B826" s="9"/>
      <c r="C826" s="9"/>
      <c r="D826" s="9"/>
      <c r="E826" s="9"/>
      <c r="F826" s="9"/>
    </row>
    <row r="827" spans="2:6" ht="14.25" x14ac:dyDescent="0.2">
      <c r="B827" s="9"/>
      <c r="C827" s="9"/>
      <c r="D827" s="9"/>
      <c r="E827" s="9"/>
      <c r="F827" s="9"/>
    </row>
    <row r="828" spans="2:6" ht="14.25" x14ac:dyDescent="0.2">
      <c r="B828" s="9"/>
      <c r="C828" s="9"/>
      <c r="D828" s="9"/>
      <c r="E828" s="9"/>
      <c r="F828" s="9"/>
    </row>
    <row r="829" spans="2:6" ht="14.25" x14ac:dyDescent="0.2">
      <c r="B829" s="9"/>
      <c r="C829" s="9"/>
      <c r="D829" s="9"/>
      <c r="E829" s="9"/>
      <c r="F829" s="9"/>
    </row>
    <row r="830" spans="2:6" ht="14.25" x14ac:dyDescent="0.2">
      <c r="B830" s="9"/>
      <c r="C830" s="9"/>
      <c r="D830" s="9"/>
      <c r="E830" s="9"/>
      <c r="F830" s="9"/>
    </row>
    <row r="831" spans="2:6" ht="14.25" x14ac:dyDescent="0.2">
      <c r="B831" s="9"/>
      <c r="C831" s="9"/>
      <c r="D831" s="9"/>
      <c r="E831" s="9"/>
      <c r="F831" s="9"/>
    </row>
    <row r="832" spans="2:6" ht="14.25" x14ac:dyDescent="0.2">
      <c r="B832" s="9"/>
      <c r="C832" s="9"/>
      <c r="D832" s="9"/>
      <c r="E832" s="9"/>
      <c r="F832" s="9"/>
    </row>
    <row r="833" spans="2:6" ht="14.25" x14ac:dyDescent="0.2">
      <c r="B833" s="9"/>
      <c r="C833" s="9"/>
      <c r="D833" s="9"/>
      <c r="E833" s="9"/>
      <c r="F833" s="9"/>
    </row>
    <row r="834" spans="2:6" ht="14.25" x14ac:dyDescent="0.2">
      <c r="B834" s="9"/>
      <c r="C834" s="9"/>
      <c r="D834" s="9"/>
      <c r="E834" s="9"/>
      <c r="F834" s="9"/>
    </row>
    <row r="835" spans="2:6" ht="14.25" x14ac:dyDescent="0.2">
      <c r="B835" s="9"/>
      <c r="C835" s="9"/>
      <c r="D835" s="9"/>
      <c r="E835" s="9"/>
      <c r="F835" s="9"/>
    </row>
    <row r="836" spans="2:6" ht="14.25" x14ac:dyDescent="0.2">
      <c r="B836" s="9"/>
      <c r="C836" s="9"/>
      <c r="D836" s="9"/>
      <c r="E836" s="9"/>
      <c r="F836" s="9"/>
    </row>
    <row r="837" spans="2:6" ht="14.25" x14ac:dyDescent="0.2">
      <c r="B837" s="9"/>
      <c r="C837" s="9"/>
      <c r="D837" s="9"/>
      <c r="E837" s="9"/>
      <c r="F837" s="9"/>
    </row>
    <row r="838" spans="2:6" ht="14.25" x14ac:dyDescent="0.2">
      <c r="B838" s="9"/>
      <c r="C838" s="9"/>
      <c r="D838" s="9"/>
      <c r="E838" s="9"/>
      <c r="F838" s="9"/>
    </row>
    <row r="839" spans="2:6" ht="14.25" x14ac:dyDescent="0.2">
      <c r="B839" s="9"/>
      <c r="C839" s="9"/>
      <c r="D839" s="9"/>
      <c r="E839" s="9"/>
      <c r="F839" s="9"/>
    </row>
    <row r="840" spans="2:6" ht="14.25" x14ac:dyDescent="0.2">
      <c r="B840" s="9"/>
      <c r="C840" s="9"/>
      <c r="D840" s="9"/>
      <c r="E840" s="9"/>
      <c r="F840" s="9"/>
    </row>
    <row r="841" spans="2:6" ht="14.25" x14ac:dyDescent="0.2">
      <c r="B841" s="9"/>
      <c r="C841" s="9"/>
      <c r="D841" s="9"/>
      <c r="E841" s="9"/>
      <c r="F841" s="9"/>
    </row>
    <row r="842" spans="2:6" ht="14.25" x14ac:dyDescent="0.2">
      <c r="B842" s="9"/>
      <c r="C842" s="9"/>
      <c r="D842" s="9"/>
      <c r="E842" s="9"/>
      <c r="F842" s="9"/>
    </row>
    <row r="843" spans="2:6" ht="14.25" x14ac:dyDescent="0.2">
      <c r="B843" s="9"/>
      <c r="C843" s="9"/>
      <c r="D843" s="9"/>
      <c r="E843" s="9"/>
      <c r="F843" s="9"/>
    </row>
    <row r="844" spans="2:6" ht="14.25" x14ac:dyDescent="0.2">
      <c r="B844" s="9"/>
      <c r="C844" s="9"/>
      <c r="D844" s="9"/>
      <c r="E844" s="9"/>
      <c r="F844" s="9"/>
    </row>
    <row r="845" spans="2:6" ht="14.25" x14ac:dyDescent="0.2">
      <c r="B845" s="9"/>
      <c r="C845" s="9"/>
      <c r="D845" s="9"/>
      <c r="E845" s="9"/>
      <c r="F845" s="9"/>
    </row>
    <row r="846" spans="2:6" ht="14.25" x14ac:dyDescent="0.2">
      <c r="B846" s="9"/>
      <c r="C846" s="9"/>
      <c r="D846" s="9"/>
      <c r="E846" s="9"/>
      <c r="F846" s="9"/>
    </row>
    <row r="847" spans="2:6" ht="14.25" x14ac:dyDescent="0.2">
      <c r="B847" s="9"/>
      <c r="C847" s="9"/>
      <c r="D847" s="9"/>
      <c r="E847" s="9"/>
      <c r="F847" s="9"/>
    </row>
    <row r="848" spans="2:6" ht="14.25" x14ac:dyDescent="0.2">
      <c r="B848" s="9"/>
      <c r="C848" s="9"/>
      <c r="D848" s="9"/>
      <c r="E848" s="9"/>
      <c r="F848" s="9"/>
    </row>
    <row r="849" spans="2:6" ht="14.25" x14ac:dyDescent="0.2">
      <c r="B849" s="9"/>
      <c r="C849" s="9"/>
      <c r="D849" s="9"/>
      <c r="E849" s="9"/>
      <c r="F849" s="9"/>
    </row>
    <row r="850" spans="2:6" ht="14.25" x14ac:dyDescent="0.2">
      <c r="B850" s="9"/>
      <c r="C850" s="9"/>
      <c r="D850" s="9"/>
      <c r="E850" s="9"/>
      <c r="F850" s="9"/>
    </row>
    <row r="851" spans="2:6" ht="14.25" x14ac:dyDescent="0.2">
      <c r="B851" s="9"/>
      <c r="C851" s="9"/>
      <c r="D851" s="9"/>
      <c r="E851" s="9"/>
      <c r="F851" s="9"/>
    </row>
    <row r="852" spans="2:6" ht="14.25" x14ac:dyDescent="0.2">
      <c r="B852" s="9"/>
      <c r="C852" s="9"/>
      <c r="D852" s="9"/>
      <c r="E852" s="9"/>
      <c r="F852" s="9"/>
    </row>
    <row r="853" spans="2:6" ht="14.25" x14ac:dyDescent="0.2">
      <c r="B853" s="9"/>
      <c r="C853" s="9"/>
      <c r="D853" s="9"/>
      <c r="E853" s="9"/>
      <c r="F853" s="9"/>
    </row>
    <row r="854" spans="2:6" ht="14.25" x14ac:dyDescent="0.2">
      <c r="B854" s="9"/>
      <c r="C854" s="9"/>
      <c r="D854" s="9"/>
      <c r="E854" s="9"/>
      <c r="F854" s="9"/>
    </row>
    <row r="855" spans="2:6" ht="14.25" x14ac:dyDescent="0.2">
      <c r="B855" s="9"/>
      <c r="C855" s="9"/>
      <c r="D855" s="9"/>
      <c r="E855" s="9"/>
      <c r="F855" s="9"/>
    </row>
    <row r="856" spans="2:6" ht="14.25" x14ac:dyDescent="0.2">
      <c r="B856" s="9"/>
      <c r="C856" s="9"/>
      <c r="D856" s="9"/>
      <c r="E856" s="9"/>
      <c r="F856" s="9"/>
    </row>
    <row r="857" spans="2:6" ht="14.25" x14ac:dyDescent="0.2">
      <c r="B857" s="9"/>
      <c r="C857" s="9"/>
      <c r="D857" s="9"/>
      <c r="E857" s="9"/>
      <c r="F857" s="9"/>
    </row>
    <row r="858" spans="2:6" ht="14.25" x14ac:dyDescent="0.2">
      <c r="B858" s="9"/>
      <c r="C858" s="9"/>
      <c r="D858" s="9"/>
      <c r="E858" s="9"/>
      <c r="F858" s="9"/>
    </row>
    <row r="859" spans="2:6" ht="14.25" x14ac:dyDescent="0.2">
      <c r="B859" s="9"/>
      <c r="C859" s="9"/>
      <c r="D859" s="9"/>
      <c r="E859" s="9"/>
      <c r="F859" s="9"/>
    </row>
    <row r="860" spans="2:6" ht="14.25" x14ac:dyDescent="0.2">
      <c r="B860" s="9"/>
      <c r="C860" s="9"/>
      <c r="D860" s="9"/>
      <c r="E860" s="9"/>
      <c r="F860" s="9"/>
    </row>
    <row r="861" spans="2:6" ht="14.25" x14ac:dyDescent="0.2">
      <c r="B861" s="9"/>
      <c r="C861" s="9"/>
      <c r="D861" s="9"/>
      <c r="E861" s="9"/>
      <c r="F861" s="9"/>
    </row>
    <row r="862" spans="2:6" ht="14.25" x14ac:dyDescent="0.2">
      <c r="B862" s="9"/>
      <c r="C862" s="9"/>
      <c r="D862" s="9"/>
      <c r="E862" s="9"/>
      <c r="F862" s="9"/>
    </row>
    <row r="863" spans="2:6" ht="14.25" x14ac:dyDescent="0.2">
      <c r="B863" s="9"/>
      <c r="C863" s="9"/>
      <c r="D863" s="9"/>
      <c r="E863" s="9"/>
      <c r="F863" s="9"/>
    </row>
    <row r="864" spans="2:6" ht="14.25" x14ac:dyDescent="0.2">
      <c r="B864" s="9"/>
      <c r="C864" s="9"/>
      <c r="D864" s="9"/>
      <c r="E864" s="9"/>
      <c r="F864" s="9"/>
    </row>
    <row r="865" spans="2:6" ht="14.25" x14ac:dyDescent="0.2">
      <c r="B865" s="9"/>
      <c r="C865" s="9"/>
      <c r="D865" s="9"/>
      <c r="E865" s="9"/>
      <c r="F865" s="9"/>
    </row>
    <row r="866" spans="2:6" ht="14.25" x14ac:dyDescent="0.2">
      <c r="B866" s="9"/>
      <c r="C866" s="9"/>
      <c r="D866" s="9"/>
      <c r="E866" s="9"/>
      <c r="F866" s="9"/>
    </row>
    <row r="867" spans="2:6" ht="14.25" x14ac:dyDescent="0.2">
      <c r="B867" s="9"/>
      <c r="C867" s="9"/>
      <c r="D867" s="9"/>
      <c r="E867" s="9"/>
      <c r="F867" s="9"/>
    </row>
    <row r="868" spans="2:6" ht="14.25" x14ac:dyDescent="0.2">
      <c r="B868" s="9"/>
      <c r="C868" s="9"/>
      <c r="D868" s="9"/>
      <c r="E868" s="9"/>
      <c r="F868" s="9"/>
    </row>
    <row r="869" spans="2:6" ht="14.25" x14ac:dyDescent="0.2">
      <c r="B869" s="9"/>
      <c r="C869" s="9"/>
      <c r="D869" s="9"/>
      <c r="E869" s="9"/>
      <c r="F869" s="9"/>
    </row>
    <row r="870" spans="2:6" ht="14.25" x14ac:dyDescent="0.2">
      <c r="B870" s="9"/>
      <c r="C870" s="9"/>
      <c r="D870" s="9"/>
      <c r="E870" s="9"/>
      <c r="F870" s="9"/>
    </row>
    <row r="871" spans="2:6" ht="14.25" x14ac:dyDescent="0.2">
      <c r="B871" s="9"/>
      <c r="C871" s="9"/>
      <c r="D871" s="9"/>
      <c r="E871" s="9"/>
      <c r="F871" s="9"/>
    </row>
    <row r="872" spans="2:6" ht="14.25" x14ac:dyDescent="0.2">
      <c r="B872" s="9"/>
      <c r="C872" s="9"/>
      <c r="D872" s="9"/>
      <c r="E872" s="9"/>
      <c r="F872" s="9"/>
    </row>
    <row r="873" spans="2:6" ht="14.25" x14ac:dyDescent="0.2">
      <c r="B873" s="9"/>
      <c r="C873" s="9"/>
      <c r="D873" s="9"/>
      <c r="E873" s="9"/>
      <c r="F873" s="9"/>
    </row>
    <row r="874" spans="2:6" ht="14.25" x14ac:dyDescent="0.2">
      <c r="B874" s="9"/>
      <c r="C874" s="9"/>
      <c r="D874" s="9"/>
      <c r="E874" s="9"/>
      <c r="F874" s="9"/>
    </row>
    <row r="875" spans="2:6" ht="14.25" x14ac:dyDescent="0.2">
      <c r="B875" s="9"/>
      <c r="C875" s="9"/>
      <c r="D875" s="9"/>
      <c r="E875" s="9"/>
      <c r="F875" s="9"/>
    </row>
    <row r="876" spans="2:6" ht="14.25" x14ac:dyDescent="0.2">
      <c r="B876" s="9"/>
      <c r="C876" s="9"/>
      <c r="D876" s="9"/>
      <c r="E876" s="9"/>
      <c r="F876" s="9"/>
    </row>
    <row r="877" spans="2:6" ht="14.25" x14ac:dyDescent="0.2">
      <c r="B877" s="9"/>
      <c r="C877" s="9"/>
      <c r="D877" s="9"/>
      <c r="E877" s="9"/>
      <c r="F877" s="9"/>
    </row>
    <row r="878" spans="2:6" ht="14.25" x14ac:dyDescent="0.2">
      <c r="B878" s="9"/>
      <c r="C878" s="9"/>
      <c r="D878" s="9"/>
      <c r="E878" s="9"/>
      <c r="F878" s="9"/>
    </row>
    <row r="879" spans="2:6" ht="14.25" x14ac:dyDescent="0.2">
      <c r="B879" s="9"/>
      <c r="C879" s="9"/>
      <c r="D879" s="9"/>
      <c r="E879" s="9"/>
      <c r="F879" s="9"/>
    </row>
    <row r="880" spans="2:6" ht="14.25" x14ac:dyDescent="0.2">
      <c r="B880" s="9"/>
      <c r="C880" s="9"/>
      <c r="D880" s="9"/>
      <c r="E880" s="9"/>
      <c r="F880" s="9"/>
    </row>
    <row r="881" spans="2:6" ht="14.25" x14ac:dyDescent="0.2">
      <c r="B881" s="9"/>
      <c r="C881" s="9"/>
      <c r="D881" s="9"/>
      <c r="E881" s="9"/>
      <c r="F881" s="9"/>
    </row>
    <row r="882" spans="2:6" ht="14.25" x14ac:dyDescent="0.2">
      <c r="B882" s="9"/>
      <c r="C882" s="9"/>
      <c r="D882" s="9"/>
      <c r="E882" s="9"/>
      <c r="F882" s="9"/>
    </row>
    <row r="883" spans="2:6" ht="14.25" x14ac:dyDescent="0.2">
      <c r="B883" s="9"/>
      <c r="C883" s="9"/>
      <c r="D883" s="9"/>
      <c r="E883" s="9"/>
      <c r="F883" s="9"/>
    </row>
    <row r="884" spans="2:6" ht="14.25" x14ac:dyDescent="0.2">
      <c r="B884" s="9"/>
      <c r="C884" s="9"/>
      <c r="D884" s="9"/>
      <c r="E884" s="9"/>
      <c r="F884" s="9"/>
    </row>
    <row r="885" spans="2:6" ht="14.25" x14ac:dyDescent="0.2">
      <c r="B885" s="9"/>
      <c r="C885" s="9"/>
      <c r="D885" s="9"/>
      <c r="E885" s="9"/>
      <c r="F885" s="9"/>
    </row>
    <row r="886" spans="2:6" ht="14.25" x14ac:dyDescent="0.2">
      <c r="B886" s="9"/>
      <c r="C886" s="9"/>
      <c r="D886" s="9"/>
      <c r="E886" s="9"/>
      <c r="F886" s="9"/>
    </row>
    <row r="887" spans="2:6" ht="14.25" x14ac:dyDescent="0.2">
      <c r="B887" s="9"/>
      <c r="C887" s="9"/>
      <c r="D887" s="9"/>
      <c r="E887" s="9"/>
      <c r="F887" s="9"/>
    </row>
    <row r="888" spans="2:6" ht="14.25" x14ac:dyDescent="0.2">
      <c r="B888" s="9"/>
      <c r="C888" s="9"/>
      <c r="D888" s="9"/>
      <c r="E888" s="9"/>
      <c r="F888" s="9"/>
    </row>
    <row r="889" spans="2:6" ht="14.25" x14ac:dyDescent="0.2">
      <c r="B889" s="9"/>
      <c r="C889" s="9"/>
      <c r="D889" s="9"/>
      <c r="E889" s="9"/>
      <c r="F889" s="9"/>
    </row>
    <row r="890" spans="2:6" ht="14.25" x14ac:dyDescent="0.2">
      <c r="B890" s="9"/>
      <c r="C890" s="9"/>
      <c r="D890" s="9"/>
      <c r="E890" s="9"/>
      <c r="F890" s="9"/>
    </row>
    <row r="891" spans="2:6" ht="14.25" x14ac:dyDescent="0.2">
      <c r="B891" s="9"/>
      <c r="C891" s="9"/>
      <c r="D891" s="9"/>
      <c r="E891" s="9"/>
      <c r="F891" s="9"/>
    </row>
    <row r="892" spans="2:6" ht="14.25" x14ac:dyDescent="0.2">
      <c r="B892" s="9"/>
      <c r="C892" s="9"/>
      <c r="D892" s="9"/>
      <c r="E892" s="9"/>
      <c r="F892" s="9"/>
    </row>
    <row r="893" spans="2:6" ht="14.25" x14ac:dyDescent="0.2">
      <c r="B893" s="9"/>
      <c r="C893" s="9"/>
      <c r="D893" s="9"/>
      <c r="E893" s="9"/>
      <c r="F893" s="9"/>
    </row>
    <row r="894" spans="2:6" ht="14.25" x14ac:dyDescent="0.2">
      <c r="B894" s="9"/>
      <c r="C894" s="9"/>
      <c r="D894" s="9"/>
      <c r="E894" s="9"/>
      <c r="F894" s="9"/>
    </row>
    <row r="895" spans="2:6" ht="14.25" x14ac:dyDescent="0.2">
      <c r="B895" s="9"/>
      <c r="C895" s="9"/>
      <c r="D895" s="9"/>
      <c r="E895" s="9"/>
      <c r="F895" s="9"/>
    </row>
    <row r="896" spans="2:6" ht="14.25" x14ac:dyDescent="0.2">
      <c r="B896" s="9"/>
      <c r="C896" s="9"/>
      <c r="D896" s="9"/>
      <c r="E896" s="9"/>
      <c r="F896" s="9"/>
    </row>
    <row r="897" spans="2:6" ht="14.25" x14ac:dyDescent="0.2">
      <c r="B897" s="9"/>
      <c r="C897" s="9"/>
      <c r="D897" s="9"/>
      <c r="E897" s="9"/>
      <c r="F897" s="9"/>
    </row>
    <row r="898" spans="2:6" ht="14.25" x14ac:dyDescent="0.2">
      <c r="B898" s="9"/>
      <c r="C898" s="9"/>
      <c r="D898" s="9"/>
      <c r="E898" s="9"/>
      <c r="F898" s="9"/>
    </row>
    <row r="899" spans="2:6" ht="14.25" x14ac:dyDescent="0.2">
      <c r="B899" s="9"/>
      <c r="C899" s="9"/>
      <c r="D899" s="9"/>
      <c r="E899" s="9"/>
      <c r="F899" s="9"/>
    </row>
    <row r="900" spans="2:6" ht="14.25" x14ac:dyDescent="0.2">
      <c r="B900" s="9"/>
      <c r="C900" s="9"/>
      <c r="D900" s="9"/>
      <c r="E900" s="9"/>
      <c r="F900" s="9"/>
    </row>
    <row r="901" spans="2:6" ht="14.25" x14ac:dyDescent="0.2">
      <c r="B901" s="9"/>
      <c r="C901" s="9"/>
      <c r="D901" s="9"/>
      <c r="E901" s="9"/>
      <c r="F901" s="9"/>
    </row>
    <row r="902" spans="2:6" ht="14.25" x14ac:dyDescent="0.2">
      <c r="B902" s="9"/>
      <c r="C902" s="9"/>
      <c r="D902" s="9"/>
      <c r="E902" s="9"/>
      <c r="F902" s="9"/>
    </row>
    <row r="903" spans="2:6" ht="14.25" x14ac:dyDescent="0.2">
      <c r="B903" s="9"/>
      <c r="C903" s="9"/>
      <c r="D903" s="9"/>
      <c r="E903" s="9"/>
      <c r="F903" s="9"/>
    </row>
    <row r="904" spans="2:6" ht="14.25" x14ac:dyDescent="0.2">
      <c r="B904" s="9"/>
      <c r="C904" s="9"/>
      <c r="D904" s="9"/>
      <c r="E904" s="9"/>
      <c r="F904" s="9"/>
    </row>
    <row r="905" spans="2:6" ht="14.25" x14ac:dyDescent="0.2">
      <c r="B905" s="9"/>
      <c r="C905" s="9"/>
      <c r="D905" s="9"/>
      <c r="E905" s="9"/>
      <c r="F905" s="9"/>
    </row>
    <row r="906" spans="2:6" ht="14.25" x14ac:dyDescent="0.2">
      <c r="B906" s="9"/>
      <c r="C906" s="9"/>
      <c r="D906" s="9"/>
      <c r="E906" s="9"/>
      <c r="F906" s="9"/>
    </row>
    <row r="907" spans="2:6" ht="14.25" x14ac:dyDescent="0.2">
      <c r="B907" s="9"/>
      <c r="C907" s="9"/>
      <c r="D907" s="9"/>
      <c r="E907" s="9"/>
      <c r="F907" s="9"/>
    </row>
    <row r="908" spans="2:6" ht="14.25" x14ac:dyDescent="0.2">
      <c r="B908" s="9"/>
      <c r="C908" s="9"/>
      <c r="D908" s="9"/>
      <c r="E908" s="9"/>
      <c r="F908" s="9"/>
    </row>
    <row r="909" spans="2:6" ht="14.25" x14ac:dyDescent="0.2">
      <c r="B909" s="9"/>
      <c r="C909" s="9"/>
      <c r="D909" s="9"/>
      <c r="E909" s="9"/>
      <c r="F909" s="9"/>
    </row>
    <row r="910" spans="2:6" ht="14.25" x14ac:dyDescent="0.2">
      <c r="B910" s="9"/>
      <c r="C910" s="9"/>
      <c r="D910" s="9"/>
      <c r="E910" s="9"/>
      <c r="F910" s="9"/>
    </row>
    <row r="911" spans="2:6" ht="14.25" x14ac:dyDescent="0.2">
      <c r="B911" s="9"/>
      <c r="C911" s="9"/>
      <c r="D911" s="9"/>
      <c r="E911" s="9"/>
      <c r="F911" s="9"/>
    </row>
    <row r="912" spans="2:6" ht="14.25" x14ac:dyDescent="0.2">
      <c r="B912" s="9"/>
      <c r="C912" s="9"/>
      <c r="D912" s="9"/>
      <c r="E912" s="9"/>
      <c r="F912" s="9"/>
    </row>
    <row r="913" spans="2:6" ht="14.25" x14ac:dyDescent="0.2">
      <c r="B913" s="9"/>
      <c r="C913" s="9"/>
      <c r="D913" s="9"/>
      <c r="E913" s="9"/>
      <c r="F913" s="9"/>
    </row>
    <row r="914" spans="2:6" ht="14.25" x14ac:dyDescent="0.2">
      <c r="B914" s="9"/>
      <c r="C914" s="9"/>
      <c r="D914" s="9"/>
      <c r="E914" s="9"/>
      <c r="F914" s="9"/>
    </row>
    <row r="915" spans="2:6" ht="14.25" x14ac:dyDescent="0.2">
      <c r="B915" s="9"/>
      <c r="C915" s="9"/>
      <c r="D915" s="9"/>
      <c r="E915" s="9"/>
      <c r="F915" s="9"/>
    </row>
    <row r="916" spans="2:6" ht="14.25" x14ac:dyDescent="0.2">
      <c r="B916" s="9"/>
      <c r="C916" s="9"/>
      <c r="D916" s="9"/>
      <c r="E916" s="9"/>
      <c r="F916" s="9"/>
    </row>
    <row r="917" spans="2:6" ht="14.25" x14ac:dyDescent="0.2">
      <c r="B917" s="9"/>
      <c r="C917" s="9"/>
      <c r="D917" s="9"/>
      <c r="E917" s="9"/>
      <c r="F917" s="9"/>
    </row>
    <row r="918" spans="2:6" ht="14.25" x14ac:dyDescent="0.2">
      <c r="B918" s="9"/>
      <c r="C918" s="9"/>
      <c r="D918" s="9"/>
      <c r="E918" s="9"/>
      <c r="F918" s="9"/>
    </row>
    <row r="919" spans="2:6" ht="14.25" x14ac:dyDescent="0.2">
      <c r="B919" s="9"/>
      <c r="C919" s="9"/>
      <c r="D919" s="9"/>
      <c r="E919" s="9"/>
      <c r="F919" s="9"/>
    </row>
    <row r="920" spans="2:6" ht="14.25" x14ac:dyDescent="0.2">
      <c r="B920" s="9"/>
      <c r="C920" s="9"/>
      <c r="D920" s="9"/>
      <c r="E920" s="9"/>
      <c r="F920" s="9"/>
    </row>
    <row r="921" spans="2:6" ht="14.25" x14ac:dyDescent="0.2">
      <c r="B921" s="9"/>
      <c r="C921" s="9"/>
      <c r="D921" s="9"/>
      <c r="E921" s="9"/>
      <c r="F921" s="9"/>
    </row>
    <row r="922" spans="2:6" ht="14.25" x14ac:dyDescent="0.2">
      <c r="B922" s="9"/>
      <c r="C922" s="9"/>
      <c r="D922" s="9"/>
      <c r="E922" s="9"/>
      <c r="F922" s="9"/>
    </row>
    <row r="923" spans="2:6" ht="14.25" x14ac:dyDescent="0.2">
      <c r="B923" s="9"/>
      <c r="C923" s="9"/>
      <c r="D923" s="9"/>
      <c r="E923" s="9"/>
      <c r="F923" s="9"/>
    </row>
    <row r="924" spans="2:6" ht="14.25" x14ac:dyDescent="0.2">
      <c r="B924" s="9"/>
      <c r="C924" s="9"/>
      <c r="D924" s="9"/>
      <c r="E924" s="9"/>
      <c r="F924" s="9"/>
    </row>
    <row r="925" spans="2:6" ht="14.25" x14ac:dyDescent="0.2">
      <c r="B925" s="9"/>
      <c r="C925" s="9"/>
      <c r="D925" s="9"/>
      <c r="E925" s="9"/>
      <c r="F925" s="9"/>
    </row>
    <row r="926" spans="2:6" ht="14.25" x14ac:dyDescent="0.2">
      <c r="B926" s="9"/>
      <c r="C926" s="9"/>
      <c r="D926" s="9"/>
      <c r="E926" s="9"/>
      <c r="F926" s="9"/>
    </row>
    <row r="927" spans="2:6" ht="14.25" x14ac:dyDescent="0.2">
      <c r="B927" s="9"/>
      <c r="C927" s="9"/>
      <c r="D927" s="9"/>
      <c r="E927" s="9"/>
      <c r="F927" s="9"/>
    </row>
    <row r="928" spans="2:6" ht="14.25" x14ac:dyDescent="0.2">
      <c r="B928" s="9"/>
      <c r="C928" s="9"/>
      <c r="D928" s="9"/>
      <c r="E928" s="9"/>
      <c r="F928" s="9"/>
    </row>
    <row r="929" spans="2:6" ht="14.25" x14ac:dyDescent="0.2">
      <c r="B929" s="9"/>
      <c r="C929" s="9"/>
      <c r="D929" s="9"/>
      <c r="E929" s="9"/>
      <c r="F929" s="9"/>
    </row>
    <row r="930" spans="2:6" ht="14.25" x14ac:dyDescent="0.2">
      <c r="B930" s="9"/>
      <c r="C930" s="9"/>
      <c r="D930" s="9"/>
      <c r="E930" s="9"/>
      <c r="F930" s="9"/>
    </row>
    <row r="931" spans="2:6" ht="14.25" x14ac:dyDescent="0.2">
      <c r="B931" s="9"/>
      <c r="C931" s="9"/>
      <c r="D931" s="9"/>
      <c r="E931" s="9"/>
      <c r="F931" s="9"/>
    </row>
    <row r="932" spans="2:6" ht="14.25" x14ac:dyDescent="0.2">
      <c r="B932" s="9"/>
      <c r="C932" s="9"/>
      <c r="D932" s="9"/>
      <c r="E932" s="9"/>
      <c r="F932" s="9"/>
    </row>
    <row r="933" spans="2:6" ht="14.25" x14ac:dyDescent="0.2">
      <c r="B933" s="9"/>
      <c r="C933" s="9"/>
      <c r="D933" s="9"/>
      <c r="E933" s="9"/>
      <c r="F933" s="9"/>
    </row>
    <row r="934" spans="2:6" ht="14.25" x14ac:dyDescent="0.2">
      <c r="B934" s="9"/>
      <c r="C934" s="9"/>
      <c r="D934" s="9"/>
      <c r="E934" s="9"/>
      <c r="F934" s="9"/>
    </row>
    <row r="935" spans="2:6" ht="14.25" x14ac:dyDescent="0.2">
      <c r="B935" s="9"/>
      <c r="C935" s="9"/>
      <c r="D935" s="9"/>
      <c r="E935" s="9"/>
      <c r="F935" s="9"/>
    </row>
    <row r="936" spans="2:6" ht="14.25" x14ac:dyDescent="0.2">
      <c r="B936" s="9"/>
      <c r="C936" s="9"/>
      <c r="D936" s="9"/>
      <c r="E936" s="9"/>
      <c r="F936" s="9"/>
    </row>
    <row r="937" spans="2:6" ht="14.25" x14ac:dyDescent="0.2">
      <c r="B937" s="9"/>
      <c r="C937" s="9"/>
      <c r="D937" s="9"/>
      <c r="E937" s="9"/>
      <c r="F937" s="9"/>
    </row>
    <row r="938" spans="2:6" ht="14.25" x14ac:dyDescent="0.2">
      <c r="B938" s="9"/>
      <c r="C938" s="9"/>
      <c r="D938" s="9"/>
      <c r="E938" s="9"/>
      <c r="F938" s="9"/>
    </row>
    <row r="939" spans="2:6" ht="14.25" x14ac:dyDescent="0.2">
      <c r="B939" s="9"/>
      <c r="C939" s="9"/>
      <c r="D939" s="9"/>
      <c r="E939" s="9"/>
      <c r="F939" s="9"/>
    </row>
    <row r="940" spans="2:6" ht="14.25" x14ac:dyDescent="0.2">
      <c r="B940" s="9"/>
      <c r="C940" s="9"/>
      <c r="D940" s="9"/>
      <c r="E940" s="9"/>
      <c r="F940" s="9"/>
    </row>
    <row r="941" spans="2:6" ht="14.25" x14ac:dyDescent="0.2">
      <c r="B941" s="9"/>
      <c r="C941" s="9"/>
      <c r="D941" s="9"/>
      <c r="E941" s="9"/>
      <c r="F941" s="9"/>
    </row>
    <row r="942" spans="2:6" ht="14.25" x14ac:dyDescent="0.2">
      <c r="B942" s="9"/>
      <c r="C942" s="9"/>
      <c r="D942" s="9"/>
      <c r="E942" s="9"/>
      <c r="F942" s="9"/>
    </row>
    <row r="943" spans="2:6" ht="14.25" x14ac:dyDescent="0.2">
      <c r="B943" s="9"/>
      <c r="C943" s="9"/>
      <c r="D943" s="9"/>
      <c r="E943" s="9"/>
      <c r="F943" s="9"/>
    </row>
    <row r="944" spans="2:6" ht="14.25" x14ac:dyDescent="0.2">
      <c r="B944" s="9"/>
      <c r="C944" s="9"/>
      <c r="D944" s="9"/>
      <c r="E944" s="9"/>
      <c r="F944" s="9"/>
    </row>
    <row r="945" spans="2:6" ht="14.25" x14ac:dyDescent="0.2">
      <c r="B945" s="9"/>
      <c r="C945" s="9"/>
      <c r="D945" s="9"/>
      <c r="E945" s="9"/>
      <c r="F945" s="9"/>
    </row>
    <row r="946" spans="2:6" ht="14.25" x14ac:dyDescent="0.2">
      <c r="B946" s="9"/>
      <c r="C946" s="9"/>
      <c r="D946" s="9"/>
      <c r="E946" s="9"/>
      <c r="F946" s="9"/>
    </row>
    <row r="947" spans="2:6" ht="14.25" x14ac:dyDescent="0.2">
      <c r="B947" s="9"/>
      <c r="C947" s="9"/>
      <c r="D947" s="9"/>
      <c r="E947" s="9"/>
      <c r="F947" s="9"/>
    </row>
    <row r="948" spans="2:6" ht="14.25" x14ac:dyDescent="0.2">
      <c r="B948" s="9"/>
      <c r="C948" s="9"/>
      <c r="D948" s="9"/>
      <c r="E948" s="9"/>
      <c r="F948" s="9"/>
    </row>
    <row r="949" spans="2:6" ht="14.25" x14ac:dyDescent="0.2">
      <c r="B949" s="9"/>
      <c r="C949" s="9"/>
      <c r="D949" s="9"/>
      <c r="E949" s="9"/>
      <c r="F949" s="9"/>
    </row>
    <row r="950" spans="2:6" ht="14.25" x14ac:dyDescent="0.2">
      <c r="B950" s="9"/>
      <c r="C950" s="9"/>
      <c r="D950" s="9"/>
      <c r="E950" s="9"/>
      <c r="F950" s="9"/>
    </row>
    <row r="951" spans="2:6" ht="14.25" x14ac:dyDescent="0.2">
      <c r="B951" s="9"/>
      <c r="C951" s="9"/>
      <c r="D951" s="9"/>
      <c r="E951" s="9"/>
      <c r="F951" s="9"/>
    </row>
    <row r="952" spans="2:6" ht="14.25" x14ac:dyDescent="0.2">
      <c r="B952" s="9"/>
      <c r="C952" s="9"/>
      <c r="D952" s="9"/>
      <c r="E952" s="9"/>
      <c r="F952" s="9"/>
    </row>
    <row r="953" spans="2:6" ht="14.25" x14ac:dyDescent="0.2">
      <c r="B953" s="9"/>
      <c r="C953" s="9"/>
      <c r="D953" s="9"/>
      <c r="E953" s="9"/>
      <c r="F953" s="9"/>
    </row>
    <row r="954" spans="2:6" ht="14.25" x14ac:dyDescent="0.2">
      <c r="B954" s="9"/>
      <c r="C954" s="9"/>
      <c r="D954" s="9"/>
      <c r="E954" s="9"/>
      <c r="F954" s="9"/>
    </row>
    <row r="955" spans="2:6" ht="14.25" x14ac:dyDescent="0.2">
      <c r="B955" s="9"/>
      <c r="C955" s="9"/>
      <c r="D955" s="9"/>
      <c r="E955" s="9"/>
      <c r="F955" s="9"/>
    </row>
    <row r="956" spans="2:6" ht="14.25" x14ac:dyDescent="0.2">
      <c r="B956" s="9"/>
      <c r="C956" s="9"/>
      <c r="D956" s="9"/>
      <c r="E956" s="9"/>
      <c r="F956" s="9"/>
    </row>
    <row r="957" spans="2:6" ht="14.25" x14ac:dyDescent="0.2">
      <c r="B957" s="9"/>
      <c r="C957" s="9"/>
      <c r="D957" s="9"/>
      <c r="E957" s="9"/>
      <c r="F957" s="9"/>
    </row>
    <row r="958" spans="2:6" ht="14.25" x14ac:dyDescent="0.2">
      <c r="B958" s="9"/>
      <c r="C958" s="9"/>
      <c r="D958" s="9"/>
      <c r="E958" s="9"/>
      <c r="F958" s="9"/>
    </row>
    <row r="959" spans="2:6" ht="14.25" x14ac:dyDescent="0.2">
      <c r="B959" s="9"/>
      <c r="C959" s="9"/>
      <c r="D959" s="9"/>
      <c r="E959" s="9"/>
      <c r="F959" s="9"/>
    </row>
    <row r="960" spans="2:6" ht="14.25" x14ac:dyDescent="0.2">
      <c r="B960" s="9"/>
      <c r="C960" s="9"/>
      <c r="D960" s="9"/>
      <c r="E960" s="9"/>
      <c r="F960" s="9"/>
    </row>
    <row r="961" spans="2:6" ht="14.25" x14ac:dyDescent="0.2">
      <c r="B961" s="9"/>
      <c r="C961" s="9"/>
      <c r="D961" s="9"/>
      <c r="E961" s="9"/>
      <c r="F961" s="9"/>
    </row>
    <row r="962" spans="2:6" ht="14.25" x14ac:dyDescent="0.2">
      <c r="B962" s="9"/>
      <c r="C962" s="9"/>
      <c r="D962" s="9"/>
      <c r="E962" s="9"/>
      <c r="F962" s="9"/>
    </row>
    <row r="963" spans="2:6" ht="14.25" x14ac:dyDescent="0.2">
      <c r="B963" s="9"/>
      <c r="C963" s="9"/>
      <c r="D963" s="9"/>
      <c r="E963" s="9"/>
      <c r="F963" s="9"/>
    </row>
    <row r="964" spans="2:6" ht="14.25" x14ac:dyDescent="0.2">
      <c r="B964" s="9"/>
      <c r="C964" s="9"/>
      <c r="D964" s="9"/>
      <c r="E964" s="9"/>
      <c r="F964" s="9"/>
    </row>
    <row r="965" spans="2:6" ht="14.25" x14ac:dyDescent="0.2">
      <c r="B965" s="9"/>
      <c r="C965" s="9"/>
      <c r="D965" s="9"/>
      <c r="E965" s="9"/>
      <c r="F965" s="9"/>
    </row>
    <row r="966" spans="2:6" ht="14.25" x14ac:dyDescent="0.2">
      <c r="B966" s="9"/>
      <c r="C966" s="9"/>
      <c r="D966" s="9"/>
      <c r="E966" s="9"/>
      <c r="F966" s="9"/>
    </row>
    <row r="967" spans="2:6" ht="14.25" x14ac:dyDescent="0.2">
      <c r="B967" s="9"/>
      <c r="C967" s="9"/>
      <c r="D967" s="9"/>
      <c r="E967" s="9"/>
      <c r="F967" s="9"/>
    </row>
    <row r="968" spans="2:6" ht="14.25" x14ac:dyDescent="0.2">
      <c r="B968" s="9"/>
      <c r="C968" s="9"/>
      <c r="D968" s="9"/>
      <c r="E968" s="9"/>
      <c r="F968" s="9"/>
    </row>
    <row r="969" spans="2:6" ht="14.25" x14ac:dyDescent="0.2">
      <c r="B969" s="9"/>
      <c r="C969" s="9"/>
      <c r="D969" s="9"/>
      <c r="E969" s="9"/>
      <c r="F969" s="9"/>
    </row>
    <row r="970" spans="2:6" ht="14.25" x14ac:dyDescent="0.2">
      <c r="B970" s="9"/>
      <c r="C970" s="9"/>
      <c r="D970" s="9"/>
      <c r="E970" s="9"/>
      <c r="F970" s="9"/>
    </row>
    <row r="971" spans="2:6" ht="14.25" x14ac:dyDescent="0.2">
      <c r="B971" s="9"/>
      <c r="C971" s="9"/>
      <c r="D971" s="9"/>
      <c r="E971" s="9"/>
      <c r="F971" s="9"/>
    </row>
    <row r="972" spans="2:6" ht="14.25" x14ac:dyDescent="0.2">
      <c r="B972" s="9"/>
      <c r="C972" s="9"/>
      <c r="D972" s="9"/>
      <c r="E972" s="9"/>
      <c r="F972" s="9"/>
    </row>
    <row r="973" spans="2:6" ht="14.25" x14ac:dyDescent="0.2">
      <c r="B973" s="9"/>
      <c r="C973" s="9"/>
      <c r="D973" s="9"/>
      <c r="E973" s="9"/>
      <c r="F973" s="9"/>
    </row>
    <row r="974" spans="2:6" ht="14.25" x14ac:dyDescent="0.2">
      <c r="B974" s="9"/>
      <c r="C974" s="9"/>
      <c r="D974" s="9"/>
      <c r="E974" s="9"/>
      <c r="F974" s="9"/>
    </row>
    <row r="975" spans="2:6" ht="14.25" x14ac:dyDescent="0.2">
      <c r="B975" s="9"/>
      <c r="C975" s="9"/>
      <c r="D975" s="9"/>
      <c r="E975" s="9"/>
      <c r="F975" s="9"/>
    </row>
    <row r="976" spans="2:6" ht="14.25" x14ac:dyDescent="0.2">
      <c r="B976" s="9"/>
      <c r="C976" s="9"/>
      <c r="D976" s="9"/>
      <c r="E976" s="9"/>
      <c r="F976" s="9"/>
    </row>
    <row r="977" spans="2:6" ht="14.25" x14ac:dyDescent="0.2">
      <c r="B977" s="9"/>
      <c r="C977" s="9"/>
      <c r="D977" s="9"/>
      <c r="E977" s="9"/>
      <c r="F977" s="9"/>
    </row>
    <row r="978" spans="2:6" ht="14.25" x14ac:dyDescent="0.2">
      <c r="B978" s="9"/>
      <c r="C978" s="9"/>
      <c r="D978" s="9"/>
      <c r="E978" s="9"/>
      <c r="F978" s="9"/>
    </row>
    <row r="979" spans="2:6" ht="14.25" x14ac:dyDescent="0.2">
      <c r="B979" s="9"/>
      <c r="C979" s="9"/>
      <c r="D979" s="9"/>
      <c r="E979" s="9"/>
      <c r="F979" s="9"/>
    </row>
    <row r="980" spans="2:6" ht="14.25" x14ac:dyDescent="0.2">
      <c r="B980" s="9"/>
      <c r="C980" s="9"/>
      <c r="D980" s="9"/>
      <c r="E980" s="9"/>
      <c r="F980" s="9"/>
    </row>
    <row r="981" spans="2:6" ht="14.25" x14ac:dyDescent="0.2">
      <c r="B981" s="9"/>
      <c r="C981" s="9"/>
      <c r="D981" s="9"/>
      <c r="E981" s="9"/>
      <c r="F981" s="9"/>
    </row>
    <row r="982" spans="2:6" ht="14.25" x14ac:dyDescent="0.2">
      <c r="B982" s="9"/>
      <c r="C982" s="9"/>
      <c r="D982" s="9"/>
      <c r="E982" s="9"/>
      <c r="F982" s="9"/>
    </row>
    <row r="983" spans="2:6" ht="14.25" x14ac:dyDescent="0.2">
      <c r="B983" s="9"/>
      <c r="C983" s="9"/>
      <c r="D983" s="9"/>
      <c r="E983" s="9"/>
      <c r="F983" s="9"/>
    </row>
    <row r="984" spans="2:6" ht="14.25" x14ac:dyDescent="0.2">
      <c r="B984" s="9"/>
      <c r="C984" s="9"/>
      <c r="D984" s="9"/>
      <c r="E984" s="9"/>
      <c r="F984" s="9"/>
    </row>
    <row r="985" spans="2:6" ht="14.25" x14ac:dyDescent="0.2">
      <c r="B985" s="9"/>
      <c r="C985" s="9"/>
      <c r="D985" s="9"/>
      <c r="E985" s="9"/>
      <c r="F985" s="9"/>
    </row>
    <row r="986" spans="2:6" ht="14.25" x14ac:dyDescent="0.2">
      <c r="B986" s="9"/>
      <c r="C986" s="9"/>
      <c r="D986" s="9"/>
      <c r="E986" s="9"/>
      <c r="F986" s="9"/>
    </row>
    <row r="987" spans="2:6" ht="14.25" x14ac:dyDescent="0.2">
      <c r="B987" s="9"/>
      <c r="C987" s="9"/>
      <c r="D987" s="9"/>
      <c r="E987" s="9"/>
      <c r="F987" s="9"/>
    </row>
    <row r="988" spans="2:6" ht="14.25" x14ac:dyDescent="0.2">
      <c r="B988" s="9"/>
      <c r="C988" s="9"/>
      <c r="D988" s="9"/>
      <c r="E988" s="9"/>
      <c r="F988" s="9"/>
    </row>
    <row r="989" spans="2:6" ht="14.25" x14ac:dyDescent="0.2">
      <c r="B989" s="9"/>
      <c r="C989" s="9"/>
      <c r="D989" s="9"/>
      <c r="E989" s="9"/>
      <c r="F989" s="9"/>
    </row>
    <row r="990" spans="2:6" ht="14.25" x14ac:dyDescent="0.2">
      <c r="B990" s="9"/>
      <c r="C990" s="9"/>
      <c r="D990" s="9"/>
      <c r="E990" s="9"/>
      <c r="F990" s="9"/>
    </row>
    <row r="991" spans="2:6" ht="14.25" x14ac:dyDescent="0.2">
      <c r="B991" s="9"/>
      <c r="C991" s="9"/>
      <c r="D991" s="9"/>
      <c r="E991" s="9"/>
      <c r="F991" s="9"/>
    </row>
    <row r="992" spans="2:6" ht="14.25" x14ac:dyDescent="0.2">
      <c r="B992" s="9"/>
      <c r="C992" s="9"/>
      <c r="D992" s="9"/>
      <c r="E992" s="9"/>
      <c r="F992" s="9"/>
    </row>
    <row r="993" spans="2:6" ht="14.25" x14ac:dyDescent="0.2">
      <c r="B993" s="9"/>
      <c r="C993" s="9"/>
      <c r="D993" s="9"/>
      <c r="E993" s="9"/>
      <c r="F993" s="9"/>
    </row>
    <row r="994" spans="2:6" ht="14.25" x14ac:dyDescent="0.2">
      <c r="B994" s="9"/>
      <c r="C994" s="9"/>
      <c r="D994" s="9"/>
      <c r="E994" s="9"/>
      <c r="F994" s="9"/>
    </row>
    <row r="995" spans="2:6" ht="14.25" x14ac:dyDescent="0.2">
      <c r="B995" s="9"/>
      <c r="C995" s="9"/>
      <c r="D995" s="9"/>
      <c r="E995" s="9"/>
      <c r="F995" s="9"/>
    </row>
    <row r="996" spans="2:6" ht="14.25" x14ac:dyDescent="0.2">
      <c r="B996" s="9"/>
      <c r="C996" s="9"/>
      <c r="D996" s="9"/>
      <c r="E996" s="9"/>
      <c r="F996" s="9"/>
    </row>
    <row r="997" spans="2:6" ht="14.25" x14ac:dyDescent="0.2">
      <c r="B997" s="9"/>
      <c r="C997" s="9"/>
      <c r="D997" s="9"/>
      <c r="E997" s="9"/>
      <c r="F997" s="9"/>
    </row>
    <row r="998" spans="2:6" ht="14.25" x14ac:dyDescent="0.2">
      <c r="B998" s="9"/>
      <c r="C998" s="9"/>
      <c r="D998" s="9"/>
      <c r="E998" s="9"/>
      <c r="F998" s="9"/>
    </row>
    <row r="999" spans="2:6" ht="14.25" x14ac:dyDescent="0.2">
      <c r="B999" s="9"/>
      <c r="C999" s="9"/>
      <c r="D999" s="9"/>
      <c r="E999" s="9"/>
      <c r="F999" s="9"/>
    </row>
    <row r="1000" spans="2:6" ht="14.25" x14ac:dyDescent="0.2">
      <c r="B1000" s="9"/>
      <c r="C1000" s="9"/>
      <c r="D1000" s="9"/>
      <c r="E1000" s="9"/>
      <c r="F1000" s="9"/>
    </row>
    <row r="1001" spans="2:6" ht="14.25" x14ac:dyDescent="0.2">
      <c r="B1001" s="9"/>
      <c r="C1001" s="9"/>
      <c r="D1001" s="9"/>
      <c r="E1001" s="9"/>
      <c r="F1001" s="9"/>
    </row>
    <row r="1002" spans="2:6" ht="14.25" x14ac:dyDescent="0.2">
      <c r="B1002" s="9"/>
      <c r="C1002" s="9"/>
      <c r="D1002" s="9"/>
      <c r="E1002" s="9"/>
      <c r="F1002" s="9"/>
    </row>
    <row r="1003" spans="2:6" ht="14.25" x14ac:dyDescent="0.2">
      <c r="B1003" s="9"/>
      <c r="C1003" s="9"/>
      <c r="D1003" s="9"/>
      <c r="E1003" s="9"/>
      <c r="F1003" s="9"/>
    </row>
    <row r="1004" spans="2:6" ht="14.25" x14ac:dyDescent="0.2">
      <c r="B1004" s="9"/>
      <c r="C1004" s="9"/>
      <c r="D1004" s="9"/>
      <c r="E1004" s="9"/>
      <c r="F1004" s="9"/>
    </row>
    <row r="1005" spans="2:6" ht="14.25" x14ac:dyDescent="0.2">
      <c r="B1005" s="9"/>
      <c r="C1005" s="9"/>
      <c r="D1005" s="9"/>
      <c r="E1005" s="9"/>
      <c r="F1005" s="9"/>
    </row>
    <row r="1006" spans="2:6" ht="14.25" x14ac:dyDescent="0.2">
      <c r="B1006" s="9"/>
      <c r="C1006" s="9"/>
      <c r="D1006" s="9"/>
      <c r="E1006" s="9"/>
      <c r="F1006" s="9"/>
    </row>
    <row r="1007" spans="2:6" ht="14.25" x14ac:dyDescent="0.2">
      <c r="B1007" s="9"/>
      <c r="C1007" s="9"/>
      <c r="D1007" s="9"/>
      <c r="E1007" s="9"/>
      <c r="F1007" s="9"/>
    </row>
    <row r="1008" spans="2:6" ht="14.25" x14ac:dyDescent="0.2">
      <c r="B1008" s="9"/>
      <c r="C1008" s="9"/>
      <c r="D1008" s="9"/>
      <c r="E1008" s="9"/>
      <c r="F1008" s="9"/>
    </row>
    <row r="1009" spans="2:6" ht="14.25" x14ac:dyDescent="0.2">
      <c r="B1009" s="9"/>
      <c r="C1009" s="9"/>
      <c r="D1009" s="9"/>
      <c r="E1009" s="9"/>
      <c r="F1009" s="9"/>
    </row>
    <row r="1010" spans="2:6" ht="14.25" x14ac:dyDescent="0.2">
      <c r="B1010" s="9"/>
      <c r="C1010" s="9"/>
      <c r="D1010" s="9"/>
      <c r="E1010" s="9"/>
      <c r="F1010" s="9"/>
    </row>
    <row r="1011" spans="2:6" ht="14.25" x14ac:dyDescent="0.2">
      <c r="B1011" s="9"/>
      <c r="C1011" s="9"/>
      <c r="D1011" s="9"/>
      <c r="E1011" s="9"/>
      <c r="F1011" s="9"/>
    </row>
    <row r="1012" spans="2:6" ht="14.25" x14ac:dyDescent="0.2">
      <c r="B1012" s="9"/>
      <c r="C1012" s="9"/>
      <c r="D1012" s="9"/>
      <c r="E1012" s="9"/>
      <c r="F1012" s="9"/>
    </row>
    <row r="1013" spans="2:6" ht="14.25" x14ac:dyDescent="0.2">
      <c r="B1013" s="9"/>
      <c r="C1013" s="9"/>
      <c r="D1013" s="9"/>
      <c r="E1013" s="9"/>
      <c r="F1013" s="9"/>
    </row>
    <row r="1014" spans="2:6" ht="14.25" x14ac:dyDescent="0.2">
      <c r="B1014" s="9"/>
      <c r="C1014" s="9"/>
      <c r="D1014" s="9"/>
      <c r="E1014" s="9"/>
      <c r="F1014" s="9"/>
    </row>
    <row r="1015" spans="2:6" ht="14.25" x14ac:dyDescent="0.2">
      <c r="B1015" s="9"/>
      <c r="C1015" s="9"/>
      <c r="D1015" s="9"/>
      <c r="E1015" s="9"/>
      <c r="F1015" s="9"/>
    </row>
    <row r="1016" spans="2:6" ht="14.25" x14ac:dyDescent="0.2">
      <c r="B1016" s="9"/>
      <c r="C1016" s="9"/>
      <c r="D1016" s="9"/>
      <c r="E1016" s="9"/>
      <c r="F1016" s="9"/>
    </row>
    <row r="1017" spans="2:6" ht="14.25" x14ac:dyDescent="0.2">
      <c r="B1017" s="9"/>
      <c r="C1017" s="9"/>
      <c r="D1017" s="9"/>
      <c r="E1017" s="9"/>
      <c r="F1017" s="9"/>
    </row>
    <row r="1018" spans="2:6" ht="14.25" x14ac:dyDescent="0.2">
      <c r="B1018" s="9"/>
      <c r="C1018" s="9"/>
      <c r="D1018" s="9"/>
      <c r="E1018" s="9"/>
      <c r="F1018" s="9"/>
    </row>
    <row r="1019" spans="2:6" ht="14.25" x14ac:dyDescent="0.2">
      <c r="B1019" s="9"/>
      <c r="C1019" s="9"/>
      <c r="D1019" s="9"/>
      <c r="E1019" s="9"/>
      <c r="F1019" s="9"/>
    </row>
    <row r="1020" spans="2:6" ht="14.25" x14ac:dyDescent="0.2">
      <c r="B1020" s="9"/>
      <c r="C1020" s="9"/>
      <c r="D1020" s="9"/>
      <c r="E1020" s="9"/>
      <c r="F1020" s="9"/>
    </row>
    <row r="1021" spans="2:6" ht="14.25" x14ac:dyDescent="0.2">
      <c r="B1021" s="9"/>
      <c r="C1021" s="9"/>
      <c r="D1021" s="9"/>
      <c r="E1021" s="9"/>
      <c r="F1021" s="9"/>
    </row>
    <row r="1022" spans="2:6" ht="14.25" x14ac:dyDescent="0.2">
      <c r="B1022" s="9"/>
      <c r="C1022" s="9"/>
      <c r="D1022" s="9"/>
      <c r="E1022" s="9"/>
      <c r="F1022" s="9"/>
    </row>
    <row r="1023" spans="2:6" ht="14.25" x14ac:dyDescent="0.2">
      <c r="B1023" s="9"/>
      <c r="C1023" s="9"/>
      <c r="D1023" s="9"/>
      <c r="E1023" s="9"/>
      <c r="F1023" s="9"/>
    </row>
    <row r="1024" spans="2:6" ht="14.25" x14ac:dyDescent="0.2">
      <c r="B1024" s="9"/>
      <c r="C1024" s="9"/>
      <c r="D1024" s="9"/>
      <c r="E1024" s="9"/>
      <c r="F1024" s="9"/>
    </row>
    <row r="1025" spans="2:6" ht="14.25" x14ac:dyDescent="0.2">
      <c r="B1025" s="9"/>
      <c r="C1025" s="9"/>
      <c r="D1025" s="9"/>
      <c r="E1025" s="9"/>
      <c r="F1025" s="9"/>
    </row>
    <row r="1026" spans="2:6" ht="14.25" x14ac:dyDescent="0.2">
      <c r="B1026" s="9"/>
      <c r="C1026" s="9"/>
      <c r="D1026" s="9"/>
      <c r="E1026" s="9"/>
      <c r="F1026" s="9"/>
    </row>
    <row r="1027" spans="2:6" ht="14.25" x14ac:dyDescent="0.2">
      <c r="B1027" s="9"/>
      <c r="C1027" s="9"/>
      <c r="D1027" s="9"/>
      <c r="E1027" s="9"/>
      <c r="F1027" s="9"/>
    </row>
    <row r="1028" spans="2:6" ht="14.25" x14ac:dyDescent="0.2">
      <c r="B1028" s="9"/>
      <c r="C1028" s="9"/>
      <c r="D1028" s="9"/>
      <c r="E1028" s="9"/>
      <c r="F1028" s="9"/>
    </row>
    <row r="1029" spans="2:6" ht="14.25" x14ac:dyDescent="0.2">
      <c r="B1029" s="9"/>
      <c r="C1029" s="9"/>
      <c r="D1029" s="9"/>
      <c r="E1029" s="9"/>
      <c r="F1029" s="9"/>
    </row>
    <row r="1030" spans="2:6" ht="14.25" x14ac:dyDescent="0.2">
      <c r="B1030" s="9"/>
      <c r="C1030" s="9"/>
      <c r="D1030" s="9"/>
      <c r="E1030" s="9"/>
      <c r="F1030" s="9"/>
    </row>
    <row r="1031" spans="2:6" ht="14.25" x14ac:dyDescent="0.2">
      <c r="B1031" s="9"/>
      <c r="C1031" s="9"/>
      <c r="D1031" s="9"/>
      <c r="E1031" s="9"/>
      <c r="F1031" s="9"/>
    </row>
    <row r="1032" spans="2:6" ht="14.25" x14ac:dyDescent="0.2">
      <c r="B1032" s="9"/>
      <c r="C1032" s="9"/>
      <c r="D1032" s="9"/>
      <c r="E1032" s="9"/>
      <c r="F1032" s="9"/>
    </row>
    <row r="1033" spans="2:6" ht="14.25" x14ac:dyDescent="0.2">
      <c r="B1033" s="9"/>
      <c r="C1033" s="9"/>
      <c r="D1033" s="9"/>
      <c r="E1033" s="9"/>
      <c r="F1033" s="9"/>
    </row>
    <row r="1034" spans="2:6" ht="14.25" x14ac:dyDescent="0.2">
      <c r="B1034" s="9"/>
      <c r="C1034" s="9"/>
      <c r="D1034" s="9"/>
      <c r="E1034" s="9"/>
      <c r="F1034" s="9"/>
    </row>
    <row r="1035" spans="2:6" ht="14.25" x14ac:dyDescent="0.2">
      <c r="B1035" s="9"/>
      <c r="C1035" s="9"/>
      <c r="D1035" s="9"/>
      <c r="E1035" s="9"/>
      <c r="F1035" s="9"/>
    </row>
    <row r="1036" spans="2:6" ht="14.25" x14ac:dyDescent="0.2">
      <c r="B1036" s="9"/>
      <c r="C1036" s="9"/>
      <c r="D1036" s="9"/>
      <c r="E1036" s="9"/>
      <c r="F1036" s="9"/>
    </row>
    <row r="1037" spans="2:6" ht="14.25" x14ac:dyDescent="0.2">
      <c r="B1037" s="9"/>
      <c r="C1037" s="9"/>
      <c r="D1037" s="9"/>
      <c r="E1037" s="9"/>
      <c r="F1037" s="9"/>
    </row>
    <row r="1038" spans="2:6" ht="14.25" x14ac:dyDescent="0.2">
      <c r="B1038" s="9"/>
      <c r="C1038" s="9"/>
      <c r="D1038" s="9"/>
      <c r="E1038" s="9"/>
      <c r="F1038" s="9"/>
    </row>
    <row r="1039" spans="2:6" ht="14.25" x14ac:dyDescent="0.2">
      <c r="B1039" s="9"/>
      <c r="C1039" s="9"/>
      <c r="D1039" s="9"/>
      <c r="E1039" s="9"/>
      <c r="F1039" s="9"/>
    </row>
    <row r="1040" spans="2:6" ht="14.25" x14ac:dyDescent="0.2">
      <c r="B1040" s="9"/>
      <c r="C1040" s="9"/>
      <c r="D1040" s="9"/>
      <c r="E1040" s="9"/>
      <c r="F1040" s="9"/>
    </row>
    <row r="1041" spans="2:6" ht="14.25" x14ac:dyDescent="0.2">
      <c r="B1041" s="9"/>
      <c r="C1041" s="9"/>
      <c r="D1041" s="9"/>
      <c r="E1041" s="9"/>
      <c r="F1041" s="9"/>
    </row>
    <row r="1042" spans="2:6" ht="14.25" x14ac:dyDescent="0.2">
      <c r="B1042" s="9"/>
      <c r="C1042" s="9"/>
      <c r="D1042" s="9"/>
      <c r="E1042" s="9"/>
      <c r="F1042" s="9"/>
    </row>
    <row r="1043" spans="2:6" ht="14.25" x14ac:dyDescent="0.2">
      <c r="B1043" s="9"/>
      <c r="C1043" s="9"/>
      <c r="D1043" s="9"/>
      <c r="E1043" s="9"/>
      <c r="F1043" s="9"/>
    </row>
    <row r="1044" spans="2:6" ht="14.25" x14ac:dyDescent="0.2">
      <c r="B1044" s="9"/>
      <c r="C1044" s="9"/>
      <c r="D1044" s="9"/>
      <c r="E1044" s="9"/>
      <c r="F1044" s="9"/>
    </row>
    <row r="1045" spans="2:6" ht="14.25" x14ac:dyDescent="0.2">
      <c r="B1045" s="9"/>
      <c r="C1045" s="9"/>
      <c r="D1045" s="9"/>
      <c r="E1045" s="9"/>
      <c r="F1045" s="9"/>
    </row>
    <row r="1046" spans="2:6" ht="14.25" x14ac:dyDescent="0.2">
      <c r="B1046" s="9"/>
      <c r="C1046" s="9"/>
      <c r="D1046" s="9"/>
      <c r="E1046" s="9"/>
      <c r="F1046" s="9"/>
    </row>
    <row r="1047" spans="2:6" ht="14.25" x14ac:dyDescent="0.2">
      <c r="B1047" s="9"/>
      <c r="C1047" s="9"/>
      <c r="D1047" s="9"/>
      <c r="E1047" s="9"/>
      <c r="F1047" s="9"/>
    </row>
    <row r="1048" spans="2:6" ht="14.25" x14ac:dyDescent="0.2">
      <c r="B1048" s="9"/>
      <c r="C1048" s="9"/>
      <c r="D1048" s="9"/>
      <c r="E1048" s="9"/>
      <c r="F1048" s="9"/>
    </row>
    <row r="1049" spans="2:6" ht="14.25" x14ac:dyDescent="0.2">
      <c r="B1049" s="9"/>
      <c r="C1049" s="9"/>
      <c r="D1049" s="9"/>
      <c r="E1049" s="9"/>
      <c r="F1049" s="9"/>
    </row>
    <row r="1050" spans="2:6" ht="14.25" x14ac:dyDescent="0.2">
      <c r="B1050" s="9"/>
      <c r="C1050" s="9"/>
      <c r="D1050" s="9"/>
      <c r="E1050" s="9"/>
      <c r="F1050" s="9"/>
    </row>
    <row r="1051" spans="2:6" ht="14.25" x14ac:dyDescent="0.2">
      <c r="B1051" s="9"/>
      <c r="C1051" s="9"/>
      <c r="D1051" s="9"/>
      <c r="E1051" s="9"/>
      <c r="F1051" s="9"/>
    </row>
    <row r="1052" spans="2:6" ht="14.25" x14ac:dyDescent="0.2">
      <c r="B1052" s="9"/>
      <c r="C1052" s="9"/>
      <c r="D1052" s="9"/>
      <c r="E1052" s="9"/>
      <c r="F1052" s="9"/>
    </row>
    <row r="1053" spans="2:6" ht="14.25" x14ac:dyDescent="0.2">
      <c r="B1053" s="9"/>
      <c r="C1053" s="9"/>
      <c r="D1053" s="9"/>
      <c r="E1053" s="9"/>
      <c r="F1053" s="9"/>
    </row>
    <row r="1054" spans="2:6" ht="14.25" x14ac:dyDescent="0.2">
      <c r="B1054" s="9"/>
      <c r="C1054" s="9"/>
      <c r="D1054" s="9"/>
      <c r="E1054" s="9"/>
      <c r="F1054" s="9"/>
    </row>
    <row r="1055" spans="2:6" ht="14.25" x14ac:dyDescent="0.2">
      <c r="B1055" s="9"/>
      <c r="C1055" s="9"/>
      <c r="D1055" s="9"/>
      <c r="E1055" s="9"/>
      <c r="F1055" s="9"/>
    </row>
    <row r="1056" spans="2:6" ht="14.25" x14ac:dyDescent="0.2">
      <c r="B1056" s="9"/>
      <c r="C1056" s="9"/>
      <c r="D1056" s="9"/>
      <c r="E1056" s="9"/>
      <c r="F1056" s="9"/>
    </row>
    <row r="1057" spans="2:6" ht="14.25" x14ac:dyDescent="0.2">
      <c r="B1057" s="9"/>
      <c r="C1057" s="9"/>
      <c r="D1057" s="9"/>
      <c r="E1057" s="9"/>
      <c r="F1057" s="9"/>
    </row>
    <row r="1058" spans="2:6" ht="14.25" x14ac:dyDescent="0.2">
      <c r="B1058" s="9"/>
      <c r="C1058" s="9"/>
      <c r="D1058" s="9"/>
      <c r="E1058" s="9"/>
      <c r="F1058" s="9"/>
    </row>
    <row r="1059" spans="2:6" ht="14.25" x14ac:dyDescent="0.2">
      <c r="B1059" s="9"/>
      <c r="C1059" s="9"/>
      <c r="D1059" s="9"/>
      <c r="E1059" s="9"/>
      <c r="F1059" s="9"/>
    </row>
    <row r="1060" spans="2:6" ht="14.25" x14ac:dyDescent="0.2">
      <c r="B1060" s="9"/>
      <c r="C1060" s="9"/>
      <c r="D1060" s="9"/>
      <c r="E1060" s="9"/>
      <c r="F1060" s="9"/>
    </row>
    <row r="1061" spans="2:6" ht="14.25" x14ac:dyDescent="0.2">
      <c r="B1061" s="9"/>
      <c r="C1061" s="9"/>
      <c r="D1061" s="9"/>
      <c r="E1061" s="9"/>
      <c r="F1061" s="9"/>
    </row>
    <row r="1062" spans="2:6" ht="14.25" x14ac:dyDescent="0.2">
      <c r="B1062" s="9"/>
      <c r="C1062" s="9"/>
      <c r="D1062" s="9"/>
      <c r="E1062" s="9"/>
      <c r="F1062" s="9"/>
    </row>
    <row r="1063" spans="2:6" ht="14.25" x14ac:dyDescent="0.2">
      <c r="B1063" s="9"/>
      <c r="C1063" s="9"/>
      <c r="D1063" s="9"/>
      <c r="E1063" s="9"/>
      <c r="F1063" s="9"/>
    </row>
    <row r="1064" spans="2:6" ht="14.25" x14ac:dyDescent="0.2">
      <c r="B1064" s="9"/>
      <c r="C1064" s="9"/>
      <c r="D1064" s="9"/>
      <c r="E1064" s="9"/>
      <c r="F1064" s="9"/>
    </row>
    <row r="1065" spans="2:6" ht="14.25" x14ac:dyDescent="0.2">
      <c r="B1065" s="9"/>
      <c r="C1065" s="9"/>
      <c r="D1065" s="9"/>
      <c r="E1065" s="9"/>
      <c r="F1065" s="9"/>
    </row>
    <row r="1066" spans="2:6" ht="14.25" x14ac:dyDescent="0.2">
      <c r="B1066" s="9"/>
      <c r="C1066" s="9"/>
      <c r="D1066" s="9"/>
      <c r="E1066" s="9"/>
      <c r="F1066" s="9"/>
    </row>
    <row r="1067" spans="2:6" ht="14.25" x14ac:dyDescent="0.2">
      <c r="B1067" s="9"/>
      <c r="C1067" s="9"/>
      <c r="D1067" s="9"/>
      <c r="E1067" s="9"/>
      <c r="F1067" s="9"/>
    </row>
    <row r="1068" spans="2:6" ht="14.25" x14ac:dyDescent="0.2">
      <c r="B1068" s="9"/>
      <c r="C1068" s="9"/>
      <c r="D1068" s="9"/>
      <c r="E1068" s="9"/>
      <c r="F1068" s="9"/>
    </row>
    <row r="1069" spans="2:6" ht="14.25" x14ac:dyDescent="0.2">
      <c r="B1069" s="9"/>
      <c r="C1069" s="9"/>
      <c r="D1069" s="9"/>
      <c r="E1069" s="9"/>
      <c r="F1069" s="9"/>
    </row>
    <row r="1070" spans="2:6" ht="14.25" x14ac:dyDescent="0.2">
      <c r="B1070" s="9"/>
      <c r="C1070" s="9"/>
      <c r="D1070" s="9"/>
      <c r="E1070" s="9"/>
      <c r="F1070" s="9"/>
    </row>
    <row r="1071" spans="2:6" ht="14.25" x14ac:dyDescent="0.2">
      <c r="B1071" s="9"/>
      <c r="C1071" s="9"/>
      <c r="D1071" s="9"/>
      <c r="E1071" s="9"/>
      <c r="F1071" s="9"/>
    </row>
    <row r="1072" spans="2:6" ht="14.25" x14ac:dyDescent="0.2">
      <c r="B1072" s="9"/>
      <c r="C1072" s="9"/>
      <c r="D1072" s="9"/>
      <c r="E1072" s="9"/>
      <c r="F1072" s="9"/>
    </row>
    <row r="1073" spans="2:6" ht="14.25" x14ac:dyDescent="0.2">
      <c r="B1073" s="9"/>
      <c r="C1073" s="9"/>
      <c r="D1073" s="9"/>
      <c r="E1073" s="9"/>
      <c r="F1073" s="9"/>
    </row>
    <row r="1074" spans="2:6" ht="14.25" x14ac:dyDescent="0.2">
      <c r="B1074" s="9"/>
      <c r="C1074" s="9"/>
      <c r="D1074" s="9"/>
      <c r="E1074" s="9"/>
      <c r="F1074" s="9"/>
    </row>
    <row r="1075" spans="2:6" ht="14.25" x14ac:dyDescent="0.2">
      <c r="B1075" s="9"/>
      <c r="C1075" s="9"/>
      <c r="D1075" s="9"/>
      <c r="E1075" s="9"/>
      <c r="F1075" s="9"/>
    </row>
    <row r="1076" spans="2:6" ht="14.25" x14ac:dyDescent="0.2">
      <c r="B1076" s="9"/>
      <c r="C1076" s="9"/>
      <c r="D1076" s="9"/>
      <c r="E1076" s="9"/>
      <c r="F1076" s="9"/>
    </row>
    <row r="1077" spans="2:6" ht="14.25" x14ac:dyDescent="0.2">
      <c r="B1077" s="9"/>
      <c r="C1077" s="9"/>
      <c r="D1077" s="9"/>
      <c r="E1077" s="9"/>
      <c r="F1077" s="9"/>
    </row>
    <row r="1078" spans="2:6" ht="14.25" x14ac:dyDescent="0.2">
      <c r="B1078" s="9"/>
      <c r="C1078" s="9"/>
      <c r="D1078" s="9"/>
      <c r="E1078" s="9"/>
      <c r="F1078" s="9"/>
    </row>
    <row r="1079" spans="2:6" ht="14.25" x14ac:dyDescent="0.2">
      <c r="B1079" s="9"/>
      <c r="C1079" s="9"/>
      <c r="D1079" s="9"/>
      <c r="E1079" s="9"/>
      <c r="F1079" s="9"/>
    </row>
    <row r="1080" spans="2:6" ht="14.25" x14ac:dyDescent="0.2">
      <c r="B1080" s="9"/>
      <c r="C1080" s="9"/>
      <c r="D1080" s="9"/>
      <c r="E1080" s="9"/>
      <c r="F1080" s="9"/>
    </row>
    <row r="1081" spans="2:6" ht="14.25" x14ac:dyDescent="0.2">
      <c r="B1081" s="9"/>
      <c r="C1081" s="9"/>
      <c r="D1081" s="9"/>
      <c r="E1081" s="9"/>
      <c r="F1081" s="9"/>
    </row>
    <row r="1082" spans="2:6" ht="14.25" x14ac:dyDescent="0.2">
      <c r="B1082" s="9"/>
      <c r="C1082" s="9"/>
      <c r="D1082" s="9"/>
      <c r="E1082" s="9"/>
      <c r="F1082" s="9"/>
    </row>
    <row r="1083" spans="2:6" ht="14.25" x14ac:dyDescent="0.2">
      <c r="B1083" s="9"/>
      <c r="C1083" s="9"/>
      <c r="D1083" s="9"/>
      <c r="E1083" s="9"/>
      <c r="F1083" s="9"/>
    </row>
    <row r="1084" spans="2:6" ht="14.25" x14ac:dyDescent="0.2">
      <c r="B1084" s="9"/>
      <c r="C1084" s="9"/>
      <c r="D1084" s="9"/>
      <c r="E1084" s="9"/>
      <c r="F1084" s="9"/>
    </row>
    <row r="1085" spans="2:6" ht="14.25" x14ac:dyDescent="0.2">
      <c r="B1085" s="9"/>
      <c r="C1085" s="9"/>
      <c r="D1085" s="9"/>
      <c r="E1085" s="9"/>
      <c r="F1085" s="9"/>
    </row>
    <row r="1086" spans="2:6" ht="14.25" x14ac:dyDescent="0.2">
      <c r="B1086" s="9"/>
      <c r="C1086" s="9"/>
      <c r="D1086" s="9"/>
      <c r="E1086" s="9"/>
      <c r="F1086" s="9"/>
    </row>
    <row r="1087" spans="2:6" ht="14.25" x14ac:dyDescent="0.2">
      <c r="B1087" s="9"/>
      <c r="C1087" s="9"/>
      <c r="D1087" s="9"/>
      <c r="E1087" s="9"/>
      <c r="F1087" s="9"/>
    </row>
    <row r="1088" spans="2:6" ht="14.25" x14ac:dyDescent="0.2">
      <c r="B1088" s="9"/>
      <c r="C1088" s="9"/>
      <c r="D1088" s="9"/>
      <c r="E1088" s="9"/>
      <c r="F1088" s="9"/>
    </row>
    <row r="1089" spans="2:6" ht="14.25" x14ac:dyDescent="0.2">
      <c r="B1089" s="9"/>
      <c r="C1089" s="9"/>
      <c r="D1089" s="9"/>
      <c r="E1089" s="9"/>
      <c r="F1089" s="9"/>
    </row>
    <row r="1090" spans="2:6" ht="14.25" x14ac:dyDescent="0.2">
      <c r="B1090" s="9"/>
      <c r="C1090" s="9"/>
      <c r="D1090" s="9"/>
      <c r="E1090" s="9"/>
      <c r="F1090" s="9"/>
    </row>
    <row r="1091" spans="2:6" ht="14.25" x14ac:dyDescent="0.2">
      <c r="B1091" s="9"/>
      <c r="C1091" s="9"/>
      <c r="D1091" s="9"/>
      <c r="E1091" s="9"/>
      <c r="F1091" s="9"/>
    </row>
    <row r="1092" spans="2:6" ht="14.25" x14ac:dyDescent="0.2">
      <c r="B1092" s="9"/>
      <c r="C1092" s="9"/>
      <c r="D1092" s="9"/>
      <c r="E1092" s="9"/>
      <c r="F1092" s="9"/>
    </row>
    <row r="1093" spans="2:6" ht="14.25" x14ac:dyDescent="0.2">
      <c r="B1093" s="9"/>
      <c r="C1093" s="9"/>
      <c r="D1093" s="9"/>
      <c r="E1093" s="9"/>
      <c r="F1093" s="9"/>
    </row>
    <row r="1094" spans="2:6" ht="14.25" x14ac:dyDescent="0.2">
      <c r="B1094" s="9"/>
      <c r="C1094" s="9"/>
      <c r="D1094" s="9"/>
      <c r="E1094" s="9"/>
      <c r="F1094" s="9"/>
    </row>
    <row r="1095" spans="2:6" ht="14.25" x14ac:dyDescent="0.2">
      <c r="B1095" s="9"/>
      <c r="C1095" s="9"/>
      <c r="D1095" s="9"/>
      <c r="E1095" s="9"/>
      <c r="F1095" s="9"/>
    </row>
    <row r="1096" spans="2:6" ht="14.25" x14ac:dyDescent="0.2">
      <c r="B1096" s="9"/>
      <c r="C1096" s="9"/>
      <c r="D1096" s="9"/>
      <c r="E1096" s="9"/>
      <c r="F1096" s="9"/>
    </row>
    <row r="1097" spans="2:6" ht="14.25" x14ac:dyDescent="0.2">
      <c r="B1097" s="9"/>
      <c r="C1097" s="9"/>
      <c r="D1097" s="9"/>
      <c r="E1097" s="9"/>
      <c r="F1097" s="9"/>
    </row>
    <row r="1098" spans="2:6" ht="14.25" x14ac:dyDescent="0.2">
      <c r="B1098" s="9"/>
      <c r="C1098" s="9"/>
      <c r="D1098" s="9"/>
      <c r="E1098" s="9"/>
      <c r="F1098" s="9"/>
    </row>
    <row r="1099" spans="2:6" ht="14.25" x14ac:dyDescent="0.2">
      <c r="B1099" s="9"/>
      <c r="C1099" s="9"/>
      <c r="D1099" s="9"/>
      <c r="E1099" s="9"/>
      <c r="F1099" s="9"/>
    </row>
    <row r="1100" spans="2:6" ht="14.25" x14ac:dyDescent="0.2">
      <c r="B1100" s="9"/>
      <c r="C1100" s="9"/>
      <c r="D1100" s="9"/>
      <c r="E1100" s="9"/>
      <c r="F1100" s="9"/>
    </row>
    <row r="1101" spans="2:6" ht="14.25" x14ac:dyDescent="0.2">
      <c r="B1101" s="9"/>
      <c r="C1101" s="9"/>
      <c r="D1101" s="9"/>
      <c r="E1101" s="9"/>
      <c r="F1101" s="9"/>
    </row>
    <row r="1102" spans="2:6" ht="14.25" x14ac:dyDescent="0.2">
      <c r="B1102" s="9"/>
      <c r="C1102" s="9"/>
      <c r="D1102" s="9"/>
      <c r="E1102" s="9"/>
      <c r="F1102" s="9"/>
    </row>
    <row r="1103" spans="2:6" ht="14.25" x14ac:dyDescent="0.2">
      <c r="B1103" s="9"/>
      <c r="C1103" s="9"/>
      <c r="D1103" s="9"/>
      <c r="E1103" s="9"/>
      <c r="F1103" s="9"/>
    </row>
    <row r="1104" spans="2:6" ht="14.25" x14ac:dyDescent="0.2">
      <c r="B1104" s="9"/>
      <c r="C1104" s="9"/>
      <c r="D1104" s="9"/>
      <c r="E1104" s="9"/>
      <c r="F1104" s="9"/>
    </row>
    <row r="1105" spans="2:6" ht="14.25" x14ac:dyDescent="0.2">
      <c r="B1105" s="9"/>
      <c r="C1105" s="9"/>
      <c r="D1105" s="9"/>
      <c r="E1105" s="9"/>
      <c r="F1105" s="9"/>
    </row>
    <row r="1106" spans="2:6" ht="14.25" x14ac:dyDescent="0.2">
      <c r="B1106" s="9"/>
      <c r="C1106" s="9"/>
      <c r="D1106" s="9"/>
      <c r="E1106" s="9"/>
      <c r="F1106" s="9"/>
    </row>
    <row r="1107" spans="2:6" ht="14.25" x14ac:dyDescent="0.2">
      <c r="B1107" s="9"/>
      <c r="C1107" s="9"/>
      <c r="D1107" s="9"/>
      <c r="E1107" s="9"/>
      <c r="F1107" s="9"/>
    </row>
    <row r="1108" spans="2:6" ht="14.25" x14ac:dyDescent="0.2">
      <c r="B1108" s="9"/>
      <c r="C1108" s="9"/>
      <c r="D1108" s="9"/>
      <c r="E1108" s="9"/>
      <c r="F1108" s="9"/>
    </row>
    <row r="1109" spans="2:6" ht="14.25" x14ac:dyDescent="0.2">
      <c r="B1109" s="9"/>
      <c r="C1109" s="9"/>
      <c r="D1109" s="9"/>
      <c r="E1109" s="9"/>
      <c r="F1109" s="9"/>
    </row>
    <row r="1110" spans="2:6" ht="14.25" x14ac:dyDescent="0.2">
      <c r="B1110" s="9"/>
      <c r="C1110" s="9"/>
      <c r="D1110" s="9"/>
      <c r="E1110" s="9"/>
      <c r="F1110" s="9"/>
    </row>
    <row r="1111" spans="2:6" ht="14.25" x14ac:dyDescent="0.2">
      <c r="B1111" s="9"/>
      <c r="C1111" s="9"/>
      <c r="D1111" s="9"/>
      <c r="E1111" s="9"/>
      <c r="F1111" s="9"/>
    </row>
    <row r="1112" spans="2:6" ht="14.25" x14ac:dyDescent="0.2">
      <c r="B1112" s="9"/>
      <c r="C1112" s="9"/>
      <c r="D1112" s="9"/>
      <c r="E1112" s="9"/>
      <c r="F1112" s="9"/>
    </row>
    <row r="1113" spans="2:6" ht="14.25" x14ac:dyDescent="0.2">
      <c r="B1113" s="9"/>
      <c r="C1113" s="9"/>
      <c r="D1113" s="9"/>
      <c r="E1113" s="9"/>
      <c r="F1113" s="9"/>
    </row>
    <row r="1114" spans="2:6" ht="14.25" x14ac:dyDescent="0.2">
      <c r="B1114" s="9"/>
      <c r="C1114" s="9"/>
      <c r="D1114" s="9"/>
      <c r="E1114" s="9"/>
      <c r="F1114" s="9"/>
    </row>
    <row r="1115" spans="2:6" ht="14.25" x14ac:dyDescent="0.2">
      <c r="B1115" s="9"/>
      <c r="C1115" s="9"/>
      <c r="D1115" s="9"/>
      <c r="E1115" s="9"/>
      <c r="F1115" s="9"/>
    </row>
    <row r="1116" spans="2:6" ht="14.25" x14ac:dyDescent="0.2">
      <c r="B1116" s="9"/>
      <c r="C1116" s="9"/>
      <c r="D1116" s="9"/>
      <c r="E1116" s="9"/>
      <c r="F1116" s="9"/>
    </row>
    <row r="1117" spans="2:6" ht="14.25" x14ac:dyDescent="0.2">
      <c r="B1117" s="9"/>
      <c r="C1117" s="9"/>
      <c r="D1117" s="9"/>
      <c r="E1117" s="9"/>
      <c r="F1117" s="9"/>
    </row>
    <row r="1118" spans="2:6" ht="14.25" x14ac:dyDescent="0.2">
      <c r="B1118" s="9"/>
      <c r="C1118" s="9"/>
      <c r="D1118" s="9"/>
      <c r="E1118" s="9"/>
      <c r="F1118" s="9"/>
    </row>
    <row r="1119" spans="2:6" ht="14.25" x14ac:dyDescent="0.2">
      <c r="B1119" s="9"/>
      <c r="C1119" s="9"/>
      <c r="D1119" s="9"/>
      <c r="E1119" s="9"/>
      <c r="F1119" s="9"/>
    </row>
    <row r="1120" spans="2:6" ht="14.25" x14ac:dyDescent="0.2">
      <c r="B1120" s="9"/>
      <c r="C1120" s="9"/>
      <c r="D1120" s="9"/>
      <c r="E1120" s="9"/>
      <c r="F1120" s="9"/>
    </row>
    <row r="1121" spans="2:6" ht="14.25" x14ac:dyDescent="0.2">
      <c r="B1121" s="9"/>
      <c r="C1121" s="9"/>
      <c r="D1121" s="9"/>
      <c r="E1121" s="9"/>
      <c r="F1121" s="9"/>
    </row>
    <row r="1122" spans="2:6" ht="14.25" x14ac:dyDescent="0.2">
      <c r="B1122" s="9"/>
      <c r="C1122" s="9"/>
      <c r="D1122" s="9"/>
      <c r="E1122" s="9"/>
      <c r="F1122" s="9"/>
    </row>
    <row r="1123" spans="2:6" ht="14.25" x14ac:dyDescent="0.2">
      <c r="B1123" s="9"/>
      <c r="C1123" s="9"/>
      <c r="D1123" s="9"/>
      <c r="E1123" s="9"/>
      <c r="F1123" s="9"/>
    </row>
    <row r="1124" spans="2:6" ht="14.25" x14ac:dyDescent="0.2">
      <c r="B1124" s="9"/>
      <c r="C1124" s="9"/>
      <c r="D1124" s="9"/>
      <c r="E1124" s="9"/>
      <c r="F1124" s="9"/>
    </row>
    <row r="1125" spans="2:6" ht="14.25" x14ac:dyDescent="0.2">
      <c r="B1125" s="9"/>
      <c r="C1125" s="9"/>
      <c r="D1125" s="9"/>
      <c r="E1125" s="9"/>
      <c r="F1125" s="9"/>
    </row>
    <row r="1126" spans="2:6" ht="14.25" x14ac:dyDescent="0.2">
      <c r="B1126" s="9"/>
      <c r="C1126" s="9"/>
      <c r="D1126" s="9"/>
      <c r="E1126" s="9"/>
      <c r="F1126" s="9"/>
    </row>
    <row r="1127" spans="2:6" ht="14.25" x14ac:dyDescent="0.2">
      <c r="B1127" s="9"/>
      <c r="C1127" s="9"/>
      <c r="D1127" s="9"/>
      <c r="E1127" s="9"/>
      <c r="F1127" s="9"/>
    </row>
    <row r="1128" spans="2:6" ht="14.25" x14ac:dyDescent="0.2">
      <c r="B1128" s="9"/>
      <c r="C1128" s="9"/>
      <c r="D1128" s="9"/>
      <c r="E1128" s="9"/>
      <c r="F1128" s="9"/>
    </row>
    <row r="1129" spans="2:6" ht="14.25" x14ac:dyDescent="0.2">
      <c r="B1129" s="9"/>
      <c r="C1129" s="9"/>
      <c r="D1129" s="9"/>
      <c r="E1129" s="9"/>
      <c r="F1129" s="9"/>
    </row>
    <row r="1130" spans="2:6" ht="14.25" x14ac:dyDescent="0.2">
      <c r="B1130" s="9"/>
      <c r="C1130" s="9"/>
      <c r="D1130" s="9"/>
      <c r="E1130" s="9"/>
      <c r="F1130" s="9"/>
    </row>
    <row r="1131" spans="2:6" ht="14.25" x14ac:dyDescent="0.2">
      <c r="B1131" s="9"/>
      <c r="C1131" s="9"/>
      <c r="D1131" s="9"/>
      <c r="E1131" s="9"/>
      <c r="F1131" s="9"/>
    </row>
    <row r="1132" spans="2:6" ht="14.25" x14ac:dyDescent="0.2">
      <c r="B1132" s="9"/>
      <c r="C1132" s="9"/>
      <c r="D1132" s="9"/>
      <c r="E1132" s="9"/>
      <c r="F1132" s="9"/>
    </row>
    <row r="1133" spans="2:6" ht="14.25" x14ac:dyDescent="0.2">
      <c r="B1133" s="9"/>
      <c r="C1133" s="9"/>
      <c r="D1133" s="9"/>
      <c r="E1133" s="9"/>
      <c r="F1133" s="9"/>
    </row>
    <row r="1134" spans="2:6" ht="14.25" x14ac:dyDescent="0.2">
      <c r="B1134" s="9"/>
      <c r="C1134" s="9"/>
      <c r="D1134" s="9"/>
      <c r="E1134" s="9"/>
      <c r="F1134" s="9"/>
    </row>
    <row r="1135" spans="2:6" ht="14.25" x14ac:dyDescent="0.2">
      <c r="B1135" s="9"/>
      <c r="C1135" s="9"/>
      <c r="D1135" s="9"/>
      <c r="E1135" s="9"/>
      <c r="F1135" s="9"/>
    </row>
    <row r="1136" spans="2:6" ht="14.25" x14ac:dyDescent="0.2">
      <c r="B1136" s="9"/>
      <c r="C1136" s="9"/>
      <c r="D1136" s="9"/>
      <c r="E1136" s="9"/>
      <c r="F1136" s="9"/>
    </row>
    <row r="1137" spans="2:6" ht="14.25" x14ac:dyDescent="0.2">
      <c r="B1137" s="9"/>
      <c r="C1137" s="9"/>
      <c r="D1137" s="9"/>
      <c r="E1137" s="9"/>
      <c r="F1137" s="9"/>
    </row>
    <row r="1138" spans="2:6" ht="14.25" x14ac:dyDescent="0.2">
      <c r="B1138" s="9"/>
      <c r="C1138" s="9"/>
      <c r="D1138" s="9"/>
      <c r="E1138" s="9"/>
      <c r="F1138" s="9"/>
    </row>
    <row r="1139" spans="2:6" ht="14.25" x14ac:dyDescent="0.2">
      <c r="B1139" s="9"/>
      <c r="C1139" s="9"/>
      <c r="D1139" s="9"/>
      <c r="E1139" s="9"/>
      <c r="F1139" s="9"/>
    </row>
    <row r="1140" spans="2:6" ht="14.25" x14ac:dyDescent="0.2">
      <c r="B1140" s="9"/>
      <c r="C1140" s="9"/>
      <c r="D1140" s="9"/>
      <c r="E1140" s="9"/>
      <c r="F1140" s="9"/>
    </row>
    <row r="1141" spans="2:6" ht="14.25" x14ac:dyDescent="0.2">
      <c r="B1141" s="9"/>
      <c r="C1141" s="9"/>
      <c r="D1141" s="9"/>
      <c r="E1141" s="9"/>
      <c r="F1141" s="9"/>
    </row>
    <row r="1142" spans="2:6" ht="14.25" x14ac:dyDescent="0.2">
      <c r="B1142" s="9"/>
      <c r="C1142" s="9"/>
      <c r="D1142" s="9"/>
      <c r="E1142" s="9"/>
      <c r="F1142" s="9"/>
    </row>
    <row r="1143" spans="2:6" ht="14.25" x14ac:dyDescent="0.2">
      <c r="B1143" s="9"/>
      <c r="C1143" s="9"/>
      <c r="D1143" s="9"/>
      <c r="E1143" s="9"/>
      <c r="F1143" s="9"/>
    </row>
    <row r="1144" spans="2:6" ht="14.25" x14ac:dyDescent="0.2">
      <c r="B1144" s="9"/>
      <c r="C1144" s="9"/>
      <c r="D1144" s="9"/>
      <c r="E1144" s="9"/>
      <c r="F1144" s="9"/>
    </row>
    <row r="1145" spans="2:6" ht="14.25" x14ac:dyDescent="0.2">
      <c r="B1145" s="9"/>
      <c r="C1145" s="9"/>
      <c r="D1145" s="9"/>
      <c r="E1145" s="9"/>
      <c r="F1145" s="9"/>
    </row>
    <row r="1146" spans="2:6" ht="14.25" x14ac:dyDescent="0.2">
      <c r="B1146" s="9"/>
      <c r="C1146" s="9"/>
      <c r="D1146" s="9"/>
      <c r="E1146" s="9"/>
      <c r="F1146" s="9"/>
    </row>
    <row r="1147" spans="2:6" ht="14.25" x14ac:dyDescent="0.2">
      <c r="B1147" s="9"/>
      <c r="C1147" s="9"/>
      <c r="D1147" s="9"/>
      <c r="E1147" s="9"/>
      <c r="F1147" s="9"/>
    </row>
    <row r="1148" spans="2:6" ht="14.25" x14ac:dyDescent="0.2">
      <c r="B1148" s="9"/>
      <c r="C1148" s="9"/>
      <c r="D1148" s="9"/>
      <c r="E1148" s="9"/>
      <c r="F1148" s="9"/>
    </row>
    <row r="1149" spans="2:6" ht="14.25" x14ac:dyDescent="0.2">
      <c r="B1149" s="9"/>
      <c r="C1149" s="9"/>
      <c r="D1149" s="9"/>
      <c r="E1149" s="9"/>
      <c r="F1149" s="9"/>
    </row>
    <row r="1150" spans="2:6" ht="14.25" x14ac:dyDescent="0.2">
      <c r="B1150" s="9"/>
      <c r="C1150" s="9"/>
      <c r="D1150" s="9"/>
      <c r="E1150" s="9"/>
      <c r="F1150" s="9"/>
    </row>
    <row r="1151" spans="2:6" ht="14.25" x14ac:dyDescent="0.2">
      <c r="B1151" s="9"/>
      <c r="C1151" s="9"/>
      <c r="D1151" s="9"/>
      <c r="E1151" s="9"/>
      <c r="F1151" s="9"/>
    </row>
    <row r="1152" spans="2:6" ht="14.25" x14ac:dyDescent="0.2">
      <c r="B1152" s="9"/>
      <c r="C1152" s="9"/>
      <c r="D1152" s="9"/>
      <c r="E1152" s="9"/>
      <c r="F1152" s="9"/>
    </row>
    <row r="1153" spans="2:6" ht="14.25" x14ac:dyDescent="0.2">
      <c r="B1153" s="9"/>
      <c r="C1153" s="9"/>
      <c r="D1153" s="9"/>
      <c r="E1153" s="9"/>
      <c r="F1153" s="9"/>
    </row>
    <row r="1154" spans="2:6" ht="14.25" x14ac:dyDescent="0.2">
      <c r="B1154" s="9"/>
      <c r="C1154" s="9"/>
      <c r="D1154" s="9"/>
      <c r="E1154" s="9"/>
      <c r="F1154" s="9"/>
    </row>
    <row r="1155" spans="2:6" ht="14.25" x14ac:dyDescent="0.2">
      <c r="B1155" s="9"/>
      <c r="C1155" s="9"/>
      <c r="D1155" s="9"/>
      <c r="E1155" s="9"/>
      <c r="F1155" s="9"/>
    </row>
    <row r="1156" spans="2:6" ht="14.25" x14ac:dyDescent="0.2">
      <c r="B1156" s="9"/>
      <c r="C1156" s="9"/>
      <c r="D1156" s="9"/>
      <c r="E1156" s="9"/>
      <c r="F1156" s="9"/>
    </row>
    <row r="1157" spans="2:6" ht="14.25" x14ac:dyDescent="0.2">
      <c r="B1157" s="9"/>
      <c r="C1157" s="9"/>
      <c r="D1157" s="9"/>
      <c r="E1157" s="9"/>
      <c r="F1157" s="9"/>
    </row>
    <row r="1158" spans="2:6" ht="14.25" x14ac:dyDescent="0.2">
      <c r="B1158" s="9"/>
      <c r="C1158" s="9"/>
      <c r="D1158" s="9"/>
      <c r="E1158" s="9"/>
      <c r="F1158" s="9"/>
    </row>
    <row r="1159" spans="2:6" ht="14.25" x14ac:dyDescent="0.2">
      <c r="B1159" s="9"/>
      <c r="C1159" s="9"/>
      <c r="D1159" s="9"/>
      <c r="E1159" s="9"/>
      <c r="F1159" s="9"/>
    </row>
    <row r="1160" spans="2:6" ht="14.25" x14ac:dyDescent="0.2">
      <c r="B1160" s="9"/>
      <c r="C1160" s="9"/>
      <c r="D1160" s="9"/>
      <c r="E1160" s="9"/>
      <c r="F1160" s="9"/>
    </row>
    <row r="1161" spans="2:6" ht="14.25" x14ac:dyDescent="0.2">
      <c r="B1161" s="9"/>
      <c r="C1161" s="9"/>
      <c r="D1161" s="9"/>
      <c r="E1161" s="9"/>
      <c r="F1161" s="9"/>
    </row>
    <row r="1162" spans="2:6" ht="14.25" x14ac:dyDescent="0.2">
      <c r="B1162" s="9"/>
      <c r="C1162" s="9"/>
      <c r="D1162" s="9"/>
      <c r="E1162" s="9"/>
      <c r="F1162" s="9"/>
    </row>
    <row r="1163" spans="2:6" ht="14.25" x14ac:dyDescent="0.2">
      <c r="B1163" s="9"/>
      <c r="C1163" s="9"/>
      <c r="D1163" s="9"/>
      <c r="E1163" s="9"/>
      <c r="F1163" s="9"/>
    </row>
    <row r="1164" spans="2:6" ht="14.25" x14ac:dyDescent="0.2">
      <c r="B1164" s="9"/>
      <c r="C1164" s="9"/>
      <c r="D1164" s="9"/>
      <c r="E1164" s="9"/>
      <c r="F1164" s="9"/>
    </row>
    <row r="1165" spans="2:6" ht="14.25" x14ac:dyDescent="0.2">
      <c r="B1165" s="9"/>
      <c r="C1165" s="9"/>
      <c r="D1165" s="9"/>
      <c r="E1165" s="9"/>
      <c r="F1165" s="9"/>
    </row>
    <row r="1166" spans="2:6" ht="14.25" x14ac:dyDescent="0.2">
      <c r="B1166" s="9"/>
      <c r="C1166" s="9"/>
      <c r="D1166" s="9"/>
      <c r="E1166" s="9"/>
      <c r="F1166" s="9"/>
    </row>
    <row r="1167" spans="2:6" ht="14.25" x14ac:dyDescent="0.2">
      <c r="B1167" s="9"/>
      <c r="C1167" s="9"/>
      <c r="D1167" s="9"/>
      <c r="E1167" s="9"/>
      <c r="F1167" s="9"/>
    </row>
    <row r="1168" spans="2:6" ht="14.25" x14ac:dyDescent="0.2">
      <c r="B1168" s="9"/>
      <c r="C1168" s="9"/>
      <c r="D1168" s="9"/>
      <c r="E1168" s="9"/>
      <c r="F1168" s="9"/>
    </row>
    <row r="1169" spans="2:6" ht="14.25" x14ac:dyDescent="0.2">
      <c r="B1169" s="9"/>
      <c r="C1169" s="9"/>
      <c r="D1169" s="9"/>
      <c r="E1169" s="9"/>
      <c r="F1169" s="9"/>
    </row>
    <row r="1170" spans="2:6" ht="14.25" x14ac:dyDescent="0.2">
      <c r="B1170" s="9"/>
      <c r="C1170" s="9"/>
      <c r="D1170" s="9"/>
      <c r="E1170" s="9"/>
      <c r="F1170" s="9"/>
    </row>
    <row r="1171" spans="2:6" ht="14.25" x14ac:dyDescent="0.2">
      <c r="B1171" s="9"/>
      <c r="C1171" s="9"/>
      <c r="D1171" s="9"/>
      <c r="E1171" s="9"/>
      <c r="F1171" s="9"/>
    </row>
    <row r="1172" spans="2:6" ht="14.25" x14ac:dyDescent="0.2">
      <c r="B1172" s="9"/>
      <c r="C1172" s="9"/>
      <c r="D1172" s="9"/>
      <c r="E1172" s="9"/>
      <c r="F1172" s="9"/>
    </row>
    <row r="1173" spans="2:6" ht="14.25" x14ac:dyDescent="0.2">
      <c r="B1173" s="9"/>
      <c r="C1173" s="9"/>
      <c r="D1173" s="9"/>
      <c r="E1173" s="9"/>
      <c r="F1173" s="9"/>
    </row>
    <row r="1174" spans="2:6" ht="14.25" x14ac:dyDescent="0.2">
      <c r="B1174" s="9"/>
      <c r="C1174" s="9"/>
      <c r="D1174" s="9"/>
      <c r="E1174" s="9"/>
      <c r="F1174" s="9"/>
    </row>
    <row r="1175" spans="2:6" ht="14.25" x14ac:dyDescent="0.2">
      <c r="B1175" s="9"/>
      <c r="C1175" s="9"/>
      <c r="D1175" s="9"/>
      <c r="E1175" s="9"/>
      <c r="F1175" s="9"/>
    </row>
    <row r="1176" spans="2:6" ht="14.25" x14ac:dyDescent="0.2">
      <c r="B1176" s="9"/>
      <c r="C1176" s="9"/>
      <c r="D1176" s="9"/>
      <c r="E1176" s="9"/>
      <c r="F1176" s="9"/>
    </row>
    <row r="1177" spans="2:6" ht="14.25" x14ac:dyDescent="0.2">
      <c r="B1177" s="9"/>
      <c r="C1177" s="9"/>
      <c r="D1177" s="9"/>
      <c r="E1177" s="9"/>
      <c r="F1177" s="9"/>
    </row>
    <row r="1178" spans="2:6" ht="14.25" x14ac:dyDescent="0.2">
      <c r="B1178" s="9"/>
      <c r="C1178" s="9"/>
      <c r="D1178" s="9"/>
      <c r="E1178" s="9"/>
      <c r="F1178" s="9"/>
    </row>
    <row r="1179" spans="2:6" ht="14.25" x14ac:dyDescent="0.2">
      <c r="B1179" s="9"/>
      <c r="C1179" s="9"/>
      <c r="D1179" s="9"/>
      <c r="E1179" s="9"/>
      <c r="F1179" s="9"/>
    </row>
    <row r="1180" spans="2:6" ht="14.25" x14ac:dyDescent="0.2">
      <c r="B1180" s="9"/>
      <c r="C1180" s="9"/>
      <c r="D1180" s="9"/>
      <c r="E1180" s="9"/>
      <c r="F1180" s="9"/>
    </row>
    <row r="1181" spans="2:6" ht="14.25" x14ac:dyDescent="0.2">
      <c r="B1181" s="9"/>
      <c r="C1181" s="9"/>
      <c r="D1181" s="9"/>
      <c r="E1181" s="9"/>
      <c r="F1181" s="9"/>
    </row>
    <row r="1182" spans="2:6" ht="14.25" x14ac:dyDescent="0.2">
      <c r="B1182" s="9"/>
      <c r="C1182" s="9"/>
      <c r="D1182" s="9"/>
      <c r="E1182" s="9"/>
      <c r="F1182" s="9"/>
    </row>
    <row r="1183" spans="2:6" ht="14.25" x14ac:dyDescent="0.2">
      <c r="B1183" s="9"/>
      <c r="C1183" s="9"/>
      <c r="D1183" s="9"/>
      <c r="E1183" s="9"/>
      <c r="F1183" s="9"/>
    </row>
    <row r="1184" spans="2:6" ht="14.25" x14ac:dyDescent="0.2">
      <c r="B1184" s="9"/>
      <c r="C1184" s="9"/>
      <c r="D1184" s="9"/>
      <c r="E1184" s="9"/>
      <c r="F1184" s="9"/>
    </row>
    <row r="1185" spans="2:6" ht="14.25" x14ac:dyDescent="0.2">
      <c r="B1185" s="9"/>
      <c r="C1185" s="9"/>
      <c r="D1185" s="9"/>
      <c r="E1185" s="9"/>
      <c r="F1185" s="9"/>
    </row>
    <row r="1186" spans="2:6" ht="14.25" x14ac:dyDescent="0.2">
      <c r="B1186" s="9"/>
      <c r="C1186" s="9"/>
      <c r="D1186" s="9"/>
      <c r="E1186" s="9"/>
      <c r="F1186" s="9"/>
    </row>
    <row r="1187" spans="2:6" ht="14.25" x14ac:dyDescent="0.2">
      <c r="B1187" s="9"/>
      <c r="C1187" s="9"/>
      <c r="D1187" s="9"/>
      <c r="E1187" s="9"/>
      <c r="F1187" s="9"/>
    </row>
    <row r="1188" spans="2:6" ht="14.25" x14ac:dyDescent="0.2">
      <c r="B1188" s="9"/>
      <c r="C1188" s="9"/>
      <c r="D1188" s="9"/>
      <c r="E1188" s="9"/>
      <c r="F1188" s="9"/>
    </row>
    <row r="1189" spans="2:6" ht="14.25" x14ac:dyDescent="0.2">
      <c r="B1189" s="9"/>
      <c r="C1189" s="9"/>
      <c r="D1189" s="9"/>
      <c r="E1189" s="9"/>
      <c r="F1189" s="9"/>
    </row>
    <row r="1190" spans="2:6" ht="14.25" x14ac:dyDescent="0.2">
      <c r="B1190" s="9"/>
      <c r="C1190" s="9"/>
      <c r="D1190" s="9"/>
      <c r="E1190" s="9"/>
      <c r="F1190" s="9"/>
    </row>
    <row r="1191" spans="2:6" ht="14.25" x14ac:dyDescent="0.2">
      <c r="B1191" s="9"/>
      <c r="C1191" s="9"/>
      <c r="D1191" s="9"/>
      <c r="E1191" s="9"/>
      <c r="F1191" s="9"/>
    </row>
    <row r="1192" spans="2:6" ht="14.25" x14ac:dyDescent="0.2">
      <c r="B1192" s="9"/>
      <c r="C1192" s="9"/>
      <c r="D1192" s="9"/>
      <c r="E1192" s="9"/>
      <c r="F1192" s="9"/>
    </row>
    <row r="1193" spans="2:6" ht="14.25" x14ac:dyDescent="0.2">
      <c r="B1193" s="9"/>
      <c r="C1193" s="9"/>
      <c r="D1193" s="9"/>
      <c r="E1193" s="9"/>
      <c r="F1193" s="9"/>
    </row>
    <row r="1194" spans="2:6" ht="14.25" x14ac:dyDescent="0.2">
      <c r="B1194" s="9"/>
      <c r="C1194" s="9"/>
      <c r="D1194" s="9"/>
      <c r="E1194" s="9"/>
      <c r="F1194" s="9"/>
    </row>
    <row r="1195" spans="2:6" ht="14.25" x14ac:dyDescent="0.2">
      <c r="B1195" s="9"/>
      <c r="C1195" s="9"/>
      <c r="D1195" s="9"/>
      <c r="E1195" s="9"/>
      <c r="F1195" s="9"/>
    </row>
    <row r="1196" spans="2:6" ht="14.25" x14ac:dyDescent="0.2">
      <c r="B1196" s="9"/>
      <c r="C1196" s="9"/>
      <c r="D1196" s="9"/>
      <c r="E1196" s="9"/>
      <c r="F1196" s="9"/>
    </row>
    <row r="1197" spans="2:6" ht="14.25" x14ac:dyDescent="0.2">
      <c r="B1197" s="9"/>
      <c r="C1197" s="9"/>
      <c r="D1197" s="9"/>
      <c r="E1197" s="9"/>
      <c r="F1197" s="9"/>
    </row>
    <row r="1198" spans="2:6" ht="14.25" x14ac:dyDescent="0.2">
      <c r="B1198" s="9"/>
      <c r="C1198" s="9"/>
      <c r="D1198" s="9"/>
      <c r="E1198" s="9"/>
      <c r="F1198" s="9"/>
    </row>
    <row r="1199" spans="2:6" ht="14.25" x14ac:dyDescent="0.2">
      <c r="B1199" s="9"/>
      <c r="C1199" s="9"/>
      <c r="D1199" s="9"/>
      <c r="E1199" s="9"/>
      <c r="F1199" s="9"/>
    </row>
    <row r="1200" spans="2:6" ht="14.25" x14ac:dyDescent="0.2">
      <c r="B1200" s="9"/>
      <c r="C1200" s="9"/>
      <c r="D1200" s="9"/>
      <c r="E1200" s="9"/>
      <c r="F1200" s="9"/>
    </row>
    <row r="1201" spans="2:6" ht="14.25" x14ac:dyDescent="0.2">
      <c r="B1201" s="9"/>
      <c r="C1201" s="9"/>
      <c r="D1201" s="9"/>
      <c r="E1201" s="9"/>
      <c r="F1201" s="9"/>
    </row>
    <row r="1202" spans="2:6" ht="14.25" x14ac:dyDescent="0.2">
      <c r="B1202" s="9"/>
      <c r="C1202" s="9"/>
      <c r="D1202" s="9"/>
      <c r="E1202" s="9"/>
      <c r="F1202" s="9"/>
    </row>
    <row r="1203" spans="2:6" ht="14.25" x14ac:dyDescent="0.2">
      <c r="B1203" s="9"/>
      <c r="C1203" s="9"/>
      <c r="D1203" s="9"/>
      <c r="E1203" s="9"/>
      <c r="F1203" s="9"/>
    </row>
    <row r="1204" spans="2:6" ht="14.25" x14ac:dyDescent="0.2">
      <c r="B1204" s="9"/>
      <c r="C1204" s="9"/>
      <c r="D1204" s="9"/>
      <c r="E1204" s="9"/>
      <c r="F1204" s="9"/>
    </row>
    <row r="1205" spans="2:6" ht="14.25" x14ac:dyDescent="0.2">
      <c r="B1205" s="9"/>
      <c r="C1205" s="9"/>
      <c r="D1205" s="9"/>
      <c r="E1205" s="9"/>
      <c r="F1205" s="9"/>
    </row>
    <row r="1206" spans="2:6" ht="14.25" x14ac:dyDescent="0.2">
      <c r="B1206" s="9"/>
      <c r="C1206" s="9"/>
      <c r="D1206" s="9"/>
      <c r="E1206" s="9"/>
      <c r="F1206" s="9"/>
    </row>
    <row r="1207" spans="2:6" ht="14.25" x14ac:dyDescent="0.2">
      <c r="B1207" s="9"/>
      <c r="C1207" s="9"/>
      <c r="D1207" s="9"/>
      <c r="E1207" s="9"/>
      <c r="F1207" s="9"/>
    </row>
    <row r="1208" spans="2:6" ht="14.25" x14ac:dyDescent="0.2">
      <c r="B1208" s="9"/>
      <c r="C1208" s="9"/>
      <c r="D1208" s="9"/>
      <c r="E1208" s="9"/>
      <c r="F1208" s="9"/>
    </row>
    <row r="1209" spans="2:6" ht="14.25" x14ac:dyDescent="0.2">
      <c r="B1209" s="9"/>
      <c r="C1209" s="9"/>
      <c r="D1209" s="9"/>
      <c r="E1209" s="9"/>
      <c r="F1209" s="9"/>
    </row>
    <row r="1210" spans="2:6" ht="14.25" x14ac:dyDescent="0.2">
      <c r="B1210" s="9"/>
      <c r="C1210" s="9"/>
      <c r="D1210" s="9"/>
      <c r="E1210" s="9"/>
      <c r="F1210" s="9"/>
    </row>
    <row r="1211" spans="2:6" ht="14.25" x14ac:dyDescent="0.2">
      <c r="B1211" s="9"/>
      <c r="C1211" s="9"/>
      <c r="D1211" s="9"/>
      <c r="E1211" s="9"/>
      <c r="F1211" s="9"/>
    </row>
    <row r="1212" spans="2:6" ht="14.25" x14ac:dyDescent="0.2">
      <c r="B1212" s="9"/>
      <c r="C1212" s="9"/>
      <c r="D1212" s="9"/>
      <c r="E1212" s="9"/>
      <c r="F1212" s="9"/>
    </row>
    <row r="1213" spans="2:6" ht="14.25" x14ac:dyDescent="0.2">
      <c r="B1213" s="9"/>
      <c r="C1213" s="9"/>
      <c r="D1213" s="9"/>
      <c r="E1213" s="9"/>
      <c r="F1213" s="9"/>
    </row>
    <row r="1214" spans="2:6" ht="14.25" x14ac:dyDescent="0.2">
      <c r="B1214" s="9"/>
      <c r="C1214" s="9"/>
      <c r="D1214" s="9"/>
      <c r="E1214" s="9"/>
      <c r="F1214" s="9"/>
    </row>
    <row r="1215" spans="2:6" ht="14.25" x14ac:dyDescent="0.2">
      <c r="B1215" s="9"/>
      <c r="C1215" s="9"/>
      <c r="D1215" s="9"/>
      <c r="E1215" s="9"/>
      <c r="F1215" s="9"/>
    </row>
    <row r="1216" spans="2:6" ht="14.25" x14ac:dyDescent="0.2">
      <c r="B1216" s="9"/>
      <c r="C1216" s="9"/>
      <c r="D1216" s="9"/>
      <c r="E1216" s="9"/>
      <c r="F1216" s="9"/>
    </row>
    <row r="1217" spans="2:6" ht="14.25" x14ac:dyDescent="0.2">
      <c r="B1217" s="9"/>
      <c r="C1217" s="9"/>
      <c r="D1217" s="9"/>
      <c r="E1217" s="9"/>
      <c r="F1217" s="9"/>
    </row>
    <row r="1218" spans="2:6" ht="14.25" x14ac:dyDescent="0.2">
      <c r="B1218" s="9"/>
      <c r="C1218" s="9"/>
      <c r="D1218" s="9"/>
      <c r="E1218" s="9"/>
      <c r="F1218" s="9"/>
    </row>
    <row r="1219" spans="2:6" ht="14.25" x14ac:dyDescent="0.2">
      <c r="B1219" s="9"/>
      <c r="C1219" s="9"/>
      <c r="D1219" s="9"/>
      <c r="E1219" s="9"/>
      <c r="F1219" s="9"/>
    </row>
    <row r="1220" spans="2:6" ht="14.25" x14ac:dyDescent="0.2">
      <c r="B1220" s="9"/>
      <c r="C1220" s="9"/>
      <c r="D1220" s="9"/>
      <c r="E1220" s="9"/>
      <c r="F1220" s="9"/>
    </row>
    <row r="1221" spans="2:6" ht="14.25" x14ac:dyDescent="0.2">
      <c r="B1221" s="9"/>
      <c r="C1221" s="9"/>
      <c r="D1221" s="9"/>
      <c r="E1221" s="9"/>
      <c r="F1221" s="9"/>
    </row>
    <row r="1222" spans="2:6" ht="14.25" x14ac:dyDescent="0.2">
      <c r="B1222" s="9"/>
      <c r="C1222" s="9"/>
      <c r="D1222" s="9"/>
      <c r="E1222" s="9"/>
      <c r="F1222" s="9"/>
    </row>
    <row r="1223" spans="2:6" ht="14.25" x14ac:dyDescent="0.2">
      <c r="B1223" s="9"/>
      <c r="C1223" s="9"/>
      <c r="D1223" s="9"/>
      <c r="E1223" s="9"/>
      <c r="F1223" s="9"/>
    </row>
    <row r="1224" spans="2:6" ht="14.25" x14ac:dyDescent="0.2">
      <c r="B1224" s="9"/>
      <c r="C1224" s="9"/>
      <c r="D1224" s="9"/>
      <c r="E1224" s="9"/>
      <c r="F1224" s="9"/>
    </row>
    <row r="1225" spans="2:6" ht="14.25" x14ac:dyDescent="0.2">
      <c r="B1225" s="9"/>
      <c r="C1225" s="9"/>
      <c r="D1225" s="9"/>
      <c r="E1225" s="9"/>
      <c r="F1225" s="9"/>
    </row>
    <row r="1226" spans="2:6" ht="14.25" x14ac:dyDescent="0.2">
      <c r="B1226" s="9"/>
      <c r="C1226" s="9"/>
      <c r="D1226" s="9"/>
      <c r="E1226" s="9"/>
      <c r="F1226" s="9"/>
    </row>
    <row r="1227" spans="2:6" ht="14.25" x14ac:dyDescent="0.2">
      <c r="B1227" s="9"/>
      <c r="C1227" s="9"/>
      <c r="D1227" s="9"/>
      <c r="E1227" s="9"/>
      <c r="F1227" s="9"/>
    </row>
    <row r="1228" spans="2:6" ht="14.25" x14ac:dyDescent="0.2">
      <c r="B1228" s="9"/>
      <c r="C1228" s="9"/>
      <c r="D1228" s="9"/>
      <c r="E1228" s="9"/>
      <c r="F1228" s="9"/>
    </row>
    <row r="1229" spans="2:6" ht="14.25" x14ac:dyDescent="0.2">
      <c r="B1229" s="9"/>
      <c r="C1229" s="9"/>
      <c r="D1229" s="9"/>
      <c r="E1229" s="9"/>
      <c r="F1229" s="9"/>
    </row>
    <row r="1230" spans="2:6" ht="14.25" x14ac:dyDescent="0.2">
      <c r="B1230" s="9"/>
      <c r="C1230" s="9"/>
      <c r="D1230" s="9"/>
      <c r="E1230" s="9"/>
      <c r="F1230" s="9"/>
    </row>
    <row r="1231" spans="2:6" ht="14.25" x14ac:dyDescent="0.2">
      <c r="B1231" s="9"/>
      <c r="C1231" s="9"/>
      <c r="D1231" s="9"/>
      <c r="E1231" s="9"/>
      <c r="F1231" s="9"/>
    </row>
    <row r="1232" spans="2:6" ht="14.25" x14ac:dyDescent="0.2">
      <c r="B1232" s="9"/>
      <c r="C1232" s="9"/>
      <c r="D1232" s="9"/>
      <c r="E1232" s="9"/>
      <c r="F1232" s="9"/>
    </row>
    <row r="1233" spans="2:6" ht="14.25" x14ac:dyDescent="0.2">
      <c r="B1233" s="9"/>
      <c r="C1233" s="9"/>
      <c r="D1233" s="9"/>
      <c r="E1233" s="9"/>
      <c r="F1233" s="9"/>
    </row>
    <row r="1234" spans="2:6" ht="14.25" x14ac:dyDescent="0.2">
      <c r="B1234" s="9"/>
      <c r="C1234" s="9"/>
      <c r="D1234" s="9"/>
      <c r="E1234" s="9"/>
      <c r="F1234" s="9"/>
    </row>
    <row r="1235" spans="2:6" ht="14.25" x14ac:dyDescent="0.2">
      <c r="B1235" s="9"/>
      <c r="C1235" s="9"/>
      <c r="D1235" s="9"/>
      <c r="E1235" s="9"/>
      <c r="F1235" s="9"/>
    </row>
    <row r="1236" spans="2:6" ht="14.25" x14ac:dyDescent="0.2">
      <c r="B1236" s="9"/>
      <c r="C1236" s="9"/>
      <c r="D1236" s="9"/>
      <c r="E1236" s="9"/>
      <c r="F1236" s="9"/>
    </row>
    <row r="1237" spans="2:6" ht="14.25" x14ac:dyDescent="0.2">
      <c r="B1237" s="9"/>
      <c r="C1237" s="9"/>
      <c r="D1237" s="9"/>
      <c r="E1237" s="9"/>
      <c r="F1237" s="9"/>
    </row>
    <row r="1238" spans="2:6" ht="14.25" x14ac:dyDescent="0.2">
      <c r="B1238" s="9"/>
      <c r="C1238" s="9"/>
      <c r="D1238" s="9"/>
      <c r="E1238" s="9"/>
      <c r="F1238" s="9"/>
    </row>
    <row r="1239" spans="2:6" ht="14.25" x14ac:dyDescent="0.2">
      <c r="B1239" s="9"/>
      <c r="C1239" s="9"/>
      <c r="D1239" s="9"/>
      <c r="E1239" s="9"/>
      <c r="F1239" s="9"/>
    </row>
    <row r="1240" spans="2:6" ht="14.25" x14ac:dyDescent="0.2">
      <c r="B1240" s="9"/>
      <c r="C1240" s="9"/>
      <c r="D1240" s="9"/>
      <c r="E1240" s="9"/>
      <c r="F1240" s="9"/>
    </row>
    <row r="1241" spans="2:6" ht="14.25" x14ac:dyDescent="0.2">
      <c r="B1241" s="9"/>
      <c r="C1241" s="9"/>
      <c r="D1241" s="9"/>
      <c r="E1241" s="9"/>
      <c r="F1241" s="9"/>
    </row>
    <row r="1242" spans="2:6" ht="14.25" x14ac:dyDescent="0.2">
      <c r="B1242" s="9"/>
      <c r="C1242" s="9"/>
      <c r="D1242" s="9"/>
      <c r="E1242" s="9"/>
      <c r="F1242" s="9"/>
    </row>
    <row r="1243" spans="2:6" ht="14.25" x14ac:dyDescent="0.2">
      <c r="B1243" s="9"/>
      <c r="C1243" s="9"/>
      <c r="D1243" s="9"/>
      <c r="E1243" s="9"/>
      <c r="F1243" s="9"/>
    </row>
    <row r="1244" spans="2:6" ht="14.25" x14ac:dyDescent="0.2">
      <c r="B1244" s="9"/>
      <c r="C1244" s="9"/>
      <c r="D1244" s="9"/>
      <c r="E1244" s="9"/>
      <c r="F1244" s="9"/>
    </row>
    <row r="1245" spans="2:6" ht="14.25" x14ac:dyDescent="0.2">
      <c r="B1245" s="9"/>
      <c r="C1245" s="9"/>
      <c r="D1245" s="9"/>
      <c r="E1245" s="9"/>
      <c r="F1245" s="9"/>
    </row>
    <row r="1246" spans="2:6" ht="14.25" x14ac:dyDescent="0.2">
      <c r="B1246" s="9"/>
      <c r="C1246" s="9"/>
      <c r="D1246" s="9"/>
      <c r="E1246" s="9"/>
      <c r="F1246" s="9"/>
    </row>
    <row r="1247" spans="2:6" ht="14.25" x14ac:dyDescent="0.2">
      <c r="B1247" s="9"/>
      <c r="C1247" s="9"/>
      <c r="D1247" s="9"/>
      <c r="E1247" s="9"/>
      <c r="F1247" s="9"/>
    </row>
    <row r="1248" spans="2:6" ht="14.25" x14ac:dyDescent="0.2">
      <c r="B1248" s="9"/>
      <c r="C1248" s="9"/>
      <c r="D1248" s="9"/>
      <c r="E1248" s="9"/>
      <c r="F1248" s="9"/>
    </row>
    <row r="1249" spans="2:6" ht="14.25" x14ac:dyDescent="0.2">
      <c r="B1249" s="9"/>
      <c r="C1249" s="9"/>
      <c r="D1249" s="9"/>
      <c r="E1249" s="9"/>
      <c r="F1249" s="9"/>
    </row>
    <row r="1250" spans="2:6" ht="14.25" x14ac:dyDescent="0.2">
      <c r="B1250" s="9"/>
      <c r="C1250" s="9"/>
      <c r="D1250" s="9"/>
      <c r="E1250" s="9"/>
      <c r="F1250" s="9"/>
    </row>
    <row r="1251" spans="2:6" ht="14.25" x14ac:dyDescent="0.2">
      <c r="B1251" s="9"/>
      <c r="C1251" s="9"/>
      <c r="D1251" s="9"/>
      <c r="E1251" s="9"/>
      <c r="F1251" s="9"/>
    </row>
    <row r="1252" spans="2:6" ht="14.25" x14ac:dyDescent="0.2">
      <c r="B1252" s="9"/>
      <c r="C1252" s="9"/>
      <c r="D1252" s="9"/>
      <c r="E1252" s="9"/>
      <c r="F1252" s="9"/>
    </row>
    <row r="1253" spans="2:6" ht="14.25" x14ac:dyDescent="0.2">
      <c r="B1253" s="9"/>
      <c r="C1253" s="9"/>
      <c r="D1253" s="9"/>
      <c r="E1253" s="9"/>
      <c r="F1253" s="9"/>
    </row>
    <row r="1254" spans="2:6" ht="14.25" x14ac:dyDescent="0.2">
      <c r="B1254" s="9"/>
      <c r="C1254" s="9"/>
      <c r="D1254" s="9"/>
      <c r="E1254" s="9"/>
      <c r="F1254" s="9"/>
    </row>
    <row r="1255" spans="2:6" ht="14.25" x14ac:dyDescent="0.2">
      <c r="B1255" s="9"/>
      <c r="C1255" s="9"/>
      <c r="D1255" s="9"/>
      <c r="E1255" s="9"/>
      <c r="F1255" s="9"/>
    </row>
    <row r="1256" spans="2:6" ht="14.25" x14ac:dyDescent="0.2">
      <c r="B1256" s="9"/>
      <c r="C1256" s="9"/>
      <c r="D1256" s="9"/>
      <c r="E1256" s="9"/>
      <c r="F1256" s="9"/>
    </row>
    <row r="1257" spans="2:6" ht="14.25" x14ac:dyDescent="0.2">
      <c r="B1257" s="9"/>
      <c r="C1257" s="9"/>
      <c r="D1257" s="9"/>
      <c r="E1257" s="9"/>
      <c r="F1257" s="9"/>
    </row>
    <row r="1258" spans="2:6" ht="14.25" x14ac:dyDescent="0.2">
      <c r="B1258" s="9"/>
      <c r="C1258" s="9"/>
      <c r="D1258" s="9"/>
      <c r="E1258" s="9"/>
      <c r="F1258" s="9"/>
    </row>
    <row r="1259" spans="2:6" ht="14.25" x14ac:dyDescent="0.2">
      <c r="B1259" s="9"/>
      <c r="C1259" s="9"/>
      <c r="D1259" s="9"/>
      <c r="E1259" s="9"/>
      <c r="F1259" s="9"/>
    </row>
    <row r="1260" spans="2:6" ht="14.25" x14ac:dyDescent="0.2">
      <c r="B1260" s="9"/>
      <c r="C1260" s="9"/>
      <c r="D1260" s="9"/>
      <c r="E1260" s="9"/>
      <c r="F1260" s="9"/>
    </row>
    <row r="1261" spans="2:6" ht="14.25" x14ac:dyDescent="0.2">
      <c r="B1261" s="9"/>
      <c r="C1261" s="9"/>
      <c r="D1261" s="9"/>
      <c r="E1261" s="9"/>
      <c r="F1261" s="9"/>
    </row>
    <row r="1262" spans="2:6" ht="14.25" x14ac:dyDescent="0.2">
      <c r="B1262" s="9"/>
      <c r="C1262" s="9"/>
      <c r="D1262" s="9"/>
      <c r="E1262" s="9"/>
      <c r="F1262" s="9"/>
    </row>
    <row r="1263" spans="2:6" ht="14.25" x14ac:dyDescent="0.2">
      <c r="B1263" s="9"/>
      <c r="C1263" s="9"/>
      <c r="D1263" s="9"/>
      <c r="E1263" s="9"/>
      <c r="F1263" s="9"/>
    </row>
    <row r="1264" spans="2:6" ht="14.25" x14ac:dyDescent="0.2">
      <c r="B1264" s="9"/>
      <c r="C1264" s="9"/>
      <c r="D1264" s="9"/>
      <c r="E1264" s="9"/>
      <c r="F1264" s="9"/>
    </row>
    <row r="1265" spans="2:6" ht="14.25" x14ac:dyDescent="0.2">
      <c r="B1265" s="9"/>
      <c r="C1265" s="9"/>
      <c r="D1265" s="9"/>
      <c r="E1265" s="9"/>
      <c r="F1265" s="9"/>
    </row>
    <row r="1266" spans="2:6" ht="14.25" x14ac:dyDescent="0.2">
      <c r="B1266" s="9"/>
      <c r="C1266" s="9"/>
      <c r="D1266" s="9"/>
      <c r="E1266" s="9"/>
      <c r="F1266" s="9"/>
    </row>
    <row r="1267" spans="2:6" ht="14.25" x14ac:dyDescent="0.2">
      <c r="B1267" s="9"/>
      <c r="C1267" s="9"/>
      <c r="D1267" s="9"/>
      <c r="E1267" s="9"/>
      <c r="F1267" s="9"/>
    </row>
    <row r="1268" spans="2:6" ht="14.25" x14ac:dyDescent="0.2">
      <c r="B1268" s="9"/>
      <c r="C1268" s="9"/>
      <c r="D1268" s="9"/>
      <c r="E1268" s="9"/>
      <c r="F1268" s="9"/>
    </row>
    <row r="1269" spans="2:6" ht="14.25" x14ac:dyDescent="0.2">
      <c r="B1269" s="9"/>
      <c r="C1269" s="9"/>
      <c r="D1269" s="9"/>
      <c r="E1269" s="9"/>
      <c r="F1269" s="9"/>
    </row>
    <row r="1270" spans="2:6" ht="14.25" x14ac:dyDescent="0.2">
      <c r="B1270" s="9"/>
      <c r="C1270" s="9"/>
      <c r="D1270" s="9"/>
      <c r="E1270" s="9"/>
      <c r="F1270" s="9"/>
    </row>
    <row r="1271" spans="2:6" ht="14.25" x14ac:dyDescent="0.2">
      <c r="B1271" s="9"/>
      <c r="C1271" s="9"/>
      <c r="D1271" s="9"/>
      <c r="E1271" s="9"/>
      <c r="F1271" s="9"/>
    </row>
    <row r="1272" spans="2:6" ht="14.25" x14ac:dyDescent="0.2">
      <c r="B1272" s="9"/>
      <c r="C1272" s="9"/>
      <c r="D1272" s="9"/>
      <c r="E1272" s="9"/>
      <c r="F1272" s="9"/>
    </row>
    <row r="1273" spans="2:6" ht="14.25" x14ac:dyDescent="0.2">
      <c r="B1273" s="9"/>
      <c r="C1273" s="9"/>
      <c r="D1273" s="9"/>
      <c r="E1273" s="9"/>
      <c r="F1273" s="9"/>
    </row>
    <row r="1274" spans="2:6" ht="14.25" x14ac:dyDescent="0.2">
      <c r="B1274" s="9"/>
      <c r="C1274" s="9"/>
      <c r="D1274" s="9"/>
      <c r="E1274" s="9"/>
      <c r="F1274" s="9"/>
    </row>
    <row r="1275" spans="2:6" ht="14.25" x14ac:dyDescent="0.2">
      <c r="B1275" s="9"/>
      <c r="C1275" s="9"/>
      <c r="D1275" s="9"/>
      <c r="E1275" s="9"/>
      <c r="F1275" s="9"/>
    </row>
    <row r="1276" spans="2:6" ht="14.25" x14ac:dyDescent="0.2">
      <c r="B1276" s="9"/>
      <c r="C1276" s="9"/>
      <c r="D1276" s="9"/>
      <c r="E1276" s="9"/>
      <c r="F1276" s="9"/>
    </row>
    <row r="1277" spans="2:6" ht="14.25" x14ac:dyDescent="0.2">
      <c r="B1277" s="9"/>
      <c r="C1277" s="9"/>
      <c r="D1277" s="9"/>
      <c r="E1277" s="9"/>
      <c r="F1277" s="9"/>
    </row>
    <row r="1278" spans="2:6" ht="14.25" x14ac:dyDescent="0.2">
      <c r="B1278" s="9"/>
      <c r="C1278" s="9"/>
      <c r="D1278" s="9"/>
      <c r="E1278" s="9"/>
      <c r="F1278" s="9"/>
    </row>
    <row r="1279" spans="2:6" ht="14.25" x14ac:dyDescent="0.2">
      <c r="B1279" s="9"/>
      <c r="C1279" s="9"/>
      <c r="D1279" s="9"/>
      <c r="E1279" s="9"/>
      <c r="F1279" s="9"/>
    </row>
    <row r="1280" spans="2:6" ht="14.25" x14ac:dyDescent="0.2">
      <c r="B1280" s="9"/>
      <c r="C1280" s="9"/>
      <c r="D1280" s="9"/>
      <c r="E1280" s="9"/>
      <c r="F1280" s="9"/>
    </row>
    <row r="1281" spans="2:6" ht="14.25" x14ac:dyDescent="0.2">
      <c r="B1281" s="9"/>
      <c r="C1281" s="9"/>
      <c r="D1281" s="9"/>
      <c r="E1281" s="9"/>
      <c r="F1281" s="9"/>
    </row>
    <row r="1282" spans="2:6" ht="14.25" x14ac:dyDescent="0.2">
      <c r="B1282" s="9"/>
      <c r="C1282" s="9"/>
      <c r="D1282" s="9"/>
      <c r="E1282" s="9"/>
      <c r="F1282" s="9"/>
    </row>
    <row r="1283" spans="2:6" ht="14.25" x14ac:dyDescent="0.2">
      <c r="B1283" s="9"/>
      <c r="C1283" s="9"/>
      <c r="D1283" s="9"/>
      <c r="E1283" s="9"/>
      <c r="F1283" s="9"/>
    </row>
    <row r="1284" spans="2:6" ht="14.25" x14ac:dyDescent="0.2">
      <c r="B1284" s="9"/>
      <c r="C1284" s="9"/>
      <c r="D1284" s="9"/>
      <c r="E1284" s="9"/>
      <c r="F1284" s="9"/>
    </row>
    <row r="1285" spans="2:6" ht="14.25" x14ac:dyDescent="0.2">
      <c r="B1285" s="9"/>
      <c r="C1285" s="9"/>
      <c r="D1285" s="9"/>
      <c r="E1285" s="9"/>
      <c r="F1285" s="9"/>
    </row>
    <row r="1286" spans="2:6" ht="14.25" x14ac:dyDescent="0.2">
      <c r="B1286" s="9"/>
      <c r="C1286" s="9"/>
      <c r="D1286" s="9"/>
      <c r="E1286" s="9"/>
      <c r="F1286" s="9"/>
    </row>
    <row r="1287" spans="2:6" ht="14.25" x14ac:dyDescent="0.2">
      <c r="B1287" s="9"/>
      <c r="C1287" s="9"/>
      <c r="D1287" s="9"/>
      <c r="E1287" s="9"/>
      <c r="F1287" s="9"/>
    </row>
    <row r="1288" spans="2:6" ht="14.25" x14ac:dyDescent="0.2">
      <c r="B1288" s="9"/>
      <c r="C1288" s="9"/>
      <c r="D1288" s="9"/>
      <c r="E1288" s="9"/>
      <c r="F1288" s="9"/>
    </row>
    <row r="1289" spans="2:6" ht="14.25" x14ac:dyDescent="0.2">
      <c r="B1289" s="9"/>
      <c r="C1289" s="9"/>
      <c r="D1289" s="9"/>
      <c r="E1289" s="9"/>
      <c r="F1289" s="9"/>
    </row>
    <row r="1290" spans="2:6" ht="14.25" x14ac:dyDescent="0.2">
      <c r="B1290" s="9"/>
      <c r="C1290" s="9"/>
      <c r="D1290" s="9"/>
      <c r="E1290" s="9"/>
      <c r="F1290" s="9"/>
    </row>
    <row r="1291" spans="2:6" ht="14.25" x14ac:dyDescent="0.2">
      <c r="B1291" s="9"/>
      <c r="C1291" s="9"/>
      <c r="D1291" s="9"/>
      <c r="E1291" s="9"/>
      <c r="F1291" s="9"/>
    </row>
    <row r="1292" spans="2:6" ht="14.25" x14ac:dyDescent="0.2">
      <c r="B1292" s="9"/>
      <c r="C1292" s="9"/>
      <c r="D1292" s="9"/>
      <c r="E1292" s="9"/>
      <c r="F1292" s="9"/>
    </row>
    <row r="1293" spans="2:6" ht="14.25" x14ac:dyDescent="0.2">
      <c r="B1293" s="9"/>
      <c r="C1293" s="9"/>
      <c r="D1293" s="9"/>
      <c r="E1293" s="9"/>
      <c r="F1293" s="9"/>
    </row>
    <row r="1294" spans="2:6" ht="14.25" x14ac:dyDescent="0.2">
      <c r="B1294" s="9"/>
      <c r="C1294" s="9"/>
      <c r="D1294" s="9"/>
      <c r="E1294" s="9"/>
      <c r="F1294" s="9"/>
    </row>
    <row r="1295" spans="2:6" ht="14.25" x14ac:dyDescent="0.2">
      <c r="B1295" s="9"/>
      <c r="C1295" s="9"/>
      <c r="D1295" s="9"/>
      <c r="E1295" s="9"/>
      <c r="F1295" s="9"/>
    </row>
    <row r="1296" spans="2:6" ht="14.25" x14ac:dyDescent="0.2">
      <c r="B1296" s="9"/>
      <c r="C1296" s="9"/>
      <c r="D1296" s="9"/>
      <c r="E1296" s="9"/>
      <c r="F1296" s="9"/>
    </row>
    <row r="1297" spans="2:6" ht="14.25" x14ac:dyDescent="0.2">
      <c r="B1297" s="9"/>
      <c r="C1297" s="9"/>
      <c r="D1297" s="9"/>
      <c r="E1297" s="9"/>
      <c r="F1297" s="9"/>
    </row>
    <row r="1298" spans="2:6" ht="14.25" x14ac:dyDescent="0.2">
      <c r="B1298" s="9"/>
      <c r="C1298" s="9"/>
      <c r="D1298" s="9"/>
      <c r="E1298" s="9"/>
      <c r="F1298" s="9"/>
    </row>
    <row r="1299" spans="2:6" ht="14.25" x14ac:dyDescent="0.2">
      <c r="B1299" s="9"/>
      <c r="C1299" s="9"/>
      <c r="D1299" s="9"/>
      <c r="E1299" s="9"/>
      <c r="F1299" s="9"/>
    </row>
    <row r="1300" spans="2:6" ht="14.25" x14ac:dyDescent="0.2">
      <c r="B1300" s="9"/>
      <c r="C1300" s="9"/>
      <c r="D1300" s="9"/>
      <c r="E1300" s="9"/>
      <c r="F1300" s="9"/>
    </row>
    <row r="1301" spans="2:6" ht="14.25" x14ac:dyDescent="0.2">
      <c r="B1301" s="9"/>
      <c r="C1301" s="9"/>
      <c r="D1301" s="9"/>
      <c r="E1301" s="9"/>
      <c r="F1301" s="9"/>
    </row>
    <row r="1302" spans="2:6" ht="14.25" x14ac:dyDescent="0.2">
      <c r="B1302" s="9"/>
      <c r="C1302" s="9"/>
      <c r="D1302" s="9"/>
      <c r="E1302" s="9"/>
      <c r="F1302" s="9"/>
    </row>
    <row r="1303" spans="2:6" ht="14.25" x14ac:dyDescent="0.2">
      <c r="B1303" s="9"/>
      <c r="C1303" s="9"/>
      <c r="D1303" s="9"/>
      <c r="E1303" s="9"/>
      <c r="F1303" s="9"/>
    </row>
    <row r="1304" spans="2:6" ht="14.25" x14ac:dyDescent="0.2">
      <c r="B1304" s="9"/>
      <c r="C1304" s="9"/>
      <c r="D1304" s="9"/>
      <c r="E1304" s="9"/>
      <c r="F1304" s="9"/>
    </row>
    <row r="1305" spans="2:6" ht="14.25" x14ac:dyDescent="0.2">
      <c r="B1305" s="9"/>
      <c r="C1305" s="9"/>
      <c r="D1305" s="9"/>
      <c r="E1305" s="9"/>
      <c r="F1305" s="9"/>
    </row>
    <row r="1306" spans="2:6" ht="14.25" x14ac:dyDescent="0.2">
      <c r="B1306" s="9"/>
      <c r="C1306" s="9"/>
      <c r="D1306" s="9"/>
      <c r="E1306" s="9"/>
      <c r="F1306" s="9"/>
    </row>
    <row r="1307" spans="2:6" ht="14.25" x14ac:dyDescent="0.2">
      <c r="B1307" s="9"/>
      <c r="C1307" s="9"/>
      <c r="D1307" s="9"/>
      <c r="E1307" s="9"/>
      <c r="F1307" s="9"/>
    </row>
    <row r="1308" spans="2:6" ht="14.25" x14ac:dyDescent="0.2">
      <c r="B1308" s="9"/>
      <c r="C1308" s="9"/>
      <c r="D1308" s="9"/>
      <c r="E1308" s="9"/>
      <c r="F1308" s="9"/>
    </row>
    <row r="1309" spans="2:6" ht="14.25" x14ac:dyDescent="0.2">
      <c r="B1309" s="9"/>
      <c r="C1309" s="9"/>
      <c r="D1309" s="9"/>
      <c r="E1309" s="9"/>
      <c r="F1309" s="9"/>
    </row>
    <row r="1310" spans="2:6" ht="14.25" x14ac:dyDescent="0.2">
      <c r="B1310" s="9"/>
      <c r="C1310" s="9"/>
      <c r="D1310" s="9"/>
      <c r="E1310" s="9"/>
      <c r="F1310" s="9"/>
    </row>
    <row r="1311" spans="2:6" ht="14.25" x14ac:dyDescent="0.2">
      <c r="B1311" s="9"/>
      <c r="C1311" s="9"/>
      <c r="D1311" s="9"/>
      <c r="E1311" s="9"/>
      <c r="F1311" s="9"/>
    </row>
    <row r="1312" spans="2:6" ht="14.25" x14ac:dyDescent="0.2">
      <c r="B1312" s="9"/>
      <c r="C1312" s="9"/>
      <c r="D1312" s="9"/>
      <c r="E1312" s="9"/>
      <c r="F1312" s="9"/>
    </row>
    <row r="1313" spans="2:6" ht="14.25" x14ac:dyDescent="0.2">
      <c r="B1313" s="9"/>
      <c r="C1313" s="9"/>
      <c r="D1313" s="9"/>
      <c r="E1313" s="9"/>
      <c r="F1313" s="9"/>
    </row>
    <row r="1314" spans="2:6" ht="14.25" x14ac:dyDescent="0.2">
      <c r="B1314" s="9"/>
      <c r="C1314" s="9"/>
      <c r="D1314" s="9"/>
      <c r="E1314" s="9"/>
      <c r="F1314" s="9"/>
    </row>
    <row r="1315" spans="2:6" ht="14.25" x14ac:dyDescent="0.2">
      <c r="B1315" s="9"/>
      <c r="C1315" s="9"/>
      <c r="D1315" s="9"/>
      <c r="E1315" s="9"/>
      <c r="F1315" s="9"/>
    </row>
    <row r="1316" spans="2:6" ht="14.25" x14ac:dyDescent="0.2">
      <c r="B1316" s="9"/>
      <c r="C1316" s="9"/>
      <c r="D1316" s="9"/>
      <c r="E1316" s="9"/>
      <c r="F1316" s="9"/>
    </row>
    <row r="1317" spans="2:6" ht="14.25" x14ac:dyDescent="0.2">
      <c r="B1317" s="9"/>
      <c r="C1317" s="9"/>
      <c r="D1317" s="9"/>
      <c r="E1317" s="9"/>
      <c r="F1317" s="9"/>
    </row>
    <row r="1318" spans="2:6" ht="14.25" x14ac:dyDescent="0.2">
      <c r="B1318" s="9"/>
      <c r="C1318" s="9"/>
      <c r="D1318" s="9"/>
      <c r="E1318" s="9"/>
      <c r="F1318" s="9"/>
    </row>
    <row r="1319" spans="2:6" ht="14.25" x14ac:dyDescent="0.2">
      <c r="B1319" s="9"/>
      <c r="C1319" s="9"/>
      <c r="D1319" s="9"/>
      <c r="E1319" s="9"/>
      <c r="F1319" s="9"/>
    </row>
    <row r="1320" spans="2:6" ht="14.25" x14ac:dyDescent="0.2">
      <c r="B1320" s="9"/>
      <c r="C1320" s="9"/>
      <c r="D1320" s="9"/>
      <c r="E1320" s="9"/>
      <c r="F1320" s="9"/>
    </row>
    <row r="1321" spans="2:6" ht="14.25" x14ac:dyDescent="0.2">
      <c r="B1321" s="9"/>
      <c r="C1321" s="9"/>
      <c r="D1321" s="9"/>
      <c r="E1321" s="9"/>
      <c r="F1321" s="9"/>
    </row>
    <row r="1322" spans="2:6" ht="14.25" x14ac:dyDescent="0.2">
      <c r="B1322" s="9"/>
      <c r="C1322" s="9"/>
      <c r="D1322" s="9"/>
      <c r="E1322" s="9"/>
      <c r="F1322" s="9"/>
    </row>
    <row r="1323" spans="2:6" ht="14.25" x14ac:dyDescent="0.2">
      <c r="B1323" s="9"/>
      <c r="C1323" s="9"/>
      <c r="D1323" s="9"/>
      <c r="E1323" s="9"/>
      <c r="F1323" s="9"/>
    </row>
    <row r="1324" spans="2:6" ht="14.25" x14ac:dyDescent="0.2">
      <c r="B1324" s="9"/>
      <c r="C1324" s="9"/>
      <c r="D1324" s="9"/>
      <c r="E1324" s="9"/>
      <c r="F1324" s="9"/>
    </row>
    <row r="1325" spans="2:6" ht="14.25" x14ac:dyDescent="0.2">
      <c r="B1325" s="9"/>
      <c r="C1325" s="9"/>
      <c r="D1325" s="9"/>
      <c r="E1325" s="9"/>
      <c r="F1325" s="9"/>
    </row>
    <row r="1326" spans="2:6" ht="14.25" x14ac:dyDescent="0.2">
      <c r="B1326" s="9"/>
      <c r="C1326" s="9"/>
      <c r="D1326" s="9"/>
      <c r="E1326" s="9"/>
      <c r="F1326" s="9"/>
    </row>
    <row r="1327" spans="2:6" ht="14.25" x14ac:dyDescent="0.2">
      <c r="B1327" s="9"/>
      <c r="C1327" s="9"/>
      <c r="D1327" s="9"/>
      <c r="E1327" s="9"/>
      <c r="F1327" s="9"/>
    </row>
    <row r="1328" spans="2:6" ht="14.25" x14ac:dyDescent="0.2">
      <c r="B1328" s="9"/>
      <c r="C1328" s="9"/>
      <c r="D1328" s="9"/>
      <c r="E1328" s="9"/>
      <c r="F1328" s="9"/>
    </row>
    <row r="1329" spans="2:6" ht="14.25" x14ac:dyDescent="0.2">
      <c r="B1329" s="9"/>
      <c r="C1329" s="9"/>
      <c r="D1329" s="9"/>
      <c r="E1329" s="9"/>
      <c r="F1329" s="9"/>
    </row>
    <row r="1330" spans="2:6" ht="14.25" x14ac:dyDescent="0.2">
      <c r="B1330" s="9"/>
      <c r="C1330" s="9"/>
      <c r="D1330" s="9"/>
      <c r="E1330" s="9"/>
      <c r="F1330" s="9"/>
    </row>
    <row r="1331" spans="2:6" ht="14.25" x14ac:dyDescent="0.2">
      <c r="B1331" s="9"/>
      <c r="C1331" s="9"/>
      <c r="D1331" s="9"/>
      <c r="E1331" s="9"/>
      <c r="F1331" s="9"/>
    </row>
    <row r="1332" spans="2:6" ht="14.25" x14ac:dyDescent="0.2">
      <c r="B1332" s="9"/>
      <c r="C1332" s="9"/>
      <c r="D1332" s="9"/>
      <c r="E1332" s="9"/>
      <c r="F1332" s="9"/>
    </row>
    <row r="1333" spans="2:6" ht="14.25" x14ac:dyDescent="0.2">
      <c r="B1333" s="9"/>
      <c r="C1333" s="9"/>
      <c r="D1333" s="9"/>
      <c r="E1333" s="9"/>
      <c r="F1333" s="9"/>
    </row>
    <row r="1334" spans="2:6" ht="14.25" x14ac:dyDescent="0.2">
      <c r="B1334" s="9"/>
      <c r="C1334" s="9"/>
      <c r="D1334" s="9"/>
      <c r="E1334" s="9"/>
      <c r="F1334" s="9"/>
    </row>
    <row r="1335" spans="2:6" ht="14.25" x14ac:dyDescent="0.2">
      <c r="B1335" s="9"/>
      <c r="C1335" s="9"/>
      <c r="D1335" s="9"/>
      <c r="E1335" s="9"/>
      <c r="F1335" s="9"/>
    </row>
    <row r="1336" spans="2:6" ht="14.25" x14ac:dyDescent="0.2">
      <c r="B1336" s="9"/>
      <c r="C1336" s="9"/>
      <c r="D1336" s="9"/>
      <c r="E1336" s="9"/>
      <c r="F1336" s="9"/>
    </row>
    <row r="1337" spans="2:6" ht="14.25" x14ac:dyDescent="0.2">
      <c r="B1337" s="9"/>
      <c r="C1337" s="9"/>
      <c r="D1337" s="9"/>
      <c r="E1337" s="9"/>
      <c r="F1337" s="9"/>
    </row>
    <row r="1338" spans="2:6" ht="14.25" x14ac:dyDescent="0.2">
      <c r="B1338" s="9"/>
      <c r="C1338" s="9"/>
      <c r="D1338" s="9"/>
      <c r="E1338" s="9"/>
      <c r="F1338" s="9"/>
    </row>
    <row r="1339" spans="2:6" ht="14.25" x14ac:dyDescent="0.2">
      <c r="B1339" s="9"/>
      <c r="C1339" s="9"/>
      <c r="D1339" s="9"/>
      <c r="E1339" s="9"/>
      <c r="F1339" s="9"/>
    </row>
    <row r="1340" spans="2:6" ht="14.25" x14ac:dyDescent="0.2">
      <c r="B1340" s="9"/>
      <c r="C1340" s="9"/>
      <c r="D1340" s="9"/>
      <c r="E1340" s="9"/>
      <c r="F1340" s="9"/>
    </row>
    <row r="1341" spans="2:6" ht="14.25" x14ac:dyDescent="0.2">
      <c r="B1341" s="9"/>
      <c r="C1341" s="9"/>
      <c r="D1341" s="9"/>
      <c r="E1341" s="9"/>
      <c r="F1341" s="9"/>
    </row>
    <row r="1342" spans="2:6" ht="14.25" x14ac:dyDescent="0.2">
      <c r="B1342" s="9"/>
      <c r="C1342" s="9"/>
      <c r="D1342" s="9"/>
      <c r="E1342" s="9"/>
      <c r="F1342" s="9"/>
    </row>
    <row r="1343" spans="2:6" ht="14.25" x14ac:dyDescent="0.2">
      <c r="B1343" s="9"/>
      <c r="C1343" s="9"/>
      <c r="D1343" s="9"/>
      <c r="E1343" s="9"/>
      <c r="F1343" s="9"/>
    </row>
    <row r="1344" spans="2:6" ht="14.25" x14ac:dyDescent="0.2">
      <c r="B1344" s="9"/>
      <c r="C1344" s="9"/>
      <c r="D1344" s="9"/>
      <c r="E1344" s="9"/>
      <c r="F1344" s="9"/>
    </row>
    <row r="1345" spans="2:6" ht="14.25" x14ac:dyDescent="0.2">
      <c r="B1345" s="9"/>
      <c r="C1345" s="9"/>
      <c r="D1345" s="9"/>
      <c r="E1345" s="9"/>
      <c r="F1345" s="9"/>
    </row>
    <row r="1346" spans="2:6" ht="14.25" x14ac:dyDescent="0.2">
      <c r="B1346" s="9"/>
      <c r="C1346" s="9"/>
      <c r="D1346" s="9"/>
      <c r="E1346" s="9"/>
      <c r="F1346" s="9"/>
    </row>
    <row r="1347" spans="2:6" ht="14.25" x14ac:dyDescent="0.2">
      <c r="B1347" s="9"/>
      <c r="C1347" s="9"/>
      <c r="D1347" s="9"/>
      <c r="E1347" s="9"/>
      <c r="F1347" s="9"/>
    </row>
    <row r="1348" spans="2:6" ht="14.25" x14ac:dyDescent="0.2">
      <c r="B1348" s="9"/>
      <c r="C1348" s="9"/>
      <c r="D1348" s="9"/>
      <c r="E1348" s="9"/>
      <c r="F1348" s="9"/>
    </row>
    <row r="1349" spans="2:6" ht="14.25" x14ac:dyDescent="0.2">
      <c r="B1349" s="9"/>
      <c r="C1349" s="9"/>
      <c r="D1349" s="9"/>
      <c r="E1349" s="9"/>
      <c r="F1349" s="9"/>
    </row>
    <row r="1350" spans="2:6" ht="14.25" x14ac:dyDescent="0.2">
      <c r="B1350" s="9"/>
      <c r="C1350" s="9"/>
      <c r="D1350" s="9"/>
      <c r="E1350" s="9"/>
      <c r="F1350" s="9"/>
    </row>
    <row r="1351" spans="2:6" ht="14.25" x14ac:dyDescent="0.2">
      <c r="B1351" s="9"/>
      <c r="C1351" s="9"/>
      <c r="D1351" s="9"/>
      <c r="E1351" s="9"/>
      <c r="F1351" s="9"/>
    </row>
    <row r="1352" spans="2:6" ht="14.25" x14ac:dyDescent="0.2">
      <c r="B1352" s="9"/>
      <c r="C1352" s="9"/>
      <c r="D1352" s="9"/>
      <c r="E1352" s="9"/>
      <c r="F1352" s="9"/>
    </row>
    <row r="1353" spans="2:6" ht="14.25" x14ac:dyDescent="0.2">
      <c r="B1353" s="9"/>
      <c r="C1353" s="9"/>
      <c r="D1353" s="9"/>
      <c r="E1353" s="9"/>
      <c r="F1353" s="9"/>
    </row>
    <row r="1354" spans="2:6" ht="14.25" x14ac:dyDescent="0.2">
      <c r="B1354" s="9"/>
      <c r="C1354" s="9"/>
      <c r="D1354" s="9"/>
      <c r="E1354" s="9"/>
      <c r="F1354" s="9"/>
    </row>
    <row r="1355" spans="2:6" ht="14.25" x14ac:dyDescent="0.2">
      <c r="B1355" s="9"/>
      <c r="C1355" s="9"/>
      <c r="D1355" s="9"/>
      <c r="E1355" s="9"/>
      <c r="F1355" s="9"/>
    </row>
    <row r="1356" spans="2:6" ht="14.25" x14ac:dyDescent="0.2">
      <c r="B1356" s="9"/>
      <c r="C1356" s="9"/>
      <c r="D1356" s="9"/>
      <c r="E1356" s="9"/>
      <c r="F1356" s="9"/>
    </row>
    <row r="1357" spans="2:6" ht="14.25" x14ac:dyDescent="0.2">
      <c r="B1357" s="9"/>
      <c r="C1357" s="9"/>
      <c r="D1357" s="9"/>
      <c r="E1357" s="9"/>
      <c r="F1357" s="9"/>
    </row>
    <row r="1358" spans="2:6" ht="14.25" x14ac:dyDescent="0.2">
      <c r="B1358" s="9"/>
      <c r="C1358" s="9"/>
      <c r="D1358" s="9"/>
      <c r="E1358" s="9"/>
      <c r="F1358" s="9"/>
    </row>
    <row r="1359" spans="2:6" ht="14.25" x14ac:dyDescent="0.2">
      <c r="B1359" s="9"/>
      <c r="C1359" s="9"/>
      <c r="D1359" s="9"/>
      <c r="E1359" s="9"/>
      <c r="F1359" s="9"/>
    </row>
    <row r="1360" spans="2:6" ht="14.25" x14ac:dyDescent="0.2">
      <c r="B1360" s="9"/>
      <c r="C1360" s="9"/>
      <c r="D1360" s="9"/>
      <c r="E1360" s="9"/>
      <c r="F1360" s="9"/>
    </row>
    <row r="1361" spans="2:6" ht="14.25" x14ac:dyDescent="0.2">
      <c r="B1361" s="9"/>
      <c r="C1361" s="9"/>
      <c r="D1361" s="9"/>
      <c r="E1361" s="9"/>
      <c r="F1361" s="9"/>
    </row>
    <row r="1362" spans="2:6" ht="14.25" x14ac:dyDescent="0.2">
      <c r="B1362" s="9"/>
      <c r="C1362" s="9"/>
      <c r="D1362" s="9"/>
      <c r="E1362" s="9"/>
      <c r="F1362" s="9"/>
    </row>
    <row r="1363" spans="2:6" ht="14.25" x14ac:dyDescent="0.2">
      <c r="B1363" s="9"/>
      <c r="C1363" s="9"/>
      <c r="D1363" s="9"/>
      <c r="E1363" s="9"/>
      <c r="F1363" s="9"/>
    </row>
    <row r="1364" spans="2:6" ht="14.25" x14ac:dyDescent="0.2">
      <c r="B1364" s="9"/>
      <c r="C1364" s="9"/>
      <c r="D1364" s="9"/>
      <c r="E1364" s="9"/>
      <c r="F1364" s="9"/>
    </row>
    <row r="1365" spans="2:6" ht="14.25" x14ac:dyDescent="0.2">
      <c r="B1365" s="9"/>
      <c r="C1365" s="9"/>
      <c r="D1365" s="9"/>
      <c r="E1365" s="9"/>
      <c r="F1365" s="9"/>
    </row>
    <row r="1366" spans="2:6" ht="14.25" x14ac:dyDescent="0.2">
      <c r="B1366" s="9"/>
      <c r="C1366" s="9"/>
      <c r="D1366" s="9"/>
      <c r="E1366" s="9"/>
      <c r="F1366" s="9"/>
    </row>
    <row r="1367" spans="2:6" ht="14.25" x14ac:dyDescent="0.2">
      <c r="B1367" s="9"/>
      <c r="C1367" s="9"/>
      <c r="D1367" s="9"/>
      <c r="E1367" s="9"/>
      <c r="F1367" s="9"/>
    </row>
    <row r="1368" spans="2:6" ht="14.25" x14ac:dyDescent="0.2">
      <c r="B1368" s="9"/>
      <c r="C1368" s="9"/>
      <c r="D1368" s="9"/>
      <c r="E1368" s="9"/>
      <c r="F1368" s="9"/>
    </row>
    <row r="1369" spans="2:6" ht="14.25" x14ac:dyDescent="0.2">
      <c r="B1369" s="9"/>
      <c r="C1369" s="9"/>
      <c r="D1369" s="9"/>
      <c r="E1369" s="9"/>
      <c r="F1369" s="9"/>
    </row>
    <row r="1370" spans="2:6" ht="14.25" x14ac:dyDescent="0.2">
      <c r="B1370" s="9"/>
      <c r="C1370" s="9"/>
      <c r="D1370" s="9"/>
      <c r="E1370" s="9"/>
      <c r="F1370" s="9"/>
    </row>
    <row r="1371" spans="2:6" ht="14.25" x14ac:dyDescent="0.2">
      <c r="B1371" s="9"/>
      <c r="C1371" s="9"/>
      <c r="D1371" s="9"/>
      <c r="E1371" s="9"/>
      <c r="F1371" s="9"/>
    </row>
    <row r="1372" spans="2:6" ht="14.25" x14ac:dyDescent="0.2">
      <c r="B1372" s="9"/>
      <c r="C1372" s="9"/>
      <c r="D1372" s="9"/>
      <c r="E1372" s="9"/>
      <c r="F1372" s="9"/>
    </row>
    <row r="1373" spans="2:6" ht="14.25" x14ac:dyDescent="0.2">
      <c r="B1373" s="9"/>
      <c r="C1373" s="9"/>
      <c r="D1373" s="9"/>
      <c r="E1373" s="9"/>
      <c r="F1373" s="9"/>
    </row>
    <row r="1374" spans="2:6" ht="14.25" x14ac:dyDescent="0.2">
      <c r="B1374" s="9"/>
      <c r="C1374" s="9"/>
      <c r="D1374" s="9"/>
      <c r="E1374" s="9"/>
      <c r="F1374" s="9"/>
    </row>
    <row r="1375" spans="2:6" ht="14.25" x14ac:dyDescent="0.2">
      <c r="B1375" s="9"/>
      <c r="C1375" s="9"/>
      <c r="D1375" s="9"/>
      <c r="E1375" s="9"/>
      <c r="F1375" s="9"/>
    </row>
    <row r="1376" spans="2:6" ht="14.25" x14ac:dyDescent="0.2">
      <c r="B1376" s="9"/>
      <c r="C1376" s="9"/>
      <c r="D1376" s="9"/>
      <c r="E1376" s="9"/>
      <c r="F1376" s="9"/>
    </row>
    <row r="1377" spans="2:6" ht="14.25" x14ac:dyDescent="0.2">
      <c r="B1377" s="9"/>
      <c r="C1377" s="9"/>
      <c r="D1377" s="9"/>
      <c r="E1377" s="9"/>
      <c r="F1377" s="9"/>
    </row>
    <row r="1378" spans="2:6" ht="14.25" x14ac:dyDescent="0.2">
      <c r="B1378" s="9"/>
      <c r="C1378" s="9"/>
      <c r="D1378" s="9"/>
      <c r="E1378" s="9"/>
      <c r="F1378" s="9"/>
    </row>
    <row r="1379" spans="2:6" ht="14.25" x14ac:dyDescent="0.2">
      <c r="B1379" s="9"/>
      <c r="C1379" s="9"/>
      <c r="D1379" s="9"/>
      <c r="E1379" s="9"/>
      <c r="F1379" s="9"/>
    </row>
    <row r="1380" spans="2:6" ht="14.25" x14ac:dyDescent="0.2">
      <c r="B1380" s="9"/>
      <c r="C1380" s="9"/>
      <c r="D1380" s="9"/>
      <c r="E1380" s="9"/>
      <c r="F1380" s="9"/>
    </row>
    <row r="1381" spans="2:6" ht="14.25" x14ac:dyDescent="0.2">
      <c r="B1381" s="9"/>
      <c r="C1381" s="9"/>
      <c r="D1381" s="9"/>
      <c r="E1381" s="9"/>
      <c r="F1381" s="9"/>
    </row>
    <row r="1382" spans="2:6" ht="14.25" x14ac:dyDescent="0.2">
      <c r="B1382" s="9"/>
      <c r="C1382" s="9"/>
      <c r="D1382" s="9"/>
      <c r="E1382" s="9"/>
      <c r="F1382" s="9"/>
    </row>
    <row r="1383" spans="2:6" ht="14.25" x14ac:dyDescent="0.2">
      <c r="B1383" s="9"/>
      <c r="C1383" s="9"/>
      <c r="D1383" s="9"/>
      <c r="E1383" s="9"/>
      <c r="F1383" s="9"/>
    </row>
    <row r="1384" spans="2:6" ht="14.25" x14ac:dyDescent="0.2">
      <c r="B1384" s="9"/>
      <c r="C1384" s="9"/>
      <c r="D1384" s="9"/>
      <c r="E1384" s="9"/>
      <c r="F1384" s="9"/>
    </row>
    <row r="1385" spans="2:6" ht="14.25" x14ac:dyDescent="0.2">
      <c r="B1385" s="9"/>
      <c r="C1385" s="9"/>
      <c r="D1385" s="9"/>
      <c r="E1385" s="9"/>
      <c r="F1385" s="9"/>
    </row>
    <row r="1386" spans="2:6" ht="14.25" x14ac:dyDescent="0.2">
      <c r="B1386" s="9"/>
      <c r="C1386" s="9"/>
      <c r="D1386" s="9"/>
      <c r="E1386" s="9"/>
      <c r="F1386" s="9"/>
    </row>
    <row r="1387" spans="2:6" ht="14.25" x14ac:dyDescent="0.2">
      <c r="B1387" s="9"/>
      <c r="C1387" s="9"/>
      <c r="D1387" s="9"/>
      <c r="E1387" s="9"/>
      <c r="F1387" s="9"/>
    </row>
    <row r="1388" spans="2:6" ht="14.25" x14ac:dyDescent="0.2">
      <c r="B1388" s="9"/>
      <c r="C1388" s="9"/>
      <c r="D1388" s="9"/>
      <c r="E1388" s="9"/>
      <c r="F1388" s="9"/>
    </row>
    <row r="1389" spans="2:6" ht="14.25" x14ac:dyDescent="0.2">
      <c r="B1389" s="9"/>
      <c r="C1389" s="9"/>
      <c r="D1389" s="9"/>
      <c r="E1389" s="9"/>
      <c r="F1389" s="9"/>
    </row>
    <row r="1390" spans="2:6" ht="14.25" x14ac:dyDescent="0.2">
      <c r="B1390" s="9"/>
      <c r="C1390" s="9"/>
      <c r="D1390" s="9"/>
      <c r="E1390" s="9"/>
      <c r="F1390" s="9"/>
    </row>
    <row r="1391" spans="2:6" ht="14.25" x14ac:dyDescent="0.2">
      <c r="B1391" s="9"/>
      <c r="C1391" s="9"/>
      <c r="D1391" s="9"/>
      <c r="E1391" s="9"/>
      <c r="F1391" s="9"/>
    </row>
    <row r="1392" spans="2:6" ht="14.25" x14ac:dyDescent="0.2">
      <c r="B1392" s="9"/>
      <c r="C1392" s="9"/>
      <c r="D1392" s="9"/>
      <c r="E1392" s="9"/>
      <c r="F1392" s="9"/>
    </row>
    <row r="1393" spans="2:6" ht="14.25" x14ac:dyDescent="0.2">
      <c r="B1393" s="9"/>
      <c r="C1393" s="9"/>
      <c r="D1393" s="9"/>
      <c r="E1393" s="9"/>
      <c r="F1393" s="9"/>
    </row>
    <row r="1394" spans="2:6" ht="14.25" x14ac:dyDescent="0.2">
      <c r="B1394" s="9"/>
      <c r="C1394" s="9"/>
      <c r="D1394" s="9"/>
      <c r="E1394" s="9"/>
      <c r="F1394" s="9"/>
    </row>
    <row r="1395" spans="2:6" ht="14.25" x14ac:dyDescent="0.2">
      <c r="B1395" s="9"/>
      <c r="C1395" s="9"/>
      <c r="D1395" s="9"/>
      <c r="E1395" s="9"/>
      <c r="F1395" s="9"/>
    </row>
    <row r="1396" spans="2:6" ht="14.25" x14ac:dyDescent="0.2">
      <c r="B1396" s="9"/>
      <c r="C1396" s="9"/>
      <c r="D1396" s="9"/>
      <c r="E1396" s="9"/>
      <c r="F1396" s="9"/>
    </row>
    <row r="1397" spans="2:6" ht="14.25" x14ac:dyDescent="0.2">
      <c r="B1397" s="9"/>
      <c r="C1397" s="9"/>
      <c r="D1397" s="9"/>
      <c r="E1397" s="9"/>
      <c r="F1397" s="9"/>
    </row>
    <row r="1398" spans="2:6" ht="14.25" x14ac:dyDescent="0.2">
      <c r="B1398" s="9"/>
      <c r="C1398" s="9"/>
      <c r="D1398" s="9"/>
      <c r="E1398" s="9"/>
      <c r="F1398" s="9"/>
    </row>
    <row r="1399" spans="2:6" ht="14.25" x14ac:dyDescent="0.2">
      <c r="B1399" s="9"/>
      <c r="C1399" s="9"/>
      <c r="D1399" s="9"/>
      <c r="E1399" s="9"/>
      <c r="F1399" s="9"/>
    </row>
    <row r="1400" spans="2:6" ht="14.25" x14ac:dyDescent="0.2">
      <c r="B1400" s="9"/>
      <c r="C1400" s="9"/>
      <c r="D1400" s="9"/>
      <c r="E1400" s="9"/>
      <c r="F1400" s="9"/>
    </row>
    <row r="1401" spans="2:6" ht="14.25" x14ac:dyDescent="0.2">
      <c r="B1401" s="9"/>
      <c r="C1401" s="9"/>
      <c r="D1401" s="9"/>
      <c r="E1401" s="9"/>
      <c r="F1401" s="9"/>
    </row>
    <row r="1402" spans="2:6" ht="14.25" x14ac:dyDescent="0.2">
      <c r="B1402" s="9"/>
      <c r="C1402" s="9"/>
      <c r="D1402" s="9"/>
      <c r="E1402" s="9"/>
      <c r="F1402" s="9"/>
    </row>
    <row r="1403" spans="2:6" ht="14.25" x14ac:dyDescent="0.2">
      <c r="B1403" s="9"/>
      <c r="C1403" s="9"/>
      <c r="D1403" s="9"/>
      <c r="E1403" s="9"/>
      <c r="F1403" s="9"/>
    </row>
    <row r="1404" spans="2:6" ht="14.25" x14ac:dyDescent="0.2">
      <c r="B1404" s="9"/>
      <c r="C1404" s="9"/>
      <c r="D1404" s="9"/>
      <c r="E1404" s="9"/>
      <c r="F1404" s="9"/>
    </row>
    <row r="1405" spans="2:6" ht="14.25" x14ac:dyDescent="0.2">
      <c r="B1405" s="9"/>
      <c r="C1405" s="9"/>
      <c r="D1405" s="9"/>
      <c r="E1405" s="9"/>
      <c r="F1405" s="9"/>
    </row>
    <row r="1406" spans="2:6" ht="14.25" x14ac:dyDescent="0.2">
      <c r="B1406" s="9"/>
      <c r="C1406" s="9"/>
      <c r="D1406" s="9"/>
      <c r="E1406" s="9"/>
      <c r="F1406" s="9"/>
    </row>
    <row r="1407" spans="2:6" ht="14.25" x14ac:dyDescent="0.2">
      <c r="B1407" s="9"/>
      <c r="C1407" s="9"/>
      <c r="D1407" s="9"/>
      <c r="E1407" s="9"/>
      <c r="F1407" s="9"/>
    </row>
    <row r="1408" spans="2:6" ht="14.25" x14ac:dyDescent="0.2">
      <c r="B1408" s="9"/>
      <c r="C1408" s="9"/>
      <c r="D1408" s="9"/>
      <c r="E1408" s="9"/>
      <c r="F1408" s="9"/>
    </row>
    <row r="1409" spans="2:6" ht="14.25" x14ac:dyDescent="0.2">
      <c r="B1409" s="9"/>
      <c r="C1409" s="9"/>
      <c r="D1409" s="9"/>
      <c r="E1409" s="9"/>
      <c r="F1409" s="9"/>
    </row>
    <row r="1410" spans="2:6" ht="14.25" x14ac:dyDescent="0.2">
      <c r="B1410" s="9"/>
      <c r="C1410" s="9"/>
      <c r="D1410" s="9"/>
      <c r="E1410" s="9"/>
      <c r="F1410" s="9"/>
    </row>
    <row r="1411" spans="2:6" ht="14.25" x14ac:dyDescent="0.2">
      <c r="B1411" s="9"/>
      <c r="C1411" s="9"/>
      <c r="D1411" s="9"/>
      <c r="E1411" s="9"/>
      <c r="F1411" s="9"/>
    </row>
    <row r="1412" spans="2:6" ht="14.25" x14ac:dyDescent="0.2">
      <c r="B1412" s="9"/>
      <c r="C1412" s="9"/>
      <c r="D1412" s="9"/>
      <c r="E1412" s="9"/>
      <c r="F1412" s="9"/>
    </row>
    <row r="1413" spans="2:6" ht="14.25" x14ac:dyDescent="0.2">
      <c r="B1413" s="9"/>
      <c r="C1413" s="9"/>
      <c r="D1413" s="9"/>
      <c r="E1413" s="9"/>
      <c r="F1413" s="9"/>
    </row>
    <row r="1414" spans="2:6" ht="14.25" x14ac:dyDescent="0.2">
      <c r="B1414" s="9"/>
      <c r="C1414" s="9"/>
      <c r="D1414" s="9"/>
      <c r="E1414" s="9"/>
      <c r="F1414" s="9"/>
    </row>
    <row r="1415" spans="2:6" ht="14.25" x14ac:dyDescent="0.2">
      <c r="B1415" s="9"/>
      <c r="C1415" s="9"/>
      <c r="D1415" s="9"/>
      <c r="E1415" s="9"/>
      <c r="F1415" s="9"/>
    </row>
    <row r="1416" spans="2:6" ht="14.25" x14ac:dyDescent="0.2">
      <c r="B1416" s="9"/>
      <c r="C1416" s="9"/>
      <c r="D1416" s="9"/>
      <c r="E1416" s="9"/>
      <c r="F1416" s="9"/>
    </row>
    <row r="1417" spans="2:6" ht="14.25" x14ac:dyDescent="0.2">
      <c r="B1417" s="9"/>
      <c r="C1417" s="9"/>
      <c r="D1417" s="9"/>
      <c r="E1417" s="9"/>
      <c r="F1417" s="9"/>
    </row>
    <row r="1418" spans="2:6" ht="14.25" x14ac:dyDescent="0.2">
      <c r="B1418" s="9"/>
      <c r="C1418" s="9"/>
      <c r="D1418" s="9"/>
      <c r="E1418" s="9"/>
      <c r="F1418" s="9"/>
    </row>
    <row r="1419" spans="2:6" ht="14.25" x14ac:dyDescent="0.2">
      <c r="B1419" s="9"/>
      <c r="C1419" s="9"/>
      <c r="D1419" s="9"/>
      <c r="E1419" s="9"/>
      <c r="F1419" s="9"/>
    </row>
    <row r="1420" spans="2:6" ht="14.25" x14ac:dyDescent="0.2">
      <c r="B1420" s="9"/>
      <c r="C1420" s="9"/>
      <c r="D1420" s="9"/>
      <c r="E1420" s="9"/>
      <c r="F1420" s="9"/>
    </row>
    <row r="1421" spans="2:6" ht="14.25" x14ac:dyDescent="0.2">
      <c r="B1421" s="9"/>
      <c r="C1421" s="9"/>
      <c r="D1421" s="9"/>
      <c r="E1421" s="9"/>
      <c r="F1421" s="9"/>
    </row>
    <row r="1422" spans="2:6" ht="14.25" x14ac:dyDescent="0.2">
      <c r="B1422" s="9"/>
      <c r="C1422" s="9"/>
      <c r="D1422" s="9"/>
      <c r="E1422" s="9"/>
      <c r="F1422" s="9"/>
    </row>
    <row r="1423" spans="2:6" ht="14.25" x14ac:dyDescent="0.2">
      <c r="B1423" s="9"/>
      <c r="C1423" s="9"/>
      <c r="D1423" s="9"/>
      <c r="E1423" s="9"/>
      <c r="F1423" s="9"/>
    </row>
    <row r="1424" spans="2:6" ht="14.25" x14ac:dyDescent="0.2">
      <c r="B1424" s="9"/>
      <c r="C1424" s="9"/>
      <c r="D1424" s="9"/>
      <c r="E1424" s="9"/>
      <c r="F1424" s="9"/>
    </row>
    <row r="1425" spans="2:6" ht="14.25" x14ac:dyDescent="0.2">
      <c r="B1425" s="9"/>
      <c r="C1425" s="9"/>
      <c r="D1425" s="9"/>
      <c r="E1425" s="9"/>
      <c r="F1425" s="9"/>
    </row>
    <row r="1426" spans="2:6" ht="14.25" x14ac:dyDescent="0.2">
      <c r="B1426" s="9"/>
      <c r="C1426" s="9"/>
      <c r="D1426" s="9"/>
      <c r="E1426" s="9"/>
      <c r="F1426" s="9"/>
    </row>
    <row r="1427" spans="2:6" ht="14.25" x14ac:dyDescent="0.2">
      <c r="B1427" s="9"/>
      <c r="C1427" s="9"/>
      <c r="D1427" s="9"/>
      <c r="E1427" s="9"/>
      <c r="F1427" s="9"/>
    </row>
    <row r="1428" spans="2:6" ht="14.25" x14ac:dyDescent="0.2">
      <c r="B1428" s="9"/>
      <c r="C1428" s="9"/>
      <c r="D1428" s="9"/>
      <c r="E1428" s="9"/>
      <c r="F1428" s="9"/>
    </row>
    <row r="1429" spans="2:6" ht="14.25" x14ac:dyDescent="0.2">
      <c r="B1429" s="9"/>
      <c r="C1429" s="9"/>
      <c r="D1429" s="9"/>
      <c r="E1429" s="9"/>
      <c r="F1429" s="9"/>
    </row>
    <row r="1430" spans="2:6" ht="14.25" x14ac:dyDescent="0.2">
      <c r="B1430" s="9"/>
      <c r="C1430" s="9"/>
      <c r="D1430" s="9"/>
      <c r="E1430" s="9"/>
      <c r="F1430" s="9"/>
    </row>
    <row r="1431" spans="2:6" ht="14.25" x14ac:dyDescent="0.2">
      <c r="B1431" s="9"/>
      <c r="C1431" s="9"/>
      <c r="D1431" s="9"/>
      <c r="E1431" s="9"/>
      <c r="F1431" s="9"/>
    </row>
    <row r="1432" spans="2:6" ht="14.25" x14ac:dyDescent="0.2">
      <c r="B1432" s="9"/>
      <c r="C1432" s="9"/>
      <c r="D1432" s="9"/>
      <c r="E1432" s="9"/>
      <c r="F1432" s="9"/>
    </row>
    <row r="1433" spans="2:6" ht="14.25" x14ac:dyDescent="0.2">
      <c r="B1433" s="9"/>
      <c r="C1433" s="9"/>
      <c r="D1433" s="9"/>
      <c r="E1433" s="9"/>
      <c r="F1433" s="9"/>
    </row>
    <row r="1434" spans="2:6" ht="14.25" x14ac:dyDescent="0.2">
      <c r="B1434" s="9"/>
      <c r="C1434" s="9"/>
      <c r="D1434" s="9"/>
      <c r="E1434" s="9"/>
      <c r="F1434" s="9"/>
    </row>
    <row r="1435" spans="2:6" ht="14.25" x14ac:dyDescent="0.2">
      <c r="B1435" s="9"/>
      <c r="C1435" s="9"/>
      <c r="D1435" s="9"/>
      <c r="E1435" s="9"/>
      <c r="F1435" s="9"/>
    </row>
    <row r="1436" spans="2:6" ht="14.25" x14ac:dyDescent="0.2">
      <c r="B1436" s="9"/>
      <c r="C1436" s="9"/>
      <c r="D1436" s="9"/>
      <c r="E1436" s="9"/>
      <c r="F1436" s="9"/>
    </row>
    <row r="1437" spans="2:6" ht="14.25" x14ac:dyDescent="0.2">
      <c r="B1437" s="9"/>
      <c r="C1437" s="9"/>
      <c r="D1437" s="9"/>
      <c r="E1437" s="9"/>
      <c r="F1437" s="9"/>
    </row>
    <row r="1438" spans="2:6" ht="14.25" x14ac:dyDescent="0.2">
      <c r="B1438" s="9"/>
      <c r="C1438" s="9"/>
      <c r="D1438" s="9"/>
      <c r="E1438" s="9"/>
      <c r="F1438" s="9"/>
    </row>
    <row r="1439" spans="2:6" ht="14.25" x14ac:dyDescent="0.2">
      <c r="B1439" s="9"/>
      <c r="C1439" s="9"/>
      <c r="D1439" s="9"/>
      <c r="E1439" s="9"/>
      <c r="F1439" s="9"/>
    </row>
    <row r="1440" spans="2:6" ht="14.25" x14ac:dyDescent="0.2">
      <c r="B1440" s="9"/>
      <c r="C1440" s="9"/>
      <c r="D1440" s="9"/>
      <c r="E1440" s="9"/>
      <c r="F1440" s="9"/>
    </row>
    <row r="1441" spans="2:6" ht="14.25" x14ac:dyDescent="0.2">
      <c r="B1441" s="9"/>
      <c r="C1441" s="9"/>
      <c r="D1441" s="9"/>
      <c r="E1441" s="9"/>
      <c r="F1441" s="9"/>
    </row>
    <row r="1442" spans="2:6" ht="14.25" x14ac:dyDescent="0.2">
      <c r="B1442" s="9"/>
      <c r="C1442" s="9"/>
      <c r="D1442" s="9"/>
      <c r="E1442" s="9"/>
      <c r="F1442" s="9"/>
    </row>
    <row r="1443" spans="2:6" ht="14.25" x14ac:dyDescent="0.2">
      <c r="B1443" s="9"/>
      <c r="C1443" s="9"/>
      <c r="D1443" s="9"/>
      <c r="E1443" s="9"/>
      <c r="F1443" s="9"/>
    </row>
    <row r="1444" spans="2:6" ht="14.25" x14ac:dyDescent="0.2">
      <c r="B1444" s="9"/>
      <c r="C1444" s="9"/>
      <c r="D1444" s="9"/>
      <c r="E1444" s="9"/>
      <c r="F1444" s="9"/>
    </row>
    <row r="1445" spans="2:6" ht="14.25" x14ac:dyDescent="0.2">
      <c r="B1445" s="9"/>
      <c r="C1445" s="9"/>
      <c r="D1445" s="9"/>
      <c r="E1445" s="9"/>
      <c r="F1445" s="9"/>
    </row>
    <row r="1446" spans="2:6" ht="14.25" x14ac:dyDescent="0.2">
      <c r="B1446" s="9"/>
      <c r="C1446" s="9"/>
      <c r="D1446" s="9"/>
      <c r="E1446" s="9"/>
      <c r="F1446" s="9"/>
    </row>
    <row r="1447" spans="2:6" ht="14.25" x14ac:dyDescent="0.2">
      <c r="B1447" s="9"/>
      <c r="C1447" s="9"/>
      <c r="D1447" s="9"/>
      <c r="E1447" s="9"/>
      <c r="F1447" s="9"/>
    </row>
    <row r="1448" spans="2:6" ht="14.25" x14ac:dyDescent="0.2">
      <c r="B1448" s="9"/>
      <c r="C1448" s="9"/>
      <c r="D1448" s="9"/>
      <c r="E1448" s="9"/>
      <c r="F1448" s="9"/>
    </row>
    <row r="1449" spans="2:6" ht="14.25" x14ac:dyDescent="0.2">
      <c r="B1449" s="9"/>
      <c r="C1449" s="9"/>
      <c r="D1449" s="9"/>
      <c r="E1449" s="9"/>
      <c r="F1449" s="9"/>
    </row>
    <row r="1450" spans="2:6" ht="14.25" x14ac:dyDescent="0.2">
      <c r="B1450" s="9"/>
      <c r="C1450" s="9"/>
      <c r="D1450" s="9"/>
      <c r="E1450" s="9"/>
      <c r="F1450" s="9"/>
    </row>
    <row r="1451" spans="2:6" ht="14.25" x14ac:dyDescent="0.2">
      <c r="B1451" s="9"/>
      <c r="C1451" s="9"/>
      <c r="D1451" s="9"/>
      <c r="E1451" s="9"/>
      <c r="F1451" s="9"/>
    </row>
    <row r="1452" spans="2:6" ht="14.25" x14ac:dyDescent="0.2">
      <c r="B1452" s="9"/>
      <c r="C1452" s="9"/>
      <c r="D1452" s="9"/>
      <c r="E1452" s="9"/>
      <c r="F1452" s="9"/>
    </row>
    <row r="1453" spans="2:6" ht="14.25" x14ac:dyDescent="0.2">
      <c r="B1453" s="9"/>
      <c r="C1453" s="9"/>
      <c r="D1453" s="9"/>
      <c r="E1453" s="9"/>
      <c r="F1453" s="9"/>
    </row>
    <row r="1454" spans="2:6" ht="14.25" x14ac:dyDescent="0.2">
      <c r="B1454" s="9"/>
      <c r="C1454" s="9"/>
      <c r="D1454" s="9"/>
      <c r="E1454" s="9"/>
      <c r="F1454" s="9"/>
    </row>
    <row r="1455" spans="2:6" ht="14.25" x14ac:dyDescent="0.2">
      <c r="B1455" s="9"/>
      <c r="C1455" s="9"/>
      <c r="D1455" s="9"/>
      <c r="E1455" s="9"/>
      <c r="F1455" s="9"/>
    </row>
    <row r="1456" spans="2:6" ht="14.25" x14ac:dyDescent="0.2">
      <c r="B1456" s="9"/>
      <c r="C1456" s="9"/>
      <c r="D1456" s="9"/>
      <c r="E1456" s="9"/>
      <c r="F1456" s="9"/>
    </row>
    <row r="1457" spans="2:6" ht="14.25" x14ac:dyDescent="0.2">
      <c r="B1457" s="9"/>
      <c r="C1457" s="9"/>
      <c r="D1457" s="9"/>
      <c r="E1457" s="9"/>
      <c r="F1457" s="9"/>
    </row>
    <row r="1458" spans="2:6" ht="14.25" x14ac:dyDescent="0.2">
      <c r="B1458" s="9"/>
      <c r="C1458" s="9"/>
      <c r="D1458" s="9"/>
      <c r="E1458" s="9"/>
      <c r="F1458" s="9"/>
    </row>
    <row r="1459" spans="2:6" ht="14.25" x14ac:dyDescent="0.2">
      <c r="B1459" s="9"/>
      <c r="C1459" s="9"/>
      <c r="D1459" s="9"/>
      <c r="E1459" s="9"/>
      <c r="F1459" s="9"/>
    </row>
    <row r="1460" spans="2:6" ht="14.25" x14ac:dyDescent="0.2">
      <c r="B1460" s="9"/>
      <c r="C1460" s="9"/>
      <c r="D1460" s="9"/>
      <c r="E1460" s="9"/>
      <c r="F1460" s="9"/>
    </row>
    <row r="1461" spans="2:6" ht="14.25" x14ac:dyDescent="0.2">
      <c r="B1461" s="9"/>
      <c r="C1461" s="9"/>
      <c r="D1461" s="9"/>
      <c r="E1461" s="9"/>
      <c r="F1461" s="9"/>
    </row>
    <row r="1462" spans="2:6" ht="14.25" x14ac:dyDescent="0.2">
      <c r="B1462" s="9"/>
      <c r="C1462" s="9"/>
      <c r="D1462" s="9"/>
      <c r="E1462" s="9"/>
      <c r="F1462" s="9"/>
    </row>
    <row r="1463" spans="2:6" ht="14.25" x14ac:dyDescent="0.2">
      <c r="B1463" s="9"/>
      <c r="C1463" s="9"/>
      <c r="D1463" s="9"/>
      <c r="E1463" s="9"/>
      <c r="F1463" s="9"/>
    </row>
    <row r="1464" spans="2:6" ht="14.25" x14ac:dyDescent="0.2">
      <c r="B1464" s="9"/>
      <c r="C1464" s="9"/>
      <c r="D1464" s="9"/>
      <c r="E1464" s="9"/>
      <c r="F1464" s="9"/>
    </row>
    <row r="1465" spans="2:6" ht="14.25" x14ac:dyDescent="0.2">
      <c r="B1465" s="9"/>
      <c r="C1465" s="9"/>
      <c r="D1465" s="9"/>
      <c r="E1465" s="9"/>
      <c r="F1465" s="9"/>
    </row>
    <row r="1466" spans="2:6" ht="14.25" x14ac:dyDescent="0.2">
      <c r="B1466" s="9"/>
      <c r="C1466" s="9"/>
      <c r="D1466" s="9"/>
      <c r="E1466" s="9"/>
      <c r="F1466" s="9"/>
    </row>
    <row r="1467" spans="2:6" ht="14.25" x14ac:dyDescent="0.2">
      <c r="B1467" s="9"/>
      <c r="C1467" s="9"/>
      <c r="D1467" s="9"/>
      <c r="E1467" s="9"/>
      <c r="F1467" s="9"/>
    </row>
    <row r="1468" spans="2:6" ht="14.25" x14ac:dyDescent="0.2">
      <c r="B1468" s="9"/>
      <c r="C1468" s="9"/>
      <c r="D1468" s="9"/>
      <c r="E1468" s="9"/>
      <c r="F1468" s="9"/>
    </row>
    <row r="1469" spans="2:6" ht="14.25" x14ac:dyDescent="0.2">
      <c r="B1469" s="9"/>
      <c r="C1469" s="9"/>
      <c r="D1469" s="9"/>
      <c r="E1469" s="9"/>
      <c r="F1469" s="9"/>
    </row>
    <row r="1470" spans="2:6" ht="14.25" x14ac:dyDescent="0.2">
      <c r="B1470" s="9"/>
      <c r="C1470" s="9"/>
      <c r="D1470" s="9"/>
      <c r="E1470" s="9"/>
      <c r="F1470" s="9"/>
    </row>
    <row r="1471" spans="2:6" ht="14.25" x14ac:dyDescent="0.2">
      <c r="B1471" s="9"/>
      <c r="C1471" s="9"/>
      <c r="D1471" s="9"/>
      <c r="E1471" s="9"/>
      <c r="F1471" s="9"/>
    </row>
    <row r="1472" spans="2:6" ht="14.25" x14ac:dyDescent="0.2">
      <c r="B1472" s="9"/>
      <c r="C1472" s="9"/>
      <c r="D1472" s="9"/>
      <c r="E1472" s="9"/>
      <c r="F1472" s="9"/>
    </row>
    <row r="1473" spans="2:6" ht="14.25" x14ac:dyDescent="0.2">
      <c r="B1473" s="9"/>
      <c r="C1473" s="9"/>
      <c r="D1473" s="9"/>
      <c r="E1473" s="9"/>
      <c r="F1473" s="9"/>
    </row>
    <row r="1474" spans="2:6" ht="14.25" x14ac:dyDescent="0.2">
      <c r="B1474" s="9"/>
      <c r="C1474" s="9"/>
      <c r="D1474" s="9"/>
      <c r="E1474" s="9"/>
      <c r="F1474" s="9"/>
    </row>
    <row r="1475" spans="2:6" ht="14.25" x14ac:dyDescent="0.2">
      <c r="B1475" s="9"/>
      <c r="C1475" s="9"/>
      <c r="D1475" s="9"/>
      <c r="E1475" s="9"/>
      <c r="F1475" s="9"/>
    </row>
    <row r="1476" spans="2:6" ht="14.25" x14ac:dyDescent="0.2">
      <c r="B1476" s="9"/>
      <c r="C1476" s="9"/>
      <c r="D1476" s="9"/>
      <c r="E1476" s="9"/>
      <c r="F1476" s="9"/>
    </row>
    <row r="1477" spans="2:6" ht="14.25" x14ac:dyDescent="0.2">
      <c r="B1477" s="9"/>
      <c r="C1477" s="9"/>
      <c r="D1477" s="9"/>
      <c r="E1477" s="9"/>
      <c r="F1477" s="9"/>
    </row>
    <row r="1478" spans="2:6" ht="14.25" x14ac:dyDescent="0.2">
      <c r="B1478" s="9"/>
      <c r="C1478" s="9"/>
      <c r="D1478" s="9"/>
      <c r="E1478" s="9"/>
      <c r="F1478" s="9"/>
    </row>
    <row r="1479" spans="2:6" ht="14.25" x14ac:dyDescent="0.2">
      <c r="B1479" s="9"/>
      <c r="C1479" s="9"/>
      <c r="D1479" s="9"/>
      <c r="E1479" s="9"/>
      <c r="F1479" s="9"/>
    </row>
    <row r="1480" spans="2:6" ht="14.25" x14ac:dyDescent="0.2">
      <c r="B1480" s="9"/>
      <c r="C1480" s="9"/>
      <c r="D1480" s="9"/>
      <c r="E1480" s="9"/>
      <c r="F1480" s="9"/>
    </row>
    <row r="1481" spans="2:6" ht="14.25" x14ac:dyDescent="0.2">
      <c r="B1481" s="9"/>
      <c r="C1481" s="9"/>
      <c r="D1481" s="9"/>
      <c r="E1481" s="9"/>
      <c r="F1481" s="9"/>
    </row>
    <row r="1482" spans="2:6" ht="14.25" x14ac:dyDescent="0.2">
      <c r="B1482" s="9"/>
      <c r="C1482" s="9"/>
      <c r="D1482" s="9"/>
      <c r="E1482" s="9"/>
      <c r="F1482" s="9"/>
    </row>
    <row r="1483" spans="2:6" ht="14.25" x14ac:dyDescent="0.2">
      <c r="B1483" s="9"/>
      <c r="C1483" s="9"/>
      <c r="D1483" s="9"/>
      <c r="E1483" s="9"/>
      <c r="F1483" s="9"/>
    </row>
    <row r="1484" spans="2:6" ht="14.25" x14ac:dyDescent="0.2">
      <c r="B1484" s="9"/>
      <c r="C1484" s="9"/>
      <c r="D1484" s="9"/>
      <c r="E1484" s="9"/>
      <c r="F1484" s="9"/>
    </row>
    <row r="1485" spans="2:6" ht="14.25" x14ac:dyDescent="0.2">
      <c r="B1485" s="9"/>
      <c r="C1485" s="9"/>
      <c r="D1485" s="9"/>
      <c r="E1485" s="9"/>
      <c r="F1485" s="9"/>
    </row>
    <row r="1486" spans="2:6" ht="14.25" x14ac:dyDescent="0.2">
      <c r="B1486" s="9"/>
      <c r="C1486" s="9"/>
      <c r="D1486" s="9"/>
      <c r="E1486" s="9"/>
      <c r="F1486" s="9"/>
    </row>
    <row r="1487" spans="2:6" ht="14.25" x14ac:dyDescent="0.2">
      <c r="B1487" s="9"/>
      <c r="C1487" s="9"/>
      <c r="D1487" s="9"/>
      <c r="E1487" s="9"/>
      <c r="F1487" s="9"/>
    </row>
    <row r="1488" spans="2:6" ht="14.25" x14ac:dyDescent="0.2">
      <c r="B1488" s="9"/>
      <c r="C1488" s="9"/>
      <c r="D1488" s="9"/>
      <c r="E1488" s="9"/>
      <c r="F1488" s="9"/>
    </row>
    <row r="1489" spans="2:6" ht="14.25" x14ac:dyDescent="0.2">
      <c r="B1489" s="9"/>
      <c r="C1489" s="9"/>
      <c r="D1489" s="9"/>
      <c r="E1489" s="9"/>
      <c r="F1489" s="9"/>
    </row>
    <row r="1490" spans="2:6" ht="14.25" x14ac:dyDescent="0.2">
      <c r="B1490" s="9"/>
      <c r="C1490" s="9"/>
      <c r="D1490" s="9"/>
      <c r="E1490" s="9"/>
      <c r="F1490" s="9"/>
    </row>
    <row r="1491" spans="2:6" ht="14.25" x14ac:dyDescent="0.2">
      <c r="B1491" s="9"/>
      <c r="C1491" s="9"/>
      <c r="D1491" s="9"/>
      <c r="E1491" s="9"/>
      <c r="F1491" s="9"/>
    </row>
    <row r="1492" spans="2:6" ht="14.25" x14ac:dyDescent="0.2">
      <c r="B1492" s="9"/>
      <c r="C1492" s="9"/>
      <c r="D1492" s="9"/>
      <c r="E1492" s="9"/>
      <c r="F1492" s="9"/>
    </row>
    <row r="1493" spans="2:6" ht="14.25" x14ac:dyDescent="0.2">
      <c r="B1493" s="9"/>
      <c r="C1493" s="9"/>
      <c r="D1493" s="9"/>
      <c r="E1493" s="9"/>
      <c r="F1493" s="9"/>
    </row>
    <row r="1494" spans="2:6" ht="14.25" x14ac:dyDescent="0.2">
      <c r="B1494" s="9"/>
      <c r="C1494" s="9"/>
      <c r="D1494" s="9"/>
      <c r="E1494" s="9"/>
      <c r="F1494" s="9"/>
    </row>
    <row r="1495" spans="2:6" ht="14.25" x14ac:dyDescent="0.2">
      <c r="B1495" s="9"/>
      <c r="C1495" s="9"/>
      <c r="D1495" s="9"/>
      <c r="E1495" s="9"/>
      <c r="F1495" s="9"/>
    </row>
    <row r="1496" spans="2:6" ht="14.25" x14ac:dyDescent="0.2">
      <c r="B1496" s="9"/>
      <c r="C1496" s="9"/>
      <c r="D1496" s="9"/>
      <c r="E1496" s="9"/>
      <c r="F1496" s="9"/>
    </row>
    <row r="1497" spans="2:6" ht="14.25" x14ac:dyDescent="0.2">
      <c r="B1497" s="9"/>
      <c r="C1497" s="9"/>
      <c r="D1497" s="9"/>
      <c r="E1497" s="9"/>
      <c r="F1497" s="9"/>
    </row>
    <row r="1498" spans="2:6" ht="14.25" x14ac:dyDescent="0.2">
      <c r="B1498" s="9"/>
      <c r="C1498" s="9"/>
      <c r="D1498" s="9"/>
      <c r="E1498" s="9"/>
      <c r="F1498" s="9"/>
    </row>
    <row r="1499" spans="2:6" ht="14.25" x14ac:dyDescent="0.2">
      <c r="B1499" s="9"/>
      <c r="C1499" s="9"/>
      <c r="D1499" s="9"/>
      <c r="E1499" s="9"/>
      <c r="F1499" s="9"/>
    </row>
    <row r="1500" spans="2:6" ht="14.25" x14ac:dyDescent="0.2">
      <c r="B1500" s="9"/>
      <c r="C1500" s="9"/>
      <c r="D1500" s="9"/>
      <c r="E1500" s="9"/>
      <c r="F1500" s="9"/>
    </row>
    <row r="1501" spans="2:6" ht="14.25" x14ac:dyDescent="0.2">
      <c r="B1501" s="9"/>
      <c r="C1501" s="9"/>
      <c r="D1501" s="9"/>
      <c r="E1501" s="9"/>
      <c r="F1501" s="9"/>
    </row>
    <row r="1502" spans="2:6" ht="14.25" x14ac:dyDescent="0.2">
      <c r="B1502" s="9"/>
      <c r="C1502" s="9"/>
      <c r="D1502" s="9"/>
      <c r="E1502" s="9"/>
      <c r="F1502" s="9"/>
    </row>
    <row r="1503" spans="2:6" ht="14.25" x14ac:dyDescent="0.2">
      <c r="B1503" s="9"/>
      <c r="C1503" s="9"/>
      <c r="D1503" s="9"/>
      <c r="E1503" s="9"/>
      <c r="F1503" s="9"/>
    </row>
    <row r="1504" spans="2:6" ht="14.25" x14ac:dyDescent="0.2">
      <c r="B1504" s="9"/>
      <c r="C1504" s="9"/>
      <c r="D1504" s="9"/>
      <c r="E1504" s="9"/>
      <c r="F1504" s="9"/>
    </row>
    <row r="1505" spans="2:6" ht="14.25" x14ac:dyDescent="0.2">
      <c r="B1505" s="9"/>
      <c r="C1505" s="9"/>
      <c r="D1505" s="9"/>
      <c r="E1505" s="9"/>
      <c r="F1505" s="9"/>
    </row>
    <row r="1506" spans="2:6" ht="14.25" x14ac:dyDescent="0.2">
      <c r="B1506" s="9"/>
      <c r="C1506" s="9"/>
      <c r="D1506" s="9"/>
      <c r="E1506" s="9"/>
      <c r="F1506" s="9"/>
    </row>
    <row r="1507" spans="2:6" ht="14.25" x14ac:dyDescent="0.2">
      <c r="B1507" s="9"/>
      <c r="C1507" s="9"/>
      <c r="D1507" s="9"/>
      <c r="E1507" s="9"/>
      <c r="F1507" s="9"/>
    </row>
    <row r="1508" spans="2:6" ht="14.25" x14ac:dyDescent="0.2">
      <c r="B1508" s="9"/>
      <c r="C1508" s="9"/>
      <c r="D1508" s="9"/>
      <c r="E1508" s="9"/>
      <c r="F1508" s="9"/>
    </row>
    <row r="1509" spans="2:6" ht="14.25" x14ac:dyDescent="0.2">
      <c r="B1509" s="9"/>
      <c r="C1509" s="9"/>
      <c r="D1509" s="9"/>
      <c r="E1509" s="9"/>
      <c r="F1509" s="9"/>
    </row>
    <row r="1510" spans="2:6" ht="14.25" x14ac:dyDescent="0.2">
      <c r="B1510" s="9"/>
      <c r="C1510" s="9"/>
      <c r="D1510" s="9"/>
      <c r="E1510" s="9"/>
      <c r="F1510" s="9"/>
    </row>
    <row r="1511" spans="2:6" ht="14.25" x14ac:dyDescent="0.2">
      <c r="B1511" s="9"/>
      <c r="C1511" s="9"/>
      <c r="D1511" s="9"/>
      <c r="E1511" s="9"/>
      <c r="F1511" s="9"/>
    </row>
    <row r="1512" spans="2:6" ht="14.25" x14ac:dyDescent="0.2">
      <c r="B1512" s="9"/>
      <c r="C1512" s="9"/>
      <c r="D1512" s="9"/>
      <c r="E1512" s="9"/>
      <c r="F1512" s="9"/>
    </row>
    <row r="1513" spans="2:6" ht="14.25" x14ac:dyDescent="0.2">
      <c r="B1513" s="9"/>
      <c r="C1513" s="9"/>
      <c r="D1513" s="9"/>
      <c r="E1513" s="9"/>
      <c r="F1513" s="9"/>
    </row>
    <row r="1514" spans="2:6" ht="14.25" x14ac:dyDescent="0.2">
      <c r="B1514" s="9"/>
      <c r="C1514" s="9"/>
      <c r="D1514" s="9"/>
      <c r="E1514" s="9"/>
      <c r="F1514" s="9"/>
    </row>
    <row r="1515" spans="2:6" ht="14.25" x14ac:dyDescent="0.2">
      <c r="B1515" s="9"/>
      <c r="C1515" s="9"/>
      <c r="D1515" s="9"/>
      <c r="E1515" s="9"/>
      <c r="F1515" s="9"/>
    </row>
    <row r="1516" spans="2:6" ht="14.25" x14ac:dyDescent="0.2">
      <c r="B1516" s="9"/>
      <c r="C1516" s="9"/>
      <c r="D1516" s="9"/>
      <c r="E1516" s="9"/>
      <c r="F1516" s="9"/>
    </row>
    <row r="1517" spans="2:6" ht="14.25" x14ac:dyDescent="0.2">
      <c r="B1517" s="9"/>
      <c r="C1517" s="9"/>
      <c r="D1517" s="9"/>
      <c r="E1517" s="9"/>
      <c r="F1517" s="9"/>
    </row>
    <row r="1518" spans="2:6" ht="14.25" x14ac:dyDescent="0.2">
      <c r="B1518" s="9"/>
      <c r="C1518" s="9"/>
      <c r="D1518" s="9"/>
      <c r="E1518" s="9"/>
      <c r="F1518" s="9"/>
    </row>
    <row r="1519" spans="2:6" ht="14.25" x14ac:dyDescent="0.2">
      <c r="B1519" s="9"/>
      <c r="C1519" s="9"/>
      <c r="D1519" s="9"/>
      <c r="E1519" s="9"/>
      <c r="F1519" s="9"/>
    </row>
    <row r="1520" spans="2:6" ht="14.25" x14ac:dyDescent="0.2">
      <c r="B1520" s="9"/>
      <c r="C1520" s="9"/>
      <c r="D1520" s="9"/>
      <c r="E1520" s="9"/>
      <c r="F1520" s="9"/>
    </row>
    <row r="1521" spans="2:6" ht="14.25" x14ac:dyDescent="0.2">
      <c r="B1521" s="9"/>
      <c r="C1521" s="9"/>
      <c r="D1521" s="9"/>
      <c r="E1521" s="9"/>
      <c r="F1521" s="9"/>
    </row>
    <row r="1522" spans="2:6" ht="14.25" x14ac:dyDescent="0.2">
      <c r="B1522" s="9"/>
      <c r="C1522" s="9"/>
      <c r="D1522" s="9"/>
      <c r="E1522" s="9"/>
      <c r="F1522" s="9"/>
    </row>
    <row r="1523" spans="2:6" ht="14.25" x14ac:dyDescent="0.2">
      <c r="B1523" s="9"/>
      <c r="C1523" s="9"/>
      <c r="D1523" s="9"/>
      <c r="E1523" s="9"/>
      <c r="F1523" s="9"/>
    </row>
    <row r="1524" spans="2:6" ht="14.25" x14ac:dyDescent="0.2">
      <c r="B1524" s="9"/>
      <c r="C1524" s="9"/>
      <c r="D1524" s="9"/>
      <c r="E1524" s="9"/>
      <c r="F1524" s="9"/>
    </row>
    <row r="1525" spans="2:6" ht="14.25" x14ac:dyDescent="0.2">
      <c r="B1525" s="9"/>
      <c r="C1525" s="9"/>
      <c r="D1525" s="9"/>
      <c r="E1525" s="9"/>
      <c r="F1525" s="9"/>
    </row>
    <row r="1526" spans="2:6" ht="14.25" x14ac:dyDescent="0.2">
      <c r="B1526" s="9"/>
      <c r="C1526" s="9"/>
      <c r="D1526" s="9"/>
      <c r="E1526" s="9"/>
      <c r="F1526" s="9"/>
    </row>
    <row r="1527" spans="2:6" ht="14.25" x14ac:dyDescent="0.2">
      <c r="B1527" s="9"/>
      <c r="C1527" s="9"/>
      <c r="D1527" s="9"/>
      <c r="E1527" s="9"/>
      <c r="F1527" s="9"/>
    </row>
    <row r="1528" spans="2:6" ht="14.25" x14ac:dyDescent="0.2">
      <c r="B1528" s="9"/>
      <c r="C1528" s="9"/>
      <c r="D1528" s="9"/>
      <c r="E1528" s="9"/>
      <c r="F1528" s="9"/>
    </row>
    <row r="1529" spans="2:6" ht="14.25" x14ac:dyDescent="0.2">
      <c r="B1529" s="9"/>
      <c r="C1529" s="9"/>
      <c r="D1529" s="9"/>
      <c r="E1529" s="9"/>
      <c r="F1529" s="9"/>
    </row>
    <row r="1530" spans="2:6" ht="14.25" x14ac:dyDescent="0.2">
      <c r="B1530" s="9"/>
      <c r="C1530" s="9"/>
      <c r="D1530" s="9"/>
      <c r="E1530" s="9"/>
      <c r="F1530" s="9"/>
    </row>
    <row r="1531" spans="2:6" ht="14.25" x14ac:dyDescent="0.2">
      <c r="B1531" s="9"/>
      <c r="C1531" s="9"/>
      <c r="D1531" s="9"/>
      <c r="E1531" s="9"/>
      <c r="F1531" s="9"/>
    </row>
    <row r="1532" spans="2:6" ht="14.25" x14ac:dyDescent="0.2">
      <c r="B1532" s="9"/>
      <c r="C1532" s="9"/>
      <c r="D1532" s="9"/>
      <c r="E1532" s="9"/>
      <c r="F1532" s="9"/>
    </row>
    <row r="1533" spans="2:6" ht="14.25" x14ac:dyDescent="0.2">
      <c r="B1533" s="9"/>
      <c r="C1533" s="9"/>
      <c r="D1533" s="9"/>
      <c r="E1533" s="9"/>
      <c r="F1533" s="9"/>
    </row>
    <row r="1534" spans="2:6" ht="14.25" x14ac:dyDescent="0.2">
      <c r="B1534" s="9"/>
      <c r="C1534" s="9"/>
      <c r="D1534" s="9"/>
      <c r="E1534" s="9"/>
      <c r="F1534" s="9"/>
    </row>
    <row r="1535" spans="2:6" ht="14.25" x14ac:dyDescent="0.2">
      <c r="B1535" s="9"/>
      <c r="C1535" s="9"/>
      <c r="D1535" s="9"/>
      <c r="E1535" s="9"/>
      <c r="F1535" s="9"/>
    </row>
    <row r="1536" spans="2:6" ht="14.25" x14ac:dyDescent="0.2">
      <c r="B1536" s="9"/>
      <c r="C1536" s="9"/>
      <c r="D1536" s="9"/>
      <c r="E1536" s="9"/>
      <c r="F1536" s="9"/>
    </row>
    <row r="1537" spans="2:6" ht="14.25" x14ac:dyDescent="0.2">
      <c r="B1537" s="9"/>
      <c r="C1537" s="9"/>
      <c r="D1537" s="9"/>
      <c r="E1537" s="9"/>
      <c r="F1537" s="9"/>
    </row>
    <row r="1538" spans="2:6" ht="14.25" x14ac:dyDescent="0.2">
      <c r="B1538" s="9"/>
      <c r="C1538" s="9"/>
      <c r="D1538" s="9"/>
      <c r="E1538" s="9"/>
      <c r="F1538" s="9"/>
    </row>
    <row r="1539" spans="2:6" ht="14.25" x14ac:dyDescent="0.2">
      <c r="B1539" s="9"/>
      <c r="C1539" s="9"/>
      <c r="D1539" s="9"/>
      <c r="E1539" s="9"/>
      <c r="F1539" s="9"/>
    </row>
    <row r="1540" spans="2:6" ht="14.25" x14ac:dyDescent="0.2">
      <c r="B1540" s="9"/>
      <c r="C1540" s="9"/>
      <c r="D1540" s="9"/>
      <c r="E1540" s="9"/>
      <c r="F1540" s="9"/>
    </row>
    <row r="1541" spans="2:6" ht="14.25" x14ac:dyDescent="0.2">
      <c r="B1541" s="9"/>
      <c r="C1541" s="9"/>
      <c r="D1541" s="9"/>
      <c r="E1541" s="9"/>
      <c r="F1541" s="9"/>
    </row>
    <row r="1542" spans="2:6" ht="14.25" x14ac:dyDescent="0.2">
      <c r="B1542" s="9"/>
      <c r="C1542" s="9"/>
      <c r="D1542" s="9"/>
      <c r="E1542" s="9"/>
      <c r="F1542" s="9"/>
    </row>
    <row r="1543" spans="2:6" ht="14.25" x14ac:dyDescent="0.2">
      <c r="B1543" s="9"/>
      <c r="C1543" s="9"/>
      <c r="D1543" s="9"/>
      <c r="E1543" s="9"/>
      <c r="F1543" s="9"/>
    </row>
    <row r="1544" spans="2:6" ht="14.25" x14ac:dyDescent="0.2">
      <c r="B1544" s="9"/>
      <c r="C1544" s="9"/>
      <c r="D1544" s="9"/>
      <c r="E1544" s="9"/>
      <c r="F1544" s="9"/>
    </row>
    <row r="1545" spans="2:6" ht="14.25" x14ac:dyDescent="0.2">
      <c r="B1545" s="9"/>
      <c r="C1545" s="9"/>
      <c r="D1545" s="9"/>
      <c r="E1545" s="9"/>
      <c r="F1545" s="9"/>
    </row>
    <row r="1546" spans="2:6" ht="14.25" x14ac:dyDescent="0.2">
      <c r="B1546" s="9"/>
      <c r="C1546" s="9"/>
      <c r="D1546" s="9"/>
      <c r="E1546" s="9"/>
      <c r="F1546" s="9"/>
    </row>
    <row r="1547" spans="2:6" ht="14.25" x14ac:dyDescent="0.2">
      <c r="B1547" s="9"/>
      <c r="C1547" s="9"/>
      <c r="D1547" s="9"/>
      <c r="E1547" s="9"/>
      <c r="F1547" s="9"/>
    </row>
    <row r="1548" spans="2:6" ht="14.25" x14ac:dyDescent="0.2">
      <c r="B1548" s="9"/>
      <c r="C1548" s="9"/>
      <c r="D1548" s="9"/>
      <c r="E1548" s="9"/>
      <c r="F1548" s="9"/>
    </row>
    <row r="1549" spans="2:6" ht="14.25" x14ac:dyDescent="0.2">
      <c r="B1549" s="9"/>
      <c r="C1549" s="9"/>
      <c r="D1549" s="9"/>
      <c r="E1549" s="9"/>
      <c r="F1549" s="9"/>
    </row>
    <row r="1550" spans="2:6" ht="14.25" x14ac:dyDescent="0.2">
      <c r="B1550" s="9"/>
      <c r="C1550" s="9"/>
      <c r="D1550" s="9"/>
      <c r="E1550" s="9"/>
      <c r="F1550" s="9"/>
    </row>
    <row r="1551" spans="2:6" ht="14.25" x14ac:dyDescent="0.2">
      <c r="B1551" s="9"/>
      <c r="C1551" s="9"/>
      <c r="D1551" s="9"/>
      <c r="E1551" s="9"/>
      <c r="F1551" s="9"/>
    </row>
    <row r="1552" spans="2:6" ht="14.25" x14ac:dyDescent="0.2">
      <c r="B1552" s="9"/>
      <c r="C1552" s="9"/>
      <c r="D1552" s="9"/>
      <c r="E1552" s="9"/>
      <c r="F1552" s="9"/>
    </row>
    <row r="1553" spans="2:6" ht="14.25" x14ac:dyDescent="0.2">
      <c r="B1553" s="9"/>
      <c r="C1553" s="9"/>
      <c r="D1553" s="9"/>
      <c r="E1553" s="9"/>
      <c r="F1553" s="9"/>
    </row>
    <row r="1554" spans="2:6" ht="14.25" x14ac:dyDescent="0.2">
      <c r="B1554" s="9"/>
      <c r="C1554" s="9"/>
      <c r="D1554" s="9"/>
      <c r="E1554" s="9"/>
      <c r="F1554" s="9"/>
    </row>
    <row r="1555" spans="2:6" ht="14.25" x14ac:dyDescent="0.2">
      <c r="B1555" s="9"/>
      <c r="C1555" s="9"/>
      <c r="D1555" s="9"/>
      <c r="E1555" s="9"/>
      <c r="F1555" s="9"/>
    </row>
    <row r="1556" spans="2:6" ht="14.25" x14ac:dyDescent="0.2">
      <c r="B1556" s="9"/>
      <c r="C1556" s="9"/>
      <c r="D1556" s="9"/>
      <c r="E1556" s="9"/>
      <c r="F1556" s="9"/>
    </row>
    <row r="1557" spans="2:6" ht="14.25" x14ac:dyDescent="0.2">
      <c r="B1557" s="9"/>
      <c r="C1557" s="9"/>
      <c r="D1557" s="9"/>
      <c r="E1557" s="9"/>
      <c r="F1557" s="9"/>
    </row>
    <row r="1558" spans="2:6" ht="14.25" x14ac:dyDescent="0.2">
      <c r="B1558" s="9"/>
      <c r="C1558" s="9"/>
      <c r="D1558" s="9"/>
      <c r="E1558" s="9"/>
      <c r="F1558" s="9"/>
    </row>
    <row r="1559" spans="2:6" ht="14.25" x14ac:dyDescent="0.2">
      <c r="B1559" s="9"/>
      <c r="C1559" s="9"/>
      <c r="D1559" s="9"/>
      <c r="E1559" s="9"/>
      <c r="F1559" s="9"/>
    </row>
    <row r="1560" spans="2:6" ht="14.25" x14ac:dyDescent="0.2">
      <c r="B1560" s="9"/>
      <c r="C1560" s="9"/>
      <c r="D1560" s="9"/>
      <c r="E1560" s="9"/>
      <c r="F1560" s="9"/>
    </row>
    <row r="1561" spans="2:6" ht="14.25" x14ac:dyDescent="0.2">
      <c r="B1561" s="9"/>
      <c r="C1561" s="9"/>
      <c r="D1561" s="9"/>
      <c r="E1561" s="9"/>
      <c r="F1561" s="9"/>
    </row>
    <row r="1562" spans="2:6" ht="14.25" x14ac:dyDescent="0.2">
      <c r="B1562" s="9"/>
      <c r="C1562" s="9"/>
      <c r="D1562" s="9"/>
      <c r="E1562" s="9"/>
      <c r="F1562" s="9"/>
    </row>
    <row r="1563" spans="2:6" ht="14.25" x14ac:dyDescent="0.2">
      <c r="B1563" s="9"/>
      <c r="C1563" s="9"/>
      <c r="D1563" s="9"/>
      <c r="E1563" s="9"/>
      <c r="F1563" s="9"/>
    </row>
    <row r="1564" spans="2:6" ht="14.25" x14ac:dyDescent="0.2">
      <c r="B1564" s="9"/>
      <c r="C1564" s="9"/>
      <c r="D1564" s="9"/>
      <c r="E1564" s="9"/>
      <c r="F1564" s="9"/>
    </row>
    <row r="1565" spans="2:6" ht="14.25" x14ac:dyDescent="0.2">
      <c r="B1565" s="9"/>
      <c r="C1565" s="9"/>
      <c r="D1565" s="9"/>
      <c r="E1565" s="9"/>
      <c r="F1565" s="9"/>
    </row>
    <row r="1566" spans="2:6" ht="14.25" x14ac:dyDescent="0.2">
      <c r="B1566" s="9"/>
      <c r="C1566" s="9"/>
      <c r="D1566" s="9"/>
      <c r="E1566" s="9"/>
      <c r="F1566" s="9"/>
    </row>
    <row r="1567" spans="2:6" ht="14.25" x14ac:dyDescent="0.2">
      <c r="B1567" s="9"/>
      <c r="C1567" s="9"/>
      <c r="D1567" s="9"/>
      <c r="E1567" s="9"/>
      <c r="F1567" s="9"/>
    </row>
    <row r="1568" spans="2:6" ht="14.25" x14ac:dyDescent="0.2">
      <c r="B1568" s="9"/>
      <c r="C1568" s="9"/>
      <c r="D1568" s="9"/>
      <c r="E1568" s="9"/>
      <c r="F1568" s="9"/>
    </row>
    <row r="1569" spans="2:6" ht="14.25" x14ac:dyDescent="0.2">
      <c r="B1569" s="9"/>
      <c r="C1569" s="9"/>
      <c r="D1569" s="9"/>
      <c r="E1569" s="9"/>
      <c r="F1569" s="9"/>
    </row>
    <row r="1570" spans="2:6" ht="14.25" x14ac:dyDescent="0.2">
      <c r="B1570" s="9"/>
      <c r="C1570" s="9"/>
      <c r="D1570" s="9"/>
      <c r="E1570" s="9"/>
      <c r="F1570" s="9"/>
    </row>
    <row r="1571" spans="2:6" ht="14.25" x14ac:dyDescent="0.2">
      <c r="B1571" s="9"/>
      <c r="C1571" s="9"/>
      <c r="D1571" s="9"/>
      <c r="E1571" s="9"/>
      <c r="F1571" s="9"/>
    </row>
    <row r="1572" spans="2:6" ht="14.25" x14ac:dyDescent="0.2">
      <c r="B1572" s="9"/>
      <c r="C1572" s="9"/>
      <c r="D1572" s="9"/>
      <c r="E1572" s="9"/>
      <c r="F1572" s="9"/>
    </row>
    <row r="1573" spans="2:6" ht="14.25" x14ac:dyDescent="0.2">
      <c r="B1573" s="9"/>
      <c r="C1573" s="9"/>
      <c r="D1573" s="9"/>
      <c r="E1573" s="9"/>
      <c r="F1573" s="9"/>
    </row>
    <row r="1574" spans="2:6" ht="14.25" x14ac:dyDescent="0.2">
      <c r="B1574" s="9"/>
      <c r="C1574" s="9"/>
      <c r="D1574" s="9"/>
      <c r="E1574" s="9"/>
      <c r="F1574" s="9"/>
    </row>
    <row r="1575" spans="2:6" ht="14.25" x14ac:dyDescent="0.2">
      <c r="B1575" s="9"/>
      <c r="C1575" s="9"/>
      <c r="D1575" s="9"/>
      <c r="E1575" s="9"/>
      <c r="F1575" s="9"/>
    </row>
    <row r="1576" spans="2:6" ht="14.25" x14ac:dyDescent="0.2">
      <c r="B1576" s="9"/>
      <c r="C1576" s="9"/>
      <c r="D1576" s="9"/>
      <c r="E1576" s="9"/>
      <c r="F1576" s="9"/>
    </row>
    <row r="1577" spans="2:6" ht="14.25" x14ac:dyDescent="0.2">
      <c r="B1577" s="9"/>
      <c r="C1577" s="9"/>
      <c r="D1577" s="9"/>
      <c r="E1577" s="9"/>
      <c r="F1577" s="9"/>
    </row>
    <row r="1578" spans="2:6" ht="14.25" x14ac:dyDescent="0.2">
      <c r="B1578" s="9"/>
      <c r="C1578" s="9"/>
      <c r="D1578" s="9"/>
      <c r="E1578" s="9"/>
      <c r="F1578" s="9"/>
    </row>
    <row r="1579" spans="2:6" ht="14.25" x14ac:dyDescent="0.2">
      <c r="B1579" s="9"/>
      <c r="C1579" s="9"/>
      <c r="D1579" s="9"/>
      <c r="E1579" s="9"/>
      <c r="F1579" s="9"/>
    </row>
    <row r="1580" spans="2:6" ht="14.25" x14ac:dyDescent="0.2">
      <c r="B1580" s="9"/>
      <c r="C1580" s="9"/>
      <c r="D1580" s="9"/>
      <c r="E1580" s="9"/>
      <c r="F1580" s="9"/>
    </row>
    <row r="1581" spans="2:6" ht="14.25" x14ac:dyDescent="0.2">
      <c r="B1581" s="9"/>
      <c r="C1581" s="9"/>
      <c r="D1581" s="9"/>
      <c r="E1581" s="9"/>
      <c r="F1581" s="9"/>
    </row>
    <row r="1582" spans="2:6" ht="14.25" x14ac:dyDescent="0.2">
      <c r="B1582" s="9"/>
      <c r="C1582" s="9"/>
      <c r="D1582" s="9"/>
      <c r="E1582" s="9"/>
      <c r="F1582" s="9"/>
    </row>
    <row r="1583" spans="2:6" ht="14.25" x14ac:dyDescent="0.2">
      <c r="B1583" s="9"/>
      <c r="C1583" s="9"/>
      <c r="D1583" s="9"/>
      <c r="E1583" s="9"/>
      <c r="F1583" s="9"/>
    </row>
    <row r="1584" spans="2:6" ht="14.25" x14ac:dyDescent="0.2">
      <c r="B1584" s="9"/>
      <c r="C1584" s="9"/>
      <c r="D1584" s="9"/>
      <c r="E1584" s="9"/>
      <c r="F1584" s="9"/>
    </row>
    <row r="1585" spans="2:6" ht="14.25" x14ac:dyDescent="0.2">
      <c r="B1585" s="9"/>
      <c r="C1585" s="9"/>
      <c r="D1585" s="9"/>
      <c r="E1585" s="9"/>
      <c r="F1585" s="9"/>
    </row>
    <row r="1586" spans="2:6" ht="14.25" x14ac:dyDescent="0.2">
      <c r="B1586" s="9"/>
      <c r="C1586" s="9"/>
      <c r="D1586" s="9"/>
      <c r="E1586" s="9"/>
      <c r="F1586" s="9"/>
    </row>
    <row r="1587" spans="2:6" ht="14.25" x14ac:dyDescent="0.2">
      <c r="B1587" s="9"/>
      <c r="C1587" s="9"/>
      <c r="D1587" s="9"/>
      <c r="E1587" s="9"/>
      <c r="F1587" s="9"/>
    </row>
    <row r="1588" spans="2:6" ht="14.25" x14ac:dyDescent="0.2">
      <c r="B1588" s="9"/>
      <c r="C1588" s="9"/>
      <c r="D1588" s="9"/>
      <c r="E1588" s="9"/>
      <c r="F1588" s="9"/>
    </row>
    <row r="1589" spans="2:6" ht="14.25" x14ac:dyDescent="0.2">
      <c r="B1589" s="9"/>
      <c r="C1589" s="9"/>
      <c r="D1589" s="9"/>
      <c r="E1589" s="9"/>
      <c r="F1589" s="9"/>
    </row>
    <row r="1590" spans="2:6" ht="14.25" x14ac:dyDescent="0.2">
      <c r="B1590" s="9"/>
      <c r="C1590" s="9"/>
      <c r="D1590" s="9"/>
      <c r="E1590" s="9"/>
      <c r="F1590" s="9"/>
    </row>
    <row r="1591" spans="2:6" ht="14.25" x14ac:dyDescent="0.2">
      <c r="B1591" s="9"/>
      <c r="C1591" s="9"/>
      <c r="D1591" s="9"/>
      <c r="E1591" s="9"/>
      <c r="F1591" s="9"/>
    </row>
    <row r="1592" spans="2:6" ht="14.25" x14ac:dyDescent="0.2">
      <c r="B1592" s="9"/>
      <c r="C1592" s="9"/>
      <c r="D1592" s="9"/>
      <c r="E1592" s="9"/>
      <c r="F1592" s="9"/>
    </row>
    <row r="1593" spans="2:6" ht="14.25" x14ac:dyDescent="0.2">
      <c r="B1593" s="9"/>
      <c r="C1593" s="9"/>
      <c r="D1593" s="9"/>
      <c r="E1593" s="9"/>
      <c r="F1593" s="9"/>
    </row>
    <row r="1594" spans="2:6" ht="14.25" x14ac:dyDescent="0.2">
      <c r="B1594" s="9"/>
      <c r="C1594" s="9"/>
      <c r="D1594" s="9"/>
      <c r="E1594" s="9"/>
      <c r="F1594" s="9"/>
    </row>
    <row r="1595" spans="2:6" ht="14.25" x14ac:dyDescent="0.2">
      <c r="B1595" s="9"/>
      <c r="C1595" s="9"/>
      <c r="D1595" s="9"/>
      <c r="E1595" s="9"/>
      <c r="F1595" s="9"/>
    </row>
    <row r="1596" spans="2:6" ht="14.25" x14ac:dyDescent="0.2">
      <c r="B1596" s="9"/>
      <c r="C1596" s="9"/>
      <c r="D1596" s="9"/>
      <c r="E1596" s="9"/>
      <c r="F1596" s="9"/>
    </row>
    <row r="1597" spans="2:6" ht="14.25" x14ac:dyDescent="0.2">
      <c r="B1597" s="9"/>
      <c r="C1597" s="9"/>
      <c r="D1597" s="9"/>
      <c r="E1597" s="9"/>
      <c r="F1597" s="9"/>
    </row>
    <row r="1598" spans="2:6" ht="14.25" x14ac:dyDescent="0.2">
      <c r="B1598" s="9"/>
      <c r="C1598" s="9"/>
      <c r="D1598" s="9"/>
      <c r="E1598" s="9"/>
      <c r="F1598" s="9"/>
    </row>
    <row r="1599" spans="2:6" ht="14.25" x14ac:dyDescent="0.2">
      <c r="B1599" s="9"/>
      <c r="C1599" s="9"/>
      <c r="D1599" s="9"/>
      <c r="E1599" s="9"/>
      <c r="F1599" s="9"/>
    </row>
    <row r="1600" spans="2:6" ht="14.25" x14ac:dyDescent="0.2">
      <c r="B1600" s="9"/>
      <c r="C1600" s="9"/>
      <c r="D1600" s="9"/>
      <c r="E1600" s="9"/>
      <c r="F1600" s="9"/>
    </row>
    <row r="1601" spans="2:6" ht="14.25" x14ac:dyDescent="0.2">
      <c r="B1601" s="9"/>
      <c r="C1601" s="9"/>
      <c r="D1601" s="9"/>
      <c r="E1601" s="9"/>
      <c r="F1601" s="9"/>
    </row>
    <row r="1602" spans="2:6" ht="14.25" x14ac:dyDescent="0.2">
      <c r="B1602" s="9"/>
      <c r="C1602" s="9"/>
      <c r="D1602" s="9"/>
      <c r="E1602" s="9"/>
      <c r="F1602" s="9"/>
    </row>
    <row r="1603" spans="2:6" ht="14.25" x14ac:dyDescent="0.2">
      <c r="B1603" s="9"/>
      <c r="C1603" s="9"/>
      <c r="D1603" s="9"/>
      <c r="E1603" s="9"/>
      <c r="F1603" s="9"/>
    </row>
    <row r="1604" spans="2:6" ht="14.25" x14ac:dyDescent="0.2">
      <c r="B1604" s="9"/>
      <c r="C1604" s="9"/>
      <c r="D1604" s="9"/>
      <c r="E1604" s="9"/>
      <c r="F1604" s="9"/>
    </row>
    <row r="1605" spans="2:6" ht="14.25" x14ac:dyDescent="0.2">
      <c r="B1605" s="9"/>
      <c r="C1605" s="9"/>
      <c r="D1605" s="9"/>
      <c r="E1605" s="9"/>
      <c r="F1605" s="9"/>
    </row>
    <row r="1606" spans="2:6" ht="14.25" x14ac:dyDescent="0.2">
      <c r="B1606" s="9"/>
      <c r="C1606" s="9"/>
      <c r="D1606" s="9"/>
      <c r="E1606" s="9"/>
      <c r="F1606" s="9"/>
    </row>
    <row r="1607" spans="2:6" ht="14.25" x14ac:dyDescent="0.2">
      <c r="B1607" s="9"/>
      <c r="C1607" s="9"/>
      <c r="D1607" s="9"/>
      <c r="E1607" s="9"/>
      <c r="F1607" s="9"/>
    </row>
    <row r="1608" spans="2:6" ht="14.25" x14ac:dyDescent="0.2">
      <c r="B1608" s="9"/>
      <c r="C1608" s="9"/>
      <c r="D1608" s="9"/>
      <c r="E1608" s="9"/>
      <c r="F1608" s="9"/>
    </row>
    <row r="1609" spans="2:6" ht="14.25" x14ac:dyDescent="0.2">
      <c r="B1609" s="9"/>
      <c r="C1609" s="9"/>
      <c r="D1609" s="9"/>
      <c r="E1609" s="9"/>
      <c r="F1609" s="9"/>
    </row>
    <row r="1610" spans="2:6" ht="14.25" x14ac:dyDescent="0.2">
      <c r="B1610" s="9"/>
      <c r="C1610" s="9"/>
      <c r="D1610" s="9"/>
      <c r="E1610" s="9"/>
      <c r="F1610" s="9"/>
    </row>
    <row r="1611" spans="2:6" ht="14.25" x14ac:dyDescent="0.2">
      <c r="B1611" s="9"/>
      <c r="C1611" s="9"/>
      <c r="D1611" s="9"/>
      <c r="E1611" s="9"/>
      <c r="F1611" s="9"/>
    </row>
    <row r="1612" spans="2:6" ht="14.25" x14ac:dyDescent="0.2">
      <c r="B1612" s="9"/>
      <c r="C1612" s="9"/>
      <c r="D1612" s="9"/>
      <c r="E1612" s="9"/>
      <c r="F1612" s="9"/>
    </row>
    <row r="1613" spans="2:6" ht="14.25" x14ac:dyDescent="0.2">
      <c r="B1613" s="9"/>
      <c r="C1613" s="9"/>
      <c r="D1613" s="9"/>
      <c r="E1613" s="9"/>
      <c r="F1613" s="9"/>
    </row>
    <row r="1614" spans="2:6" ht="14.25" x14ac:dyDescent="0.2">
      <c r="B1614" s="9"/>
      <c r="C1614" s="9"/>
      <c r="D1614" s="9"/>
      <c r="E1614" s="9"/>
      <c r="F1614" s="9"/>
    </row>
    <row r="1615" spans="2:6" ht="14.25" x14ac:dyDescent="0.2">
      <c r="B1615" s="9"/>
      <c r="C1615" s="9"/>
      <c r="D1615" s="9"/>
      <c r="E1615" s="9"/>
      <c r="F1615" s="9"/>
    </row>
    <row r="1616" spans="2:6" ht="14.25" x14ac:dyDescent="0.2">
      <c r="B1616" s="9"/>
      <c r="C1616" s="9"/>
      <c r="D1616" s="9"/>
      <c r="E1616" s="9"/>
      <c r="F1616" s="9"/>
    </row>
    <row r="1617" spans="2:6" ht="14.25" x14ac:dyDescent="0.2">
      <c r="B1617" s="9"/>
      <c r="C1617" s="9"/>
      <c r="D1617" s="9"/>
      <c r="E1617" s="9"/>
      <c r="F1617" s="9"/>
    </row>
    <row r="1618" spans="2:6" ht="14.25" x14ac:dyDescent="0.2">
      <c r="B1618" s="9"/>
      <c r="C1618" s="9"/>
      <c r="D1618" s="9"/>
      <c r="E1618" s="9"/>
      <c r="F1618" s="9"/>
    </row>
    <row r="1619" spans="2:6" ht="14.25" x14ac:dyDescent="0.2">
      <c r="B1619" s="9"/>
      <c r="C1619" s="9"/>
      <c r="D1619" s="9"/>
      <c r="E1619" s="9"/>
      <c r="F1619" s="9"/>
    </row>
    <row r="1620" spans="2:6" ht="14.25" x14ac:dyDescent="0.2">
      <c r="B1620" s="9"/>
      <c r="C1620" s="9"/>
      <c r="D1620" s="9"/>
      <c r="E1620" s="9"/>
      <c r="F1620" s="9"/>
    </row>
    <row r="1621" spans="2:6" ht="14.25" x14ac:dyDescent="0.2">
      <c r="B1621" s="9"/>
      <c r="C1621" s="9"/>
      <c r="D1621" s="9"/>
      <c r="E1621" s="9"/>
      <c r="F1621" s="9"/>
    </row>
    <row r="1622" spans="2:6" ht="14.25" x14ac:dyDescent="0.2">
      <c r="B1622" s="9"/>
      <c r="C1622" s="9"/>
      <c r="D1622" s="9"/>
      <c r="E1622" s="9"/>
      <c r="F1622" s="9"/>
    </row>
    <row r="1623" spans="2:6" ht="14.25" x14ac:dyDescent="0.2">
      <c r="B1623" s="9"/>
      <c r="C1623" s="9"/>
      <c r="D1623" s="9"/>
      <c r="E1623" s="9"/>
      <c r="F1623" s="9"/>
    </row>
    <row r="1624" spans="2:6" ht="14.25" x14ac:dyDescent="0.2">
      <c r="B1624" s="9"/>
      <c r="C1624" s="9"/>
      <c r="D1624" s="9"/>
      <c r="E1624" s="9"/>
      <c r="F1624" s="9"/>
    </row>
    <row r="1625" spans="2:6" ht="14.25" x14ac:dyDescent="0.2">
      <c r="B1625" s="9"/>
      <c r="C1625" s="9"/>
      <c r="D1625" s="9"/>
      <c r="E1625" s="9"/>
      <c r="F1625" s="9"/>
    </row>
    <row r="1626" spans="2:6" ht="14.25" x14ac:dyDescent="0.2">
      <c r="B1626" s="9"/>
      <c r="C1626" s="9"/>
      <c r="D1626" s="9"/>
      <c r="E1626" s="9"/>
      <c r="F1626" s="9"/>
    </row>
    <row r="1627" spans="2:6" ht="14.25" x14ac:dyDescent="0.2">
      <c r="B1627" s="9"/>
      <c r="C1627" s="9"/>
      <c r="D1627" s="9"/>
      <c r="E1627" s="9"/>
      <c r="F1627" s="9"/>
    </row>
    <row r="1628" spans="2:6" ht="14.25" x14ac:dyDescent="0.2">
      <c r="B1628" s="9"/>
      <c r="C1628" s="9"/>
      <c r="D1628" s="9"/>
      <c r="E1628" s="9"/>
      <c r="F1628" s="9"/>
    </row>
    <row r="1629" spans="2:6" ht="14.25" x14ac:dyDescent="0.2">
      <c r="B1629" s="9"/>
      <c r="C1629" s="9"/>
      <c r="D1629" s="9"/>
      <c r="E1629" s="9"/>
      <c r="F1629" s="9"/>
    </row>
    <row r="1630" spans="2:6" ht="14.25" x14ac:dyDescent="0.2">
      <c r="B1630" s="9"/>
      <c r="C1630" s="9"/>
      <c r="D1630" s="9"/>
      <c r="E1630" s="9"/>
      <c r="F1630" s="9"/>
    </row>
    <row r="1631" spans="2:6" ht="14.25" x14ac:dyDescent="0.2">
      <c r="B1631" s="9"/>
      <c r="C1631" s="9"/>
      <c r="D1631" s="9"/>
      <c r="E1631" s="9"/>
      <c r="F1631" s="9"/>
    </row>
    <row r="1632" spans="2:6" ht="14.25" x14ac:dyDescent="0.2">
      <c r="B1632" s="9"/>
      <c r="C1632" s="9"/>
      <c r="D1632" s="9"/>
      <c r="E1632" s="9"/>
      <c r="F1632" s="9"/>
    </row>
    <row r="1633" spans="2:6" ht="14.25" x14ac:dyDescent="0.2">
      <c r="B1633" s="9"/>
      <c r="C1633" s="9"/>
      <c r="D1633" s="9"/>
      <c r="E1633" s="9"/>
      <c r="F1633" s="9"/>
    </row>
    <row r="1634" spans="2:6" ht="14.25" x14ac:dyDescent="0.2">
      <c r="B1634" s="9"/>
      <c r="C1634" s="9"/>
      <c r="D1634" s="9"/>
      <c r="E1634" s="9"/>
      <c r="F1634" s="9"/>
    </row>
    <row r="1635" spans="2:6" ht="14.25" x14ac:dyDescent="0.2">
      <c r="B1635" s="9"/>
      <c r="C1635" s="9"/>
      <c r="D1635" s="9"/>
      <c r="E1635" s="9"/>
      <c r="F1635" s="9"/>
    </row>
    <row r="1636" spans="2:6" ht="14.25" x14ac:dyDescent="0.2">
      <c r="B1636" s="9"/>
      <c r="C1636" s="9"/>
      <c r="D1636" s="9"/>
      <c r="E1636" s="9"/>
      <c r="F1636" s="9"/>
    </row>
    <row r="1637" spans="2:6" ht="14.25" x14ac:dyDescent="0.2">
      <c r="B1637" s="9"/>
      <c r="C1637" s="9"/>
      <c r="D1637" s="9"/>
      <c r="E1637" s="9"/>
      <c r="F1637" s="9"/>
    </row>
    <row r="1638" spans="2:6" ht="14.25" x14ac:dyDescent="0.2">
      <c r="B1638" s="9"/>
      <c r="C1638" s="9"/>
      <c r="D1638" s="9"/>
      <c r="E1638" s="9"/>
      <c r="F1638" s="9"/>
    </row>
    <row r="1639" spans="2:6" ht="14.25" x14ac:dyDescent="0.2">
      <c r="B1639" s="9"/>
      <c r="C1639" s="9"/>
      <c r="D1639" s="9"/>
      <c r="E1639" s="9"/>
      <c r="F1639" s="9"/>
    </row>
    <row r="1640" spans="2:6" ht="14.25" x14ac:dyDescent="0.2">
      <c r="B1640" s="9"/>
      <c r="C1640" s="9"/>
      <c r="D1640" s="9"/>
      <c r="E1640" s="9"/>
      <c r="F1640" s="9"/>
    </row>
    <row r="1641" spans="2:6" ht="14.25" x14ac:dyDescent="0.2">
      <c r="B1641" s="9"/>
      <c r="C1641" s="9"/>
      <c r="D1641" s="9"/>
      <c r="E1641" s="9"/>
      <c r="F1641" s="9"/>
    </row>
    <row r="1642" spans="2:6" ht="14.25" x14ac:dyDescent="0.2">
      <c r="B1642" s="9"/>
      <c r="C1642" s="9"/>
      <c r="D1642" s="9"/>
      <c r="E1642" s="9"/>
      <c r="F1642" s="9"/>
    </row>
    <row r="1643" spans="2:6" ht="14.25" x14ac:dyDescent="0.2">
      <c r="B1643" s="9"/>
      <c r="C1643" s="9"/>
      <c r="D1643" s="9"/>
      <c r="E1643" s="9"/>
      <c r="F1643" s="9"/>
    </row>
    <row r="1644" spans="2:6" ht="14.25" x14ac:dyDescent="0.2">
      <c r="B1644" s="9"/>
      <c r="C1644" s="9"/>
      <c r="D1644" s="9"/>
      <c r="E1644" s="9"/>
      <c r="F1644" s="9"/>
    </row>
    <row r="1645" spans="2:6" ht="14.25" x14ac:dyDescent="0.2">
      <c r="B1645" s="9"/>
      <c r="C1645" s="9"/>
      <c r="D1645" s="9"/>
      <c r="E1645" s="9"/>
      <c r="F1645" s="9"/>
    </row>
    <row r="1646" spans="2:6" ht="14.25" x14ac:dyDescent="0.2">
      <c r="B1646" s="9"/>
      <c r="C1646" s="9"/>
      <c r="D1646" s="9"/>
      <c r="E1646" s="9"/>
      <c r="F1646" s="9"/>
    </row>
    <row r="1647" spans="2:6" ht="14.25" x14ac:dyDescent="0.2">
      <c r="B1647" s="9"/>
      <c r="C1647" s="9"/>
      <c r="D1647" s="9"/>
      <c r="E1647" s="9"/>
      <c r="F1647" s="9"/>
    </row>
    <row r="1648" spans="2:6" ht="14.25" x14ac:dyDescent="0.2">
      <c r="B1648" s="9"/>
      <c r="C1648" s="9"/>
      <c r="D1648" s="9"/>
      <c r="E1648" s="9"/>
      <c r="F1648" s="9"/>
    </row>
    <row r="1649" spans="2:6" ht="14.25" x14ac:dyDescent="0.2">
      <c r="B1649" s="9"/>
      <c r="C1649" s="9"/>
      <c r="D1649" s="9"/>
      <c r="E1649" s="9"/>
      <c r="F1649" s="9"/>
    </row>
    <row r="1650" spans="2:6" ht="14.25" x14ac:dyDescent="0.2">
      <c r="B1650" s="9"/>
      <c r="C1650" s="9"/>
      <c r="D1650" s="9"/>
      <c r="E1650" s="9"/>
      <c r="F1650" s="9"/>
    </row>
    <row r="1651" spans="2:6" ht="14.25" x14ac:dyDescent="0.2">
      <c r="B1651" s="9"/>
      <c r="C1651" s="9"/>
      <c r="D1651" s="9"/>
      <c r="E1651" s="9"/>
      <c r="F1651" s="9"/>
    </row>
    <row r="1652" spans="2:6" ht="14.25" x14ac:dyDescent="0.2">
      <c r="B1652" s="9"/>
      <c r="C1652" s="9"/>
      <c r="D1652" s="9"/>
      <c r="E1652" s="9"/>
      <c r="F1652" s="9"/>
    </row>
    <row r="1653" spans="2:6" ht="14.25" x14ac:dyDescent="0.2">
      <c r="B1653" s="9"/>
      <c r="C1653" s="9"/>
      <c r="D1653" s="9"/>
      <c r="E1653" s="9"/>
      <c r="F1653" s="9"/>
    </row>
    <row r="1654" spans="2:6" ht="14.25" x14ac:dyDescent="0.2">
      <c r="B1654" s="9"/>
      <c r="C1654" s="9"/>
      <c r="D1654" s="9"/>
      <c r="E1654" s="9"/>
      <c r="F1654" s="9"/>
    </row>
    <row r="1655" spans="2:6" ht="14.25" x14ac:dyDescent="0.2">
      <c r="B1655" s="9"/>
      <c r="C1655" s="9"/>
      <c r="D1655" s="9"/>
      <c r="E1655" s="9"/>
      <c r="F1655" s="9"/>
    </row>
    <row r="1656" spans="2:6" ht="14.25" x14ac:dyDescent="0.2">
      <c r="B1656" s="9"/>
      <c r="C1656" s="9"/>
      <c r="D1656" s="9"/>
      <c r="E1656" s="9"/>
      <c r="F1656" s="9"/>
    </row>
    <row r="1657" spans="2:6" ht="14.25" x14ac:dyDescent="0.2">
      <c r="B1657" s="9"/>
      <c r="C1657" s="9"/>
      <c r="D1657" s="9"/>
      <c r="E1657" s="9"/>
      <c r="F1657" s="9"/>
    </row>
    <row r="1658" spans="2:6" ht="14.25" x14ac:dyDescent="0.2">
      <c r="B1658" s="9"/>
      <c r="C1658" s="9"/>
      <c r="D1658" s="9"/>
      <c r="E1658" s="9"/>
      <c r="F1658" s="9"/>
    </row>
    <row r="1659" spans="2:6" ht="14.25" x14ac:dyDescent="0.2">
      <c r="B1659" s="9"/>
      <c r="C1659" s="9"/>
      <c r="D1659" s="9"/>
      <c r="E1659" s="9"/>
      <c r="F1659" s="9"/>
    </row>
    <row r="1660" spans="2:6" ht="14.25" x14ac:dyDescent="0.2">
      <c r="B1660" s="9"/>
      <c r="C1660" s="9"/>
      <c r="D1660" s="9"/>
      <c r="E1660" s="9"/>
      <c r="F1660" s="9"/>
    </row>
    <row r="1661" spans="2:6" ht="14.25" x14ac:dyDescent="0.2">
      <c r="B1661" s="9"/>
      <c r="C1661" s="9"/>
      <c r="D1661" s="9"/>
      <c r="E1661" s="9"/>
      <c r="F1661" s="9"/>
    </row>
    <row r="1662" spans="2:6" ht="14.25" x14ac:dyDescent="0.2">
      <c r="B1662" s="9"/>
      <c r="C1662" s="9"/>
      <c r="D1662" s="9"/>
      <c r="E1662" s="9"/>
      <c r="F1662" s="9"/>
    </row>
    <row r="1663" spans="2:6" ht="14.25" x14ac:dyDescent="0.2">
      <c r="B1663" s="9"/>
      <c r="C1663" s="9"/>
      <c r="D1663" s="9"/>
      <c r="E1663" s="9"/>
      <c r="F1663" s="9"/>
    </row>
    <row r="1664" spans="2:6" ht="14.25" x14ac:dyDescent="0.2">
      <c r="B1664" s="9"/>
      <c r="C1664" s="9"/>
      <c r="D1664" s="9"/>
      <c r="E1664" s="9"/>
      <c r="F1664" s="9"/>
    </row>
    <row r="1665" spans="2:6" ht="14.25" x14ac:dyDescent="0.2">
      <c r="B1665" s="9"/>
      <c r="C1665" s="9"/>
      <c r="D1665" s="9"/>
      <c r="E1665" s="9"/>
      <c r="F1665" s="9"/>
    </row>
    <row r="1666" spans="2:6" ht="14.25" x14ac:dyDescent="0.2">
      <c r="B1666" s="9"/>
      <c r="C1666" s="9"/>
      <c r="D1666" s="9"/>
      <c r="E1666" s="9"/>
      <c r="F1666" s="9"/>
    </row>
    <row r="1667" spans="2:6" ht="14.25" x14ac:dyDescent="0.2">
      <c r="B1667" s="9"/>
      <c r="C1667" s="9"/>
      <c r="D1667" s="9"/>
      <c r="E1667" s="9"/>
      <c r="F1667" s="9"/>
    </row>
    <row r="1668" spans="2:6" ht="14.25" x14ac:dyDescent="0.2">
      <c r="B1668" s="9"/>
      <c r="C1668" s="9"/>
      <c r="D1668" s="9"/>
      <c r="E1668" s="9"/>
      <c r="F1668" s="9"/>
    </row>
    <row r="1669" spans="2:6" ht="14.25" x14ac:dyDescent="0.2">
      <c r="B1669" s="9"/>
      <c r="C1669" s="9"/>
      <c r="D1669" s="9"/>
      <c r="E1669" s="9"/>
      <c r="F1669" s="9"/>
    </row>
    <row r="1670" spans="2:6" ht="14.25" x14ac:dyDescent="0.2">
      <c r="B1670" s="9"/>
      <c r="C1670" s="9"/>
      <c r="D1670" s="9"/>
      <c r="E1670" s="9"/>
      <c r="F1670" s="9"/>
    </row>
    <row r="1671" spans="2:6" ht="14.25" x14ac:dyDescent="0.2">
      <c r="B1671" s="9"/>
      <c r="C1671" s="9"/>
      <c r="D1671" s="9"/>
      <c r="E1671" s="9"/>
      <c r="F1671" s="9"/>
    </row>
    <row r="1672" spans="2:6" ht="14.25" x14ac:dyDescent="0.2">
      <c r="B1672" s="9"/>
      <c r="C1672" s="9"/>
      <c r="D1672" s="9"/>
      <c r="E1672" s="9"/>
      <c r="F1672" s="9"/>
    </row>
    <row r="1673" spans="2:6" ht="14.25" x14ac:dyDescent="0.2">
      <c r="B1673" s="9"/>
      <c r="C1673" s="9"/>
      <c r="D1673" s="9"/>
      <c r="E1673" s="9"/>
      <c r="F1673" s="9"/>
    </row>
    <row r="1674" spans="2:6" ht="14.25" x14ac:dyDescent="0.2">
      <c r="B1674" s="9"/>
      <c r="C1674" s="9"/>
      <c r="D1674" s="9"/>
      <c r="E1674" s="9"/>
      <c r="F1674" s="9"/>
    </row>
    <row r="1675" spans="2:6" ht="14.25" x14ac:dyDescent="0.2">
      <c r="B1675" s="9"/>
      <c r="C1675" s="9"/>
      <c r="D1675" s="9"/>
      <c r="E1675" s="9"/>
      <c r="F1675" s="9"/>
    </row>
    <row r="1676" spans="2:6" ht="14.25" x14ac:dyDescent="0.2">
      <c r="B1676" s="9"/>
      <c r="C1676" s="9"/>
      <c r="D1676" s="9"/>
      <c r="E1676" s="9"/>
      <c r="F1676" s="9"/>
    </row>
    <row r="1677" spans="2:6" ht="14.25" x14ac:dyDescent="0.2">
      <c r="B1677" s="9"/>
      <c r="C1677" s="9"/>
      <c r="D1677" s="9"/>
      <c r="E1677" s="9"/>
      <c r="F1677" s="9"/>
    </row>
    <row r="1678" spans="2:6" ht="14.25" x14ac:dyDescent="0.2">
      <c r="B1678" s="9"/>
      <c r="C1678" s="9"/>
      <c r="D1678" s="9"/>
      <c r="E1678" s="9"/>
      <c r="F1678" s="9"/>
    </row>
    <row r="1679" spans="2:6" ht="14.25" x14ac:dyDescent="0.2">
      <c r="B1679" s="9"/>
      <c r="C1679" s="9"/>
      <c r="D1679" s="9"/>
      <c r="E1679" s="9"/>
      <c r="F1679" s="9"/>
    </row>
    <row r="1680" spans="2:6" ht="14.25" x14ac:dyDescent="0.2">
      <c r="B1680" s="9"/>
      <c r="C1680" s="9"/>
      <c r="D1680" s="9"/>
      <c r="E1680" s="9"/>
      <c r="F1680" s="9"/>
    </row>
    <row r="1681" spans="2:6" ht="14.25" x14ac:dyDescent="0.2">
      <c r="B1681" s="9"/>
      <c r="C1681" s="9"/>
      <c r="D1681" s="9"/>
      <c r="E1681" s="9"/>
      <c r="F1681" s="9"/>
    </row>
    <row r="1682" spans="2:6" ht="14.25" x14ac:dyDescent="0.2">
      <c r="B1682" s="9"/>
      <c r="C1682" s="9"/>
      <c r="D1682" s="9"/>
      <c r="E1682" s="9"/>
      <c r="F1682" s="9"/>
    </row>
    <row r="1683" spans="2:6" ht="14.25" x14ac:dyDescent="0.2">
      <c r="B1683" s="9"/>
      <c r="C1683" s="9"/>
      <c r="D1683" s="9"/>
      <c r="E1683" s="9"/>
      <c r="F1683" s="9"/>
    </row>
    <row r="1684" spans="2:6" ht="14.25" x14ac:dyDescent="0.2">
      <c r="B1684" s="9"/>
      <c r="C1684" s="9"/>
      <c r="D1684" s="9"/>
      <c r="E1684" s="9"/>
      <c r="F1684" s="9"/>
    </row>
    <row r="1685" spans="2:6" ht="14.25" x14ac:dyDescent="0.2">
      <c r="B1685" s="9"/>
      <c r="C1685" s="9"/>
      <c r="D1685" s="9"/>
      <c r="E1685" s="9"/>
      <c r="F1685" s="9"/>
    </row>
    <row r="1686" spans="2:6" ht="14.25" x14ac:dyDescent="0.2">
      <c r="B1686" s="9"/>
      <c r="C1686" s="9"/>
      <c r="D1686" s="9"/>
      <c r="E1686" s="9"/>
      <c r="F1686" s="9"/>
    </row>
    <row r="1687" spans="2:6" ht="14.25" x14ac:dyDescent="0.2">
      <c r="B1687" s="9"/>
      <c r="C1687" s="9"/>
      <c r="D1687" s="9"/>
      <c r="E1687" s="9"/>
      <c r="F1687" s="9"/>
    </row>
    <row r="1688" spans="2:6" ht="14.25" x14ac:dyDescent="0.2">
      <c r="B1688" s="9"/>
      <c r="C1688" s="9"/>
      <c r="D1688" s="9"/>
      <c r="E1688" s="9"/>
      <c r="F1688" s="9"/>
    </row>
    <row r="1689" spans="2:6" ht="14.25" x14ac:dyDescent="0.2">
      <c r="B1689" s="9"/>
      <c r="C1689" s="9"/>
      <c r="D1689" s="9"/>
      <c r="E1689" s="9"/>
      <c r="F1689" s="9"/>
    </row>
    <row r="1690" spans="2:6" ht="14.25" x14ac:dyDescent="0.2">
      <c r="B1690" s="9"/>
      <c r="C1690" s="9"/>
      <c r="D1690" s="9"/>
      <c r="E1690" s="9"/>
      <c r="F1690" s="9"/>
    </row>
    <row r="1691" spans="2:6" ht="14.25" x14ac:dyDescent="0.2">
      <c r="B1691" s="9"/>
      <c r="C1691" s="9"/>
      <c r="D1691" s="9"/>
      <c r="E1691" s="9"/>
      <c r="F1691" s="9"/>
    </row>
    <row r="1692" spans="2:6" ht="14.25" x14ac:dyDescent="0.2">
      <c r="B1692" s="9"/>
      <c r="C1692" s="9"/>
      <c r="D1692" s="9"/>
      <c r="E1692" s="9"/>
      <c r="F1692" s="9"/>
    </row>
    <row r="1693" spans="2:6" ht="14.25" x14ac:dyDescent="0.2">
      <c r="B1693" s="9"/>
      <c r="C1693" s="9"/>
      <c r="D1693" s="9"/>
      <c r="E1693" s="9"/>
      <c r="F1693" s="9"/>
    </row>
    <row r="1694" spans="2:6" ht="14.25" x14ac:dyDescent="0.2">
      <c r="B1694" s="9"/>
      <c r="C1694" s="9"/>
      <c r="D1694" s="9"/>
      <c r="E1694" s="9"/>
      <c r="F1694" s="9"/>
    </row>
    <row r="1695" spans="2:6" ht="14.25" x14ac:dyDescent="0.2">
      <c r="B1695" s="9"/>
      <c r="C1695" s="9"/>
      <c r="D1695" s="9"/>
      <c r="E1695" s="9"/>
      <c r="F1695" s="9"/>
    </row>
    <row r="1696" spans="2:6" ht="14.25" x14ac:dyDescent="0.2">
      <c r="B1696" s="9"/>
      <c r="C1696" s="9"/>
      <c r="D1696" s="9"/>
      <c r="E1696" s="9"/>
      <c r="F1696" s="9"/>
    </row>
    <row r="1697" spans="2:6" ht="14.25" x14ac:dyDescent="0.2">
      <c r="B1697" s="9"/>
      <c r="C1697" s="9"/>
      <c r="D1697" s="9"/>
      <c r="E1697" s="9"/>
      <c r="F1697" s="9"/>
    </row>
    <row r="1698" spans="2:6" ht="14.25" x14ac:dyDescent="0.2">
      <c r="B1698" s="9"/>
      <c r="C1698" s="9"/>
      <c r="D1698" s="9"/>
      <c r="E1698" s="9"/>
      <c r="F1698" s="9"/>
    </row>
    <row r="1699" spans="2:6" ht="14.25" x14ac:dyDescent="0.2">
      <c r="B1699" s="9"/>
      <c r="C1699" s="9"/>
      <c r="D1699" s="9"/>
      <c r="E1699" s="9"/>
      <c r="F1699" s="9"/>
    </row>
    <row r="1700" spans="2:6" ht="14.25" x14ac:dyDescent="0.2">
      <c r="B1700" s="9"/>
      <c r="C1700" s="9"/>
      <c r="D1700" s="9"/>
      <c r="E1700" s="9"/>
      <c r="F1700" s="9"/>
    </row>
    <row r="1701" spans="2:6" ht="14.25" x14ac:dyDescent="0.2">
      <c r="B1701" s="9"/>
      <c r="C1701" s="9"/>
      <c r="D1701" s="9"/>
      <c r="E1701" s="9"/>
      <c r="F1701" s="9"/>
    </row>
    <row r="1702" spans="2:6" ht="14.25" x14ac:dyDescent="0.2">
      <c r="B1702" s="9"/>
      <c r="C1702" s="9"/>
      <c r="D1702" s="9"/>
      <c r="E1702" s="9"/>
      <c r="F1702" s="9"/>
    </row>
    <row r="1703" spans="2:6" ht="14.25" x14ac:dyDescent="0.2">
      <c r="B1703" s="9"/>
      <c r="C1703" s="9"/>
      <c r="D1703" s="9"/>
      <c r="E1703" s="9"/>
      <c r="F1703" s="9"/>
    </row>
    <row r="1704" spans="2:6" ht="14.25" x14ac:dyDescent="0.2">
      <c r="B1704" s="9"/>
      <c r="C1704" s="9"/>
      <c r="D1704" s="9"/>
      <c r="E1704" s="9"/>
      <c r="F1704" s="9"/>
    </row>
    <row r="1705" spans="2:6" ht="14.25" x14ac:dyDescent="0.2">
      <c r="B1705" s="9"/>
      <c r="C1705" s="9"/>
      <c r="D1705" s="9"/>
      <c r="E1705" s="9"/>
      <c r="F1705" s="9"/>
    </row>
    <row r="1706" spans="2:6" ht="14.25" x14ac:dyDescent="0.2">
      <c r="B1706" s="9"/>
      <c r="C1706" s="9"/>
      <c r="D1706" s="9"/>
      <c r="E1706" s="9"/>
      <c r="F1706" s="9"/>
    </row>
    <row r="1707" spans="2:6" ht="14.25" x14ac:dyDescent="0.2">
      <c r="B1707" s="9"/>
      <c r="C1707" s="9"/>
      <c r="D1707" s="9"/>
      <c r="E1707" s="9"/>
      <c r="F1707" s="9"/>
    </row>
    <row r="1708" spans="2:6" ht="14.25" x14ac:dyDescent="0.2">
      <c r="B1708" s="9"/>
      <c r="C1708" s="9"/>
      <c r="D1708" s="9"/>
      <c r="E1708" s="9"/>
      <c r="F1708" s="9"/>
    </row>
    <row r="1709" spans="2:6" ht="14.25" x14ac:dyDescent="0.2">
      <c r="B1709" s="9"/>
      <c r="C1709" s="9"/>
      <c r="D1709" s="9"/>
      <c r="E1709" s="9"/>
      <c r="F1709" s="9"/>
    </row>
    <row r="1710" spans="2:6" ht="14.25" x14ac:dyDescent="0.2">
      <c r="B1710" s="9"/>
      <c r="C1710" s="9"/>
      <c r="D1710" s="9"/>
      <c r="E1710" s="9"/>
      <c r="F1710" s="9"/>
    </row>
    <row r="1711" spans="2:6" ht="14.25" x14ac:dyDescent="0.2">
      <c r="B1711" s="9"/>
      <c r="C1711" s="9"/>
      <c r="D1711" s="9"/>
      <c r="E1711" s="9"/>
      <c r="F1711" s="9"/>
    </row>
    <row r="1712" spans="2:6" ht="14.25" x14ac:dyDescent="0.2">
      <c r="B1712" s="9"/>
      <c r="C1712" s="9"/>
      <c r="D1712" s="9"/>
      <c r="E1712" s="9"/>
      <c r="F1712" s="9"/>
    </row>
    <row r="1713" spans="2:6" ht="14.25" x14ac:dyDescent="0.2">
      <c r="B1713" s="9"/>
      <c r="C1713" s="9"/>
      <c r="D1713" s="9"/>
      <c r="E1713" s="9"/>
      <c r="F1713" s="9"/>
    </row>
    <row r="1714" spans="2:6" ht="14.25" x14ac:dyDescent="0.2">
      <c r="B1714" s="9"/>
      <c r="C1714" s="9"/>
      <c r="D1714" s="9"/>
      <c r="E1714" s="9"/>
      <c r="F1714" s="9"/>
    </row>
    <row r="1715" spans="2:6" ht="14.25" x14ac:dyDescent="0.2">
      <c r="B1715" s="9"/>
      <c r="C1715" s="9"/>
      <c r="D1715" s="9"/>
      <c r="E1715" s="9"/>
      <c r="F1715" s="9"/>
    </row>
    <row r="1716" spans="2:6" ht="14.25" x14ac:dyDescent="0.2">
      <c r="B1716" s="9"/>
      <c r="C1716" s="9"/>
      <c r="D1716" s="9"/>
      <c r="E1716" s="9"/>
      <c r="F1716" s="9"/>
    </row>
    <row r="1717" spans="2:6" ht="14.25" x14ac:dyDescent="0.2">
      <c r="B1717" s="9"/>
      <c r="C1717" s="9"/>
      <c r="D1717" s="9"/>
      <c r="E1717" s="9"/>
      <c r="F1717" s="9"/>
    </row>
    <row r="1718" spans="2:6" ht="14.25" x14ac:dyDescent="0.2">
      <c r="B1718" s="9"/>
      <c r="C1718" s="9"/>
      <c r="D1718" s="9"/>
      <c r="E1718" s="9"/>
      <c r="F1718" s="9"/>
    </row>
    <row r="1719" spans="2:6" ht="14.25" x14ac:dyDescent="0.2">
      <c r="B1719" s="9"/>
      <c r="C1719" s="9"/>
      <c r="D1719" s="9"/>
      <c r="E1719" s="9"/>
      <c r="F1719" s="9"/>
    </row>
    <row r="1720" spans="2:6" ht="14.25" x14ac:dyDescent="0.2">
      <c r="B1720" s="9"/>
      <c r="C1720" s="9"/>
      <c r="D1720" s="9"/>
      <c r="E1720" s="9"/>
      <c r="F1720" s="9"/>
    </row>
    <row r="1721" spans="2:6" ht="14.25" x14ac:dyDescent="0.2">
      <c r="B1721" s="9"/>
      <c r="C1721" s="9"/>
      <c r="D1721" s="9"/>
      <c r="E1721" s="9"/>
      <c r="F1721" s="9"/>
    </row>
    <row r="1722" spans="2:6" ht="14.25" x14ac:dyDescent="0.2">
      <c r="B1722" s="9"/>
      <c r="C1722" s="9"/>
      <c r="D1722" s="9"/>
      <c r="E1722" s="9"/>
      <c r="F1722" s="9"/>
    </row>
    <row r="1723" spans="2:6" ht="14.25" x14ac:dyDescent="0.2">
      <c r="B1723" s="9"/>
      <c r="C1723" s="9"/>
      <c r="D1723" s="9"/>
      <c r="E1723" s="9"/>
      <c r="F1723" s="9"/>
    </row>
    <row r="1724" spans="2:6" ht="14.25" x14ac:dyDescent="0.2">
      <c r="B1724" s="9"/>
      <c r="C1724" s="9"/>
      <c r="D1724" s="9"/>
      <c r="E1724" s="9"/>
      <c r="F1724" s="9"/>
    </row>
    <row r="1725" spans="2:6" ht="14.25" x14ac:dyDescent="0.2">
      <c r="B1725" s="9"/>
      <c r="C1725" s="9"/>
      <c r="D1725" s="9"/>
      <c r="E1725" s="9"/>
      <c r="F1725" s="9"/>
    </row>
    <row r="1726" spans="2:6" ht="14.25" x14ac:dyDescent="0.2">
      <c r="B1726" s="9"/>
      <c r="C1726" s="9"/>
      <c r="D1726" s="9"/>
      <c r="E1726" s="9"/>
      <c r="F1726" s="9"/>
    </row>
    <row r="1727" spans="2:6" ht="14.25" x14ac:dyDescent="0.2">
      <c r="B1727" s="9"/>
      <c r="C1727" s="9"/>
      <c r="D1727" s="9"/>
      <c r="E1727" s="9"/>
      <c r="F1727" s="9"/>
    </row>
    <row r="1728" spans="2:6" ht="14.25" x14ac:dyDescent="0.2">
      <c r="B1728" s="9"/>
      <c r="C1728" s="9"/>
      <c r="D1728" s="9"/>
      <c r="E1728" s="9"/>
      <c r="F1728" s="9"/>
    </row>
    <row r="1729" spans="2:6" ht="14.25" x14ac:dyDescent="0.2">
      <c r="B1729" s="9"/>
      <c r="C1729" s="9"/>
      <c r="D1729" s="9"/>
      <c r="E1729" s="9"/>
      <c r="F1729" s="9"/>
    </row>
    <row r="1730" spans="2:6" ht="14.25" x14ac:dyDescent="0.2">
      <c r="B1730" s="9"/>
      <c r="C1730" s="9"/>
      <c r="D1730" s="9"/>
      <c r="E1730" s="9"/>
      <c r="F1730" s="9"/>
    </row>
    <row r="1731" spans="2:6" ht="14.25" x14ac:dyDescent="0.2">
      <c r="B1731" s="9"/>
      <c r="C1731" s="9"/>
      <c r="D1731" s="9"/>
      <c r="E1731" s="9"/>
      <c r="F1731" s="9"/>
    </row>
    <row r="1732" spans="2:6" ht="14.25" x14ac:dyDescent="0.2">
      <c r="B1732" s="9"/>
      <c r="C1732" s="9"/>
      <c r="D1732" s="9"/>
      <c r="E1732" s="9"/>
      <c r="F1732" s="9"/>
    </row>
    <row r="1733" spans="2:6" ht="14.25" x14ac:dyDescent="0.2">
      <c r="B1733" s="9"/>
      <c r="C1733" s="9"/>
      <c r="D1733" s="9"/>
      <c r="E1733" s="9"/>
      <c r="F1733" s="9"/>
    </row>
    <row r="1734" spans="2:6" ht="14.25" x14ac:dyDescent="0.2">
      <c r="B1734" s="9"/>
      <c r="C1734" s="9"/>
      <c r="D1734" s="9"/>
      <c r="E1734" s="9"/>
      <c r="F1734" s="9"/>
    </row>
    <row r="1735" spans="2:6" ht="14.25" x14ac:dyDescent="0.2">
      <c r="B1735" s="9"/>
      <c r="C1735" s="9"/>
      <c r="D1735" s="9"/>
      <c r="E1735" s="9"/>
      <c r="F1735" s="9"/>
    </row>
    <row r="1736" spans="2:6" ht="14.25" x14ac:dyDescent="0.2">
      <c r="B1736" s="9"/>
      <c r="C1736" s="9"/>
      <c r="D1736" s="9"/>
      <c r="E1736" s="9"/>
      <c r="F1736" s="9"/>
    </row>
    <row r="1737" spans="2:6" ht="14.25" x14ac:dyDescent="0.2">
      <c r="B1737" s="9"/>
      <c r="C1737" s="9"/>
      <c r="D1737" s="9"/>
      <c r="E1737" s="9"/>
      <c r="F1737" s="9"/>
    </row>
    <row r="1738" spans="2:6" ht="14.25" x14ac:dyDescent="0.2">
      <c r="B1738" s="9"/>
      <c r="C1738" s="9"/>
      <c r="D1738" s="9"/>
      <c r="E1738" s="9"/>
      <c r="F1738" s="9"/>
    </row>
    <row r="1739" spans="2:6" ht="14.25" x14ac:dyDescent="0.2">
      <c r="B1739" s="9"/>
      <c r="C1739" s="9"/>
      <c r="D1739" s="9"/>
      <c r="E1739" s="9"/>
      <c r="F1739" s="9"/>
    </row>
    <row r="1740" spans="2:6" ht="14.25" x14ac:dyDescent="0.2">
      <c r="B1740" s="9"/>
      <c r="C1740" s="9"/>
      <c r="D1740" s="9"/>
      <c r="E1740" s="9"/>
      <c r="F1740" s="9"/>
    </row>
    <row r="1741" spans="2:6" ht="14.25" x14ac:dyDescent="0.2">
      <c r="B1741" s="9"/>
      <c r="C1741" s="9"/>
      <c r="D1741" s="9"/>
      <c r="E1741" s="9"/>
      <c r="F1741" s="9"/>
    </row>
    <row r="1742" spans="2:6" ht="14.25" x14ac:dyDescent="0.2">
      <c r="B1742" s="9"/>
      <c r="C1742" s="9"/>
      <c r="D1742" s="9"/>
      <c r="E1742" s="9"/>
      <c r="F1742" s="9"/>
    </row>
    <row r="1743" spans="2:6" ht="14.25" x14ac:dyDescent="0.2">
      <c r="B1743" s="9"/>
      <c r="C1743" s="9"/>
      <c r="D1743" s="9"/>
      <c r="E1743" s="9"/>
      <c r="F1743" s="9"/>
    </row>
    <row r="1744" spans="2:6" ht="14.25" x14ac:dyDescent="0.2">
      <c r="B1744" s="9"/>
      <c r="C1744" s="9"/>
      <c r="D1744" s="9"/>
      <c r="E1744" s="9"/>
      <c r="F1744" s="9"/>
    </row>
    <row r="1745" spans="2:6" ht="14.25" x14ac:dyDescent="0.2">
      <c r="B1745" s="9"/>
      <c r="C1745" s="9"/>
      <c r="D1745" s="9"/>
      <c r="E1745" s="9"/>
      <c r="F1745" s="9"/>
    </row>
    <row r="1746" spans="2:6" ht="14.25" x14ac:dyDescent="0.2">
      <c r="B1746" s="9"/>
      <c r="C1746" s="9"/>
      <c r="D1746" s="9"/>
      <c r="E1746" s="9"/>
      <c r="F1746" s="9"/>
    </row>
    <row r="1747" spans="2:6" ht="14.25" x14ac:dyDescent="0.2">
      <c r="B1747" s="9"/>
      <c r="C1747" s="9"/>
      <c r="D1747" s="9"/>
      <c r="E1747" s="9"/>
      <c r="F1747" s="9"/>
    </row>
    <row r="1748" spans="2:6" ht="14.25" x14ac:dyDescent="0.2">
      <c r="B1748" s="9"/>
      <c r="C1748" s="9"/>
      <c r="D1748" s="9"/>
      <c r="E1748" s="9"/>
      <c r="F1748" s="9"/>
    </row>
    <row r="1749" spans="2:6" ht="14.25" x14ac:dyDescent="0.2">
      <c r="B1749" s="9"/>
      <c r="C1749" s="9"/>
      <c r="D1749" s="9"/>
      <c r="E1749" s="9"/>
      <c r="F1749" s="9"/>
    </row>
    <row r="1750" spans="2:6" ht="14.25" x14ac:dyDescent="0.2">
      <c r="B1750" s="9"/>
      <c r="C1750" s="9"/>
      <c r="D1750" s="9"/>
      <c r="E1750" s="9"/>
      <c r="F1750" s="9"/>
    </row>
    <row r="1751" spans="2:6" ht="14.25" x14ac:dyDescent="0.2">
      <c r="B1751" s="9"/>
      <c r="C1751" s="9"/>
      <c r="D1751" s="9"/>
      <c r="E1751" s="9"/>
      <c r="F1751" s="9"/>
    </row>
    <row r="1752" spans="2:6" ht="14.25" x14ac:dyDescent="0.2">
      <c r="B1752" s="9"/>
      <c r="C1752" s="9"/>
      <c r="D1752" s="9"/>
      <c r="E1752" s="9"/>
      <c r="F1752" s="9"/>
    </row>
    <row r="1753" spans="2:6" ht="14.25" x14ac:dyDescent="0.2">
      <c r="B1753" s="9"/>
      <c r="C1753" s="9"/>
      <c r="D1753" s="9"/>
      <c r="E1753" s="9"/>
      <c r="F1753" s="9"/>
    </row>
    <row r="1754" spans="2:6" ht="14.25" x14ac:dyDescent="0.2">
      <c r="B1754" s="9"/>
      <c r="C1754" s="9"/>
      <c r="D1754" s="9"/>
      <c r="E1754" s="9"/>
      <c r="F1754" s="9"/>
    </row>
    <row r="1755" spans="2:6" ht="14.25" x14ac:dyDescent="0.2">
      <c r="B1755" s="9"/>
      <c r="C1755" s="9"/>
      <c r="D1755" s="9"/>
      <c r="E1755" s="9"/>
      <c r="F1755" s="9"/>
    </row>
    <row r="1756" spans="2:6" ht="14.25" x14ac:dyDescent="0.2">
      <c r="B1756" s="9"/>
      <c r="C1756" s="9"/>
      <c r="D1756" s="9"/>
      <c r="E1756" s="9"/>
      <c r="F1756" s="9"/>
    </row>
    <row r="1757" spans="2:6" ht="14.25" x14ac:dyDescent="0.2">
      <c r="B1757" s="9"/>
      <c r="C1757" s="9"/>
      <c r="D1757" s="9"/>
      <c r="E1757" s="9"/>
      <c r="F1757" s="9"/>
    </row>
    <row r="1758" spans="2:6" ht="14.25" x14ac:dyDescent="0.2">
      <c r="B1758" s="9"/>
      <c r="C1758" s="9"/>
      <c r="D1758" s="9"/>
      <c r="E1758" s="9"/>
      <c r="F1758" s="9"/>
    </row>
    <row r="1759" spans="2:6" ht="14.25" x14ac:dyDescent="0.2">
      <c r="B1759" s="9"/>
      <c r="C1759" s="9"/>
      <c r="D1759" s="9"/>
      <c r="E1759" s="9"/>
      <c r="F1759" s="9"/>
    </row>
    <row r="1760" spans="2:6" ht="14.25" x14ac:dyDescent="0.2">
      <c r="B1760" s="9"/>
      <c r="C1760" s="9"/>
      <c r="D1760" s="9"/>
      <c r="E1760" s="9"/>
      <c r="F1760" s="9"/>
    </row>
    <row r="1761" spans="2:6" ht="14.25" x14ac:dyDescent="0.2">
      <c r="B1761" s="9"/>
      <c r="C1761" s="9"/>
      <c r="D1761" s="9"/>
      <c r="E1761" s="9"/>
      <c r="F1761" s="9"/>
    </row>
    <row r="1762" spans="2:6" ht="14.25" x14ac:dyDescent="0.2">
      <c r="B1762" s="9"/>
      <c r="C1762" s="9"/>
      <c r="D1762" s="9"/>
      <c r="E1762" s="9"/>
      <c r="F1762" s="9"/>
    </row>
    <row r="1763" spans="2:6" ht="14.25" x14ac:dyDescent="0.2">
      <c r="B1763" s="9"/>
      <c r="C1763" s="9"/>
      <c r="D1763" s="9"/>
      <c r="E1763" s="9"/>
      <c r="F1763" s="9"/>
    </row>
    <row r="1764" spans="2:6" ht="14.25" x14ac:dyDescent="0.2">
      <c r="B1764" s="9"/>
      <c r="C1764" s="9"/>
      <c r="D1764" s="9"/>
      <c r="E1764" s="9"/>
      <c r="F1764" s="9"/>
    </row>
    <row r="1765" spans="2:6" ht="14.25" x14ac:dyDescent="0.2">
      <c r="B1765" s="9"/>
      <c r="C1765" s="9"/>
      <c r="D1765" s="9"/>
      <c r="E1765" s="9"/>
      <c r="F1765" s="9"/>
    </row>
    <row r="1766" spans="2:6" ht="14.25" x14ac:dyDescent="0.2">
      <c r="B1766" s="9"/>
      <c r="C1766" s="9"/>
      <c r="D1766" s="9"/>
      <c r="E1766" s="9"/>
      <c r="F1766" s="9"/>
    </row>
    <row r="1767" spans="2:6" ht="14.25" x14ac:dyDescent="0.2">
      <c r="B1767" s="9"/>
      <c r="C1767" s="9"/>
      <c r="D1767" s="9"/>
      <c r="E1767" s="9"/>
      <c r="F1767" s="9"/>
    </row>
    <row r="1768" spans="2:6" ht="14.25" x14ac:dyDescent="0.2">
      <c r="B1768" s="9"/>
      <c r="C1768" s="9"/>
      <c r="D1768" s="9"/>
      <c r="E1768" s="9"/>
      <c r="F1768" s="9"/>
    </row>
    <row r="1769" spans="2:6" ht="14.25" x14ac:dyDescent="0.2">
      <c r="B1769" s="9"/>
      <c r="C1769" s="9"/>
      <c r="D1769" s="9"/>
      <c r="E1769" s="9"/>
      <c r="F1769" s="9"/>
    </row>
    <row r="1770" spans="2:6" ht="14.25" x14ac:dyDescent="0.2">
      <c r="B1770" s="9"/>
      <c r="C1770" s="9"/>
      <c r="D1770" s="9"/>
      <c r="E1770" s="9"/>
      <c r="F1770" s="9"/>
    </row>
    <row r="1771" spans="2:6" ht="14.25" x14ac:dyDescent="0.2">
      <c r="B1771" s="9"/>
      <c r="C1771" s="9"/>
      <c r="D1771" s="9"/>
      <c r="E1771" s="9"/>
      <c r="F1771" s="9"/>
    </row>
    <row r="1772" spans="2:6" ht="14.25" x14ac:dyDescent="0.2">
      <c r="B1772" s="9"/>
      <c r="C1772" s="9"/>
      <c r="D1772" s="9"/>
      <c r="E1772" s="9"/>
      <c r="F1772" s="9"/>
    </row>
    <row r="1773" spans="2:6" ht="14.25" x14ac:dyDescent="0.2">
      <c r="B1773" s="9"/>
      <c r="C1773" s="9"/>
      <c r="D1773" s="9"/>
      <c r="E1773" s="9"/>
      <c r="F1773" s="9"/>
    </row>
    <row r="1774" spans="2:6" ht="14.25" x14ac:dyDescent="0.2">
      <c r="B1774" s="9"/>
      <c r="C1774" s="9"/>
      <c r="D1774" s="9"/>
      <c r="E1774" s="9"/>
      <c r="F1774" s="9"/>
    </row>
    <row r="1775" spans="2:6" ht="14.25" x14ac:dyDescent="0.2">
      <c r="B1775" s="9"/>
      <c r="C1775" s="9"/>
      <c r="D1775" s="9"/>
      <c r="E1775" s="9"/>
      <c r="F1775" s="9"/>
    </row>
    <row r="1776" spans="2:6" ht="14.25" x14ac:dyDescent="0.2">
      <c r="B1776" s="9"/>
      <c r="C1776" s="9"/>
      <c r="D1776" s="9"/>
      <c r="E1776" s="9"/>
      <c r="F1776" s="9"/>
    </row>
    <row r="1777" spans="2:6" ht="14.25" x14ac:dyDescent="0.2">
      <c r="B1777" s="9"/>
      <c r="C1777" s="9"/>
      <c r="D1777" s="9"/>
      <c r="E1777" s="9"/>
      <c r="F1777" s="9"/>
    </row>
    <row r="1778" spans="2:6" ht="14.25" x14ac:dyDescent="0.2">
      <c r="B1778" s="9"/>
      <c r="C1778" s="9"/>
      <c r="D1778" s="9"/>
      <c r="E1778" s="9"/>
      <c r="F1778" s="9"/>
    </row>
    <row r="1779" spans="2:6" ht="14.25" x14ac:dyDescent="0.2">
      <c r="B1779" s="9"/>
      <c r="C1779" s="9"/>
      <c r="D1779" s="9"/>
      <c r="E1779" s="9"/>
      <c r="F1779" s="9"/>
    </row>
    <row r="1780" spans="2:6" ht="14.25" x14ac:dyDescent="0.2">
      <c r="B1780" s="9"/>
      <c r="C1780" s="9"/>
      <c r="D1780" s="9"/>
      <c r="E1780" s="9"/>
      <c r="F1780" s="9"/>
    </row>
    <row r="1781" spans="2:6" ht="14.25" x14ac:dyDescent="0.2">
      <c r="B1781" s="9"/>
      <c r="C1781" s="9"/>
      <c r="D1781" s="9"/>
      <c r="E1781" s="9"/>
      <c r="F1781" s="9"/>
    </row>
    <row r="1782" spans="2:6" ht="14.25" x14ac:dyDescent="0.2">
      <c r="B1782" s="9"/>
      <c r="C1782" s="9"/>
      <c r="D1782" s="9"/>
      <c r="E1782" s="9"/>
      <c r="F1782" s="9"/>
    </row>
    <row r="1783" spans="2:6" ht="14.25" x14ac:dyDescent="0.2">
      <c r="B1783" s="9"/>
      <c r="C1783" s="9"/>
      <c r="D1783" s="9"/>
      <c r="E1783" s="9"/>
      <c r="F1783" s="9"/>
    </row>
    <row r="1784" spans="2:6" ht="14.25" x14ac:dyDescent="0.2">
      <c r="B1784" s="9"/>
      <c r="C1784" s="9"/>
      <c r="D1784" s="9"/>
      <c r="E1784" s="9"/>
      <c r="F1784" s="9"/>
    </row>
    <row r="1785" spans="2:6" ht="14.25" x14ac:dyDescent="0.2">
      <c r="B1785" s="9"/>
      <c r="C1785" s="9"/>
      <c r="D1785" s="9"/>
      <c r="E1785" s="9"/>
      <c r="F1785" s="9"/>
    </row>
    <row r="1786" spans="2:6" ht="14.25" x14ac:dyDescent="0.2">
      <c r="B1786" s="9"/>
      <c r="C1786" s="9"/>
      <c r="D1786" s="9"/>
      <c r="E1786" s="9"/>
      <c r="F1786" s="9"/>
    </row>
    <row r="1787" spans="2:6" ht="14.25" x14ac:dyDescent="0.2">
      <c r="B1787" s="9"/>
      <c r="C1787" s="9"/>
      <c r="D1787" s="9"/>
      <c r="E1787" s="9"/>
      <c r="F1787" s="9"/>
    </row>
    <row r="1788" spans="2:6" ht="14.25" x14ac:dyDescent="0.2">
      <c r="B1788" s="9"/>
      <c r="C1788" s="9"/>
      <c r="D1788" s="9"/>
      <c r="E1788" s="9"/>
      <c r="F1788" s="9"/>
    </row>
    <row r="1789" spans="2:6" ht="14.25" x14ac:dyDescent="0.2">
      <c r="B1789" s="9"/>
      <c r="C1789" s="9"/>
      <c r="D1789" s="9"/>
      <c r="E1789" s="9"/>
      <c r="F1789" s="9"/>
    </row>
    <row r="1790" spans="2:6" ht="14.25" x14ac:dyDescent="0.2">
      <c r="B1790" s="9"/>
      <c r="C1790" s="9"/>
      <c r="D1790" s="9"/>
      <c r="E1790" s="9"/>
      <c r="F1790" s="9"/>
    </row>
    <row r="1791" spans="2:6" ht="14.25" x14ac:dyDescent="0.2">
      <c r="B1791" s="9"/>
      <c r="C1791" s="9"/>
      <c r="D1791" s="9"/>
      <c r="E1791" s="9"/>
      <c r="F1791" s="9"/>
    </row>
    <row r="1792" spans="2:6" ht="14.25" x14ac:dyDescent="0.2">
      <c r="B1792" s="9"/>
      <c r="C1792" s="9"/>
      <c r="D1792" s="9"/>
      <c r="E1792" s="9"/>
      <c r="F1792" s="9"/>
    </row>
    <row r="1793" spans="2:6" ht="14.25" x14ac:dyDescent="0.2">
      <c r="B1793" s="9"/>
      <c r="C1793" s="9"/>
      <c r="D1793" s="9"/>
      <c r="E1793" s="9"/>
      <c r="F1793" s="9"/>
    </row>
    <row r="1794" spans="2:6" ht="14.25" x14ac:dyDescent="0.2">
      <c r="B1794" s="9"/>
      <c r="C1794" s="9"/>
      <c r="D1794" s="9"/>
      <c r="E1794" s="9"/>
      <c r="F1794" s="9"/>
    </row>
    <row r="1795" spans="2:6" ht="14.25" x14ac:dyDescent="0.2">
      <c r="B1795" s="9"/>
      <c r="C1795" s="9"/>
      <c r="D1795" s="9"/>
      <c r="E1795" s="9"/>
      <c r="F1795" s="9"/>
    </row>
    <row r="1796" spans="2:6" ht="14.25" x14ac:dyDescent="0.2">
      <c r="B1796" s="9"/>
      <c r="C1796" s="9"/>
      <c r="D1796" s="9"/>
      <c r="E1796" s="9"/>
      <c r="F1796" s="9"/>
    </row>
    <row r="1797" spans="2:6" ht="14.25" x14ac:dyDescent="0.2">
      <c r="B1797" s="9"/>
      <c r="C1797" s="9"/>
      <c r="D1797" s="9"/>
      <c r="E1797" s="9"/>
      <c r="F1797" s="9"/>
    </row>
    <row r="1798" spans="2:6" ht="14.25" x14ac:dyDescent="0.2">
      <c r="B1798" s="9"/>
      <c r="C1798" s="9"/>
      <c r="D1798" s="9"/>
      <c r="E1798" s="9"/>
      <c r="F1798" s="9"/>
    </row>
    <row r="1799" spans="2:6" ht="14.25" x14ac:dyDescent="0.2">
      <c r="B1799" s="9"/>
      <c r="C1799" s="9"/>
      <c r="D1799" s="9"/>
      <c r="E1799" s="9"/>
      <c r="F1799" s="9"/>
    </row>
    <row r="1800" spans="2:6" ht="14.25" x14ac:dyDescent="0.2">
      <c r="B1800" s="9"/>
      <c r="C1800" s="9"/>
      <c r="D1800" s="9"/>
      <c r="E1800" s="9"/>
      <c r="F1800" s="9"/>
    </row>
    <row r="1801" spans="2:6" ht="14.25" x14ac:dyDescent="0.2">
      <c r="B1801" s="9"/>
      <c r="C1801" s="9"/>
      <c r="D1801" s="9"/>
      <c r="E1801" s="9"/>
      <c r="F1801" s="9"/>
    </row>
    <row r="1802" spans="2:6" ht="14.25" x14ac:dyDescent="0.2">
      <c r="B1802" s="9"/>
      <c r="C1802" s="9"/>
      <c r="D1802" s="9"/>
      <c r="E1802" s="9"/>
      <c r="F1802" s="9"/>
    </row>
    <row r="1803" spans="2:6" ht="14.25" x14ac:dyDescent="0.2">
      <c r="B1803" s="9"/>
      <c r="C1803" s="9"/>
      <c r="D1803" s="9"/>
      <c r="E1803" s="9"/>
      <c r="F1803" s="9"/>
    </row>
    <row r="1804" spans="2:6" ht="14.25" x14ac:dyDescent="0.2">
      <c r="B1804" s="9"/>
      <c r="C1804" s="9"/>
      <c r="D1804" s="9"/>
      <c r="E1804" s="9"/>
      <c r="F1804" s="9"/>
    </row>
    <row r="1805" spans="2:6" ht="14.25" x14ac:dyDescent="0.2">
      <c r="B1805" s="9"/>
      <c r="C1805" s="9"/>
      <c r="D1805" s="9"/>
      <c r="E1805" s="9"/>
      <c r="F1805" s="9"/>
    </row>
    <row r="1806" spans="2:6" ht="14.25" x14ac:dyDescent="0.2">
      <c r="B1806" s="9"/>
      <c r="C1806" s="9"/>
      <c r="D1806" s="9"/>
      <c r="E1806" s="9"/>
      <c r="F1806" s="9"/>
    </row>
    <row r="1807" spans="2:6" ht="14.25" x14ac:dyDescent="0.2">
      <c r="B1807" s="9"/>
      <c r="C1807" s="9"/>
      <c r="D1807" s="9"/>
      <c r="E1807" s="9"/>
      <c r="F1807" s="9"/>
    </row>
    <row r="1808" spans="2:6" ht="14.25" x14ac:dyDescent="0.2">
      <c r="B1808" s="9"/>
      <c r="C1808" s="9"/>
      <c r="D1808" s="9"/>
      <c r="E1808" s="9"/>
      <c r="F1808" s="9"/>
    </row>
    <row r="1809" spans="2:6" ht="14.25" x14ac:dyDescent="0.2">
      <c r="B1809" s="9"/>
      <c r="C1809" s="9"/>
      <c r="D1809" s="9"/>
      <c r="E1809" s="9"/>
      <c r="F1809" s="9"/>
    </row>
    <row r="1810" spans="2:6" ht="14.25" x14ac:dyDescent="0.2">
      <c r="B1810" s="9"/>
      <c r="C1810" s="9"/>
      <c r="D1810" s="9"/>
      <c r="E1810" s="9"/>
      <c r="F1810" s="9"/>
    </row>
    <row r="1811" spans="2:6" ht="14.25" x14ac:dyDescent="0.2">
      <c r="B1811" s="9"/>
      <c r="C1811" s="9"/>
      <c r="D1811" s="9"/>
      <c r="E1811" s="9"/>
      <c r="F1811" s="9"/>
    </row>
    <row r="1812" spans="2:6" ht="14.25" x14ac:dyDescent="0.2">
      <c r="B1812" s="9"/>
      <c r="C1812" s="9"/>
      <c r="D1812" s="9"/>
      <c r="E1812" s="9"/>
      <c r="F1812" s="9"/>
    </row>
    <row r="1813" spans="2:6" ht="14.25" x14ac:dyDescent="0.2">
      <c r="B1813" s="9"/>
      <c r="C1813" s="9"/>
      <c r="D1813" s="9"/>
      <c r="E1813" s="9"/>
      <c r="F1813" s="9"/>
    </row>
    <row r="1814" spans="2:6" ht="14.25" x14ac:dyDescent="0.2">
      <c r="B1814" s="9"/>
      <c r="C1814" s="9"/>
      <c r="D1814" s="9"/>
      <c r="E1814" s="9"/>
      <c r="F1814" s="9"/>
    </row>
    <row r="1815" spans="2:6" ht="14.25" x14ac:dyDescent="0.2">
      <c r="B1815" s="9"/>
      <c r="C1815" s="9"/>
      <c r="D1815" s="9"/>
      <c r="E1815" s="9"/>
      <c r="F1815" s="9"/>
    </row>
    <row r="1816" spans="2:6" ht="14.25" x14ac:dyDescent="0.2">
      <c r="B1816" s="9"/>
      <c r="C1816" s="9"/>
      <c r="D1816" s="9"/>
      <c r="E1816" s="9"/>
      <c r="F1816" s="9"/>
    </row>
    <row r="1817" spans="2:6" ht="14.25" x14ac:dyDescent="0.2">
      <c r="B1817" s="9"/>
      <c r="C1817" s="9"/>
      <c r="D1817" s="9"/>
      <c r="E1817" s="9"/>
      <c r="F1817" s="9"/>
    </row>
    <row r="1818" spans="2:6" ht="14.25" x14ac:dyDescent="0.2">
      <c r="B1818" s="9"/>
      <c r="C1818" s="9"/>
      <c r="D1818" s="9"/>
      <c r="E1818" s="9"/>
      <c r="F1818" s="9"/>
    </row>
    <row r="1819" spans="2:6" ht="14.25" x14ac:dyDescent="0.2">
      <c r="B1819" s="9"/>
      <c r="C1819" s="9"/>
      <c r="D1819" s="9"/>
      <c r="E1819" s="9"/>
      <c r="F1819" s="9"/>
    </row>
    <row r="1820" spans="2:6" ht="14.25" x14ac:dyDescent="0.2">
      <c r="B1820" s="9"/>
      <c r="C1820" s="9"/>
      <c r="D1820" s="9"/>
      <c r="E1820" s="9"/>
      <c r="F1820" s="9"/>
    </row>
    <row r="1821" spans="2:6" ht="14.25" x14ac:dyDescent="0.2">
      <c r="B1821" s="9"/>
      <c r="C1821" s="9"/>
      <c r="D1821" s="9"/>
      <c r="E1821" s="9"/>
      <c r="F1821" s="9"/>
    </row>
    <row r="1822" spans="2:6" ht="14.25" x14ac:dyDescent="0.2">
      <c r="B1822" s="9"/>
      <c r="C1822" s="9"/>
      <c r="D1822" s="9"/>
      <c r="E1822" s="9"/>
      <c r="F1822" s="9"/>
    </row>
    <row r="1823" spans="2:6" ht="14.25" x14ac:dyDescent="0.2">
      <c r="B1823" s="9"/>
      <c r="C1823" s="9"/>
      <c r="D1823" s="9"/>
      <c r="E1823" s="9"/>
      <c r="F1823" s="9"/>
    </row>
    <row r="1824" spans="2:6" ht="14.25" x14ac:dyDescent="0.2">
      <c r="B1824" s="9"/>
      <c r="C1824" s="9"/>
      <c r="D1824" s="9"/>
      <c r="E1824" s="9"/>
      <c r="F1824" s="9"/>
    </row>
    <row r="1825" spans="2:6" ht="14.25" x14ac:dyDescent="0.2">
      <c r="B1825" s="9"/>
      <c r="C1825" s="9"/>
      <c r="D1825" s="9"/>
      <c r="E1825" s="9"/>
      <c r="F1825" s="9"/>
    </row>
    <row r="1826" spans="2:6" ht="14.25" x14ac:dyDescent="0.2">
      <c r="B1826" s="9"/>
      <c r="C1826" s="9"/>
      <c r="D1826" s="9"/>
      <c r="E1826" s="9"/>
      <c r="F1826" s="9"/>
    </row>
    <row r="1827" spans="2:6" ht="14.25" x14ac:dyDescent="0.2">
      <c r="B1827" s="9"/>
      <c r="C1827" s="9"/>
      <c r="D1827" s="9"/>
      <c r="E1827" s="9"/>
      <c r="F1827" s="9"/>
    </row>
    <row r="1828" spans="2:6" ht="14.25" x14ac:dyDescent="0.2">
      <c r="B1828" s="9"/>
      <c r="C1828" s="9"/>
      <c r="D1828" s="9"/>
      <c r="E1828" s="9"/>
      <c r="F1828" s="9"/>
    </row>
    <row r="1829" spans="2:6" ht="14.25" x14ac:dyDescent="0.2">
      <c r="B1829" s="9"/>
      <c r="C1829" s="9"/>
      <c r="D1829" s="9"/>
      <c r="E1829" s="9"/>
      <c r="F1829" s="9"/>
    </row>
    <row r="1830" spans="2:6" ht="14.25" x14ac:dyDescent="0.2">
      <c r="B1830" s="9"/>
      <c r="C1830" s="9"/>
      <c r="D1830" s="9"/>
      <c r="E1830" s="9"/>
      <c r="F1830" s="9"/>
    </row>
    <row r="1831" spans="2:6" ht="14.25" x14ac:dyDescent="0.2">
      <c r="B1831" s="9"/>
      <c r="C1831" s="9"/>
      <c r="D1831" s="9"/>
      <c r="E1831" s="9"/>
      <c r="F1831" s="9"/>
    </row>
    <row r="1832" spans="2:6" ht="14.25" x14ac:dyDescent="0.2">
      <c r="B1832" s="9"/>
      <c r="C1832" s="9"/>
      <c r="D1832" s="9"/>
      <c r="E1832" s="9"/>
      <c r="F1832" s="9"/>
    </row>
    <row r="1833" spans="2:6" ht="14.25" x14ac:dyDescent="0.2">
      <c r="B1833" s="9"/>
      <c r="C1833" s="9"/>
      <c r="D1833" s="9"/>
      <c r="E1833" s="9"/>
      <c r="F1833" s="9"/>
    </row>
    <row r="1834" spans="2:6" ht="14.25" x14ac:dyDescent="0.2">
      <c r="B1834" s="9"/>
      <c r="C1834" s="9"/>
      <c r="D1834" s="9"/>
      <c r="E1834" s="9"/>
      <c r="F1834" s="9"/>
    </row>
    <row r="1835" spans="2:6" ht="14.25" x14ac:dyDescent="0.2">
      <c r="B1835" s="9"/>
      <c r="C1835" s="9"/>
      <c r="D1835" s="9"/>
      <c r="E1835" s="9"/>
      <c r="F1835" s="9"/>
    </row>
    <row r="1836" spans="2:6" ht="14.25" x14ac:dyDescent="0.2">
      <c r="B1836" s="9"/>
      <c r="C1836" s="9"/>
      <c r="D1836" s="9"/>
      <c r="E1836" s="9"/>
      <c r="F1836" s="9"/>
    </row>
    <row r="1837" spans="2:6" ht="14.25" x14ac:dyDescent="0.2">
      <c r="B1837" s="9"/>
      <c r="C1837" s="9"/>
      <c r="D1837" s="9"/>
      <c r="E1837" s="9"/>
      <c r="F1837" s="9"/>
    </row>
    <row r="1838" spans="2:6" ht="14.25" x14ac:dyDescent="0.2">
      <c r="B1838" s="9"/>
      <c r="C1838" s="9"/>
      <c r="D1838" s="9"/>
      <c r="E1838" s="9"/>
      <c r="F1838" s="9"/>
    </row>
    <row r="1839" spans="2:6" ht="14.25" x14ac:dyDescent="0.2">
      <c r="B1839" s="9"/>
      <c r="C1839" s="9"/>
      <c r="D1839" s="9"/>
      <c r="E1839" s="9"/>
      <c r="F1839" s="9"/>
    </row>
    <row r="1840" spans="2:6" ht="14.25" x14ac:dyDescent="0.2">
      <c r="B1840" s="9"/>
      <c r="C1840" s="9"/>
      <c r="D1840" s="9"/>
      <c r="E1840" s="9"/>
      <c r="F1840" s="9"/>
    </row>
    <row r="1841" spans="2:6" ht="14.25" x14ac:dyDescent="0.2">
      <c r="B1841" s="9"/>
      <c r="C1841" s="9"/>
      <c r="D1841" s="9"/>
      <c r="E1841" s="9"/>
      <c r="F1841" s="9"/>
    </row>
    <row r="1842" spans="2:6" ht="14.25" x14ac:dyDescent="0.2">
      <c r="B1842" s="9"/>
      <c r="C1842" s="9"/>
      <c r="D1842" s="9"/>
      <c r="E1842" s="9"/>
      <c r="F1842" s="9"/>
    </row>
    <row r="1843" spans="2:6" ht="14.25" x14ac:dyDescent="0.2">
      <c r="B1843" s="9"/>
      <c r="C1843" s="9"/>
      <c r="D1843" s="9"/>
      <c r="E1843" s="9"/>
      <c r="F1843" s="9"/>
    </row>
    <row r="1844" spans="2:6" ht="14.25" x14ac:dyDescent="0.2">
      <c r="B1844" s="9"/>
      <c r="C1844" s="9"/>
      <c r="D1844" s="9"/>
      <c r="E1844" s="9"/>
      <c r="F1844" s="9"/>
    </row>
    <row r="1845" spans="2:6" ht="14.25" x14ac:dyDescent="0.2">
      <c r="B1845" s="9"/>
      <c r="C1845" s="9"/>
      <c r="D1845" s="9"/>
      <c r="E1845" s="9"/>
      <c r="F1845" s="9"/>
    </row>
    <row r="1846" spans="2:6" ht="14.25" x14ac:dyDescent="0.2">
      <c r="B1846" s="9"/>
      <c r="C1846" s="9"/>
      <c r="D1846" s="9"/>
      <c r="E1846" s="9"/>
      <c r="F1846" s="9"/>
    </row>
    <row r="1847" spans="2:6" ht="14.25" x14ac:dyDescent="0.2">
      <c r="B1847" s="9"/>
      <c r="C1847" s="9"/>
      <c r="D1847" s="9"/>
      <c r="E1847" s="9"/>
      <c r="F1847" s="9"/>
    </row>
    <row r="1848" spans="2:6" ht="14.25" x14ac:dyDescent="0.2">
      <c r="B1848" s="9"/>
      <c r="C1848" s="9"/>
      <c r="D1848" s="9"/>
      <c r="E1848" s="9"/>
      <c r="F1848" s="9"/>
    </row>
    <row r="1849" spans="2:6" ht="14.25" x14ac:dyDescent="0.2">
      <c r="B1849" s="9"/>
      <c r="C1849" s="9"/>
      <c r="D1849" s="9"/>
      <c r="E1849" s="9"/>
      <c r="F1849" s="9"/>
    </row>
    <row r="1850" spans="2:6" ht="14.25" x14ac:dyDescent="0.2">
      <c r="B1850" s="9"/>
      <c r="C1850" s="9"/>
      <c r="D1850" s="9"/>
      <c r="E1850" s="9"/>
      <c r="F1850" s="9"/>
    </row>
    <row r="1851" spans="2:6" ht="14.25" x14ac:dyDescent="0.2">
      <c r="B1851" s="9"/>
      <c r="C1851" s="9"/>
      <c r="D1851" s="9"/>
      <c r="E1851" s="9"/>
      <c r="F1851" s="9"/>
    </row>
    <row r="1852" spans="2:6" ht="14.25" x14ac:dyDescent="0.2">
      <c r="B1852" s="9"/>
      <c r="C1852" s="9"/>
      <c r="D1852" s="9"/>
      <c r="E1852" s="9"/>
      <c r="F1852" s="9"/>
    </row>
    <row r="1853" spans="2:6" ht="14.25" x14ac:dyDescent="0.2">
      <c r="B1853" s="9"/>
      <c r="C1853" s="9"/>
      <c r="D1853" s="9"/>
      <c r="E1853" s="9"/>
      <c r="F1853" s="9"/>
    </row>
    <row r="1854" spans="2:6" ht="14.25" x14ac:dyDescent="0.2">
      <c r="B1854" s="9"/>
      <c r="C1854" s="9"/>
      <c r="D1854" s="9"/>
      <c r="E1854" s="9"/>
      <c r="F1854" s="9"/>
    </row>
    <row r="1855" spans="2:6" ht="14.25" x14ac:dyDescent="0.2">
      <c r="B1855" s="9"/>
      <c r="C1855" s="9"/>
      <c r="D1855" s="9"/>
      <c r="E1855" s="9"/>
      <c r="F1855" s="9"/>
    </row>
    <row r="1856" spans="2:6" ht="14.25" x14ac:dyDescent="0.2">
      <c r="B1856" s="9"/>
      <c r="C1856" s="9"/>
      <c r="D1856" s="9"/>
      <c r="E1856" s="9"/>
      <c r="F1856" s="9"/>
    </row>
    <row r="1857" spans="2:6" ht="14.25" x14ac:dyDescent="0.2">
      <c r="B1857" s="9"/>
      <c r="C1857" s="9"/>
      <c r="D1857" s="9"/>
      <c r="E1857" s="9"/>
      <c r="F1857" s="9"/>
    </row>
    <row r="1858" spans="2:6" ht="14.25" x14ac:dyDescent="0.2">
      <c r="B1858" s="9"/>
      <c r="C1858" s="9"/>
      <c r="D1858" s="9"/>
      <c r="E1858" s="9"/>
      <c r="F1858" s="9"/>
    </row>
    <row r="1859" spans="2:6" ht="14.25" x14ac:dyDescent="0.2">
      <c r="B1859" s="9"/>
      <c r="C1859" s="9"/>
      <c r="D1859" s="9"/>
      <c r="E1859" s="9"/>
      <c r="F1859" s="9"/>
    </row>
    <row r="1860" spans="2:6" ht="14.25" x14ac:dyDescent="0.2">
      <c r="B1860" s="9"/>
      <c r="C1860" s="9"/>
      <c r="D1860" s="9"/>
      <c r="E1860" s="9"/>
      <c r="F1860" s="9"/>
    </row>
    <row r="1861" spans="2:6" ht="14.25" x14ac:dyDescent="0.2">
      <c r="B1861" s="9"/>
      <c r="C1861" s="9"/>
      <c r="D1861" s="9"/>
      <c r="E1861" s="9"/>
      <c r="F1861" s="9"/>
    </row>
    <row r="1862" spans="2:6" ht="14.25" x14ac:dyDescent="0.2">
      <c r="B1862" s="9"/>
      <c r="C1862" s="9"/>
      <c r="D1862" s="9"/>
      <c r="E1862" s="9"/>
      <c r="F1862" s="9"/>
    </row>
    <row r="1863" spans="2:6" ht="14.25" x14ac:dyDescent="0.2">
      <c r="B1863" s="9"/>
      <c r="C1863" s="9"/>
      <c r="D1863" s="9"/>
      <c r="E1863" s="9"/>
      <c r="F1863" s="9"/>
    </row>
    <row r="1864" spans="2:6" ht="14.25" x14ac:dyDescent="0.2">
      <c r="B1864" s="9"/>
      <c r="C1864" s="9"/>
      <c r="D1864" s="9"/>
      <c r="E1864" s="9"/>
      <c r="F1864" s="9"/>
    </row>
    <row r="1865" spans="2:6" ht="14.25" x14ac:dyDescent="0.2">
      <c r="B1865" s="9"/>
      <c r="C1865" s="9"/>
      <c r="D1865" s="9"/>
      <c r="E1865" s="9"/>
      <c r="F1865" s="9"/>
    </row>
    <row r="1866" spans="2:6" ht="14.25" x14ac:dyDescent="0.2">
      <c r="B1866" s="9"/>
      <c r="C1866" s="9"/>
      <c r="D1866" s="9"/>
      <c r="E1866" s="9"/>
      <c r="F1866" s="9"/>
    </row>
    <row r="1867" spans="2:6" ht="14.25" x14ac:dyDescent="0.2">
      <c r="B1867" s="9"/>
      <c r="C1867" s="9"/>
      <c r="D1867" s="9"/>
      <c r="E1867" s="9"/>
      <c r="F1867" s="9"/>
    </row>
    <row r="1868" spans="2:6" ht="14.25" x14ac:dyDescent="0.2">
      <c r="B1868" s="9"/>
      <c r="C1868" s="9"/>
      <c r="D1868" s="9"/>
      <c r="E1868" s="9"/>
      <c r="F1868" s="9"/>
    </row>
    <row r="1869" spans="2:6" ht="14.25" x14ac:dyDescent="0.2">
      <c r="B1869" s="9"/>
      <c r="C1869" s="9"/>
      <c r="D1869" s="9"/>
      <c r="E1869" s="9"/>
      <c r="F1869" s="9"/>
    </row>
    <row r="1870" spans="2:6" ht="14.25" x14ac:dyDescent="0.2">
      <c r="B1870" s="9"/>
      <c r="C1870" s="9"/>
      <c r="D1870" s="9"/>
      <c r="E1870" s="9"/>
      <c r="F1870" s="9"/>
    </row>
    <row r="1871" spans="2:6" ht="14.25" x14ac:dyDescent="0.2">
      <c r="B1871" s="9"/>
      <c r="C1871" s="9"/>
      <c r="D1871" s="9"/>
      <c r="E1871" s="9"/>
      <c r="F1871" s="9"/>
    </row>
    <row r="1872" spans="2:6" ht="14.25" x14ac:dyDescent="0.2">
      <c r="B1872" s="9"/>
      <c r="C1872" s="9"/>
      <c r="D1872" s="9"/>
      <c r="E1872" s="9"/>
      <c r="F1872" s="9"/>
    </row>
    <row r="1873" spans="2:6" ht="14.25" x14ac:dyDescent="0.2">
      <c r="B1873" s="9"/>
      <c r="C1873" s="9"/>
      <c r="D1873" s="9"/>
      <c r="E1873" s="9"/>
      <c r="F1873" s="9"/>
    </row>
    <row r="1874" spans="2:6" ht="14.25" x14ac:dyDescent="0.2">
      <c r="B1874" s="9"/>
      <c r="C1874" s="9"/>
      <c r="D1874" s="9"/>
      <c r="E1874" s="9"/>
      <c r="F1874" s="9"/>
    </row>
    <row r="1875" spans="2:6" ht="14.25" x14ac:dyDescent="0.2">
      <c r="B1875" s="9"/>
      <c r="C1875" s="9"/>
      <c r="D1875" s="9"/>
      <c r="E1875" s="9"/>
      <c r="F1875" s="9"/>
    </row>
    <row r="1876" spans="2:6" ht="14.25" x14ac:dyDescent="0.2">
      <c r="B1876" s="9"/>
      <c r="C1876" s="9"/>
      <c r="D1876" s="9"/>
      <c r="E1876" s="9"/>
      <c r="F1876" s="9"/>
    </row>
    <row r="1877" spans="2:6" ht="14.25" x14ac:dyDescent="0.2">
      <c r="B1877" s="9"/>
      <c r="C1877" s="9"/>
      <c r="D1877" s="9"/>
      <c r="E1877" s="9"/>
      <c r="F1877" s="9"/>
    </row>
    <row r="1878" spans="2:6" ht="14.25" x14ac:dyDescent="0.2">
      <c r="B1878" s="9"/>
      <c r="C1878" s="9"/>
      <c r="D1878" s="9"/>
      <c r="E1878" s="9"/>
      <c r="F1878" s="9"/>
    </row>
    <row r="1879" spans="2:6" ht="14.25" x14ac:dyDescent="0.2">
      <c r="B1879" s="9"/>
      <c r="C1879" s="9"/>
      <c r="D1879" s="9"/>
      <c r="E1879" s="9"/>
      <c r="F1879" s="9"/>
    </row>
    <row r="1880" spans="2:6" ht="14.25" x14ac:dyDescent="0.2">
      <c r="B1880" s="9"/>
      <c r="C1880" s="9"/>
      <c r="D1880" s="9"/>
      <c r="E1880" s="9"/>
      <c r="F1880" s="9"/>
    </row>
    <row r="1881" spans="2:6" ht="14.25" x14ac:dyDescent="0.2">
      <c r="B1881" s="9"/>
      <c r="C1881" s="9"/>
      <c r="D1881" s="9"/>
      <c r="E1881" s="9"/>
      <c r="F1881" s="9"/>
    </row>
    <row r="1882" spans="2:6" ht="14.25" x14ac:dyDescent="0.2">
      <c r="B1882" s="9"/>
      <c r="C1882" s="9"/>
      <c r="D1882" s="9"/>
      <c r="E1882" s="9"/>
      <c r="F1882" s="9"/>
    </row>
    <row r="1883" spans="2:6" ht="14.25" x14ac:dyDescent="0.2">
      <c r="B1883" s="9"/>
      <c r="C1883" s="9"/>
      <c r="D1883" s="9"/>
      <c r="E1883" s="9"/>
      <c r="F1883" s="9"/>
    </row>
    <row r="1884" spans="2:6" ht="14.25" x14ac:dyDescent="0.2">
      <c r="B1884" s="9"/>
      <c r="C1884" s="9"/>
      <c r="D1884" s="9"/>
      <c r="E1884" s="9"/>
      <c r="F1884" s="9"/>
    </row>
    <row r="1885" spans="2:6" ht="14.25" x14ac:dyDescent="0.2">
      <c r="B1885" s="9"/>
      <c r="C1885" s="9"/>
      <c r="D1885" s="9"/>
      <c r="E1885" s="9"/>
      <c r="F1885" s="9"/>
    </row>
    <row r="1886" spans="2:6" ht="14.25" x14ac:dyDescent="0.2">
      <c r="B1886" s="9"/>
      <c r="C1886" s="9"/>
      <c r="D1886" s="9"/>
      <c r="E1886" s="9"/>
      <c r="F1886" s="9"/>
    </row>
    <row r="1887" spans="2:6" ht="14.25" x14ac:dyDescent="0.2">
      <c r="B1887" s="9"/>
      <c r="C1887" s="9"/>
      <c r="D1887" s="9"/>
      <c r="E1887" s="9"/>
      <c r="F1887" s="9"/>
    </row>
    <row r="1888" spans="2:6" ht="14.25" x14ac:dyDescent="0.2">
      <c r="B1888" s="9"/>
      <c r="C1888" s="9"/>
      <c r="D1888" s="9"/>
      <c r="E1888" s="9"/>
      <c r="F1888" s="9"/>
    </row>
    <row r="1889" spans="2:6" ht="14.25" x14ac:dyDescent="0.2">
      <c r="B1889" s="9"/>
      <c r="C1889" s="9"/>
      <c r="D1889" s="9"/>
      <c r="E1889" s="9"/>
      <c r="F1889" s="9"/>
    </row>
    <row r="1890" spans="2:6" ht="14.25" x14ac:dyDescent="0.2">
      <c r="B1890" s="9"/>
      <c r="C1890" s="9"/>
      <c r="D1890" s="9"/>
      <c r="E1890" s="9"/>
      <c r="F1890" s="9"/>
    </row>
    <row r="1891" spans="2:6" ht="14.25" x14ac:dyDescent="0.2">
      <c r="B1891" s="9"/>
      <c r="C1891" s="9"/>
      <c r="D1891" s="9"/>
      <c r="E1891" s="9"/>
      <c r="F1891" s="9"/>
    </row>
    <row r="1892" spans="2:6" ht="14.25" x14ac:dyDescent="0.2">
      <c r="B1892" s="9"/>
      <c r="C1892" s="9"/>
      <c r="D1892" s="9"/>
      <c r="E1892" s="9"/>
      <c r="F1892" s="9"/>
    </row>
    <row r="1893" spans="2:6" ht="14.25" x14ac:dyDescent="0.2">
      <c r="B1893" s="9"/>
      <c r="C1893" s="9"/>
      <c r="D1893" s="9"/>
      <c r="E1893" s="9"/>
      <c r="F1893" s="9"/>
    </row>
    <row r="1894" spans="2:6" ht="14.25" x14ac:dyDescent="0.2">
      <c r="B1894" s="9"/>
      <c r="C1894" s="9"/>
      <c r="D1894" s="9"/>
      <c r="E1894" s="9"/>
      <c r="F1894" s="9"/>
    </row>
    <row r="1895" spans="2:6" ht="14.25" x14ac:dyDescent="0.2">
      <c r="B1895" s="9"/>
      <c r="C1895" s="9"/>
      <c r="D1895" s="9"/>
      <c r="E1895" s="9"/>
      <c r="F1895" s="9"/>
    </row>
    <row r="1896" spans="2:6" ht="14.25" x14ac:dyDescent="0.2">
      <c r="B1896" s="9"/>
      <c r="C1896" s="9"/>
      <c r="D1896" s="9"/>
      <c r="E1896" s="9"/>
      <c r="F1896" s="9"/>
    </row>
    <row r="1897" spans="2:6" ht="14.25" x14ac:dyDescent="0.2">
      <c r="B1897" s="9"/>
      <c r="C1897" s="9"/>
      <c r="D1897" s="9"/>
      <c r="E1897" s="9"/>
      <c r="F1897" s="9"/>
    </row>
    <row r="1898" spans="2:6" ht="14.25" x14ac:dyDescent="0.2">
      <c r="B1898" s="9"/>
      <c r="C1898" s="9"/>
      <c r="D1898" s="9"/>
      <c r="E1898" s="9"/>
      <c r="F1898" s="9"/>
    </row>
    <row r="1899" spans="2:6" ht="14.25" x14ac:dyDescent="0.2">
      <c r="B1899" s="9"/>
      <c r="C1899" s="9"/>
      <c r="D1899" s="9"/>
      <c r="E1899" s="9"/>
      <c r="F1899" s="9"/>
    </row>
    <row r="1900" spans="2:6" ht="14.25" x14ac:dyDescent="0.2">
      <c r="B1900" s="9"/>
      <c r="C1900" s="9"/>
      <c r="D1900" s="9"/>
      <c r="E1900" s="9"/>
      <c r="F1900" s="9"/>
    </row>
    <row r="1901" spans="2:6" ht="14.25" x14ac:dyDescent="0.2">
      <c r="B1901" s="9"/>
      <c r="C1901" s="9"/>
      <c r="D1901" s="9"/>
      <c r="E1901" s="9"/>
      <c r="F1901" s="9"/>
    </row>
    <row r="1902" spans="2:6" ht="14.25" x14ac:dyDescent="0.2">
      <c r="B1902" s="9"/>
      <c r="C1902" s="9"/>
      <c r="D1902" s="9"/>
      <c r="E1902" s="9"/>
      <c r="F1902" s="9"/>
    </row>
    <row r="1903" spans="2:6" ht="14.25" x14ac:dyDescent="0.2">
      <c r="B1903" s="9"/>
      <c r="C1903" s="9"/>
      <c r="D1903" s="9"/>
      <c r="E1903" s="9"/>
      <c r="F1903" s="9"/>
    </row>
    <row r="1904" spans="2:6" ht="14.25" x14ac:dyDescent="0.2">
      <c r="B1904" s="9"/>
      <c r="C1904" s="9"/>
      <c r="D1904" s="9"/>
      <c r="E1904" s="9"/>
      <c r="F1904" s="9"/>
    </row>
    <row r="1905" spans="2:6" ht="14.25" x14ac:dyDescent="0.2">
      <c r="B1905" s="9"/>
      <c r="C1905" s="9"/>
      <c r="D1905" s="9"/>
      <c r="E1905" s="9"/>
      <c r="F1905" s="9"/>
    </row>
    <row r="1906" spans="2:6" ht="14.25" x14ac:dyDescent="0.2">
      <c r="B1906" s="9"/>
      <c r="C1906" s="9"/>
      <c r="D1906" s="9"/>
      <c r="E1906" s="9"/>
      <c r="F1906" s="9"/>
    </row>
    <row r="1907" spans="2:6" ht="14.25" x14ac:dyDescent="0.2">
      <c r="B1907" s="9"/>
      <c r="C1907" s="9"/>
      <c r="D1907" s="9"/>
      <c r="E1907" s="9"/>
      <c r="F1907" s="9"/>
    </row>
    <row r="1908" spans="2:6" ht="14.25" x14ac:dyDescent="0.2">
      <c r="B1908" s="9"/>
      <c r="C1908" s="9"/>
      <c r="D1908" s="9"/>
      <c r="E1908" s="9"/>
      <c r="F1908" s="9"/>
    </row>
    <row r="1909" spans="2:6" ht="14.25" x14ac:dyDescent="0.2">
      <c r="B1909" s="9"/>
      <c r="C1909" s="9"/>
      <c r="D1909" s="9"/>
      <c r="E1909" s="9"/>
      <c r="F1909" s="9"/>
    </row>
    <row r="1910" spans="2:6" ht="14.25" x14ac:dyDescent="0.2">
      <c r="B1910" s="9"/>
      <c r="C1910" s="9"/>
      <c r="D1910" s="9"/>
      <c r="E1910" s="9"/>
      <c r="F1910" s="9"/>
    </row>
    <row r="1911" spans="2:6" ht="14.25" x14ac:dyDescent="0.2">
      <c r="B1911" s="9"/>
      <c r="C1911" s="9"/>
      <c r="D1911" s="9"/>
      <c r="E1911" s="9"/>
      <c r="F1911" s="9"/>
    </row>
    <row r="1912" spans="2:6" ht="14.25" x14ac:dyDescent="0.2">
      <c r="B1912" s="9"/>
      <c r="C1912" s="9"/>
      <c r="D1912" s="9"/>
      <c r="E1912" s="9"/>
      <c r="F1912" s="9"/>
    </row>
    <row r="1913" spans="2:6" ht="14.25" x14ac:dyDescent="0.2">
      <c r="B1913" s="9"/>
      <c r="C1913" s="9"/>
      <c r="D1913" s="9"/>
      <c r="E1913" s="9"/>
      <c r="F1913" s="9"/>
    </row>
    <row r="1914" spans="2:6" ht="14.25" x14ac:dyDescent="0.2">
      <c r="B1914" s="9"/>
      <c r="C1914" s="9"/>
      <c r="D1914" s="9"/>
      <c r="E1914" s="9"/>
      <c r="F1914" s="9"/>
    </row>
    <row r="1915" spans="2:6" ht="14.25" x14ac:dyDescent="0.2">
      <c r="B1915" s="9"/>
      <c r="C1915" s="9"/>
      <c r="D1915" s="9"/>
      <c r="E1915" s="9"/>
      <c r="F1915" s="9"/>
    </row>
    <row r="1916" spans="2:6" ht="14.25" x14ac:dyDescent="0.2">
      <c r="B1916" s="9"/>
      <c r="C1916" s="9"/>
      <c r="D1916" s="9"/>
      <c r="E1916" s="9"/>
      <c r="F1916" s="9"/>
    </row>
    <row r="1917" spans="2:6" ht="14.25" x14ac:dyDescent="0.2">
      <c r="B1917" s="9"/>
      <c r="C1917" s="9"/>
      <c r="D1917" s="9"/>
      <c r="E1917" s="9"/>
      <c r="F1917" s="9"/>
    </row>
    <row r="1918" spans="2:6" ht="14.25" x14ac:dyDescent="0.2">
      <c r="B1918" s="9"/>
      <c r="C1918" s="9"/>
      <c r="D1918" s="9"/>
      <c r="E1918" s="9"/>
      <c r="F1918" s="9"/>
    </row>
    <row r="1919" spans="2:6" ht="14.25" x14ac:dyDescent="0.2">
      <c r="B1919" s="9"/>
      <c r="C1919" s="9"/>
      <c r="D1919" s="9"/>
      <c r="E1919" s="9"/>
      <c r="F1919" s="9"/>
    </row>
    <row r="1920" spans="2:6" ht="14.25" x14ac:dyDescent="0.2">
      <c r="B1920" s="9"/>
      <c r="C1920" s="9"/>
      <c r="D1920" s="9"/>
      <c r="E1920" s="9"/>
      <c r="F1920" s="9"/>
    </row>
    <row r="1921" spans="2:6" ht="14.25" x14ac:dyDescent="0.2">
      <c r="B1921" s="9"/>
      <c r="C1921" s="9"/>
      <c r="D1921" s="9"/>
      <c r="E1921" s="9"/>
      <c r="F1921" s="9"/>
    </row>
    <row r="1922" spans="2:6" ht="14.25" x14ac:dyDescent="0.2">
      <c r="B1922" s="9"/>
      <c r="C1922" s="9"/>
      <c r="D1922" s="9"/>
      <c r="E1922" s="9"/>
      <c r="F1922" s="9"/>
    </row>
    <row r="1923" spans="2:6" ht="14.25" x14ac:dyDescent="0.2">
      <c r="B1923" s="9"/>
      <c r="C1923" s="9"/>
      <c r="D1923" s="9"/>
      <c r="E1923" s="9"/>
      <c r="F1923" s="9"/>
    </row>
    <row r="1924" spans="2:6" ht="14.25" x14ac:dyDescent="0.2">
      <c r="B1924" s="9"/>
      <c r="C1924" s="9"/>
      <c r="D1924" s="9"/>
      <c r="E1924" s="9"/>
      <c r="F1924" s="9"/>
    </row>
    <row r="1925" spans="2:6" ht="14.25" x14ac:dyDescent="0.2">
      <c r="B1925" s="9"/>
      <c r="C1925" s="9"/>
      <c r="D1925" s="9"/>
      <c r="E1925" s="9"/>
      <c r="F1925" s="9"/>
    </row>
    <row r="1926" spans="2:6" ht="14.25" x14ac:dyDescent="0.2">
      <c r="B1926" s="9"/>
      <c r="C1926" s="9"/>
      <c r="D1926" s="9"/>
      <c r="E1926" s="9"/>
      <c r="F1926" s="9"/>
    </row>
    <row r="1927" spans="2:6" ht="14.25" x14ac:dyDescent="0.2">
      <c r="B1927" s="9"/>
      <c r="C1927" s="9"/>
      <c r="D1927" s="9"/>
      <c r="E1927" s="9"/>
      <c r="F1927" s="9"/>
    </row>
    <row r="1928" spans="2:6" ht="14.25" x14ac:dyDescent="0.2">
      <c r="B1928" s="9"/>
      <c r="C1928" s="9"/>
      <c r="D1928" s="9"/>
      <c r="E1928" s="9"/>
      <c r="F1928" s="9"/>
    </row>
    <row r="1929" spans="2:6" ht="14.25" x14ac:dyDescent="0.2">
      <c r="B1929" s="9"/>
      <c r="C1929" s="9"/>
      <c r="D1929" s="9"/>
      <c r="E1929" s="9"/>
      <c r="F1929" s="9"/>
    </row>
    <row r="1930" spans="2:6" ht="14.25" x14ac:dyDescent="0.2">
      <c r="B1930" s="9"/>
      <c r="C1930" s="9"/>
      <c r="D1930" s="9"/>
      <c r="E1930" s="9"/>
      <c r="F1930" s="9"/>
    </row>
    <row r="1931" spans="2:6" ht="14.25" x14ac:dyDescent="0.2">
      <c r="B1931" s="9"/>
      <c r="C1931" s="9"/>
      <c r="D1931" s="9"/>
      <c r="E1931" s="9"/>
      <c r="F1931" s="9"/>
    </row>
    <row r="1932" spans="2:6" ht="14.25" x14ac:dyDescent="0.2">
      <c r="B1932" s="9"/>
      <c r="C1932" s="9"/>
      <c r="D1932" s="9"/>
      <c r="E1932" s="9"/>
      <c r="F1932" s="9"/>
    </row>
    <row r="1933" spans="2:6" ht="14.25" x14ac:dyDescent="0.2">
      <c r="B1933" s="9"/>
      <c r="C1933" s="9"/>
      <c r="D1933" s="9"/>
      <c r="E1933" s="9"/>
      <c r="F1933" s="9"/>
    </row>
    <row r="1934" spans="2:6" ht="14.25" x14ac:dyDescent="0.2">
      <c r="B1934" s="9"/>
      <c r="C1934" s="9"/>
      <c r="D1934" s="9"/>
      <c r="E1934" s="9"/>
      <c r="F1934" s="9"/>
    </row>
    <row r="1935" spans="2:6" ht="14.25" x14ac:dyDescent="0.2">
      <c r="B1935" s="9"/>
      <c r="C1935" s="9"/>
      <c r="D1935" s="9"/>
      <c r="E1935" s="9"/>
      <c r="F1935" s="9"/>
    </row>
    <row r="1936" spans="2:6" ht="14.25" x14ac:dyDescent="0.2">
      <c r="B1936" s="9"/>
      <c r="C1936" s="9"/>
      <c r="D1936" s="9"/>
      <c r="E1936" s="9"/>
      <c r="F1936" s="9"/>
    </row>
    <row r="1937" spans="2:6" ht="14.25" x14ac:dyDescent="0.2">
      <c r="B1937" s="9"/>
      <c r="C1937" s="9"/>
      <c r="D1937" s="9"/>
      <c r="E1937" s="9"/>
      <c r="F1937" s="9"/>
    </row>
    <row r="1938" spans="2:6" ht="14.25" x14ac:dyDescent="0.2">
      <c r="B1938" s="9"/>
      <c r="C1938" s="9"/>
      <c r="D1938" s="9"/>
      <c r="E1938" s="9"/>
      <c r="F1938" s="9"/>
    </row>
    <row r="1939" spans="2:6" ht="14.25" x14ac:dyDescent="0.2">
      <c r="B1939" s="9"/>
      <c r="C1939" s="9"/>
      <c r="D1939" s="9"/>
      <c r="E1939" s="9"/>
      <c r="F1939" s="9"/>
    </row>
    <row r="1940" spans="2:6" ht="14.25" x14ac:dyDescent="0.2">
      <c r="B1940" s="9"/>
      <c r="C1940" s="9"/>
      <c r="D1940" s="9"/>
      <c r="E1940" s="9"/>
      <c r="F1940" s="9"/>
    </row>
    <row r="1941" spans="2:6" ht="14.25" x14ac:dyDescent="0.2">
      <c r="B1941" s="9"/>
      <c r="C1941" s="9"/>
      <c r="D1941" s="9"/>
      <c r="E1941" s="9"/>
      <c r="F1941" s="9"/>
    </row>
    <row r="1942" spans="2:6" ht="14.25" x14ac:dyDescent="0.2">
      <c r="B1942" s="9"/>
      <c r="C1942" s="9"/>
      <c r="D1942" s="9"/>
      <c r="E1942" s="9"/>
      <c r="F1942" s="9"/>
    </row>
    <row r="1943" spans="2:6" ht="14.25" x14ac:dyDescent="0.2">
      <c r="B1943" s="9"/>
      <c r="C1943" s="9"/>
      <c r="D1943" s="9"/>
      <c r="E1943" s="9"/>
      <c r="F1943" s="9"/>
    </row>
    <row r="1944" spans="2:6" ht="14.25" x14ac:dyDescent="0.2">
      <c r="B1944" s="9"/>
      <c r="C1944" s="9"/>
      <c r="D1944" s="9"/>
      <c r="E1944" s="9"/>
      <c r="F1944" s="9"/>
    </row>
    <row r="1945" spans="2:6" ht="14.25" x14ac:dyDescent="0.2">
      <c r="B1945" s="9"/>
      <c r="C1945" s="9"/>
      <c r="D1945" s="9"/>
      <c r="E1945" s="9"/>
      <c r="F1945" s="9"/>
    </row>
    <row r="1946" spans="2:6" ht="14.25" x14ac:dyDescent="0.2">
      <c r="B1946" s="9"/>
      <c r="C1946" s="9"/>
      <c r="D1946" s="9"/>
      <c r="E1946" s="9"/>
      <c r="F1946" s="9"/>
    </row>
    <row r="1947" spans="2:6" ht="14.25" x14ac:dyDescent="0.2">
      <c r="B1947" s="9"/>
      <c r="C1947" s="9"/>
      <c r="D1947" s="9"/>
      <c r="E1947" s="9"/>
      <c r="F1947" s="9"/>
    </row>
    <row r="1948" spans="2:6" ht="14.25" x14ac:dyDescent="0.2">
      <c r="B1948" s="9"/>
      <c r="C1948" s="9"/>
      <c r="D1948" s="9"/>
      <c r="E1948" s="9"/>
      <c r="F1948" s="9"/>
    </row>
    <row r="1949" spans="2:6" ht="14.25" x14ac:dyDescent="0.2">
      <c r="B1949" s="9"/>
      <c r="C1949" s="9"/>
      <c r="D1949" s="9"/>
      <c r="E1949" s="9"/>
      <c r="F1949" s="9"/>
    </row>
    <row r="1950" spans="2:6" ht="14.25" x14ac:dyDescent="0.2">
      <c r="B1950" s="9"/>
      <c r="C1950" s="9"/>
      <c r="D1950" s="9"/>
      <c r="E1950" s="9"/>
      <c r="F1950" s="9"/>
    </row>
    <row r="1951" spans="2:6" ht="14.25" x14ac:dyDescent="0.2">
      <c r="B1951" s="9"/>
      <c r="C1951" s="9"/>
      <c r="D1951" s="9"/>
      <c r="E1951" s="9"/>
      <c r="F1951" s="9"/>
    </row>
    <row r="1952" spans="2:6" ht="14.25" x14ac:dyDescent="0.2">
      <c r="B1952" s="9"/>
      <c r="C1952" s="9"/>
      <c r="D1952" s="9"/>
      <c r="E1952" s="9"/>
      <c r="F1952" s="9"/>
    </row>
    <row r="1953" spans="2:6" ht="14.25" x14ac:dyDescent="0.2">
      <c r="B1953" s="9"/>
      <c r="C1953" s="9"/>
      <c r="D1953" s="9"/>
      <c r="E1953" s="9"/>
      <c r="F1953" s="9"/>
    </row>
    <row r="1954" spans="2:6" ht="14.25" x14ac:dyDescent="0.2">
      <c r="B1954" s="9"/>
      <c r="C1954" s="9"/>
      <c r="D1954" s="9"/>
      <c r="E1954" s="9"/>
      <c r="F1954" s="9"/>
    </row>
    <row r="1955" spans="2:6" ht="14.25" x14ac:dyDescent="0.2">
      <c r="B1955" s="9"/>
      <c r="C1955" s="9"/>
      <c r="D1955" s="9"/>
      <c r="E1955" s="9"/>
      <c r="F1955" s="9"/>
    </row>
    <row r="1956" spans="2:6" ht="14.25" x14ac:dyDescent="0.2">
      <c r="B1956" s="9"/>
      <c r="C1956" s="9"/>
      <c r="D1956" s="9"/>
      <c r="E1956" s="9"/>
      <c r="F1956" s="9"/>
    </row>
    <row r="1957" spans="2:6" ht="14.25" x14ac:dyDescent="0.2">
      <c r="B1957" s="9"/>
      <c r="C1957" s="9"/>
      <c r="D1957" s="9"/>
      <c r="E1957" s="9"/>
      <c r="F1957" s="9"/>
    </row>
    <row r="1958" spans="2:6" ht="14.25" x14ac:dyDescent="0.2">
      <c r="B1958" s="9"/>
      <c r="C1958" s="9"/>
      <c r="D1958" s="9"/>
      <c r="E1958" s="9"/>
      <c r="F1958" s="9"/>
    </row>
    <row r="1959" spans="2:6" ht="14.25" x14ac:dyDescent="0.2">
      <c r="B1959" s="9"/>
      <c r="C1959" s="9"/>
      <c r="D1959" s="9"/>
      <c r="E1959" s="9"/>
      <c r="F1959" s="9"/>
    </row>
    <row r="1960" spans="2:6" ht="14.25" x14ac:dyDescent="0.2">
      <c r="B1960" s="9"/>
      <c r="C1960" s="9"/>
      <c r="D1960" s="9"/>
      <c r="E1960" s="9"/>
      <c r="F1960" s="9"/>
    </row>
    <row r="1961" spans="2:6" ht="14.25" x14ac:dyDescent="0.2">
      <c r="B1961" s="9"/>
      <c r="C1961" s="9"/>
      <c r="D1961" s="9"/>
      <c r="E1961" s="9"/>
      <c r="F1961" s="9"/>
    </row>
    <row r="1962" spans="2:6" ht="14.25" x14ac:dyDescent="0.2">
      <c r="B1962" s="9"/>
      <c r="C1962" s="9"/>
      <c r="D1962" s="9"/>
      <c r="E1962" s="9"/>
      <c r="F1962" s="9"/>
    </row>
    <row r="1963" spans="2:6" ht="14.25" x14ac:dyDescent="0.2">
      <c r="B1963" s="9"/>
      <c r="C1963" s="9"/>
      <c r="D1963" s="9"/>
      <c r="E1963" s="9"/>
      <c r="F1963" s="9"/>
    </row>
    <row r="1964" spans="2:6" ht="14.25" x14ac:dyDescent="0.2">
      <c r="B1964" s="9"/>
      <c r="C1964" s="9"/>
      <c r="D1964" s="9"/>
      <c r="E1964" s="9"/>
      <c r="F1964" s="9"/>
    </row>
    <row r="1965" spans="2:6" ht="14.25" x14ac:dyDescent="0.2">
      <c r="B1965" s="9"/>
      <c r="C1965" s="9"/>
      <c r="D1965" s="9"/>
      <c r="E1965" s="9"/>
      <c r="F1965" s="9"/>
    </row>
    <row r="1966" spans="2:6" ht="14.25" x14ac:dyDescent="0.2">
      <c r="B1966" s="9"/>
      <c r="C1966" s="9"/>
      <c r="D1966" s="9"/>
      <c r="E1966" s="9"/>
      <c r="F1966" s="9"/>
    </row>
    <row r="1967" spans="2:6" ht="14.25" x14ac:dyDescent="0.2">
      <c r="B1967" s="9"/>
      <c r="C1967" s="9"/>
      <c r="D1967" s="9"/>
      <c r="E1967" s="9"/>
      <c r="F1967" s="9"/>
    </row>
    <row r="1968" spans="2:6" ht="14.25" x14ac:dyDescent="0.2">
      <c r="B1968" s="9"/>
      <c r="C1968" s="9"/>
      <c r="D1968" s="9"/>
      <c r="E1968" s="9"/>
      <c r="F1968" s="9"/>
    </row>
    <row r="1969" spans="2:6" ht="14.25" x14ac:dyDescent="0.2">
      <c r="B1969" s="9"/>
      <c r="C1969" s="9"/>
      <c r="D1969" s="9"/>
      <c r="E1969" s="9"/>
      <c r="F1969" s="9"/>
    </row>
    <row r="1970" spans="2:6" ht="14.25" x14ac:dyDescent="0.2">
      <c r="B1970" s="9"/>
      <c r="C1970" s="9"/>
      <c r="D1970" s="9"/>
      <c r="E1970" s="9"/>
      <c r="F1970" s="9"/>
    </row>
    <row r="1971" spans="2:6" ht="14.25" x14ac:dyDescent="0.2">
      <c r="B1971" s="9"/>
      <c r="C1971" s="9"/>
      <c r="D1971" s="9"/>
      <c r="E1971" s="9"/>
      <c r="F1971" s="9"/>
    </row>
    <row r="1972" spans="2:6" ht="14.25" x14ac:dyDescent="0.2">
      <c r="B1972" s="9"/>
      <c r="C1972" s="9"/>
      <c r="D1972" s="9"/>
      <c r="E1972" s="9"/>
      <c r="F1972" s="9"/>
    </row>
    <row r="1973" spans="2:6" ht="14.25" x14ac:dyDescent="0.2">
      <c r="B1973" s="9"/>
      <c r="C1973" s="9"/>
      <c r="D1973" s="9"/>
      <c r="E1973" s="9"/>
      <c r="F1973" s="9"/>
    </row>
    <row r="1974" spans="2:6" ht="14.25" x14ac:dyDescent="0.2">
      <c r="B1974" s="9"/>
      <c r="C1974" s="9"/>
      <c r="D1974" s="9"/>
      <c r="E1974" s="9"/>
      <c r="F1974" s="9"/>
    </row>
    <row r="1975" spans="2:6" ht="14.25" x14ac:dyDescent="0.2">
      <c r="B1975" s="9"/>
      <c r="C1975" s="9"/>
      <c r="D1975" s="9"/>
      <c r="E1975" s="9"/>
      <c r="F1975" s="9"/>
    </row>
    <row r="1976" spans="2:6" ht="14.25" x14ac:dyDescent="0.2">
      <c r="B1976" s="9"/>
      <c r="C1976" s="9"/>
      <c r="D1976" s="9"/>
      <c r="E1976" s="9"/>
      <c r="F1976" s="9"/>
    </row>
    <row r="1977" spans="2:6" ht="14.25" x14ac:dyDescent="0.2">
      <c r="B1977" s="9"/>
      <c r="C1977" s="9"/>
      <c r="D1977" s="9"/>
      <c r="E1977" s="9"/>
      <c r="F1977" s="9"/>
    </row>
    <row r="1978" spans="2:6" ht="14.25" x14ac:dyDescent="0.2">
      <c r="B1978" s="9"/>
      <c r="C1978" s="9"/>
      <c r="D1978" s="9"/>
      <c r="E1978" s="9"/>
      <c r="F1978" s="9"/>
    </row>
    <row r="1979" spans="2:6" ht="14.25" x14ac:dyDescent="0.2">
      <c r="B1979" s="9"/>
      <c r="C1979" s="9"/>
      <c r="D1979" s="9"/>
      <c r="E1979" s="9"/>
      <c r="F1979" s="9"/>
    </row>
    <row r="1980" spans="2:6" ht="14.25" x14ac:dyDescent="0.2">
      <c r="B1980" s="9"/>
      <c r="C1980" s="9"/>
      <c r="D1980" s="9"/>
      <c r="E1980" s="9"/>
      <c r="F1980" s="9"/>
    </row>
    <row r="1981" spans="2:6" ht="14.25" x14ac:dyDescent="0.2">
      <c r="B1981" s="9"/>
      <c r="C1981" s="9"/>
      <c r="D1981" s="9"/>
      <c r="E1981" s="9"/>
      <c r="F1981" s="9"/>
    </row>
    <row r="1982" spans="2:6" ht="14.25" x14ac:dyDescent="0.2">
      <c r="B1982" s="9"/>
      <c r="C1982" s="9"/>
      <c r="D1982" s="9"/>
      <c r="E1982" s="9"/>
      <c r="F1982" s="9"/>
    </row>
    <row r="1983" spans="2:6" ht="14.25" x14ac:dyDescent="0.2">
      <c r="B1983" s="9"/>
      <c r="C1983" s="9"/>
      <c r="D1983" s="9"/>
      <c r="E1983" s="9"/>
      <c r="F1983" s="9"/>
    </row>
    <row r="1984" spans="2:6" ht="14.25" x14ac:dyDescent="0.2">
      <c r="B1984" s="9"/>
      <c r="C1984" s="9"/>
      <c r="D1984" s="9"/>
      <c r="E1984" s="9"/>
      <c r="F1984" s="9"/>
    </row>
    <row r="1985" spans="2:6" ht="14.25" x14ac:dyDescent="0.2">
      <c r="B1985" s="9"/>
      <c r="C1985" s="9"/>
      <c r="D1985" s="9"/>
      <c r="E1985" s="9"/>
      <c r="F1985" s="9"/>
    </row>
    <row r="1986" spans="2:6" ht="14.25" x14ac:dyDescent="0.2">
      <c r="B1986" s="9"/>
      <c r="C1986" s="9"/>
      <c r="D1986" s="9"/>
      <c r="E1986" s="9"/>
      <c r="F1986" s="9"/>
    </row>
    <row r="1987" spans="2:6" ht="14.25" x14ac:dyDescent="0.2">
      <c r="B1987" s="9"/>
      <c r="C1987" s="9"/>
      <c r="D1987" s="9"/>
      <c r="E1987" s="9"/>
      <c r="F1987" s="9"/>
    </row>
    <row r="1988" spans="2:6" ht="14.25" x14ac:dyDescent="0.2">
      <c r="B1988" s="9"/>
      <c r="C1988" s="9"/>
      <c r="D1988" s="9"/>
      <c r="E1988" s="9"/>
      <c r="F1988" s="9"/>
    </row>
    <row r="1989" spans="2:6" ht="14.25" x14ac:dyDescent="0.2">
      <c r="B1989" s="9"/>
      <c r="C1989" s="9"/>
      <c r="D1989" s="9"/>
      <c r="E1989" s="9"/>
      <c r="F1989" s="9"/>
    </row>
    <row r="1990" spans="2:6" ht="14.25" x14ac:dyDescent="0.2">
      <c r="B1990" s="9"/>
      <c r="C1990" s="9"/>
      <c r="D1990" s="9"/>
      <c r="E1990" s="9"/>
      <c r="F1990" s="9"/>
    </row>
    <row r="1991" spans="2:6" ht="14.25" x14ac:dyDescent="0.2">
      <c r="B1991" s="9"/>
      <c r="C1991" s="9"/>
      <c r="D1991" s="9"/>
      <c r="E1991" s="9"/>
      <c r="F1991" s="9"/>
    </row>
    <row r="1992" spans="2:6" ht="14.25" x14ac:dyDescent="0.2">
      <c r="B1992" s="9"/>
      <c r="C1992" s="9"/>
      <c r="D1992" s="9"/>
      <c r="E1992" s="9"/>
      <c r="F1992" s="9"/>
    </row>
    <row r="1993" spans="2:6" ht="14.25" x14ac:dyDescent="0.2">
      <c r="B1993" s="9"/>
      <c r="C1993" s="9"/>
      <c r="D1993" s="9"/>
      <c r="E1993" s="9"/>
      <c r="F1993" s="9"/>
    </row>
    <row r="1994" spans="2:6" ht="14.25" x14ac:dyDescent="0.2">
      <c r="B1994" s="9"/>
      <c r="C1994" s="9"/>
      <c r="D1994" s="9"/>
      <c r="E1994" s="9"/>
      <c r="F1994" s="9"/>
    </row>
    <row r="1995" spans="2:6" ht="14.25" x14ac:dyDescent="0.2">
      <c r="B1995" s="9"/>
      <c r="C1995" s="9"/>
      <c r="D1995" s="9"/>
      <c r="E1995" s="9"/>
      <c r="F1995" s="9"/>
    </row>
    <row r="1996" spans="2:6" ht="14.25" x14ac:dyDescent="0.2">
      <c r="B1996" s="9"/>
      <c r="C1996" s="9"/>
      <c r="D1996" s="9"/>
      <c r="E1996" s="9"/>
      <c r="F1996" s="9"/>
    </row>
    <row r="1997" spans="2:6" ht="14.25" x14ac:dyDescent="0.2">
      <c r="B1997" s="9"/>
      <c r="C1997" s="9"/>
      <c r="D1997" s="9"/>
      <c r="E1997" s="9"/>
      <c r="F1997" s="9"/>
    </row>
    <row r="1998" spans="2:6" ht="14.25" x14ac:dyDescent="0.2">
      <c r="B1998" s="9"/>
      <c r="C1998" s="9"/>
      <c r="D1998" s="9"/>
      <c r="E1998" s="9"/>
      <c r="F1998" s="9"/>
    </row>
    <row r="1999" spans="2:6" ht="14.25" x14ac:dyDescent="0.2">
      <c r="B1999" s="9"/>
      <c r="C1999" s="9"/>
      <c r="D1999" s="9"/>
      <c r="E1999" s="9"/>
      <c r="F1999" s="9"/>
    </row>
    <row r="2000" spans="2:6" ht="14.25" x14ac:dyDescent="0.2">
      <c r="B2000" s="9"/>
      <c r="C2000" s="9"/>
      <c r="D2000" s="9"/>
      <c r="E2000" s="9"/>
      <c r="F2000" s="9"/>
    </row>
    <row r="2001" spans="2:6" ht="14.25" x14ac:dyDescent="0.2">
      <c r="B2001" s="9"/>
      <c r="C2001" s="9"/>
      <c r="D2001" s="9"/>
      <c r="E2001" s="9"/>
      <c r="F2001" s="9"/>
    </row>
    <row r="2002" spans="2:6" ht="14.25" x14ac:dyDescent="0.2">
      <c r="B2002" s="9"/>
      <c r="C2002" s="9"/>
      <c r="D2002" s="9"/>
      <c r="E2002" s="9"/>
      <c r="F2002" s="9"/>
    </row>
    <row r="2003" spans="2:6" ht="14.25" x14ac:dyDescent="0.2">
      <c r="B2003" s="9"/>
      <c r="C2003" s="9"/>
      <c r="D2003" s="9"/>
      <c r="E2003" s="9"/>
      <c r="F2003" s="9"/>
    </row>
    <row r="2004" spans="2:6" ht="14.25" x14ac:dyDescent="0.2">
      <c r="B2004" s="9"/>
      <c r="C2004" s="9"/>
      <c r="D2004" s="9"/>
      <c r="E2004" s="9"/>
      <c r="F2004" s="9"/>
    </row>
    <row r="2005" spans="2:6" ht="14.25" x14ac:dyDescent="0.2">
      <c r="B2005" s="9"/>
      <c r="C2005" s="9"/>
      <c r="D2005" s="9"/>
      <c r="E2005" s="9"/>
      <c r="F2005" s="9"/>
    </row>
    <row r="2006" spans="2:6" ht="14.25" x14ac:dyDescent="0.2">
      <c r="B2006" s="9"/>
      <c r="C2006" s="9"/>
      <c r="D2006" s="9"/>
      <c r="E2006" s="9"/>
      <c r="F2006" s="9"/>
    </row>
    <row r="2007" spans="2:6" ht="14.25" x14ac:dyDescent="0.2">
      <c r="B2007" s="9"/>
      <c r="C2007" s="9"/>
      <c r="D2007" s="9"/>
      <c r="E2007" s="9"/>
      <c r="F2007" s="9"/>
    </row>
    <row r="2008" spans="2:6" ht="14.25" x14ac:dyDescent="0.2">
      <c r="B2008" s="9"/>
      <c r="C2008" s="9"/>
      <c r="D2008" s="9"/>
      <c r="E2008" s="9"/>
      <c r="F2008" s="9"/>
    </row>
    <row r="2009" spans="2:6" ht="14.25" x14ac:dyDescent="0.2">
      <c r="B2009" s="9"/>
      <c r="C2009" s="9"/>
      <c r="D2009" s="9"/>
      <c r="E2009" s="9"/>
      <c r="F2009" s="9"/>
    </row>
    <row r="2010" spans="2:6" ht="14.25" x14ac:dyDescent="0.2">
      <c r="B2010" s="9"/>
      <c r="C2010" s="9"/>
      <c r="D2010" s="9"/>
      <c r="E2010" s="9"/>
      <c r="F2010" s="9"/>
    </row>
    <row r="2011" spans="2:6" ht="14.25" x14ac:dyDescent="0.2">
      <c r="B2011" s="9"/>
      <c r="C2011" s="9"/>
      <c r="D2011" s="9"/>
      <c r="E2011" s="9"/>
      <c r="F2011" s="9"/>
    </row>
    <row r="2012" spans="2:6" ht="14.25" x14ac:dyDescent="0.2">
      <c r="B2012" s="9"/>
      <c r="C2012" s="9"/>
      <c r="D2012" s="9"/>
      <c r="E2012" s="9"/>
      <c r="F2012" s="9"/>
    </row>
    <row r="2013" spans="2:6" ht="14.25" x14ac:dyDescent="0.2">
      <c r="B2013" s="9"/>
      <c r="C2013" s="9"/>
      <c r="D2013" s="9"/>
      <c r="E2013" s="9"/>
      <c r="F2013" s="9"/>
    </row>
    <row r="2014" spans="2:6" ht="14.25" x14ac:dyDescent="0.2">
      <c r="B2014" s="9"/>
      <c r="C2014" s="9"/>
      <c r="D2014" s="9"/>
      <c r="E2014" s="9"/>
      <c r="F2014" s="9"/>
    </row>
    <row r="2015" spans="2:6" ht="14.25" x14ac:dyDescent="0.2">
      <c r="B2015" s="9"/>
      <c r="C2015" s="9"/>
      <c r="D2015" s="9"/>
      <c r="E2015" s="9"/>
      <c r="F2015" s="9"/>
    </row>
    <row r="2016" spans="2:6" ht="14.25" x14ac:dyDescent="0.2">
      <c r="B2016" s="9"/>
      <c r="C2016" s="9"/>
      <c r="D2016" s="9"/>
      <c r="E2016" s="9"/>
      <c r="F2016" s="9"/>
    </row>
    <row r="2017" spans="2:6" ht="14.25" x14ac:dyDescent="0.2">
      <c r="B2017" s="9"/>
      <c r="C2017" s="9"/>
      <c r="D2017" s="9"/>
      <c r="E2017" s="9"/>
      <c r="F2017" s="9"/>
    </row>
    <row r="2018" spans="2:6" ht="14.25" x14ac:dyDescent="0.2">
      <c r="B2018" s="9"/>
      <c r="C2018" s="9"/>
      <c r="D2018" s="9"/>
      <c r="E2018" s="9"/>
      <c r="F2018" s="9"/>
    </row>
    <row r="2019" spans="2:6" ht="14.25" x14ac:dyDescent="0.2">
      <c r="B2019" s="9"/>
      <c r="C2019" s="9"/>
      <c r="D2019" s="9"/>
      <c r="E2019" s="9"/>
      <c r="F2019" s="9"/>
    </row>
    <row r="2020" spans="2:6" ht="14.25" x14ac:dyDescent="0.2">
      <c r="B2020" s="9"/>
      <c r="C2020" s="9"/>
      <c r="D2020" s="9"/>
      <c r="E2020" s="9"/>
      <c r="F2020" s="9"/>
    </row>
    <row r="2021" spans="2:6" ht="14.25" x14ac:dyDescent="0.2">
      <c r="B2021" s="9"/>
      <c r="C2021" s="9"/>
      <c r="D2021" s="9"/>
      <c r="E2021" s="9"/>
      <c r="F2021" s="9"/>
    </row>
    <row r="2022" spans="2:6" ht="14.25" x14ac:dyDescent="0.2">
      <c r="B2022" s="9"/>
      <c r="C2022" s="9"/>
      <c r="D2022" s="9"/>
      <c r="E2022" s="9"/>
      <c r="F2022" s="9"/>
    </row>
    <row r="2023" spans="2:6" ht="14.25" x14ac:dyDescent="0.2">
      <c r="B2023" s="9"/>
      <c r="C2023" s="9"/>
      <c r="D2023" s="9"/>
      <c r="E2023" s="9"/>
      <c r="F2023" s="9"/>
    </row>
    <row r="2024" spans="2:6" ht="14.25" x14ac:dyDescent="0.2">
      <c r="B2024" s="9"/>
      <c r="C2024" s="9"/>
      <c r="D2024" s="9"/>
      <c r="E2024" s="9"/>
      <c r="F2024" s="9"/>
    </row>
    <row r="2025" spans="2:6" ht="14.25" x14ac:dyDescent="0.2">
      <c r="B2025" s="9"/>
      <c r="C2025" s="9"/>
      <c r="D2025" s="9"/>
      <c r="E2025" s="9"/>
      <c r="F2025" s="9"/>
    </row>
    <row r="2026" spans="2:6" ht="14.25" x14ac:dyDescent="0.2">
      <c r="B2026" s="9"/>
      <c r="C2026" s="9"/>
      <c r="D2026" s="9"/>
      <c r="E2026" s="9"/>
      <c r="F2026" s="9"/>
    </row>
    <row r="2027" spans="2:6" ht="14.25" x14ac:dyDescent="0.2">
      <c r="B2027" s="9"/>
      <c r="C2027" s="9"/>
      <c r="D2027" s="9"/>
      <c r="E2027" s="9"/>
      <c r="F2027" s="9"/>
    </row>
    <row r="2028" spans="2:6" ht="14.25" x14ac:dyDescent="0.2">
      <c r="B2028" s="9"/>
      <c r="C2028" s="9"/>
      <c r="D2028" s="9"/>
      <c r="E2028" s="9"/>
      <c r="F2028" s="9"/>
    </row>
    <row r="2029" spans="2:6" ht="14.25" x14ac:dyDescent="0.2">
      <c r="B2029" s="9"/>
      <c r="C2029" s="9"/>
      <c r="D2029" s="9"/>
      <c r="E2029" s="9"/>
      <c r="F2029" s="9"/>
    </row>
    <row r="2030" spans="2:6" ht="14.25" x14ac:dyDescent="0.2">
      <c r="B2030" s="9"/>
      <c r="C2030" s="9"/>
      <c r="D2030" s="9"/>
      <c r="E2030" s="9"/>
      <c r="F2030" s="9"/>
    </row>
    <row r="2031" spans="2:6" ht="14.25" x14ac:dyDescent="0.2">
      <c r="B2031" s="9"/>
      <c r="C2031" s="9"/>
      <c r="D2031" s="9"/>
      <c r="E2031" s="9"/>
      <c r="F2031" s="9"/>
    </row>
    <row r="2032" spans="2:6" ht="14.25" x14ac:dyDescent="0.2">
      <c r="B2032" s="9"/>
      <c r="C2032" s="9"/>
      <c r="D2032" s="9"/>
      <c r="E2032" s="9"/>
      <c r="F2032" s="9"/>
    </row>
    <row r="2033" spans="2:6" ht="14.25" x14ac:dyDescent="0.2">
      <c r="B2033" s="9"/>
      <c r="C2033" s="9"/>
      <c r="D2033" s="9"/>
      <c r="E2033" s="9"/>
      <c r="F2033" s="9"/>
    </row>
    <row r="2034" spans="2:6" ht="14.25" x14ac:dyDescent="0.2">
      <c r="B2034" s="9"/>
      <c r="C2034" s="9"/>
      <c r="D2034" s="9"/>
      <c r="E2034" s="9"/>
      <c r="F2034" s="9"/>
    </row>
    <row r="2035" spans="2:6" ht="14.25" x14ac:dyDescent="0.2">
      <c r="B2035" s="9"/>
      <c r="C2035" s="9"/>
      <c r="D2035" s="9"/>
      <c r="E2035" s="9"/>
      <c r="F2035" s="9"/>
    </row>
    <row r="2036" spans="2:6" ht="14.25" x14ac:dyDescent="0.2">
      <c r="B2036" s="9"/>
      <c r="C2036" s="9"/>
      <c r="D2036" s="9"/>
      <c r="E2036" s="9"/>
      <c r="F2036" s="9"/>
    </row>
    <row r="2037" spans="2:6" ht="14.25" x14ac:dyDescent="0.2">
      <c r="B2037" s="9"/>
      <c r="C2037" s="9"/>
      <c r="D2037" s="9"/>
      <c r="E2037" s="9"/>
      <c r="F2037" s="9"/>
    </row>
    <row r="2038" spans="2:6" ht="14.25" x14ac:dyDescent="0.2">
      <c r="B2038" s="9"/>
      <c r="C2038" s="9"/>
      <c r="D2038" s="9"/>
      <c r="E2038" s="9"/>
      <c r="F2038" s="9"/>
    </row>
    <row r="2039" spans="2:6" ht="14.25" x14ac:dyDescent="0.2">
      <c r="B2039" s="9"/>
      <c r="C2039" s="9"/>
      <c r="D2039" s="9"/>
      <c r="E2039" s="9"/>
      <c r="F2039" s="9"/>
    </row>
    <row r="2040" spans="2:6" ht="14.25" x14ac:dyDescent="0.2">
      <c r="B2040" s="9"/>
      <c r="C2040" s="9"/>
      <c r="D2040" s="9"/>
      <c r="E2040" s="9"/>
      <c r="F2040" s="9"/>
    </row>
    <row r="2041" spans="2:6" ht="14.25" x14ac:dyDescent="0.2">
      <c r="B2041" s="9"/>
      <c r="C2041" s="9"/>
      <c r="D2041" s="9"/>
      <c r="E2041" s="9"/>
      <c r="F2041" s="9"/>
    </row>
    <row r="2042" spans="2:6" ht="14.25" x14ac:dyDescent="0.2">
      <c r="B2042" s="9"/>
      <c r="C2042" s="9"/>
      <c r="D2042" s="9"/>
      <c r="E2042" s="9"/>
      <c r="F2042" s="9"/>
    </row>
    <row r="2043" spans="2:6" ht="14.25" x14ac:dyDescent="0.2">
      <c r="B2043" s="9"/>
      <c r="C2043" s="9"/>
      <c r="D2043" s="9"/>
      <c r="E2043" s="9"/>
      <c r="F2043" s="9"/>
    </row>
    <row r="2044" spans="2:6" ht="14.25" x14ac:dyDescent="0.2">
      <c r="B2044" s="9"/>
      <c r="C2044" s="9"/>
      <c r="D2044" s="9"/>
      <c r="E2044" s="9"/>
      <c r="F2044" s="9"/>
    </row>
    <row r="2045" spans="2:6" ht="14.25" x14ac:dyDescent="0.2">
      <c r="B2045" s="9"/>
      <c r="C2045" s="9"/>
      <c r="D2045" s="9"/>
      <c r="E2045" s="9"/>
      <c r="F2045" s="9"/>
    </row>
    <row r="2046" spans="2:6" ht="14.25" x14ac:dyDescent="0.2">
      <c r="B2046" s="9"/>
      <c r="C2046" s="9"/>
      <c r="D2046" s="9"/>
      <c r="E2046" s="9"/>
      <c r="F2046" s="9"/>
    </row>
    <row r="2047" spans="2:6" ht="14.25" x14ac:dyDescent="0.2">
      <c r="B2047" s="9"/>
      <c r="C2047" s="9"/>
      <c r="D2047" s="9"/>
      <c r="E2047" s="9"/>
      <c r="F2047" s="9"/>
    </row>
    <row r="2048" spans="2:6" ht="14.25" x14ac:dyDescent="0.2">
      <c r="B2048" s="9"/>
      <c r="C2048" s="9"/>
      <c r="D2048" s="9"/>
      <c r="E2048" s="9"/>
      <c r="F2048" s="9"/>
    </row>
    <row r="2049" spans="2:6" ht="14.25" x14ac:dyDescent="0.2">
      <c r="B2049" s="9"/>
      <c r="C2049" s="9"/>
      <c r="D2049" s="9"/>
      <c r="E2049" s="9"/>
      <c r="F2049" s="9"/>
    </row>
    <row r="2050" spans="2:6" ht="14.25" x14ac:dyDescent="0.2">
      <c r="B2050" s="9"/>
      <c r="C2050" s="9"/>
      <c r="D2050" s="9"/>
      <c r="E2050" s="9"/>
      <c r="F2050" s="9"/>
    </row>
    <row r="2051" spans="2:6" ht="14.25" x14ac:dyDescent="0.2">
      <c r="B2051" s="9"/>
      <c r="C2051" s="9"/>
      <c r="D2051" s="9"/>
      <c r="E2051" s="9"/>
      <c r="F2051" s="9"/>
    </row>
    <row r="2052" spans="2:6" ht="14.25" x14ac:dyDescent="0.2">
      <c r="B2052" s="9"/>
      <c r="C2052" s="9"/>
      <c r="D2052" s="9"/>
      <c r="E2052" s="9"/>
      <c r="F2052" s="9"/>
    </row>
    <row r="2053" spans="2:6" ht="14.25" x14ac:dyDescent="0.2">
      <c r="B2053" s="9"/>
      <c r="C2053" s="9"/>
      <c r="D2053" s="9"/>
      <c r="E2053" s="9"/>
      <c r="F2053" s="9"/>
    </row>
    <row r="2054" spans="2:6" ht="14.25" x14ac:dyDescent="0.2">
      <c r="B2054" s="9"/>
      <c r="C2054" s="9"/>
      <c r="D2054" s="9"/>
      <c r="E2054" s="9"/>
      <c r="F2054" s="9"/>
    </row>
    <row r="2055" spans="2:6" ht="14.25" x14ac:dyDescent="0.2">
      <c r="B2055" s="9"/>
      <c r="C2055" s="9"/>
      <c r="D2055" s="9"/>
      <c r="E2055" s="9"/>
      <c r="F2055" s="9"/>
    </row>
    <row r="2056" spans="2:6" ht="14.25" x14ac:dyDescent="0.2">
      <c r="B2056" s="9"/>
      <c r="C2056" s="9"/>
      <c r="D2056" s="9"/>
      <c r="E2056" s="9"/>
      <c r="F2056" s="9"/>
    </row>
    <row r="2057" spans="2:6" ht="14.25" x14ac:dyDescent="0.2">
      <c r="B2057" s="9"/>
      <c r="C2057" s="9"/>
      <c r="D2057" s="9"/>
      <c r="E2057" s="9"/>
      <c r="F2057" s="9"/>
    </row>
    <row r="2058" spans="2:6" ht="14.25" x14ac:dyDescent="0.2">
      <c r="B2058" s="9"/>
      <c r="C2058" s="9"/>
      <c r="D2058" s="9"/>
      <c r="E2058" s="9"/>
      <c r="F2058" s="9"/>
    </row>
    <row r="2059" spans="2:6" ht="14.25" x14ac:dyDescent="0.2">
      <c r="B2059" s="9"/>
      <c r="C2059" s="9"/>
      <c r="D2059" s="9"/>
      <c r="E2059" s="9"/>
      <c r="F2059" s="9"/>
    </row>
    <row r="2060" spans="2:6" ht="14.25" x14ac:dyDescent="0.2">
      <c r="B2060" s="9"/>
      <c r="C2060" s="9"/>
      <c r="D2060" s="9"/>
      <c r="E2060" s="9"/>
      <c r="F2060" s="9"/>
    </row>
    <row r="2061" spans="2:6" ht="14.25" x14ac:dyDescent="0.2">
      <c r="B2061" s="9"/>
      <c r="C2061" s="9"/>
      <c r="D2061" s="9"/>
      <c r="E2061" s="9"/>
      <c r="F2061" s="9"/>
    </row>
    <row r="2062" spans="2:6" ht="14.25" x14ac:dyDescent="0.2">
      <c r="B2062" s="9"/>
      <c r="C2062" s="9"/>
      <c r="D2062" s="9"/>
      <c r="E2062" s="9"/>
      <c r="F2062" s="9"/>
    </row>
    <row r="2063" spans="2:6" ht="14.25" x14ac:dyDescent="0.2">
      <c r="B2063" s="9"/>
      <c r="C2063" s="9"/>
      <c r="D2063" s="9"/>
      <c r="E2063" s="9"/>
      <c r="F2063" s="9"/>
    </row>
    <row r="2064" spans="2:6" ht="14.25" x14ac:dyDescent="0.2">
      <c r="B2064" s="9"/>
      <c r="C2064" s="9"/>
      <c r="D2064" s="9"/>
      <c r="E2064" s="9"/>
      <c r="F2064" s="9"/>
    </row>
    <row r="2065" spans="2:6" ht="14.25" x14ac:dyDescent="0.2">
      <c r="B2065" s="9"/>
      <c r="C2065" s="9"/>
      <c r="D2065" s="9"/>
      <c r="E2065" s="9"/>
      <c r="F2065" s="9"/>
    </row>
    <row r="2066" spans="2:6" ht="14.25" x14ac:dyDescent="0.2">
      <c r="B2066" s="9"/>
      <c r="C2066" s="9"/>
      <c r="D2066" s="9"/>
      <c r="E2066" s="9"/>
      <c r="F2066" s="9"/>
    </row>
    <row r="2067" spans="2:6" ht="14.25" x14ac:dyDescent="0.2">
      <c r="B2067" s="9"/>
      <c r="C2067" s="9"/>
      <c r="D2067" s="9"/>
      <c r="E2067" s="9"/>
      <c r="F2067" s="9"/>
    </row>
    <row r="2068" spans="2:6" ht="14.25" x14ac:dyDescent="0.2">
      <c r="B2068" s="9"/>
      <c r="C2068" s="9"/>
      <c r="D2068" s="9"/>
      <c r="E2068" s="9"/>
      <c r="F2068" s="9"/>
    </row>
    <row r="2069" spans="2:6" ht="14.25" x14ac:dyDescent="0.2">
      <c r="B2069" s="9"/>
      <c r="C2069" s="9"/>
      <c r="D2069" s="9"/>
      <c r="E2069" s="9"/>
      <c r="F2069" s="9"/>
    </row>
    <row r="2070" spans="2:6" ht="14.25" x14ac:dyDescent="0.2">
      <c r="B2070" s="9"/>
      <c r="C2070" s="9"/>
      <c r="D2070" s="9"/>
      <c r="E2070" s="9"/>
      <c r="F2070" s="9"/>
    </row>
    <row r="2071" spans="2:6" ht="14.25" x14ac:dyDescent="0.2">
      <c r="B2071" s="9"/>
      <c r="C2071" s="9"/>
      <c r="D2071" s="9"/>
      <c r="E2071" s="9"/>
      <c r="F2071" s="9"/>
    </row>
    <row r="2072" spans="2:6" ht="14.25" x14ac:dyDescent="0.2">
      <c r="B2072" s="9"/>
      <c r="C2072" s="9"/>
      <c r="D2072" s="9"/>
      <c r="E2072" s="9"/>
      <c r="F2072" s="9"/>
    </row>
    <row r="2073" spans="2:6" ht="14.25" x14ac:dyDescent="0.2">
      <c r="B2073" s="9"/>
      <c r="C2073" s="9"/>
      <c r="D2073" s="9"/>
      <c r="E2073" s="9"/>
      <c r="F2073" s="9"/>
    </row>
    <row r="2074" spans="2:6" ht="14.25" x14ac:dyDescent="0.2">
      <c r="B2074" s="9"/>
      <c r="C2074" s="9"/>
      <c r="D2074" s="9"/>
      <c r="E2074" s="9"/>
      <c r="F2074" s="9"/>
    </row>
    <row r="2075" spans="2:6" ht="14.25" x14ac:dyDescent="0.2">
      <c r="B2075" s="9"/>
      <c r="C2075" s="9"/>
      <c r="D2075" s="9"/>
      <c r="E2075" s="9"/>
      <c r="F2075" s="9"/>
    </row>
    <row r="2076" spans="2:6" ht="14.25" x14ac:dyDescent="0.2">
      <c r="B2076" s="9"/>
      <c r="C2076" s="9"/>
      <c r="D2076" s="9"/>
      <c r="E2076" s="9"/>
      <c r="F2076" s="9"/>
    </row>
    <row r="2077" spans="2:6" ht="14.25" x14ac:dyDescent="0.2">
      <c r="B2077" s="9"/>
      <c r="C2077" s="9"/>
      <c r="D2077" s="9"/>
      <c r="E2077" s="9"/>
      <c r="F2077" s="9"/>
    </row>
    <row r="2078" spans="2:6" ht="14.25" x14ac:dyDescent="0.2">
      <c r="B2078" s="9"/>
      <c r="C2078" s="9"/>
      <c r="D2078" s="9"/>
      <c r="E2078" s="9"/>
      <c r="F2078" s="9"/>
    </row>
    <row r="2079" spans="2:6" ht="14.25" x14ac:dyDescent="0.2">
      <c r="B2079" s="9"/>
      <c r="C2079" s="9"/>
      <c r="D2079" s="9"/>
      <c r="E2079" s="9"/>
      <c r="F2079" s="9"/>
    </row>
    <row r="2080" spans="2:6" ht="14.25" x14ac:dyDescent="0.2">
      <c r="B2080" s="9"/>
      <c r="C2080" s="9"/>
      <c r="D2080" s="9"/>
      <c r="E2080" s="9"/>
      <c r="F2080" s="9"/>
    </row>
    <row r="2081" spans="2:6" ht="14.25" x14ac:dyDescent="0.2">
      <c r="B2081" s="9"/>
      <c r="C2081" s="9"/>
      <c r="D2081" s="9"/>
      <c r="E2081" s="9"/>
      <c r="F2081" s="9"/>
    </row>
    <row r="2082" spans="2:6" ht="14.25" x14ac:dyDescent="0.2">
      <c r="B2082" s="9"/>
      <c r="C2082" s="9"/>
      <c r="D2082" s="9"/>
      <c r="E2082" s="9"/>
      <c r="F2082" s="9"/>
    </row>
    <row r="2083" spans="2:6" ht="14.25" x14ac:dyDescent="0.2">
      <c r="B2083" s="9"/>
      <c r="C2083" s="9"/>
      <c r="D2083" s="9"/>
      <c r="E2083" s="9"/>
      <c r="F2083" s="9"/>
    </row>
    <row r="2084" spans="2:6" ht="14.25" x14ac:dyDescent="0.2">
      <c r="B2084" s="9"/>
      <c r="C2084" s="9"/>
      <c r="D2084" s="9"/>
      <c r="E2084" s="9"/>
      <c r="F2084" s="9"/>
    </row>
    <row r="2085" spans="2:6" ht="14.25" x14ac:dyDescent="0.2">
      <c r="B2085" s="9"/>
      <c r="C2085" s="9"/>
      <c r="D2085" s="9"/>
      <c r="E2085" s="9"/>
      <c r="F2085" s="9"/>
    </row>
    <row r="2086" spans="2:6" ht="14.25" x14ac:dyDescent="0.2">
      <c r="B2086" s="9"/>
      <c r="C2086" s="9"/>
      <c r="D2086" s="9"/>
      <c r="E2086" s="9"/>
      <c r="F2086" s="9"/>
    </row>
    <row r="2087" spans="2:6" ht="14.25" x14ac:dyDescent="0.2">
      <c r="B2087" s="9"/>
      <c r="C2087" s="9"/>
      <c r="D2087" s="9"/>
      <c r="E2087" s="9"/>
      <c r="F2087" s="9"/>
    </row>
    <row r="2088" spans="2:6" ht="14.25" x14ac:dyDescent="0.2">
      <c r="B2088" s="9"/>
      <c r="C2088" s="9"/>
      <c r="D2088" s="9"/>
      <c r="E2088" s="9"/>
      <c r="F2088" s="9"/>
    </row>
    <row r="2089" spans="2:6" ht="14.25" x14ac:dyDescent="0.2">
      <c r="B2089" s="9"/>
      <c r="C2089" s="9"/>
      <c r="D2089" s="9"/>
      <c r="E2089" s="9"/>
      <c r="F2089" s="9"/>
    </row>
    <row r="2090" spans="2:6" ht="14.25" x14ac:dyDescent="0.2">
      <c r="B2090" s="9"/>
      <c r="C2090" s="9"/>
      <c r="D2090" s="9"/>
      <c r="E2090" s="9"/>
      <c r="F2090" s="9"/>
    </row>
    <row r="2091" spans="2:6" ht="14.25" x14ac:dyDescent="0.2">
      <c r="B2091" s="9"/>
      <c r="C2091" s="9"/>
      <c r="D2091" s="9"/>
      <c r="E2091" s="9"/>
      <c r="F2091" s="9"/>
    </row>
    <row r="2092" spans="2:6" ht="14.25" x14ac:dyDescent="0.2">
      <c r="B2092" s="9"/>
      <c r="C2092" s="9"/>
      <c r="D2092" s="9"/>
      <c r="E2092" s="9"/>
      <c r="F2092" s="9"/>
    </row>
    <row r="2093" spans="2:6" ht="14.25" x14ac:dyDescent="0.2">
      <c r="B2093" s="9"/>
      <c r="C2093" s="9"/>
      <c r="D2093" s="9"/>
      <c r="E2093" s="9"/>
      <c r="F2093" s="9"/>
    </row>
    <row r="2094" spans="2:6" ht="14.25" x14ac:dyDescent="0.2">
      <c r="B2094" s="9"/>
      <c r="C2094" s="9"/>
      <c r="D2094" s="9"/>
      <c r="E2094" s="9"/>
      <c r="F2094" s="9"/>
    </row>
    <row r="2095" spans="2:6" ht="14.25" x14ac:dyDescent="0.2">
      <c r="B2095" s="9"/>
      <c r="C2095" s="9"/>
      <c r="D2095" s="9"/>
      <c r="E2095" s="9"/>
      <c r="F2095" s="9"/>
    </row>
    <row r="2096" spans="2:6" ht="14.25" x14ac:dyDescent="0.2">
      <c r="B2096" s="9"/>
      <c r="C2096" s="9"/>
      <c r="D2096" s="9"/>
      <c r="E2096" s="9"/>
      <c r="F2096" s="9"/>
    </row>
    <row r="2097" spans="2:6" ht="14.25" x14ac:dyDescent="0.2">
      <c r="B2097" s="9"/>
      <c r="C2097" s="9"/>
      <c r="D2097" s="9"/>
      <c r="E2097" s="9"/>
      <c r="F2097" s="9"/>
    </row>
    <row r="2098" spans="2:6" ht="14.25" customHeight="1" x14ac:dyDescent="0.2">
      <c r="B2098" s="9"/>
      <c r="C2098" s="9"/>
      <c r="D2098" s="9"/>
      <c r="E2098" s="9"/>
      <c r="F2098" s="9"/>
    </row>
    <row r="2099" spans="2:6" ht="14.25" customHeight="1" x14ac:dyDescent="0.2">
      <c r="B2099" s="9"/>
      <c r="C2099" s="9"/>
      <c r="D2099" s="9"/>
      <c r="E2099" s="9"/>
      <c r="F2099" s="9"/>
    </row>
    <row r="2100" spans="2:6" ht="14.25" customHeight="1" x14ac:dyDescent="0.2">
      <c r="B2100" s="9"/>
      <c r="C2100" s="9"/>
      <c r="D2100" s="9"/>
      <c r="E2100" s="9"/>
      <c r="F2100" s="9"/>
    </row>
    <row r="2101" spans="2:6" ht="14.25" customHeight="1" x14ac:dyDescent="0.2"/>
    <row r="2102" spans="2:6" ht="14.25" customHeight="1" x14ac:dyDescent="0.2"/>
    <row r="2103" spans="2:6" ht="14.25" customHeight="1" x14ac:dyDescent="0.2"/>
    <row r="2104" spans="2:6" ht="14.25" customHeight="1" x14ac:dyDescent="0.2"/>
    <row r="2105" spans="2:6" ht="14.25" customHeight="1" x14ac:dyDescent="0.2"/>
    <row r="2106" spans="2:6" ht="14.25" customHeight="1" x14ac:dyDescent="0.2"/>
    <row r="2107" spans="2:6" ht="14.25" customHeight="1" x14ac:dyDescent="0.2"/>
    <row r="2108" spans="2:6" ht="14.25" customHeight="1" x14ac:dyDescent="0.2"/>
    <row r="2109" spans="2:6" ht="14.25" customHeight="1" x14ac:dyDescent="0.2"/>
    <row r="2110" spans="2:6" ht="14.25" customHeight="1" x14ac:dyDescent="0.2"/>
    <row r="2111" spans="2:6" ht="14.25" customHeight="1" x14ac:dyDescent="0.2"/>
    <row r="2112" spans="2:6" ht="14.25" customHeight="1" x14ac:dyDescent="0.2"/>
    <row r="2113" ht="14.25" customHeight="1" x14ac:dyDescent="0.2"/>
    <row r="2114" ht="14.25" customHeight="1" x14ac:dyDescent="0.2"/>
    <row r="2115" ht="14.25" customHeight="1" x14ac:dyDescent="0.2"/>
    <row r="2116" ht="14.25" customHeight="1" x14ac:dyDescent="0.2"/>
    <row r="2117" ht="14.25" customHeight="1" x14ac:dyDescent="0.2"/>
  </sheetData>
  <mergeCells count="22">
    <mergeCell ref="B1:H3"/>
    <mergeCell ref="I5:J5"/>
    <mergeCell ref="E6:F6"/>
    <mergeCell ref="C5:E5"/>
    <mergeCell ref="G5:H5"/>
    <mergeCell ref="L15:L16"/>
    <mergeCell ref="M15:M16"/>
    <mergeCell ref="B8:J8"/>
    <mergeCell ref="B9:J10"/>
    <mergeCell ref="B12:M13"/>
    <mergeCell ref="C14:F14"/>
    <mergeCell ref="H14:M14"/>
    <mergeCell ref="C15:C16"/>
    <mergeCell ref="D15:D16"/>
    <mergeCell ref="E15:E16"/>
    <mergeCell ref="F15:F16"/>
    <mergeCell ref="G15:G16"/>
    <mergeCell ref="D82:K82"/>
    <mergeCell ref="H15:H16"/>
    <mergeCell ref="I15:I16"/>
    <mergeCell ref="J15:J16"/>
    <mergeCell ref="K15:K16"/>
  </mergeCells>
  <hyperlinks>
    <hyperlink ref="C82" location="Muestra!J17:J80" display="Muestra!J17:J80" xr:uid="{00000000-0004-0000-03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2251"/>
  <sheetViews>
    <sheetView showGridLines="0" zoomScaleNormal="100" workbookViewId="0">
      <selection activeCell="I3" sqref="I3"/>
    </sheetView>
  </sheetViews>
  <sheetFormatPr baseColWidth="10" defaultColWidth="11.42578125" defaultRowHeight="0" customHeight="1" zeroHeight="1" x14ac:dyDescent="0.2"/>
  <cols>
    <col min="1" max="1" width="2.7109375" style="9" customWidth="1"/>
    <col min="2" max="2" width="20.7109375" style="1" customWidth="1"/>
    <col min="3" max="3" width="21.140625" style="1" customWidth="1"/>
    <col min="4" max="4" width="20.7109375" style="1" customWidth="1"/>
    <col min="5" max="5" width="21.28515625" style="1" customWidth="1"/>
    <col min="6" max="6" width="20.7109375" style="1" customWidth="1"/>
    <col min="7" max="7" width="35.5703125" style="9" bestFit="1" customWidth="1"/>
    <col min="8" max="8" width="20.7109375" style="9" customWidth="1"/>
    <col min="9" max="9" width="16.7109375" style="9" customWidth="1"/>
    <col min="10" max="13" width="11.42578125" style="9"/>
    <col min="14" max="14" width="15" style="9" customWidth="1"/>
    <col min="15" max="15" width="7.28515625" style="9" customWidth="1"/>
    <col min="16" max="16384" width="11.42578125" style="9"/>
  </cols>
  <sheetData>
    <row r="1" spans="2:27" s="337" customFormat="1" ht="27.75" customHeight="1" x14ac:dyDescent="0.25">
      <c r="B1" s="387" t="s">
        <v>7523</v>
      </c>
      <c r="C1" s="387"/>
      <c r="D1" s="387"/>
      <c r="E1" s="387"/>
      <c r="F1" s="387"/>
      <c r="G1" s="387"/>
      <c r="H1" s="376" t="s">
        <v>7867</v>
      </c>
      <c r="I1" s="373" t="s">
        <v>7874</v>
      </c>
      <c r="J1" s="342"/>
      <c r="K1" s="340"/>
      <c r="L1" s="340"/>
    </row>
    <row r="2" spans="2:27" s="337" customFormat="1" ht="27.75" customHeight="1" x14ac:dyDescent="0.25">
      <c r="B2" s="387"/>
      <c r="C2" s="387"/>
      <c r="D2" s="387"/>
      <c r="E2" s="387"/>
      <c r="F2" s="387"/>
      <c r="G2" s="387"/>
      <c r="H2" s="376" t="s">
        <v>7869</v>
      </c>
      <c r="I2" s="373">
        <v>1</v>
      </c>
      <c r="J2" s="342"/>
      <c r="K2" s="340"/>
      <c r="L2" s="340"/>
    </row>
    <row r="3" spans="2:27" s="337" customFormat="1" ht="27.75" customHeight="1" x14ac:dyDescent="0.25">
      <c r="B3" s="387"/>
      <c r="C3" s="387"/>
      <c r="D3" s="387"/>
      <c r="E3" s="387"/>
      <c r="F3" s="387"/>
      <c r="G3" s="387"/>
      <c r="H3" s="376" t="s">
        <v>7884</v>
      </c>
      <c r="I3" s="374">
        <v>44573</v>
      </c>
      <c r="J3" s="342"/>
      <c r="K3" s="341"/>
      <c r="L3" s="341"/>
    </row>
    <row r="4" spans="2:27" ht="18" customHeight="1" thickBot="1" x14ac:dyDescent="0.25">
      <c r="B4" s="9"/>
      <c r="C4" s="9"/>
      <c r="D4" s="9"/>
      <c r="E4" s="9"/>
      <c r="F4" s="9"/>
    </row>
    <row r="5" spans="2:27" s="20" customFormat="1" ht="24" customHeight="1" thickBot="1" x14ac:dyDescent="0.3">
      <c r="B5" s="33" t="s">
        <v>7448</v>
      </c>
      <c r="C5" s="452" t="s">
        <v>121</v>
      </c>
      <c r="D5" s="452"/>
      <c r="E5" s="455"/>
      <c r="F5" s="111" t="s">
        <v>7460</v>
      </c>
      <c r="G5" s="448" t="s">
        <v>7450</v>
      </c>
      <c r="H5" s="448"/>
      <c r="I5" s="449"/>
      <c r="J5" s="15"/>
      <c r="K5" s="18"/>
      <c r="L5" s="19"/>
      <c r="M5" s="18"/>
      <c r="N5" s="15"/>
      <c r="O5" s="15"/>
      <c r="P5" s="15"/>
      <c r="Q5" s="15"/>
      <c r="T5" s="15"/>
      <c r="W5" s="15"/>
      <c r="AA5" s="15"/>
    </row>
    <row r="6" spans="2:27" s="14" customFormat="1" ht="24" customHeight="1" thickBot="1" x14ac:dyDescent="0.3">
      <c r="B6" s="69" t="s">
        <v>7451</v>
      </c>
      <c r="C6" s="109" t="s">
        <v>0</v>
      </c>
      <c r="D6" s="70" t="s">
        <v>7453</v>
      </c>
      <c r="E6" s="109" t="s">
        <v>0</v>
      </c>
      <c r="F6" s="71" t="s">
        <v>7447</v>
      </c>
      <c r="G6" s="72" t="s">
        <v>7454</v>
      </c>
      <c r="H6" s="110" t="s">
        <v>7455</v>
      </c>
      <c r="I6" s="73" t="s">
        <v>7540</v>
      </c>
      <c r="J6" s="18"/>
      <c r="K6" s="18"/>
      <c r="L6" s="15"/>
      <c r="M6" s="15"/>
      <c r="N6" s="15"/>
      <c r="Q6" s="15"/>
      <c r="T6" s="15"/>
      <c r="W6" s="15"/>
      <c r="AA6" s="15"/>
    </row>
    <row r="7" spans="2:27" ht="18" customHeight="1" thickBot="1" x14ac:dyDescent="0.25">
      <c r="B7" s="9"/>
      <c r="C7" s="9"/>
      <c r="D7" s="9"/>
      <c r="E7" s="9"/>
      <c r="F7" s="9"/>
    </row>
    <row r="8" spans="2:27" ht="27" customHeight="1" thickBot="1" x14ac:dyDescent="0.25">
      <c r="B8" s="438"/>
      <c r="C8" s="439"/>
      <c r="D8" s="439"/>
      <c r="E8" s="439"/>
      <c r="F8" s="439"/>
      <c r="G8" s="439"/>
      <c r="H8" s="439"/>
      <c r="I8" s="439"/>
      <c r="J8" s="127"/>
      <c r="K8" s="26"/>
      <c r="L8" s="26"/>
      <c r="M8" s="26"/>
      <c r="N8" s="26"/>
      <c r="O8" s="27"/>
    </row>
    <row r="9" spans="2:27" ht="18.75" customHeight="1" x14ac:dyDescent="0.2">
      <c r="B9" s="28"/>
      <c r="C9" s="469" t="s">
        <v>7492</v>
      </c>
      <c r="D9" s="469" t="s">
        <v>7493</v>
      </c>
      <c r="E9" s="469" t="s">
        <v>7494</v>
      </c>
      <c r="F9" s="467" t="s">
        <v>7495</v>
      </c>
      <c r="G9" s="467" t="s">
        <v>7487</v>
      </c>
      <c r="H9" s="467" t="s">
        <v>7497</v>
      </c>
      <c r="I9" s="456" t="s">
        <v>7496</v>
      </c>
      <c r="J9" s="457"/>
      <c r="K9" s="457"/>
      <c r="L9" s="457"/>
      <c r="M9" s="457"/>
      <c r="N9" s="458"/>
      <c r="O9" s="29"/>
    </row>
    <row r="10" spans="2:27" ht="18.75" customHeight="1" thickBot="1" x14ac:dyDescent="0.25">
      <c r="B10" s="28"/>
      <c r="C10" s="470"/>
      <c r="D10" s="470"/>
      <c r="E10" s="470"/>
      <c r="F10" s="468"/>
      <c r="G10" s="468"/>
      <c r="H10" s="468"/>
      <c r="I10" s="459"/>
      <c r="J10" s="460"/>
      <c r="K10" s="460"/>
      <c r="L10" s="460"/>
      <c r="M10" s="460"/>
      <c r="N10" s="461"/>
      <c r="O10" s="29"/>
    </row>
    <row r="11" spans="2:27" ht="18" customHeight="1" x14ac:dyDescent="0.2">
      <c r="B11" s="28"/>
      <c r="C11" s="121" t="s">
        <v>7839</v>
      </c>
      <c r="D11" s="79" t="s">
        <v>278</v>
      </c>
      <c r="E11" s="79">
        <v>5110</v>
      </c>
      <c r="F11" s="119" t="s">
        <v>32</v>
      </c>
      <c r="G11" s="120" t="s">
        <v>195</v>
      </c>
      <c r="H11" s="84">
        <v>10081680</v>
      </c>
      <c r="I11" s="471" t="s">
        <v>5173</v>
      </c>
      <c r="J11" s="472"/>
      <c r="K11" s="472"/>
      <c r="L11" s="472"/>
      <c r="M11" s="472"/>
      <c r="N11" s="473"/>
      <c r="O11" s="29"/>
    </row>
    <row r="12" spans="2:27" ht="18" customHeight="1" x14ac:dyDescent="0.2">
      <c r="B12" s="28"/>
      <c r="C12" s="122" t="s">
        <v>7839</v>
      </c>
      <c r="D12" s="90" t="s">
        <v>421</v>
      </c>
      <c r="E12" s="79">
        <v>5110</v>
      </c>
      <c r="F12" s="113" t="s">
        <v>32</v>
      </c>
      <c r="G12" s="114" t="s">
        <v>5178</v>
      </c>
      <c r="H12" s="115">
        <v>1200000</v>
      </c>
      <c r="I12" s="474" t="s">
        <v>5173</v>
      </c>
      <c r="J12" s="475"/>
      <c r="K12" s="475"/>
      <c r="L12" s="475"/>
      <c r="M12" s="475"/>
      <c r="N12" s="476"/>
      <c r="O12" s="29"/>
    </row>
    <row r="13" spans="2:27" ht="18" customHeight="1" x14ac:dyDescent="0.2">
      <c r="B13" s="28"/>
      <c r="C13" s="122" t="s">
        <v>7839</v>
      </c>
      <c r="D13" s="90" t="s">
        <v>281</v>
      </c>
      <c r="E13" s="79">
        <v>5110</v>
      </c>
      <c r="F13" s="113" t="s">
        <v>32</v>
      </c>
      <c r="G13" s="114" t="s">
        <v>212</v>
      </c>
      <c r="H13" s="115">
        <v>8260200</v>
      </c>
      <c r="I13" s="474" t="s">
        <v>5173</v>
      </c>
      <c r="J13" s="475"/>
      <c r="K13" s="475"/>
      <c r="L13" s="475"/>
      <c r="M13" s="475"/>
      <c r="N13" s="476"/>
      <c r="O13" s="29"/>
    </row>
    <row r="14" spans="2:27" ht="18" customHeight="1" x14ac:dyDescent="0.2">
      <c r="B14" s="28"/>
      <c r="C14" s="122" t="s">
        <v>7839</v>
      </c>
      <c r="D14" s="90" t="s">
        <v>283</v>
      </c>
      <c r="E14" s="79">
        <v>5110</v>
      </c>
      <c r="F14" s="113" t="s">
        <v>32</v>
      </c>
      <c r="G14" s="114" t="s">
        <v>5170</v>
      </c>
      <c r="H14" s="115">
        <v>7353696</v>
      </c>
      <c r="I14" s="474" t="s">
        <v>5173</v>
      </c>
      <c r="J14" s="475"/>
      <c r="K14" s="475"/>
      <c r="L14" s="475"/>
      <c r="M14" s="475"/>
      <c r="N14" s="476"/>
      <c r="O14" s="29"/>
    </row>
    <row r="15" spans="2:27" ht="18" customHeight="1" x14ac:dyDescent="0.2">
      <c r="B15" s="28"/>
      <c r="C15" s="122" t="s">
        <v>7839</v>
      </c>
      <c r="D15" s="90" t="s">
        <v>377</v>
      </c>
      <c r="E15" s="79">
        <v>5110</v>
      </c>
      <c r="F15" s="113" t="s">
        <v>32</v>
      </c>
      <c r="G15" s="114" t="s">
        <v>195</v>
      </c>
      <c r="H15" s="115">
        <v>1722400</v>
      </c>
      <c r="I15" s="474" t="s">
        <v>5173</v>
      </c>
      <c r="J15" s="475"/>
      <c r="K15" s="475"/>
      <c r="L15" s="475"/>
      <c r="M15" s="475"/>
      <c r="N15" s="476"/>
      <c r="O15" s="29"/>
    </row>
    <row r="16" spans="2:27" ht="18" customHeight="1" x14ac:dyDescent="0.2">
      <c r="B16" s="28"/>
      <c r="C16" s="122" t="s">
        <v>7839</v>
      </c>
      <c r="D16" s="90" t="s">
        <v>275</v>
      </c>
      <c r="E16" s="79">
        <v>5210</v>
      </c>
      <c r="F16" s="113" t="s">
        <v>32</v>
      </c>
      <c r="G16" s="114" t="s">
        <v>195</v>
      </c>
      <c r="H16" s="115">
        <v>16012080</v>
      </c>
      <c r="I16" s="474" t="s">
        <v>5173</v>
      </c>
      <c r="J16" s="475"/>
      <c r="K16" s="475"/>
      <c r="L16" s="475"/>
      <c r="M16" s="475"/>
      <c r="N16" s="476"/>
      <c r="O16" s="29"/>
    </row>
    <row r="17" spans="2:15" ht="18" customHeight="1" x14ac:dyDescent="0.2">
      <c r="B17" s="28"/>
      <c r="C17" s="122" t="s">
        <v>7619</v>
      </c>
      <c r="D17" s="90" t="s">
        <v>374</v>
      </c>
      <c r="E17" s="79">
        <v>5110</v>
      </c>
      <c r="F17" s="113" t="s">
        <v>32</v>
      </c>
      <c r="G17" s="114" t="s">
        <v>195</v>
      </c>
      <c r="H17" s="115">
        <v>1731444</v>
      </c>
      <c r="I17" s="474" t="s">
        <v>5173</v>
      </c>
      <c r="J17" s="475"/>
      <c r="K17" s="475"/>
      <c r="L17" s="475"/>
      <c r="M17" s="475"/>
      <c r="N17" s="476"/>
      <c r="O17" s="29"/>
    </row>
    <row r="18" spans="2:15" ht="18" customHeight="1" x14ac:dyDescent="0.2">
      <c r="B18" s="28"/>
      <c r="C18" s="122" t="s">
        <v>7619</v>
      </c>
      <c r="D18" s="90" t="s">
        <v>375</v>
      </c>
      <c r="E18" s="79">
        <v>5110</v>
      </c>
      <c r="F18" s="113" t="s">
        <v>32</v>
      </c>
      <c r="G18" s="114" t="s">
        <v>195</v>
      </c>
      <c r="H18" s="115">
        <v>1728537.6000000001</v>
      </c>
      <c r="I18" s="474" t="s">
        <v>5173</v>
      </c>
      <c r="J18" s="475"/>
      <c r="K18" s="475"/>
      <c r="L18" s="475"/>
      <c r="M18" s="475"/>
      <c r="N18" s="476"/>
      <c r="O18" s="29"/>
    </row>
    <row r="19" spans="2:15" ht="18" customHeight="1" x14ac:dyDescent="0.2">
      <c r="B19" s="28"/>
      <c r="C19" s="122" t="s">
        <v>7619</v>
      </c>
      <c r="D19" s="90" t="s">
        <v>425</v>
      </c>
      <c r="E19" s="79">
        <v>5110</v>
      </c>
      <c r="F19" s="113" t="s">
        <v>32</v>
      </c>
      <c r="G19" s="114" t="s">
        <v>5178</v>
      </c>
      <c r="H19" s="115">
        <v>1200000</v>
      </c>
      <c r="I19" s="474" t="s">
        <v>5173</v>
      </c>
      <c r="J19" s="475"/>
      <c r="K19" s="475"/>
      <c r="L19" s="475"/>
      <c r="M19" s="475"/>
      <c r="N19" s="476"/>
      <c r="O19" s="29"/>
    </row>
    <row r="20" spans="2:15" ht="18" customHeight="1" x14ac:dyDescent="0.2">
      <c r="B20" s="28"/>
      <c r="C20" s="122" t="s">
        <v>7619</v>
      </c>
      <c r="D20" s="90" t="s">
        <v>426</v>
      </c>
      <c r="E20" s="79">
        <v>5110</v>
      </c>
      <c r="F20" s="113" t="s">
        <v>74</v>
      </c>
      <c r="G20" s="114" t="s">
        <v>209</v>
      </c>
      <c r="H20" s="115">
        <v>4510803</v>
      </c>
      <c r="I20" s="474" t="s">
        <v>5173</v>
      </c>
      <c r="J20" s="475"/>
      <c r="K20" s="475"/>
      <c r="L20" s="475"/>
      <c r="M20" s="475"/>
      <c r="N20" s="476"/>
      <c r="O20" s="29"/>
    </row>
    <row r="21" spans="2:15" ht="18" customHeight="1" x14ac:dyDescent="0.2">
      <c r="B21" s="28"/>
      <c r="C21" s="122" t="s">
        <v>7619</v>
      </c>
      <c r="D21" s="90" t="s">
        <v>295</v>
      </c>
      <c r="E21" s="79">
        <v>5110</v>
      </c>
      <c r="F21" s="113" t="s">
        <v>74</v>
      </c>
      <c r="G21" s="114" t="s">
        <v>209</v>
      </c>
      <c r="H21" s="115">
        <v>4510803</v>
      </c>
      <c r="I21" s="474" t="s">
        <v>5173</v>
      </c>
      <c r="J21" s="475"/>
      <c r="K21" s="475"/>
      <c r="L21" s="475"/>
      <c r="M21" s="475"/>
      <c r="N21" s="476"/>
      <c r="O21" s="29"/>
    </row>
    <row r="22" spans="2:15" ht="18" customHeight="1" x14ac:dyDescent="0.2">
      <c r="B22" s="28"/>
      <c r="C22" s="122" t="s">
        <v>7619</v>
      </c>
      <c r="D22" s="90" t="s">
        <v>328</v>
      </c>
      <c r="E22" s="79">
        <v>5210</v>
      </c>
      <c r="F22" s="113" t="s">
        <v>99</v>
      </c>
      <c r="G22" s="114" t="s">
        <v>196</v>
      </c>
      <c r="H22" s="115">
        <v>2500000</v>
      </c>
      <c r="I22" s="474" t="s">
        <v>5173</v>
      </c>
      <c r="J22" s="475"/>
      <c r="K22" s="475"/>
      <c r="L22" s="475"/>
      <c r="M22" s="475"/>
      <c r="N22" s="476"/>
      <c r="O22" s="29"/>
    </row>
    <row r="23" spans="2:15" ht="18" customHeight="1" x14ac:dyDescent="0.2">
      <c r="B23" s="28"/>
      <c r="C23" s="122" t="s">
        <v>7619</v>
      </c>
      <c r="D23" s="90" t="s">
        <v>329</v>
      </c>
      <c r="E23" s="79">
        <v>5210</v>
      </c>
      <c r="F23" s="113" t="s">
        <v>99</v>
      </c>
      <c r="G23" s="114" t="s">
        <v>196</v>
      </c>
      <c r="H23" s="115">
        <v>2500000</v>
      </c>
      <c r="I23" s="474" t="s">
        <v>5173</v>
      </c>
      <c r="J23" s="475"/>
      <c r="K23" s="475"/>
      <c r="L23" s="475"/>
      <c r="M23" s="475"/>
      <c r="N23" s="476"/>
      <c r="O23" s="29"/>
    </row>
    <row r="24" spans="2:15" ht="18" customHeight="1" x14ac:dyDescent="0.2">
      <c r="B24" s="28"/>
      <c r="C24" s="122" t="s">
        <v>7619</v>
      </c>
      <c r="D24" s="90" t="s">
        <v>292</v>
      </c>
      <c r="E24" s="79">
        <v>5110</v>
      </c>
      <c r="F24" s="113" t="s">
        <v>74</v>
      </c>
      <c r="G24" s="114" t="s">
        <v>209</v>
      </c>
      <c r="H24" s="115">
        <v>4510803</v>
      </c>
      <c r="I24" s="474" t="s">
        <v>5173</v>
      </c>
      <c r="J24" s="475"/>
      <c r="K24" s="475"/>
      <c r="L24" s="475"/>
      <c r="M24" s="475"/>
      <c r="N24" s="476"/>
      <c r="O24" s="29"/>
    </row>
    <row r="25" spans="2:15" ht="18" customHeight="1" x14ac:dyDescent="0.2">
      <c r="B25" s="28"/>
      <c r="C25" s="122" t="s">
        <v>7619</v>
      </c>
      <c r="D25" s="90" t="s">
        <v>294</v>
      </c>
      <c r="E25" s="79">
        <v>5110</v>
      </c>
      <c r="F25" s="113" t="s">
        <v>74</v>
      </c>
      <c r="G25" s="114" t="s">
        <v>209</v>
      </c>
      <c r="H25" s="115">
        <v>4510803</v>
      </c>
      <c r="I25" s="474" t="s">
        <v>5173</v>
      </c>
      <c r="J25" s="475"/>
      <c r="K25" s="475"/>
      <c r="L25" s="475"/>
      <c r="M25" s="475"/>
      <c r="N25" s="476"/>
      <c r="O25" s="29"/>
    </row>
    <row r="26" spans="2:15" ht="18" customHeight="1" x14ac:dyDescent="0.2">
      <c r="B26" s="28"/>
      <c r="C26" s="122" t="s">
        <v>7619</v>
      </c>
      <c r="D26" s="90" t="s">
        <v>376</v>
      </c>
      <c r="E26" s="79">
        <v>5110</v>
      </c>
      <c r="F26" s="113" t="s">
        <v>32</v>
      </c>
      <c r="G26" s="114" t="s">
        <v>195</v>
      </c>
      <c r="H26" s="115">
        <v>1726009</v>
      </c>
      <c r="I26" s="474" t="s">
        <v>5173</v>
      </c>
      <c r="J26" s="475"/>
      <c r="K26" s="475"/>
      <c r="L26" s="475"/>
      <c r="M26" s="475"/>
      <c r="N26" s="476"/>
      <c r="O26" s="29"/>
    </row>
    <row r="27" spans="2:15" ht="18" customHeight="1" x14ac:dyDescent="0.2">
      <c r="B27" s="28"/>
      <c r="C27" s="122" t="s">
        <v>7619</v>
      </c>
      <c r="D27" s="90" t="s">
        <v>293</v>
      </c>
      <c r="E27" s="79">
        <v>5110</v>
      </c>
      <c r="F27" s="113" t="s">
        <v>74</v>
      </c>
      <c r="G27" s="114" t="s">
        <v>209</v>
      </c>
      <c r="H27" s="115">
        <v>4510803</v>
      </c>
      <c r="I27" s="474" t="s">
        <v>5173</v>
      </c>
      <c r="J27" s="475"/>
      <c r="K27" s="475"/>
      <c r="L27" s="475"/>
      <c r="M27" s="475"/>
      <c r="N27" s="476"/>
      <c r="O27" s="29"/>
    </row>
    <row r="28" spans="2:15" ht="18" customHeight="1" x14ac:dyDescent="0.2">
      <c r="B28" s="28"/>
      <c r="C28" s="122" t="s">
        <v>7619</v>
      </c>
      <c r="D28" s="90" t="s">
        <v>288</v>
      </c>
      <c r="E28" s="79">
        <v>5110</v>
      </c>
      <c r="F28" s="113" t="s">
        <v>74</v>
      </c>
      <c r="G28" s="114" t="s">
        <v>209</v>
      </c>
      <c r="H28" s="115">
        <v>4510803</v>
      </c>
      <c r="I28" s="474" t="s">
        <v>5173</v>
      </c>
      <c r="J28" s="475"/>
      <c r="K28" s="475"/>
      <c r="L28" s="475"/>
      <c r="M28" s="475"/>
      <c r="N28" s="476"/>
      <c r="O28" s="29"/>
    </row>
    <row r="29" spans="2:15" ht="18" customHeight="1" x14ac:dyDescent="0.2">
      <c r="B29" s="28"/>
      <c r="C29" s="122" t="s">
        <v>7619</v>
      </c>
      <c r="D29" s="90" t="s">
        <v>313</v>
      </c>
      <c r="E29" s="79">
        <v>5210</v>
      </c>
      <c r="F29" s="113" t="s">
        <v>32</v>
      </c>
      <c r="G29" s="114" t="s">
        <v>5176</v>
      </c>
      <c r="H29" s="115">
        <v>3000000</v>
      </c>
      <c r="I29" s="474" t="s">
        <v>5173</v>
      </c>
      <c r="J29" s="475"/>
      <c r="K29" s="475"/>
      <c r="L29" s="475"/>
      <c r="M29" s="475"/>
      <c r="N29" s="476"/>
      <c r="O29" s="29"/>
    </row>
    <row r="30" spans="2:15" ht="18" customHeight="1" x14ac:dyDescent="0.2">
      <c r="B30" s="28"/>
      <c r="C30" s="122" t="s">
        <v>7619</v>
      </c>
      <c r="D30" s="90" t="s">
        <v>371</v>
      </c>
      <c r="E30" s="79">
        <v>5210</v>
      </c>
      <c r="F30" s="113" t="s">
        <v>32</v>
      </c>
      <c r="G30" s="114" t="s">
        <v>195</v>
      </c>
      <c r="H30" s="115">
        <v>1751051</v>
      </c>
      <c r="I30" s="474" t="s">
        <v>5173</v>
      </c>
      <c r="J30" s="475"/>
      <c r="K30" s="475"/>
      <c r="L30" s="475"/>
      <c r="M30" s="475"/>
      <c r="N30" s="476"/>
      <c r="O30" s="29"/>
    </row>
    <row r="31" spans="2:15" ht="18" customHeight="1" x14ac:dyDescent="0.2">
      <c r="B31" s="28"/>
      <c r="C31" s="122" t="s">
        <v>7622</v>
      </c>
      <c r="D31" s="90" t="s">
        <v>289</v>
      </c>
      <c r="E31" s="79">
        <v>5110</v>
      </c>
      <c r="F31" s="113" t="s">
        <v>74</v>
      </c>
      <c r="G31" s="114" t="s">
        <v>209</v>
      </c>
      <c r="H31" s="115">
        <v>4510803</v>
      </c>
      <c r="I31" s="474" t="s">
        <v>5173</v>
      </c>
      <c r="J31" s="475"/>
      <c r="K31" s="475"/>
      <c r="L31" s="475"/>
      <c r="M31" s="475"/>
      <c r="N31" s="476"/>
      <c r="O31" s="29"/>
    </row>
    <row r="32" spans="2:15" ht="18" customHeight="1" x14ac:dyDescent="0.2">
      <c r="B32" s="28"/>
      <c r="C32" s="122" t="s">
        <v>7622</v>
      </c>
      <c r="D32" s="90" t="s">
        <v>372</v>
      </c>
      <c r="E32" s="79">
        <v>5110</v>
      </c>
      <c r="F32" s="113" t="s">
        <v>32</v>
      </c>
      <c r="G32" s="114" t="s">
        <v>195</v>
      </c>
      <c r="H32" s="115">
        <v>1736792</v>
      </c>
      <c r="I32" s="474" t="s">
        <v>5173</v>
      </c>
      <c r="J32" s="475"/>
      <c r="K32" s="475"/>
      <c r="L32" s="475"/>
      <c r="M32" s="475"/>
      <c r="N32" s="476"/>
      <c r="O32" s="29"/>
    </row>
    <row r="33" spans="2:15" ht="18" customHeight="1" x14ac:dyDescent="0.2">
      <c r="B33" s="28"/>
      <c r="C33" s="122" t="s">
        <v>7622</v>
      </c>
      <c r="D33" s="90" t="s">
        <v>373</v>
      </c>
      <c r="E33" s="79">
        <v>5110</v>
      </c>
      <c r="F33" s="113" t="s">
        <v>32</v>
      </c>
      <c r="G33" s="114" t="s">
        <v>195</v>
      </c>
      <c r="H33" s="115">
        <v>1734039.6</v>
      </c>
      <c r="I33" s="474" t="s">
        <v>5173</v>
      </c>
      <c r="J33" s="475"/>
      <c r="K33" s="475"/>
      <c r="L33" s="475"/>
      <c r="M33" s="475"/>
      <c r="N33" s="476"/>
      <c r="O33" s="29"/>
    </row>
    <row r="34" spans="2:15" ht="18" customHeight="1" x14ac:dyDescent="0.2">
      <c r="B34" s="28"/>
      <c r="C34" s="122" t="s">
        <v>7622</v>
      </c>
      <c r="D34" s="90" t="s">
        <v>424</v>
      </c>
      <c r="E34" s="79">
        <v>5110</v>
      </c>
      <c r="F34" s="113" t="s">
        <v>32</v>
      </c>
      <c r="G34" s="114" t="s">
        <v>5178</v>
      </c>
      <c r="H34" s="115">
        <v>1200000</v>
      </c>
      <c r="I34" s="474" t="s">
        <v>5173</v>
      </c>
      <c r="J34" s="475"/>
      <c r="K34" s="475"/>
      <c r="L34" s="475"/>
      <c r="M34" s="475"/>
      <c r="N34" s="476"/>
      <c r="O34" s="29"/>
    </row>
    <row r="35" spans="2:15" ht="18" customHeight="1" x14ac:dyDescent="0.2">
      <c r="B35" s="28"/>
      <c r="C35" s="122" t="s">
        <v>7622</v>
      </c>
      <c r="D35" s="90" t="s">
        <v>285</v>
      </c>
      <c r="E35" s="79">
        <v>5110</v>
      </c>
      <c r="F35" s="113" t="s">
        <v>74</v>
      </c>
      <c r="G35" s="114" t="s">
        <v>5175</v>
      </c>
      <c r="H35" s="115">
        <v>5202418</v>
      </c>
      <c r="I35" s="474" t="s">
        <v>5173</v>
      </c>
      <c r="J35" s="475"/>
      <c r="K35" s="475"/>
      <c r="L35" s="475"/>
      <c r="M35" s="475"/>
      <c r="N35" s="476"/>
      <c r="O35" s="29"/>
    </row>
    <row r="36" spans="2:15" ht="18" customHeight="1" x14ac:dyDescent="0.2">
      <c r="B36" s="28"/>
      <c r="C36" s="122" t="s">
        <v>7622</v>
      </c>
      <c r="D36" s="90" t="s">
        <v>426</v>
      </c>
      <c r="E36" s="79">
        <v>5110</v>
      </c>
      <c r="F36" s="113" t="s">
        <v>32</v>
      </c>
      <c r="G36" s="114" t="s">
        <v>5178</v>
      </c>
      <c r="H36" s="115">
        <v>1200000</v>
      </c>
      <c r="I36" s="474" t="s">
        <v>5173</v>
      </c>
      <c r="J36" s="475"/>
      <c r="K36" s="475"/>
      <c r="L36" s="475"/>
      <c r="M36" s="475"/>
      <c r="N36" s="476"/>
      <c r="O36" s="29"/>
    </row>
    <row r="37" spans="2:15" ht="18" customHeight="1" x14ac:dyDescent="0.2">
      <c r="B37" s="28"/>
      <c r="C37" s="122" t="s">
        <v>7622</v>
      </c>
      <c r="D37" s="90" t="s">
        <v>290</v>
      </c>
      <c r="E37" s="79">
        <v>5110</v>
      </c>
      <c r="F37" s="113" t="s">
        <v>74</v>
      </c>
      <c r="G37" s="114" t="s">
        <v>209</v>
      </c>
      <c r="H37" s="115">
        <v>4510803</v>
      </c>
      <c r="I37" s="474" t="s">
        <v>5173</v>
      </c>
      <c r="J37" s="475"/>
      <c r="K37" s="475"/>
      <c r="L37" s="475"/>
      <c r="M37" s="475"/>
      <c r="N37" s="476"/>
      <c r="O37" s="29"/>
    </row>
    <row r="38" spans="2:15" ht="18" customHeight="1" x14ac:dyDescent="0.2">
      <c r="B38" s="28"/>
      <c r="C38" s="122" t="s">
        <v>7622</v>
      </c>
      <c r="D38" s="90" t="s">
        <v>364</v>
      </c>
      <c r="E38" s="79">
        <v>5210</v>
      </c>
      <c r="F38" s="113" t="s">
        <v>32</v>
      </c>
      <c r="G38" s="114" t="s">
        <v>195</v>
      </c>
      <c r="H38" s="115">
        <v>1779120</v>
      </c>
      <c r="I38" s="474" t="s">
        <v>5173</v>
      </c>
      <c r="J38" s="475"/>
      <c r="K38" s="475"/>
      <c r="L38" s="475"/>
      <c r="M38" s="475"/>
      <c r="N38" s="476"/>
      <c r="O38" s="29"/>
    </row>
    <row r="39" spans="2:15" ht="18" customHeight="1" x14ac:dyDescent="0.2">
      <c r="B39" s="28"/>
      <c r="C39" s="122" t="s">
        <v>7622</v>
      </c>
      <c r="D39" s="90" t="s">
        <v>297</v>
      </c>
      <c r="E39" s="79">
        <v>5110</v>
      </c>
      <c r="F39" s="113" t="s">
        <v>74</v>
      </c>
      <c r="G39" s="114" t="s">
        <v>209</v>
      </c>
      <c r="H39" s="115">
        <v>4510803</v>
      </c>
      <c r="I39" s="474" t="s">
        <v>5173</v>
      </c>
      <c r="J39" s="475"/>
      <c r="K39" s="475"/>
      <c r="L39" s="475"/>
      <c r="M39" s="475"/>
      <c r="N39" s="476"/>
      <c r="O39" s="29"/>
    </row>
    <row r="40" spans="2:15" ht="18" customHeight="1" x14ac:dyDescent="0.2">
      <c r="B40" s="28"/>
      <c r="C40" s="122" t="s">
        <v>7622</v>
      </c>
      <c r="D40" s="90" t="s">
        <v>335</v>
      </c>
      <c r="E40" s="79">
        <v>5110</v>
      </c>
      <c r="F40" s="113" t="s">
        <v>32</v>
      </c>
      <c r="G40" s="114" t="s">
        <v>196</v>
      </c>
      <c r="H40" s="115">
        <v>2389104</v>
      </c>
      <c r="I40" s="474" t="s">
        <v>5173</v>
      </c>
      <c r="J40" s="475"/>
      <c r="K40" s="475"/>
      <c r="L40" s="475"/>
      <c r="M40" s="475"/>
      <c r="N40" s="476"/>
      <c r="O40" s="29"/>
    </row>
    <row r="41" spans="2:15" ht="18" customHeight="1" x14ac:dyDescent="0.2">
      <c r="B41" s="28"/>
      <c r="C41" s="122" t="s">
        <v>7622</v>
      </c>
      <c r="D41" s="90" t="s">
        <v>276</v>
      </c>
      <c r="E41" s="79">
        <v>5210</v>
      </c>
      <c r="F41" s="113" t="s">
        <v>32</v>
      </c>
      <c r="G41" s="114" t="s">
        <v>209</v>
      </c>
      <c r="H41" s="115">
        <v>14173656</v>
      </c>
      <c r="I41" s="474" t="s">
        <v>5173</v>
      </c>
      <c r="J41" s="475"/>
      <c r="K41" s="475"/>
      <c r="L41" s="475"/>
      <c r="M41" s="475"/>
      <c r="N41" s="476"/>
      <c r="O41" s="29"/>
    </row>
    <row r="42" spans="2:15" ht="18" customHeight="1" x14ac:dyDescent="0.2">
      <c r="B42" s="28"/>
      <c r="C42" s="122" t="s">
        <v>7629</v>
      </c>
      <c r="D42" s="90" t="s">
        <v>365</v>
      </c>
      <c r="E42" s="79">
        <v>5110</v>
      </c>
      <c r="F42" s="113" t="s">
        <v>32</v>
      </c>
      <c r="G42" s="114" t="s">
        <v>195</v>
      </c>
      <c r="H42" s="115">
        <v>1779120</v>
      </c>
      <c r="I42" s="474" t="s">
        <v>5173</v>
      </c>
      <c r="J42" s="475"/>
      <c r="K42" s="475"/>
      <c r="L42" s="475"/>
      <c r="M42" s="475"/>
      <c r="N42" s="476"/>
      <c r="O42" s="29"/>
    </row>
    <row r="43" spans="2:15" ht="18" customHeight="1" x14ac:dyDescent="0.2">
      <c r="B43" s="28"/>
      <c r="C43" s="122" t="s">
        <v>7629</v>
      </c>
      <c r="D43" s="90" t="s">
        <v>277</v>
      </c>
      <c r="E43" s="79">
        <v>5210</v>
      </c>
      <c r="F43" s="113" t="s">
        <v>32</v>
      </c>
      <c r="G43" s="114" t="s">
        <v>193</v>
      </c>
      <c r="H43" s="115">
        <v>10879742</v>
      </c>
      <c r="I43" s="474" t="s">
        <v>5173</v>
      </c>
      <c r="J43" s="475"/>
      <c r="K43" s="475"/>
      <c r="L43" s="475"/>
      <c r="M43" s="475"/>
      <c r="N43" s="476"/>
      <c r="O43" s="29"/>
    </row>
    <row r="44" spans="2:15" ht="18" customHeight="1" x14ac:dyDescent="0.2">
      <c r="B44" s="28"/>
      <c r="C44" s="122" t="s">
        <v>7629</v>
      </c>
      <c r="D44" s="90" t="s">
        <v>423</v>
      </c>
      <c r="E44" s="79">
        <v>5110</v>
      </c>
      <c r="F44" s="113" t="s">
        <v>32</v>
      </c>
      <c r="G44" s="114" t="s">
        <v>5178</v>
      </c>
      <c r="H44" s="115">
        <v>1200000</v>
      </c>
      <c r="I44" s="474" t="s">
        <v>5173</v>
      </c>
      <c r="J44" s="475"/>
      <c r="K44" s="475"/>
      <c r="L44" s="475"/>
      <c r="M44" s="475"/>
      <c r="N44" s="476"/>
      <c r="O44" s="29"/>
    </row>
    <row r="45" spans="2:15" ht="18" customHeight="1" x14ac:dyDescent="0.2">
      <c r="B45" s="28"/>
      <c r="C45" s="122" t="s">
        <v>7629</v>
      </c>
      <c r="D45" s="90" t="s">
        <v>280</v>
      </c>
      <c r="E45" s="79">
        <v>5110</v>
      </c>
      <c r="F45" s="113" t="s">
        <v>98</v>
      </c>
      <c r="G45" s="114" t="s">
        <v>196</v>
      </c>
      <c r="H45" s="115">
        <v>8400000</v>
      </c>
      <c r="I45" s="474" t="s">
        <v>5173</v>
      </c>
      <c r="J45" s="475"/>
      <c r="K45" s="475"/>
      <c r="L45" s="475"/>
      <c r="M45" s="475"/>
      <c r="N45" s="476"/>
      <c r="O45" s="29"/>
    </row>
    <row r="46" spans="2:15" ht="18" customHeight="1" x14ac:dyDescent="0.2">
      <c r="B46" s="28"/>
      <c r="C46" s="122" t="s">
        <v>7629</v>
      </c>
      <c r="D46" s="90" t="s">
        <v>330</v>
      </c>
      <c r="E46" s="79">
        <v>5210</v>
      </c>
      <c r="F46" s="113" t="s">
        <v>99</v>
      </c>
      <c r="G46" s="114" t="s">
        <v>196</v>
      </c>
      <c r="H46" s="115">
        <v>2500000</v>
      </c>
      <c r="I46" s="474" t="s">
        <v>5173</v>
      </c>
      <c r="J46" s="475"/>
      <c r="K46" s="475"/>
      <c r="L46" s="475"/>
      <c r="M46" s="475"/>
      <c r="N46" s="476"/>
      <c r="O46" s="29"/>
    </row>
    <row r="47" spans="2:15" ht="18" customHeight="1" x14ac:dyDescent="0.2">
      <c r="B47" s="28"/>
      <c r="C47" s="122" t="s">
        <v>7629</v>
      </c>
      <c r="D47" s="90" t="s">
        <v>331</v>
      </c>
      <c r="E47" s="79">
        <v>5210</v>
      </c>
      <c r="F47" s="113" t="s">
        <v>99</v>
      </c>
      <c r="G47" s="114" t="s">
        <v>196</v>
      </c>
      <c r="H47" s="115">
        <v>2500000</v>
      </c>
      <c r="I47" s="474" t="s">
        <v>5173</v>
      </c>
      <c r="J47" s="475"/>
      <c r="K47" s="475"/>
      <c r="L47" s="475"/>
      <c r="M47" s="475"/>
      <c r="N47" s="476"/>
      <c r="O47" s="29"/>
    </row>
    <row r="48" spans="2:15" ht="18" customHeight="1" x14ac:dyDescent="0.2">
      <c r="B48" s="28"/>
      <c r="C48" s="122" t="s">
        <v>7629</v>
      </c>
      <c r="D48" s="90" t="s">
        <v>318</v>
      </c>
      <c r="E48" s="79">
        <v>5110</v>
      </c>
      <c r="F48" s="113" t="s">
        <v>98</v>
      </c>
      <c r="G48" s="114" t="s">
        <v>196</v>
      </c>
      <c r="H48" s="115">
        <v>2800000</v>
      </c>
      <c r="I48" s="474" t="s">
        <v>5173</v>
      </c>
      <c r="J48" s="475"/>
      <c r="K48" s="475"/>
      <c r="L48" s="475"/>
      <c r="M48" s="475"/>
      <c r="N48" s="476"/>
      <c r="O48" s="29"/>
    </row>
    <row r="49" spans="2:15" ht="18" customHeight="1" x14ac:dyDescent="0.2">
      <c r="B49" s="28"/>
      <c r="C49" s="122" t="s">
        <v>7629</v>
      </c>
      <c r="D49" s="90" t="s">
        <v>303</v>
      </c>
      <c r="E49" s="79">
        <v>5110</v>
      </c>
      <c r="F49" s="113" t="s">
        <v>32</v>
      </c>
      <c r="G49" s="114" t="s">
        <v>5176</v>
      </c>
      <c r="H49" s="115">
        <v>3950000</v>
      </c>
      <c r="I49" s="474" t="s">
        <v>5173</v>
      </c>
      <c r="J49" s="475"/>
      <c r="K49" s="475"/>
      <c r="L49" s="475"/>
      <c r="M49" s="475"/>
      <c r="N49" s="476"/>
      <c r="O49" s="29"/>
    </row>
    <row r="50" spans="2:15" ht="18" customHeight="1" x14ac:dyDescent="0.2">
      <c r="B50" s="28"/>
      <c r="C50" s="122" t="s">
        <v>7629</v>
      </c>
      <c r="D50" s="90" t="s">
        <v>357</v>
      </c>
      <c r="E50" s="79">
        <v>5210</v>
      </c>
      <c r="F50" s="113" t="s">
        <v>32</v>
      </c>
      <c r="G50" s="114" t="s">
        <v>196</v>
      </c>
      <c r="H50" s="115" t="s">
        <v>7847</v>
      </c>
      <c r="I50" s="474" t="s">
        <v>5173</v>
      </c>
      <c r="J50" s="475"/>
      <c r="K50" s="475"/>
      <c r="L50" s="475"/>
      <c r="M50" s="475"/>
      <c r="N50" s="476"/>
      <c r="O50" s="29"/>
    </row>
    <row r="51" spans="2:15" ht="18" customHeight="1" x14ac:dyDescent="0.2">
      <c r="B51" s="28"/>
      <c r="C51" s="122" t="s">
        <v>7629</v>
      </c>
      <c r="D51" s="90" t="s">
        <v>441</v>
      </c>
      <c r="E51" s="79">
        <v>5110</v>
      </c>
      <c r="F51" s="113" t="s">
        <v>32</v>
      </c>
      <c r="G51" s="114" t="s">
        <v>5172</v>
      </c>
      <c r="H51" s="115">
        <v>1000750</v>
      </c>
      <c r="I51" s="474" t="s">
        <v>5173</v>
      </c>
      <c r="J51" s="475"/>
      <c r="K51" s="475"/>
      <c r="L51" s="475"/>
      <c r="M51" s="475"/>
      <c r="N51" s="476"/>
      <c r="O51" s="29"/>
    </row>
    <row r="52" spans="2:15" ht="18" customHeight="1" x14ac:dyDescent="0.2">
      <c r="B52" s="28"/>
      <c r="C52" s="122" t="s">
        <v>7629</v>
      </c>
      <c r="D52" s="90" t="s">
        <v>282</v>
      </c>
      <c r="E52" s="79">
        <v>5110</v>
      </c>
      <c r="F52" s="113" t="s">
        <v>99</v>
      </c>
      <c r="G52" s="114" t="s">
        <v>5169</v>
      </c>
      <c r="H52" s="115">
        <v>7500000</v>
      </c>
      <c r="I52" s="474" t="s">
        <v>5173</v>
      </c>
      <c r="J52" s="475"/>
      <c r="K52" s="475"/>
      <c r="L52" s="475"/>
      <c r="M52" s="475"/>
      <c r="N52" s="476"/>
      <c r="O52" s="29"/>
    </row>
    <row r="53" spans="2:15" ht="18" customHeight="1" x14ac:dyDescent="0.2">
      <c r="B53" s="28"/>
      <c r="C53" s="122" t="s">
        <v>7721</v>
      </c>
      <c r="D53" s="90" t="s">
        <v>305</v>
      </c>
      <c r="E53" s="79">
        <v>5210</v>
      </c>
      <c r="F53" s="113" t="s">
        <v>32</v>
      </c>
      <c r="G53" s="114" t="s">
        <v>5176</v>
      </c>
      <c r="H53" s="115">
        <v>3812400</v>
      </c>
      <c r="I53" s="474" t="s">
        <v>5173</v>
      </c>
      <c r="J53" s="475"/>
      <c r="K53" s="475"/>
      <c r="L53" s="475"/>
      <c r="M53" s="475"/>
      <c r="N53" s="476"/>
      <c r="O53" s="29"/>
    </row>
    <row r="54" spans="2:15" ht="18" customHeight="1" x14ac:dyDescent="0.2">
      <c r="B54" s="28"/>
      <c r="C54" s="122" t="s">
        <v>7721</v>
      </c>
      <c r="D54" s="90" t="s">
        <v>301</v>
      </c>
      <c r="E54" s="79">
        <v>5110</v>
      </c>
      <c r="F54" s="113" t="s">
        <v>32</v>
      </c>
      <c r="G54" s="114" t="s">
        <v>5176</v>
      </c>
      <c r="H54" s="115">
        <v>3950000</v>
      </c>
      <c r="I54" s="474" t="s">
        <v>5173</v>
      </c>
      <c r="J54" s="475"/>
      <c r="K54" s="475"/>
      <c r="L54" s="475"/>
      <c r="M54" s="475"/>
      <c r="N54" s="476"/>
      <c r="O54" s="29"/>
    </row>
    <row r="55" spans="2:15" ht="18" customHeight="1" x14ac:dyDescent="0.2">
      <c r="B55" s="28"/>
      <c r="C55" s="122" t="s">
        <v>7721</v>
      </c>
      <c r="D55" s="90" t="s">
        <v>319</v>
      </c>
      <c r="E55" s="79">
        <v>5110</v>
      </c>
      <c r="F55" s="113" t="s">
        <v>98</v>
      </c>
      <c r="G55" s="114" t="s">
        <v>196</v>
      </c>
      <c r="H55" s="115">
        <v>2800000</v>
      </c>
      <c r="I55" s="474" t="s">
        <v>5173</v>
      </c>
      <c r="J55" s="475"/>
      <c r="K55" s="475"/>
      <c r="L55" s="475"/>
      <c r="M55" s="475"/>
      <c r="N55" s="476"/>
      <c r="O55" s="29"/>
    </row>
    <row r="56" spans="2:15" ht="18" customHeight="1" x14ac:dyDescent="0.2">
      <c r="B56" s="28"/>
      <c r="C56" s="122" t="s">
        <v>7721</v>
      </c>
      <c r="D56" s="90" t="s">
        <v>312</v>
      </c>
      <c r="E56" s="79">
        <v>5110</v>
      </c>
      <c r="F56" s="113" t="s">
        <v>32</v>
      </c>
      <c r="G56" s="114" t="s">
        <v>5176</v>
      </c>
      <c r="H56" s="115" t="s">
        <v>7848</v>
      </c>
      <c r="I56" s="474" t="s">
        <v>5173</v>
      </c>
      <c r="J56" s="475"/>
      <c r="K56" s="475"/>
      <c r="L56" s="475"/>
      <c r="M56" s="475"/>
      <c r="N56" s="476"/>
      <c r="O56" s="29"/>
    </row>
    <row r="57" spans="2:15" ht="18" customHeight="1" x14ac:dyDescent="0.2">
      <c r="B57" s="28"/>
      <c r="C57" s="122" t="s">
        <v>7721</v>
      </c>
      <c r="D57" s="90" t="s">
        <v>304</v>
      </c>
      <c r="E57" s="79">
        <v>5110</v>
      </c>
      <c r="F57" s="113" t="s">
        <v>32</v>
      </c>
      <c r="G57" s="114" t="s">
        <v>5176</v>
      </c>
      <c r="H57" s="115">
        <v>3950000</v>
      </c>
      <c r="I57" s="474" t="s">
        <v>5173</v>
      </c>
      <c r="J57" s="475"/>
      <c r="K57" s="475"/>
      <c r="L57" s="475"/>
      <c r="M57" s="475"/>
      <c r="N57" s="476"/>
      <c r="O57" s="29"/>
    </row>
    <row r="58" spans="2:15" ht="18" customHeight="1" x14ac:dyDescent="0.2">
      <c r="B58" s="28"/>
      <c r="C58" s="122" t="s">
        <v>7721</v>
      </c>
      <c r="D58" s="90" t="s">
        <v>322</v>
      </c>
      <c r="E58" s="79">
        <v>5110</v>
      </c>
      <c r="F58" s="113" t="s">
        <v>98</v>
      </c>
      <c r="G58" s="114" t="s">
        <v>196</v>
      </c>
      <c r="H58" s="115">
        <v>2800000</v>
      </c>
      <c r="I58" s="474" t="s">
        <v>5173</v>
      </c>
      <c r="J58" s="475"/>
      <c r="K58" s="475"/>
      <c r="L58" s="475"/>
      <c r="M58" s="475"/>
      <c r="N58" s="476"/>
      <c r="O58" s="29"/>
    </row>
    <row r="59" spans="2:15" ht="18" customHeight="1" x14ac:dyDescent="0.2">
      <c r="B59" s="28"/>
      <c r="C59" s="122" t="s">
        <v>7721</v>
      </c>
      <c r="D59" s="90" t="s">
        <v>346</v>
      </c>
      <c r="E59" s="79">
        <v>5210</v>
      </c>
      <c r="F59" s="113" t="s">
        <v>32</v>
      </c>
      <c r="G59" s="114" t="s">
        <v>196</v>
      </c>
      <c r="H59" s="115">
        <v>2012100</v>
      </c>
      <c r="I59" s="474" t="s">
        <v>5173</v>
      </c>
      <c r="J59" s="475"/>
      <c r="K59" s="475"/>
      <c r="L59" s="475"/>
      <c r="M59" s="475"/>
      <c r="N59" s="476"/>
      <c r="O59" s="29"/>
    </row>
    <row r="60" spans="2:15" ht="18" customHeight="1" x14ac:dyDescent="0.2">
      <c r="B60" s="28"/>
      <c r="C60" s="122" t="s">
        <v>7721</v>
      </c>
      <c r="D60" s="90" t="s">
        <v>347</v>
      </c>
      <c r="E60" s="79">
        <v>5210</v>
      </c>
      <c r="F60" s="113" t="s">
        <v>32</v>
      </c>
      <c r="G60" s="114" t="s">
        <v>196</v>
      </c>
      <c r="H60" s="115">
        <v>2012100</v>
      </c>
      <c r="I60" s="474" t="s">
        <v>5173</v>
      </c>
      <c r="J60" s="475"/>
      <c r="K60" s="475"/>
      <c r="L60" s="475"/>
      <c r="M60" s="475"/>
      <c r="N60" s="476"/>
      <c r="O60" s="29"/>
    </row>
    <row r="61" spans="2:15" ht="18" customHeight="1" x14ac:dyDescent="0.2">
      <c r="B61" s="28"/>
      <c r="C61" s="122" t="s">
        <v>7721</v>
      </c>
      <c r="D61" s="90" t="s">
        <v>348</v>
      </c>
      <c r="E61" s="79">
        <v>5210</v>
      </c>
      <c r="F61" s="113" t="s">
        <v>32</v>
      </c>
      <c r="G61" s="114" t="s">
        <v>196</v>
      </c>
      <c r="H61" s="115">
        <v>2012100</v>
      </c>
      <c r="I61" s="474" t="s">
        <v>5173</v>
      </c>
      <c r="J61" s="475"/>
      <c r="K61" s="475"/>
      <c r="L61" s="475"/>
      <c r="M61" s="475"/>
      <c r="N61" s="476"/>
      <c r="O61" s="29"/>
    </row>
    <row r="62" spans="2:15" ht="18" customHeight="1" x14ac:dyDescent="0.2">
      <c r="B62" s="28"/>
      <c r="C62" s="122" t="s">
        <v>7721</v>
      </c>
      <c r="D62" s="90" t="s">
        <v>349</v>
      </c>
      <c r="E62" s="79">
        <v>5210</v>
      </c>
      <c r="F62" s="113" t="s">
        <v>32</v>
      </c>
      <c r="G62" s="114" t="s">
        <v>196</v>
      </c>
      <c r="H62" s="115">
        <v>2012100</v>
      </c>
      <c r="I62" s="474" t="s">
        <v>5173</v>
      </c>
      <c r="J62" s="475"/>
      <c r="K62" s="475"/>
      <c r="L62" s="475"/>
      <c r="M62" s="475"/>
      <c r="N62" s="476"/>
      <c r="O62" s="29"/>
    </row>
    <row r="63" spans="2:15" ht="18" customHeight="1" x14ac:dyDescent="0.2">
      <c r="B63" s="28"/>
      <c r="C63" s="122" t="s">
        <v>7721</v>
      </c>
      <c r="D63" s="90" t="s">
        <v>350</v>
      </c>
      <c r="E63" s="79">
        <v>5210</v>
      </c>
      <c r="F63" s="113" t="s">
        <v>32</v>
      </c>
      <c r="G63" s="114" t="s">
        <v>196</v>
      </c>
      <c r="H63" s="115">
        <v>2012100</v>
      </c>
      <c r="I63" s="474" t="s">
        <v>5173</v>
      </c>
      <c r="J63" s="475"/>
      <c r="K63" s="475"/>
      <c r="L63" s="475"/>
      <c r="M63" s="475"/>
      <c r="N63" s="476"/>
      <c r="O63" s="29"/>
    </row>
    <row r="64" spans="2:15" ht="18" customHeight="1" x14ac:dyDescent="0.2">
      <c r="B64" s="28"/>
      <c r="C64" s="122" t="s">
        <v>7721</v>
      </c>
      <c r="D64" s="90" t="s">
        <v>351</v>
      </c>
      <c r="E64" s="79">
        <v>5210</v>
      </c>
      <c r="F64" s="113" t="s">
        <v>32</v>
      </c>
      <c r="G64" s="114" t="s">
        <v>196</v>
      </c>
      <c r="H64" s="115">
        <v>2012100</v>
      </c>
      <c r="I64" s="474" t="s">
        <v>5173</v>
      </c>
      <c r="J64" s="475"/>
      <c r="K64" s="475"/>
      <c r="L64" s="475"/>
      <c r="M64" s="475"/>
      <c r="N64" s="476"/>
      <c r="O64" s="29"/>
    </row>
    <row r="65" spans="2:15" ht="18" customHeight="1" x14ac:dyDescent="0.2">
      <c r="B65" s="28"/>
      <c r="C65" s="122" t="s">
        <v>7721</v>
      </c>
      <c r="D65" s="90" t="s">
        <v>352</v>
      </c>
      <c r="E65" s="79">
        <v>5210</v>
      </c>
      <c r="F65" s="113" t="s">
        <v>32</v>
      </c>
      <c r="G65" s="114" t="s">
        <v>196</v>
      </c>
      <c r="H65" s="115">
        <v>2012100</v>
      </c>
      <c r="I65" s="474" t="s">
        <v>5173</v>
      </c>
      <c r="J65" s="475"/>
      <c r="K65" s="475"/>
      <c r="L65" s="475"/>
      <c r="M65" s="475"/>
      <c r="N65" s="476"/>
      <c r="O65" s="29"/>
    </row>
    <row r="66" spans="2:15" ht="18" customHeight="1" x14ac:dyDescent="0.2">
      <c r="B66" s="28"/>
      <c r="C66" s="122" t="s">
        <v>7721</v>
      </c>
      <c r="D66" s="90" t="s">
        <v>353</v>
      </c>
      <c r="E66" s="79">
        <v>5210</v>
      </c>
      <c r="F66" s="113" t="s">
        <v>32</v>
      </c>
      <c r="G66" s="114" t="s">
        <v>196</v>
      </c>
      <c r="H66" s="115">
        <v>2012100</v>
      </c>
      <c r="I66" s="474" t="s">
        <v>5173</v>
      </c>
      <c r="J66" s="475"/>
      <c r="K66" s="475"/>
      <c r="L66" s="475"/>
      <c r="M66" s="475"/>
      <c r="N66" s="476"/>
      <c r="O66" s="29"/>
    </row>
    <row r="67" spans="2:15" ht="18" customHeight="1" x14ac:dyDescent="0.2">
      <c r="B67" s="28"/>
      <c r="C67" s="122" t="s">
        <v>7721</v>
      </c>
      <c r="D67" s="90" t="s">
        <v>302</v>
      </c>
      <c r="E67" s="79">
        <v>5110</v>
      </c>
      <c r="F67" s="113" t="s">
        <v>32</v>
      </c>
      <c r="G67" s="114" t="s">
        <v>5176</v>
      </c>
      <c r="H67" s="115">
        <v>3950000</v>
      </c>
      <c r="I67" s="474" t="s">
        <v>5173</v>
      </c>
      <c r="J67" s="475"/>
      <c r="K67" s="475"/>
      <c r="L67" s="475"/>
      <c r="M67" s="475"/>
      <c r="N67" s="476"/>
      <c r="O67" s="29"/>
    </row>
    <row r="68" spans="2:15" ht="18" customHeight="1" x14ac:dyDescent="0.2">
      <c r="B68" s="28"/>
      <c r="C68" s="122" t="s">
        <v>7721</v>
      </c>
      <c r="D68" s="90" t="s">
        <v>307</v>
      </c>
      <c r="E68" s="79">
        <v>5110</v>
      </c>
      <c r="F68" s="113" t="s">
        <v>32</v>
      </c>
      <c r="G68" s="114" t="s">
        <v>5176</v>
      </c>
      <c r="H68" s="115">
        <v>3500000</v>
      </c>
      <c r="I68" s="474" t="s">
        <v>5173</v>
      </c>
      <c r="J68" s="475"/>
      <c r="K68" s="475"/>
      <c r="L68" s="475"/>
      <c r="M68" s="475"/>
      <c r="N68" s="476"/>
      <c r="O68" s="29"/>
    </row>
    <row r="69" spans="2:15" ht="18" customHeight="1" x14ac:dyDescent="0.2">
      <c r="B69" s="28"/>
      <c r="C69" s="122" t="s">
        <v>7733</v>
      </c>
      <c r="D69" s="90" t="s">
        <v>320</v>
      </c>
      <c r="E69" s="79">
        <v>5110</v>
      </c>
      <c r="F69" s="113" t="s">
        <v>98</v>
      </c>
      <c r="G69" s="114" t="s">
        <v>196</v>
      </c>
      <c r="H69" s="115">
        <v>2800000</v>
      </c>
      <c r="I69" s="474" t="s">
        <v>5173</v>
      </c>
      <c r="J69" s="475"/>
      <c r="K69" s="475"/>
      <c r="L69" s="475"/>
      <c r="M69" s="475"/>
      <c r="N69" s="476"/>
      <c r="O69" s="29"/>
    </row>
    <row r="70" spans="2:15" ht="18" customHeight="1" x14ac:dyDescent="0.2">
      <c r="B70" s="28"/>
      <c r="C70" s="122" t="s">
        <v>7733</v>
      </c>
      <c r="D70" s="90" t="s">
        <v>274</v>
      </c>
      <c r="E70" s="79">
        <v>5210</v>
      </c>
      <c r="F70" s="113" t="s">
        <v>32</v>
      </c>
      <c r="G70" s="114" t="s">
        <v>194</v>
      </c>
      <c r="H70" s="115" t="s">
        <v>7849</v>
      </c>
      <c r="I70" s="474" t="s">
        <v>5173</v>
      </c>
      <c r="J70" s="475"/>
      <c r="K70" s="475"/>
      <c r="L70" s="475"/>
      <c r="M70" s="475"/>
      <c r="N70" s="476"/>
      <c r="O70" s="29"/>
    </row>
    <row r="71" spans="2:15" ht="18" customHeight="1" x14ac:dyDescent="0.2">
      <c r="B71" s="28"/>
      <c r="C71" s="122" t="s">
        <v>7733</v>
      </c>
      <c r="D71" s="90" t="s">
        <v>298</v>
      </c>
      <c r="E71" s="79">
        <v>5110</v>
      </c>
      <c r="F71" s="113" t="s">
        <v>32</v>
      </c>
      <c r="G71" s="114" t="s">
        <v>5176</v>
      </c>
      <c r="H71" s="115">
        <v>3950000</v>
      </c>
      <c r="I71" s="474" t="s">
        <v>5173</v>
      </c>
      <c r="J71" s="475"/>
      <c r="K71" s="475"/>
      <c r="L71" s="475"/>
      <c r="M71" s="475"/>
      <c r="N71" s="476"/>
      <c r="O71" s="29"/>
    </row>
    <row r="72" spans="2:15" ht="18" customHeight="1" x14ac:dyDescent="0.2">
      <c r="B72" s="28"/>
      <c r="C72" s="122" t="s">
        <v>7733</v>
      </c>
      <c r="D72" s="90" t="s">
        <v>308</v>
      </c>
      <c r="E72" s="79">
        <v>5110</v>
      </c>
      <c r="F72" s="113" t="s">
        <v>32</v>
      </c>
      <c r="G72" s="114" t="s">
        <v>5176</v>
      </c>
      <c r="H72" s="115">
        <v>3500000</v>
      </c>
      <c r="I72" s="474" t="s">
        <v>5173</v>
      </c>
      <c r="J72" s="475"/>
      <c r="K72" s="475"/>
      <c r="L72" s="475"/>
      <c r="M72" s="475"/>
      <c r="N72" s="476"/>
      <c r="O72" s="29"/>
    </row>
    <row r="73" spans="2:15" ht="18" customHeight="1" x14ac:dyDescent="0.2">
      <c r="B73" s="28"/>
      <c r="C73" s="122" t="s">
        <v>7733</v>
      </c>
      <c r="D73" s="90" t="s">
        <v>317</v>
      </c>
      <c r="E73" s="79">
        <v>5110</v>
      </c>
      <c r="F73" s="113" t="s">
        <v>98</v>
      </c>
      <c r="G73" s="114" t="s">
        <v>196</v>
      </c>
      <c r="H73" s="115">
        <v>2800000</v>
      </c>
      <c r="I73" s="474" t="s">
        <v>5173</v>
      </c>
      <c r="J73" s="475"/>
      <c r="K73" s="475"/>
      <c r="L73" s="475"/>
      <c r="M73" s="475"/>
      <c r="N73" s="476"/>
      <c r="O73" s="29"/>
    </row>
    <row r="74" spans="2:15" ht="18" customHeight="1" x14ac:dyDescent="0.2">
      <c r="B74" s="28"/>
      <c r="C74" s="122" t="s">
        <v>7733</v>
      </c>
      <c r="D74" s="90" t="s">
        <v>476</v>
      </c>
      <c r="E74" s="79">
        <v>5210</v>
      </c>
      <c r="F74" s="113" t="s">
        <v>7</v>
      </c>
      <c r="G74" s="114" t="s">
        <v>5171</v>
      </c>
      <c r="H74" s="115" t="s">
        <v>7850</v>
      </c>
      <c r="I74" s="474" t="s">
        <v>5173</v>
      </c>
      <c r="J74" s="475"/>
      <c r="K74" s="475"/>
      <c r="L74" s="475"/>
      <c r="M74" s="475"/>
      <c r="N74" s="476"/>
      <c r="O74" s="29"/>
    </row>
    <row r="75" spans="2:15" ht="18" customHeight="1" x14ac:dyDescent="0.2">
      <c r="B75" s="28"/>
      <c r="C75" s="122" t="s">
        <v>7733</v>
      </c>
      <c r="D75" s="90" t="s">
        <v>309</v>
      </c>
      <c r="E75" s="79">
        <v>5110</v>
      </c>
      <c r="F75" s="113" t="s">
        <v>32</v>
      </c>
      <c r="G75" s="114" t="s">
        <v>5176</v>
      </c>
      <c r="H75" s="115">
        <v>3500000</v>
      </c>
      <c r="I75" s="474" t="s">
        <v>5173</v>
      </c>
      <c r="J75" s="475"/>
      <c r="K75" s="475"/>
      <c r="L75" s="475"/>
      <c r="M75" s="475"/>
      <c r="N75" s="476"/>
      <c r="O75" s="29"/>
    </row>
    <row r="76" spans="2:15" ht="18" customHeight="1" x14ac:dyDescent="0.2">
      <c r="B76" s="28"/>
      <c r="C76" s="122" t="s">
        <v>7733</v>
      </c>
      <c r="D76" s="90" t="s">
        <v>369</v>
      </c>
      <c r="E76" s="79">
        <v>5210</v>
      </c>
      <c r="F76" s="113" t="s">
        <v>32</v>
      </c>
      <c r="G76" s="114" t="s">
        <v>195</v>
      </c>
      <c r="H76" s="115">
        <v>1751051</v>
      </c>
      <c r="I76" s="474" t="s">
        <v>5173</v>
      </c>
      <c r="J76" s="475"/>
      <c r="K76" s="475"/>
      <c r="L76" s="475"/>
      <c r="M76" s="475"/>
      <c r="N76" s="476"/>
      <c r="O76" s="29"/>
    </row>
    <row r="77" spans="2:15" ht="18" customHeight="1" x14ac:dyDescent="0.2">
      <c r="B77" s="28"/>
      <c r="C77" s="122" t="s">
        <v>7733</v>
      </c>
      <c r="D77" s="90" t="s">
        <v>370</v>
      </c>
      <c r="E77" s="79">
        <v>5210</v>
      </c>
      <c r="F77" s="113" t="s">
        <v>32</v>
      </c>
      <c r="G77" s="114" t="s">
        <v>195</v>
      </c>
      <c r="H77" s="115">
        <v>1751051</v>
      </c>
      <c r="I77" s="474" t="s">
        <v>5173</v>
      </c>
      <c r="J77" s="475"/>
      <c r="K77" s="475"/>
      <c r="L77" s="475"/>
      <c r="M77" s="475"/>
      <c r="N77" s="476"/>
      <c r="O77" s="29"/>
    </row>
    <row r="78" spans="2:15" ht="18" customHeight="1" x14ac:dyDescent="0.2">
      <c r="B78" s="28"/>
      <c r="C78" s="122" t="s">
        <v>7648</v>
      </c>
      <c r="D78" s="90" t="s">
        <v>273</v>
      </c>
      <c r="E78" s="79">
        <v>5110</v>
      </c>
      <c r="F78" s="113" t="s">
        <v>32</v>
      </c>
      <c r="G78" s="114" t="s">
        <v>193</v>
      </c>
      <c r="H78" s="115">
        <v>42650000</v>
      </c>
      <c r="I78" s="474" t="s">
        <v>5173</v>
      </c>
      <c r="J78" s="475"/>
      <c r="K78" s="475"/>
      <c r="L78" s="475"/>
      <c r="M78" s="475"/>
      <c r="N78" s="476"/>
      <c r="O78" s="29"/>
    </row>
    <row r="79" spans="2:15" ht="18" customHeight="1" x14ac:dyDescent="0.2">
      <c r="B79" s="28"/>
      <c r="C79" s="122" t="s">
        <v>7648</v>
      </c>
      <c r="D79" s="90" t="s">
        <v>359</v>
      </c>
      <c r="E79" s="79">
        <v>5210</v>
      </c>
      <c r="F79" s="113" t="s">
        <v>32</v>
      </c>
      <c r="G79" s="114" t="s">
        <v>196</v>
      </c>
      <c r="H79" s="115" t="s">
        <v>7845</v>
      </c>
      <c r="I79" s="474" t="s">
        <v>5173</v>
      </c>
      <c r="J79" s="475"/>
      <c r="K79" s="475"/>
      <c r="L79" s="475"/>
      <c r="M79" s="475"/>
      <c r="N79" s="476"/>
      <c r="O79" s="29"/>
    </row>
    <row r="80" spans="2:15" ht="18" customHeight="1" x14ac:dyDescent="0.2">
      <c r="B80" s="28"/>
      <c r="C80" s="122" t="s">
        <v>7548</v>
      </c>
      <c r="D80" s="90" t="s">
        <v>360</v>
      </c>
      <c r="E80" s="79">
        <v>5210</v>
      </c>
      <c r="F80" s="113" t="s">
        <v>32</v>
      </c>
      <c r="G80" s="114" t="s">
        <v>195</v>
      </c>
      <c r="H80" s="115" t="s">
        <v>7845</v>
      </c>
      <c r="I80" s="474" t="s">
        <v>5173</v>
      </c>
      <c r="J80" s="475"/>
      <c r="K80" s="475"/>
      <c r="L80" s="475"/>
      <c r="M80" s="475"/>
      <c r="N80" s="476"/>
      <c r="O80" s="29"/>
    </row>
    <row r="81" spans="2:15" ht="18" customHeight="1" x14ac:dyDescent="0.2">
      <c r="B81" s="28"/>
      <c r="C81" s="122" t="s">
        <v>7548</v>
      </c>
      <c r="D81" s="90" t="s">
        <v>361</v>
      </c>
      <c r="E81" s="79">
        <v>5210</v>
      </c>
      <c r="F81" s="113" t="s">
        <v>32</v>
      </c>
      <c r="G81" s="114" t="s">
        <v>195</v>
      </c>
      <c r="H81" s="115" t="s">
        <v>7845</v>
      </c>
      <c r="I81" s="474" t="s">
        <v>5173</v>
      </c>
      <c r="J81" s="475"/>
      <c r="K81" s="475"/>
      <c r="L81" s="475"/>
      <c r="M81" s="475"/>
      <c r="N81" s="476"/>
      <c r="O81" s="29"/>
    </row>
    <row r="82" spans="2:15" ht="18" customHeight="1" x14ac:dyDescent="0.2">
      <c r="B82" s="28"/>
      <c r="C82" s="122" t="s">
        <v>7548</v>
      </c>
      <c r="D82" s="90" t="s">
        <v>362</v>
      </c>
      <c r="E82" s="79">
        <v>5210</v>
      </c>
      <c r="F82" s="113" t="s">
        <v>32</v>
      </c>
      <c r="G82" s="114" t="s">
        <v>195</v>
      </c>
      <c r="H82" s="115" t="s">
        <v>7845</v>
      </c>
      <c r="I82" s="474" t="s">
        <v>5173</v>
      </c>
      <c r="J82" s="475"/>
      <c r="K82" s="475"/>
      <c r="L82" s="475"/>
      <c r="M82" s="475"/>
      <c r="N82" s="476"/>
      <c r="O82" s="29"/>
    </row>
    <row r="83" spans="2:15" ht="18" customHeight="1" x14ac:dyDescent="0.2">
      <c r="B83" s="28"/>
      <c r="C83" s="122" t="s">
        <v>7548</v>
      </c>
      <c r="D83" s="90" t="s">
        <v>363</v>
      </c>
      <c r="E83" s="79">
        <v>5210</v>
      </c>
      <c r="F83" s="113" t="s">
        <v>32</v>
      </c>
      <c r="G83" s="114" t="s">
        <v>195</v>
      </c>
      <c r="H83" s="115" t="s">
        <v>7845</v>
      </c>
      <c r="I83" s="474" t="s">
        <v>5173</v>
      </c>
      <c r="J83" s="475"/>
      <c r="K83" s="475"/>
      <c r="L83" s="475"/>
      <c r="M83" s="475"/>
      <c r="N83" s="476"/>
      <c r="O83" s="29"/>
    </row>
    <row r="84" spans="2:15" ht="18" customHeight="1" x14ac:dyDescent="0.2">
      <c r="B84" s="28"/>
      <c r="C84" s="122" t="s">
        <v>7548</v>
      </c>
      <c r="D84" s="90" t="s">
        <v>412</v>
      </c>
      <c r="E84" s="79">
        <v>5210</v>
      </c>
      <c r="F84" s="113" t="s">
        <v>32</v>
      </c>
      <c r="G84" s="114" t="s">
        <v>5177</v>
      </c>
      <c r="H84" s="115">
        <v>1314600</v>
      </c>
      <c r="I84" s="474" t="s">
        <v>5173</v>
      </c>
      <c r="J84" s="475"/>
      <c r="K84" s="475"/>
      <c r="L84" s="475"/>
      <c r="M84" s="475"/>
      <c r="N84" s="476"/>
      <c r="O84" s="29"/>
    </row>
    <row r="85" spans="2:15" ht="18" customHeight="1" x14ac:dyDescent="0.2">
      <c r="B85" s="28"/>
      <c r="C85" s="122" t="s">
        <v>7548</v>
      </c>
      <c r="D85" s="90" t="s">
        <v>413</v>
      </c>
      <c r="E85" s="79">
        <v>5210</v>
      </c>
      <c r="F85" s="113" t="s">
        <v>32</v>
      </c>
      <c r="G85" s="114" t="s">
        <v>5177</v>
      </c>
      <c r="H85" s="115">
        <v>1314600</v>
      </c>
      <c r="I85" s="474" t="s">
        <v>5173</v>
      </c>
      <c r="J85" s="475"/>
      <c r="K85" s="475"/>
      <c r="L85" s="475"/>
      <c r="M85" s="475"/>
      <c r="N85" s="476"/>
      <c r="O85" s="29"/>
    </row>
    <row r="86" spans="2:15" ht="18" customHeight="1" x14ac:dyDescent="0.2">
      <c r="B86" s="28"/>
      <c r="C86" s="122" t="s">
        <v>7548</v>
      </c>
      <c r="D86" s="90" t="s">
        <v>414</v>
      </c>
      <c r="E86" s="79">
        <v>5210</v>
      </c>
      <c r="F86" s="113" t="s">
        <v>32</v>
      </c>
      <c r="G86" s="114" t="s">
        <v>5177</v>
      </c>
      <c r="H86" s="115">
        <v>1314600</v>
      </c>
      <c r="I86" s="474" t="s">
        <v>5173</v>
      </c>
      <c r="J86" s="475"/>
      <c r="K86" s="475"/>
      <c r="L86" s="475"/>
      <c r="M86" s="475"/>
      <c r="N86" s="476"/>
      <c r="O86" s="29"/>
    </row>
    <row r="87" spans="2:15" ht="18" customHeight="1" x14ac:dyDescent="0.2">
      <c r="B87" s="28"/>
      <c r="C87" s="122" t="s">
        <v>7548</v>
      </c>
      <c r="D87" s="90" t="s">
        <v>415</v>
      </c>
      <c r="E87" s="79">
        <v>5210</v>
      </c>
      <c r="F87" s="113" t="s">
        <v>32</v>
      </c>
      <c r="G87" s="114" t="s">
        <v>5177</v>
      </c>
      <c r="H87" s="115">
        <v>1314600</v>
      </c>
      <c r="I87" s="474" t="s">
        <v>5173</v>
      </c>
      <c r="J87" s="475"/>
      <c r="K87" s="475"/>
      <c r="L87" s="475"/>
      <c r="M87" s="475"/>
      <c r="N87" s="476"/>
      <c r="O87" s="29"/>
    </row>
    <row r="88" spans="2:15" ht="18" customHeight="1" x14ac:dyDescent="0.2">
      <c r="B88" s="28"/>
      <c r="C88" s="122" t="s">
        <v>7548</v>
      </c>
      <c r="D88" s="90" t="s">
        <v>416</v>
      </c>
      <c r="E88" s="79">
        <v>5210</v>
      </c>
      <c r="F88" s="113" t="s">
        <v>32</v>
      </c>
      <c r="G88" s="114" t="s">
        <v>5177</v>
      </c>
      <c r="H88" s="115">
        <v>1314600</v>
      </c>
      <c r="I88" s="474" t="s">
        <v>5173</v>
      </c>
      <c r="J88" s="475"/>
      <c r="K88" s="475"/>
      <c r="L88" s="475"/>
      <c r="M88" s="475"/>
      <c r="N88" s="476"/>
      <c r="O88" s="29"/>
    </row>
    <row r="89" spans="2:15" ht="18" customHeight="1" x14ac:dyDescent="0.2">
      <c r="B89" s="28"/>
      <c r="C89" s="122" t="s">
        <v>7548</v>
      </c>
      <c r="D89" s="90" t="s">
        <v>300</v>
      </c>
      <c r="E89" s="79">
        <v>5110</v>
      </c>
      <c r="F89" s="113" t="s">
        <v>32</v>
      </c>
      <c r="G89" s="114" t="s">
        <v>5176</v>
      </c>
      <c r="H89" s="115">
        <v>3950000</v>
      </c>
      <c r="I89" s="474" t="s">
        <v>5173</v>
      </c>
      <c r="J89" s="475"/>
      <c r="K89" s="475"/>
      <c r="L89" s="475"/>
      <c r="M89" s="475"/>
      <c r="N89" s="476"/>
      <c r="O89" s="29"/>
    </row>
    <row r="90" spans="2:15" ht="18" customHeight="1" x14ac:dyDescent="0.2">
      <c r="B90" s="28"/>
      <c r="C90" s="122" t="s">
        <v>7548</v>
      </c>
      <c r="D90" s="90" t="s">
        <v>310</v>
      </c>
      <c r="E90" s="79">
        <v>5110</v>
      </c>
      <c r="F90" s="113" t="s">
        <v>32</v>
      </c>
      <c r="G90" s="114" t="s">
        <v>5176</v>
      </c>
      <c r="H90" s="115">
        <v>3500000</v>
      </c>
      <c r="I90" s="474" t="s">
        <v>5173</v>
      </c>
      <c r="J90" s="475"/>
      <c r="K90" s="475"/>
      <c r="L90" s="475"/>
      <c r="M90" s="475"/>
      <c r="N90" s="476"/>
      <c r="O90" s="29"/>
    </row>
    <row r="91" spans="2:15" ht="18" customHeight="1" x14ac:dyDescent="0.2">
      <c r="B91" s="28"/>
      <c r="C91" s="122" t="s">
        <v>7548</v>
      </c>
      <c r="D91" s="90" t="s">
        <v>321</v>
      </c>
      <c r="E91" s="79">
        <v>5110</v>
      </c>
      <c r="F91" s="113" t="s">
        <v>98</v>
      </c>
      <c r="G91" s="114" t="s">
        <v>196</v>
      </c>
      <c r="H91" s="115">
        <v>2800000</v>
      </c>
      <c r="I91" s="474" t="s">
        <v>5173</v>
      </c>
      <c r="J91" s="475"/>
      <c r="K91" s="475"/>
      <c r="L91" s="475"/>
      <c r="M91" s="475"/>
      <c r="N91" s="476"/>
      <c r="O91" s="29"/>
    </row>
    <row r="92" spans="2:15" ht="18" customHeight="1" x14ac:dyDescent="0.2">
      <c r="B92" s="28"/>
      <c r="C92" s="122" t="s">
        <v>7548</v>
      </c>
      <c r="D92" s="90" t="s">
        <v>299</v>
      </c>
      <c r="E92" s="79">
        <v>5110</v>
      </c>
      <c r="F92" s="113" t="s">
        <v>32</v>
      </c>
      <c r="G92" s="114" t="s">
        <v>5176</v>
      </c>
      <c r="H92" s="115">
        <v>3950000</v>
      </c>
      <c r="I92" s="474" t="s">
        <v>5173</v>
      </c>
      <c r="J92" s="475"/>
      <c r="K92" s="475"/>
      <c r="L92" s="475"/>
      <c r="M92" s="475"/>
      <c r="N92" s="476"/>
      <c r="O92" s="29"/>
    </row>
    <row r="93" spans="2:15" ht="18" customHeight="1" x14ac:dyDescent="0.2">
      <c r="B93" s="28"/>
      <c r="C93" s="122" t="s">
        <v>7548</v>
      </c>
      <c r="D93" s="90" t="s">
        <v>315</v>
      </c>
      <c r="E93" s="79">
        <v>5210</v>
      </c>
      <c r="F93" s="113" t="s">
        <v>7</v>
      </c>
      <c r="G93" s="114" t="s">
        <v>196</v>
      </c>
      <c r="H93" s="115">
        <v>2908200</v>
      </c>
      <c r="I93" s="474" t="s">
        <v>5173</v>
      </c>
      <c r="J93" s="475"/>
      <c r="K93" s="475"/>
      <c r="L93" s="475"/>
      <c r="M93" s="475"/>
      <c r="N93" s="476"/>
      <c r="O93" s="29"/>
    </row>
    <row r="94" spans="2:15" ht="18" customHeight="1" x14ac:dyDescent="0.2">
      <c r="B94" s="28"/>
      <c r="C94" s="122" t="s">
        <v>7548</v>
      </c>
      <c r="D94" s="90" t="s">
        <v>327</v>
      </c>
      <c r="E94" s="79">
        <v>5210</v>
      </c>
      <c r="F94" s="113" t="s">
        <v>7</v>
      </c>
      <c r="G94" s="114" t="s">
        <v>196</v>
      </c>
      <c r="H94" s="115">
        <v>2615600</v>
      </c>
      <c r="I94" s="474" t="s">
        <v>5173</v>
      </c>
      <c r="J94" s="475"/>
      <c r="K94" s="475"/>
      <c r="L94" s="475"/>
      <c r="M94" s="475"/>
      <c r="N94" s="476"/>
      <c r="O94" s="29"/>
    </row>
    <row r="95" spans="2:15" ht="18" customHeight="1" x14ac:dyDescent="0.2">
      <c r="B95" s="28"/>
      <c r="C95" s="122" t="s">
        <v>7548</v>
      </c>
      <c r="D95" s="90" t="s">
        <v>342</v>
      </c>
      <c r="E95" s="79">
        <v>5210</v>
      </c>
      <c r="F95" s="113" t="s">
        <v>7</v>
      </c>
      <c r="G95" s="114" t="s">
        <v>196</v>
      </c>
      <c r="H95" s="115">
        <v>2121600</v>
      </c>
      <c r="I95" s="474" t="s">
        <v>5173</v>
      </c>
      <c r="J95" s="475"/>
      <c r="K95" s="475"/>
      <c r="L95" s="475"/>
      <c r="M95" s="475"/>
      <c r="N95" s="476"/>
      <c r="O95" s="29"/>
    </row>
    <row r="96" spans="2:15" ht="18" customHeight="1" x14ac:dyDescent="0.2">
      <c r="B96" s="28"/>
      <c r="C96" s="122" t="s">
        <v>7548</v>
      </c>
      <c r="D96" s="90" t="s">
        <v>367</v>
      </c>
      <c r="E96" s="79">
        <v>5210</v>
      </c>
      <c r="F96" s="113" t="s">
        <v>7</v>
      </c>
      <c r="G96" s="114" t="s">
        <v>195</v>
      </c>
      <c r="H96" s="115">
        <v>1756100</v>
      </c>
      <c r="I96" s="474" t="s">
        <v>5173</v>
      </c>
      <c r="J96" s="475"/>
      <c r="K96" s="475"/>
      <c r="L96" s="475"/>
      <c r="M96" s="475"/>
      <c r="N96" s="476"/>
      <c r="O96" s="29"/>
    </row>
    <row r="97" spans="2:15" ht="18" customHeight="1" x14ac:dyDescent="0.2">
      <c r="B97" s="28"/>
      <c r="C97" s="122" t="s">
        <v>7548</v>
      </c>
      <c r="D97" s="90" t="s">
        <v>382</v>
      </c>
      <c r="E97" s="79">
        <v>5210</v>
      </c>
      <c r="F97" s="113" t="s">
        <v>7</v>
      </c>
      <c r="G97" s="114" t="s">
        <v>195</v>
      </c>
      <c r="H97" s="115">
        <v>1652800</v>
      </c>
      <c r="I97" s="474" t="s">
        <v>5173</v>
      </c>
      <c r="J97" s="475"/>
      <c r="K97" s="475"/>
      <c r="L97" s="475"/>
      <c r="M97" s="475"/>
      <c r="N97" s="476"/>
      <c r="O97" s="29"/>
    </row>
    <row r="98" spans="2:15" ht="18" customHeight="1" x14ac:dyDescent="0.2">
      <c r="B98" s="28"/>
      <c r="C98" s="122" t="s">
        <v>7548</v>
      </c>
      <c r="D98" s="90" t="s">
        <v>396</v>
      </c>
      <c r="E98" s="79">
        <v>5210</v>
      </c>
      <c r="F98" s="113" t="s">
        <v>7</v>
      </c>
      <c r="G98" s="114" t="s">
        <v>195</v>
      </c>
      <c r="H98" s="115">
        <v>1446200</v>
      </c>
      <c r="I98" s="474" t="s">
        <v>5173</v>
      </c>
      <c r="J98" s="475"/>
      <c r="K98" s="475"/>
      <c r="L98" s="475"/>
      <c r="M98" s="475"/>
      <c r="N98" s="476"/>
      <c r="O98" s="29"/>
    </row>
    <row r="99" spans="2:15" ht="18" customHeight="1" x14ac:dyDescent="0.2">
      <c r="B99" s="28"/>
      <c r="C99" s="122" t="s">
        <v>7548</v>
      </c>
      <c r="D99" s="90" t="s">
        <v>397</v>
      </c>
      <c r="E99" s="79">
        <v>5210</v>
      </c>
      <c r="F99" s="113" t="s">
        <v>7</v>
      </c>
      <c r="G99" s="114" t="s">
        <v>195</v>
      </c>
      <c r="H99" s="115">
        <v>1446200</v>
      </c>
      <c r="I99" s="474" t="s">
        <v>5173</v>
      </c>
      <c r="J99" s="475"/>
      <c r="K99" s="475"/>
      <c r="L99" s="475"/>
      <c r="M99" s="475"/>
      <c r="N99" s="476"/>
      <c r="O99" s="29"/>
    </row>
    <row r="100" spans="2:15" ht="18" customHeight="1" x14ac:dyDescent="0.2">
      <c r="B100" s="28"/>
      <c r="C100" s="122" t="s">
        <v>7548</v>
      </c>
      <c r="D100" s="90" t="s">
        <v>418</v>
      </c>
      <c r="E100" s="79">
        <v>5210</v>
      </c>
      <c r="F100" s="113" t="s">
        <v>7</v>
      </c>
      <c r="G100" s="114" t="s">
        <v>5178</v>
      </c>
      <c r="H100" s="115">
        <v>1239600</v>
      </c>
      <c r="I100" s="474" t="s">
        <v>5173</v>
      </c>
      <c r="J100" s="475"/>
      <c r="K100" s="475"/>
      <c r="L100" s="475"/>
      <c r="M100" s="475"/>
      <c r="N100" s="476"/>
      <c r="O100" s="29"/>
    </row>
    <row r="101" spans="2:15" ht="18" customHeight="1" x14ac:dyDescent="0.2">
      <c r="B101" s="28"/>
      <c r="C101" s="122" t="s">
        <v>7549</v>
      </c>
      <c r="D101" s="90" t="s">
        <v>432</v>
      </c>
      <c r="E101" s="79">
        <v>5210</v>
      </c>
      <c r="F101" s="113" t="s">
        <v>7</v>
      </c>
      <c r="G101" s="114" t="s">
        <v>5178</v>
      </c>
      <c r="H101" s="115">
        <v>1090600</v>
      </c>
      <c r="I101" s="474" t="s">
        <v>5173</v>
      </c>
      <c r="J101" s="475"/>
      <c r="K101" s="475"/>
      <c r="L101" s="475"/>
      <c r="M101" s="475"/>
      <c r="N101" s="476"/>
      <c r="O101" s="29"/>
    </row>
    <row r="102" spans="2:15" ht="18" customHeight="1" x14ac:dyDescent="0.2">
      <c r="B102" s="28"/>
      <c r="C102" s="122" t="s">
        <v>7549</v>
      </c>
      <c r="D102" s="90" t="s">
        <v>448</v>
      </c>
      <c r="E102" s="79">
        <v>5210</v>
      </c>
      <c r="F102" s="113" t="s">
        <v>7</v>
      </c>
      <c r="G102" s="114" t="s">
        <v>5172</v>
      </c>
      <c r="H102" s="115">
        <v>929700</v>
      </c>
      <c r="I102" s="474" t="s">
        <v>5173</v>
      </c>
      <c r="J102" s="475"/>
      <c r="K102" s="475"/>
      <c r="L102" s="475"/>
      <c r="M102" s="475"/>
      <c r="N102" s="476"/>
      <c r="O102" s="29"/>
    </row>
    <row r="103" spans="2:15" ht="18" customHeight="1" x14ac:dyDescent="0.2">
      <c r="B103" s="28"/>
      <c r="C103" s="122" t="s">
        <v>7549</v>
      </c>
      <c r="D103" s="90" t="s">
        <v>449</v>
      </c>
      <c r="E103" s="79">
        <v>5210</v>
      </c>
      <c r="F103" s="113" t="s">
        <v>7</v>
      </c>
      <c r="G103" s="114" t="s">
        <v>5179</v>
      </c>
      <c r="H103" s="115">
        <v>929700</v>
      </c>
      <c r="I103" s="474" t="s">
        <v>5173</v>
      </c>
      <c r="J103" s="475"/>
      <c r="K103" s="475"/>
      <c r="L103" s="475"/>
      <c r="M103" s="475"/>
      <c r="N103" s="476"/>
      <c r="O103" s="29"/>
    </row>
    <row r="104" spans="2:15" ht="18" customHeight="1" x14ac:dyDescent="0.2">
      <c r="B104" s="28"/>
      <c r="C104" s="122" t="s">
        <v>7549</v>
      </c>
      <c r="D104" s="90" t="s">
        <v>453</v>
      </c>
      <c r="E104" s="79">
        <v>5210</v>
      </c>
      <c r="F104" s="113" t="s">
        <v>7</v>
      </c>
      <c r="G104" s="114" t="s">
        <v>7795</v>
      </c>
      <c r="H104" s="115">
        <v>826400</v>
      </c>
      <c r="I104" s="474" t="s">
        <v>5173</v>
      </c>
      <c r="J104" s="475"/>
      <c r="K104" s="475"/>
      <c r="L104" s="475"/>
      <c r="M104" s="475"/>
      <c r="N104" s="476"/>
      <c r="O104" s="29"/>
    </row>
    <row r="105" spans="2:15" ht="18" customHeight="1" x14ac:dyDescent="0.2">
      <c r="B105" s="28"/>
      <c r="C105" s="122" t="s">
        <v>7549</v>
      </c>
      <c r="D105" s="90" t="s">
        <v>422</v>
      </c>
      <c r="E105" s="79">
        <v>5110</v>
      </c>
      <c r="F105" s="113" t="s">
        <v>32</v>
      </c>
      <c r="G105" s="114" t="s">
        <v>5178</v>
      </c>
      <c r="H105" s="115">
        <v>1200000</v>
      </c>
      <c r="I105" s="474" t="s">
        <v>5173</v>
      </c>
      <c r="J105" s="475"/>
      <c r="K105" s="475"/>
      <c r="L105" s="475"/>
      <c r="M105" s="475"/>
      <c r="N105" s="476"/>
      <c r="O105" s="29"/>
    </row>
    <row r="106" spans="2:15" ht="18" customHeight="1" x14ac:dyDescent="0.2">
      <c r="B106" s="28"/>
      <c r="C106" s="122" t="s">
        <v>7549</v>
      </c>
      <c r="D106" s="90" t="s">
        <v>279</v>
      </c>
      <c r="E106" s="79">
        <v>5210</v>
      </c>
      <c r="F106" s="113" t="s">
        <v>32</v>
      </c>
      <c r="G106" s="114" t="s">
        <v>212</v>
      </c>
      <c r="H106" s="115">
        <v>9193500</v>
      </c>
      <c r="I106" s="474" t="s">
        <v>5173</v>
      </c>
      <c r="J106" s="475"/>
      <c r="K106" s="475"/>
      <c r="L106" s="475"/>
      <c r="M106" s="475"/>
      <c r="N106" s="476"/>
      <c r="O106" s="29"/>
    </row>
    <row r="107" spans="2:15" ht="18" customHeight="1" x14ac:dyDescent="0.2">
      <c r="B107" s="28"/>
      <c r="C107" s="122" t="s">
        <v>7549</v>
      </c>
      <c r="D107" s="90" t="s">
        <v>284</v>
      </c>
      <c r="E107" s="79">
        <v>5210</v>
      </c>
      <c r="F107" s="113" t="s">
        <v>32</v>
      </c>
      <c r="G107" s="114" t="s">
        <v>5174</v>
      </c>
      <c r="H107" s="115">
        <v>5448000</v>
      </c>
      <c r="I107" s="474" t="s">
        <v>5173</v>
      </c>
      <c r="J107" s="475"/>
      <c r="K107" s="475"/>
      <c r="L107" s="475"/>
      <c r="M107" s="475"/>
      <c r="N107" s="476"/>
      <c r="O107" s="29"/>
    </row>
    <row r="108" spans="2:15" ht="18" customHeight="1" x14ac:dyDescent="0.2">
      <c r="B108" s="28"/>
      <c r="C108" s="122" t="s">
        <v>7549</v>
      </c>
      <c r="D108" s="90" t="s">
        <v>314</v>
      </c>
      <c r="E108" s="79">
        <v>5210</v>
      </c>
      <c r="F108" s="113" t="s">
        <v>7</v>
      </c>
      <c r="G108" s="114" t="s">
        <v>5176</v>
      </c>
      <c r="H108" s="115">
        <v>2998000</v>
      </c>
      <c r="I108" s="474" t="s">
        <v>5173</v>
      </c>
      <c r="J108" s="475"/>
      <c r="K108" s="475"/>
      <c r="L108" s="475"/>
      <c r="M108" s="475"/>
      <c r="N108" s="476"/>
      <c r="O108" s="29"/>
    </row>
    <row r="109" spans="2:15" ht="18" customHeight="1" x14ac:dyDescent="0.2">
      <c r="B109" s="28"/>
      <c r="C109" s="122" t="s">
        <v>7549</v>
      </c>
      <c r="D109" s="90" t="s">
        <v>333</v>
      </c>
      <c r="E109" s="79">
        <v>5210</v>
      </c>
      <c r="F109" s="113" t="s">
        <v>7</v>
      </c>
      <c r="G109" s="114" t="s">
        <v>196</v>
      </c>
      <c r="H109" s="115">
        <v>2408000</v>
      </c>
      <c r="I109" s="474" t="s">
        <v>5173</v>
      </c>
      <c r="J109" s="475"/>
      <c r="K109" s="475"/>
      <c r="L109" s="475"/>
      <c r="M109" s="475"/>
      <c r="N109" s="476"/>
      <c r="O109" s="29"/>
    </row>
    <row r="110" spans="2:15" ht="18" customHeight="1" x14ac:dyDescent="0.2">
      <c r="B110" s="28"/>
      <c r="C110" s="122" t="s">
        <v>7549</v>
      </c>
      <c r="D110" s="90" t="s">
        <v>386</v>
      </c>
      <c r="E110" s="79">
        <v>5210</v>
      </c>
      <c r="F110" s="113" t="s">
        <v>7</v>
      </c>
      <c r="G110" s="114" t="s">
        <v>195</v>
      </c>
      <c r="H110" s="115">
        <v>1652000</v>
      </c>
      <c r="I110" s="474" t="s">
        <v>5173</v>
      </c>
      <c r="J110" s="475"/>
      <c r="K110" s="475"/>
      <c r="L110" s="475"/>
      <c r="M110" s="475"/>
      <c r="N110" s="476"/>
      <c r="O110" s="29"/>
    </row>
    <row r="111" spans="2:15" ht="18" customHeight="1" x14ac:dyDescent="0.2">
      <c r="B111" s="28"/>
      <c r="C111" s="122" t="s">
        <v>7549</v>
      </c>
      <c r="D111" s="90" t="s">
        <v>398</v>
      </c>
      <c r="E111" s="79">
        <v>5210</v>
      </c>
      <c r="F111" s="113" t="s">
        <v>7</v>
      </c>
      <c r="G111" s="114" t="s">
        <v>195</v>
      </c>
      <c r="H111" s="115">
        <v>1446200</v>
      </c>
      <c r="I111" s="474" t="s">
        <v>5173</v>
      </c>
      <c r="J111" s="475"/>
      <c r="K111" s="475"/>
      <c r="L111" s="475"/>
      <c r="M111" s="475"/>
      <c r="N111" s="476"/>
      <c r="O111" s="29"/>
    </row>
    <row r="112" spans="2:15" ht="18" customHeight="1" x14ac:dyDescent="0.2">
      <c r="B112" s="28"/>
      <c r="C112" s="122" t="s">
        <v>7549</v>
      </c>
      <c r="D112" s="90" t="s">
        <v>402</v>
      </c>
      <c r="E112" s="79">
        <v>5210</v>
      </c>
      <c r="F112" s="113" t="s">
        <v>7</v>
      </c>
      <c r="G112" s="114" t="s">
        <v>5177</v>
      </c>
      <c r="H112" s="115">
        <v>1364000</v>
      </c>
      <c r="I112" s="474" t="s">
        <v>5173</v>
      </c>
      <c r="J112" s="475"/>
      <c r="K112" s="475"/>
      <c r="L112" s="475"/>
      <c r="M112" s="475"/>
      <c r="N112" s="476"/>
      <c r="O112" s="29"/>
    </row>
    <row r="113" spans="2:15" ht="18" customHeight="1" x14ac:dyDescent="0.2">
      <c r="B113" s="28"/>
      <c r="C113" s="122" t="s">
        <v>7549</v>
      </c>
      <c r="D113" s="90" t="s">
        <v>406</v>
      </c>
      <c r="E113" s="79">
        <v>5210</v>
      </c>
      <c r="F113" s="113" t="s">
        <v>7</v>
      </c>
      <c r="G113" s="114" t="s">
        <v>5177</v>
      </c>
      <c r="H113" s="115">
        <v>1346000</v>
      </c>
      <c r="I113" s="474" t="s">
        <v>5173</v>
      </c>
      <c r="J113" s="475"/>
      <c r="K113" s="475"/>
      <c r="L113" s="475"/>
      <c r="M113" s="475"/>
      <c r="N113" s="476"/>
      <c r="O113" s="29"/>
    </row>
    <row r="114" spans="2:15" ht="18" customHeight="1" x14ac:dyDescent="0.2">
      <c r="B114" s="28"/>
      <c r="C114" s="122" t="s">
        <v>7549</v>
      </c>
      <c r="D114" s="90" t="s">
        <v>433</v>
      </c>
      <c r="E114" s="79">
        <v>5210</v>
      </c>
      <c r="F114" s="113" t="s">
        <v>7</v>
      </c>
      <c r="G114" s="114" t="s">
        <v>5178</v>
      </c>
      <c r="H114" s="115">
        <v>1060000</v>
      </c>
      <c r="I114" s="474" t="s">
        <v>5173</v>
      </c>
      <c r="J114" s="475"/>
      <c r="K114" s="475"/>
      <c r="L114" s="475"/>
      <c r="M114" s="475"/>
      <c r="N114" s="476"/>
      <c r="O114" s="29"/>
    </row>
    <row r="115" spans="2:15" ht="18" customHeight="1" x14ac:dyDescent="0.2">
      <c r="B115" s="28"/>
      <c r="C115" s="122" t="s">
        <v>7549</v>
      </c>
      <c r="D115" s="90" t="s">
        <v>451</v>
      </c>
      <c r="E115" s="79">
        <v>5210</v>
      </c>
      <c r="F115" s="113" t="s">
        <v>7</v>
      </c>
      <c r="G115" s="114" t="s">
        <v>5179</v>
      </c>
      <c r="H115" s="115">
        <v>928200</v>
      </c>
      <c r="I115" s="474" t="s">
        <v>5173</v>
      </c>
      <c r="J115" s="475"/>
      <c r="K115" s="475"/>
      <c r="L115" s="475"/>
      <c r="M115" s="475"/>
      <c r="N115" s="476"/>
      <c r="O115" s="29"/>
    </row>
    <row r="116" spans="2:15" ht="18" customHeight="1" x14ac:dyDescent="0.2">
      <c r="B116" s="28"/>
      <c r="C116" s="122" t="s">
        <v>7549</v>
      </c>
      <c r="D116" s="90" t="s">
        <v>463</v>
      </c>
      <c r="E116" s="79">
        <v>5210</v>
      </c>
      <c r="F116" s="113" t="s">
        <v>7</v>
      </c>
      <c r="G116" s="114" t="s">
        <v>5179</v>
      </c>
      <c r="H116" s="115">
        <v>597462</v>
      </c>
      <c r="I116" s="474" t="s">
        <v>5173</v>
      </c>
      <c r="J116" s="475"/>
      <c r="K116" s="475"/>
      <c r="L116" s="475"/>
      <c r="M116" s="475"/>
      <c r="N116" s="476"/>
      <c r="O116" s="29"/>
    </row>
    <row r="117" spans="2:15" ht="18" customHeight="1" x14ac:dyDescent="0.2">
      <c r="B117" s="28"/>
      <c r="C117" s="122" t="s">
        <v>7549</v>
      </c>
      <c r="D117" s="90" t="s">
        <v>427</v>
      </c>
      <c r="E117" s="79">
        <v>5110</v>
      </c>
      <c r="F117" s="113" t="s">
        <v>32</v>
      </c>
      <c r="G117" s="114" t="s">
        <v>5178</v>
      </c>
      <c r="H117" s="115">
        <v>1200000</v>
      </c>
      <c r="I117" s="474" t="s">
        <v>5173</v>
      </c>
      <c r="J117" s="475"/>
      <c r="K117" s="475"/>
      <c r="L117" s="475"/>
      <c r="M117" s="475"/>
      <c r="N117" s="476"/>
      <c r="O117" s="29"/>
    </row>
    <row r="118" spans="2:15" ht="18" customHeight="1" x14ac:dyDescent="0.2">
      <c r="B118" s="28"/>
      <c r="C118" s="122" t="s">
        <v>7549</v>
      </c>
      <c r="D118" s="90" t="s">
        <v>286</v>
      </c>
      <c r="E118" s="79">
        <v>5210</v>
      </c>
      <c r="F118" s="113" t="s">
        <v>99</v>
      </c>
      <c r="G118" s="114" t="s">
        <v>5176</v>
      </c>
      <c r="H118" s="115">
        <v>5000000</v>
      </c>
      <c r="I118" s="474" t="s">
        <v>5173</v>
      </c>
      <c r="J118" s="475"/>
      <c r="K118" s="475"/>
      <c r="L118" s="475"/>
      <c r="M118" s="475"/>
      <c r="N118" s="476"/>
      <c r="O118" s="29"/>
    </row>
    <row r="119" spans="2:15" ht="18" customHeight="1" x14ac:dyDescent="0.2">
      <c r="B119" s="28"/>
      <c r="C119" s="122" t="s">
        <v>7549</v>
      </c>
      <c r="D119" s="90" t="s">
        <v>287</v>
      </c>
      <c r="E119" s="79">
        <v>5210</v>
      </c>
      <c r="F119" s="113" t="s">
        <v>99</v>
      </c>
      <c r="G119" s="114" t="s">
        <v>5174</v>
      </c>
      <c r="H119" s="115">
        <v>5000000</v>
      </c>
      <c r="I119" s="474" t="s">
        <v>5173</v>
      </c>
      <c r="J119" s="475"/>
      <c r="K119" s="475"/>
      <c r="L119" s="475"/>
      <c r="M119" s="475"/>
      <c r="N119" s="476"/>
      <c r="O119" s="29"/>
    </row>
    <row r="120" spans="2:15" ht="18" customHeight="1" x14ac:dyDescent="0.2">
      <c r="B120" s="28"/>
      <c r="C120" s="122" t="s">
        <v>7550</v>
      </c>
      <c r="D120" s="90" t="s">
        <v>306</v>
      </c>
      <c r="E120" s="79">
        <v>5210</v>
      </c>
      <c r="F120" s="113" t="s">
        <v>7</v>
      </c>
      <c r="G120" s="114" t="s">
        <v>5176</v>
      </c>
      <c r="H120" s="115">
        <v>3613000</v>
      </c>
      <c r="I120" s="474" t="s">
        <v>5173</v>
      </c>
      <c r="J120" s="475"/>
      <c r="K120" s="475"/>
      <c r="L120" s="475"/>
      <c r="M120" s="475"/>
      <c r="N120" s="476"/>
      <c r="O120" s="29"/>
    </row>
    <row r="121" spans="2:15" ht="18" customHeight="1" x14ac:dyDescent="0.2">
      <c r="B121" s="28"/>
      <c r="C121" s="122" t="s">
        <v>7550</v>
      </c>
      <c r="D121" s="90" t="s">
        <v>323</v>
      </c>
      <c r="E121" s="79">
        <v>5210</v>
      </c>
      <c r="F121" s="113" t="s">
        <v>7</v>
      </c>
      <c r="G121" s="114" t="s">
        <v>196</v>
      </c>
      <c r="H121" s="115">
        <v>2780800</v>
      </c>
      <c r="I121" s="474" t="s">
        <v>5173</v>
      </c>
      <c r="J121" s="475"/>
      <c r="K121" s="475"/>
      <c r="L121" s="475"/>
      <c r="M121" s="475"/>
      <c r="N121" s="476"/>
      <c r="O121" s="29"/>
    </row>
    <row r="122" spans="2:15" ht="18" customHeight="1" x14ac:dyDescent="0.2">
      <c r="B122" s="28"/>
      <c r="C122" s="122" t="s">
        <v>7550</v>
      </c>
      <c r="D122" s="90" t="s">
        <v>343</v>
      </c>
      <c r="E122" s="79">
        <v>5210</v>
      </c>
      <c r="F122" s="113" t="s">
        <v>7</v>
      </c>
      <c r="G122" s="114" t="s">
        <v>196</v>
      </c>
      <c r="H122" s="115">
        <v>2105000</v>
      </c>
      <c r="I122" s="474" t="s">
        <v>5173</v>
      </c>
      <c r="J122" s="475"/>
      <c r="K122" s="475"/>
      <c r="L122" s="475"/>
      <c r="M122" s="475"/>
      <c r="N122" s="476"/>
      <c r="O122" s="29"/>
    </row>
    <row r="123" spans="2:15" ht="18" customHeight="1" x14ac:dyDescent="0.2">
      <c r="B123" s="28"/>
      <c r="C123" s="122" t="s">
        <v>7550</v>
      </c>
      <c r="D123" s="90" t="s">
        <v>378</v>
      </c>
      <c r="E123" s="79">
        <v>5210</v>
      </c>
      <c r="F123" s="113" t="s">
        <v>7</v>
      </c>
      <c r="G123" s="114" t="s">
        <v>195</v>
      </c>
      <c r="H123" s="115">
        <v>1720000</v>
      </c>
      <c r="I123" s="474" t="s">
        <v>5173</v>
      </c>
      <c r="J123" s="475"/>
      <c r="K123" s="475"/>
      <c r="L123" s="475"/>
      <c r="M123" s="475"/>
      <c r="N123" s="476"/>
      <c r="O123" s="29"/>
    </row>
    <row r="124" spans="2:15" ht="18" customHeight="1" x14ac:dyDescent="0.2">
      <c r="B124" s="28"/>
      <c r="C124" s="122" t="s">
        <v>7550</v>
      </c>
      <c r="D124" s="90" t="s">
        <v>393</v>
      </c>
      <c r="E124" s="79">
        <v>5210</v>
      </c>
      <c r="F124" s="113" t="s">
        <v>7</v>
      </c>
      <c r="G124" s="114" t="s">
        <v>195</v>
      </c>
      <c r="H124" s="115">
        <v>1446200</v>
      </c>
      <c r="I124" s="474" t="s">
        <v>5173</v>
      </c>
      <c r="J124" s="475"/>
      <c r="K124" s="475"/>
      <c r="L124" s="475"/>
      <c r="M124" s="475"/>
      <c r="N124" s="476"/>
      <c r="O124" s="29"/>
    </row>
    <row r="125" spans="2:15" ht="18" customHeight="1" x14ac:dyDescent="0.2">
      <c r="B125" s="28"/>
      <c r="C125" s="122" t="s">
        <v>7550</v>
      </c>
      <c r="D125" s="90" t="s">
        <v>408</v>
      </c>
      <c r="E125" s="79">
        <v>5210</v>
      </c>
      <c r="F125" s="113" t="s">
        <v>7</v>
      </c>
      <c r="G125" s="114" t="s">
        <v>5177</v>
      </c>
      <c r="H125" s="115">
        <v>1332600</v>
      </c>
      <c r="I125" s="474" t="s">
        <v>5173</v>
      </c>
      <c r="J125" s="475"/>
      <c r="K125" s="475"/>
      <c r="L125" s="475"/>
      <c r="M125" s="475"/>
      <c r="N125" s="476"/>
      <c r="O125" s="29"/>
    </row>
    <row r="126" spans="2:15" ht="18" customHeight="1" x14ac:dyDescent="0.2">
      <c r="B126" s="28"/>
      <c r="C126" s="122" t="s">
        <v>7550</v>
      </c>
      <c r="D126" s="90" t="s">
        <v>411</v>
      </c>
      <c r="E126" s="79">
        <v>5210</v>
      </c>
      <c r="F126" s="113" t="s">
        <v>7</v>
      </c>
      <c r="G126" s="114" t="s">
        <v>5177</v>
      </c>
      <c r="H126" s="115">
        <v>1326000</v>
      </c>
      <c r="I126" s="474" t="s">
        <v>5173</v>
      </c>
      <c r="J126" s="475"/>
      <c r="K126" s="475"/>
      <c r="L126" s="475"/>
      <c r="M126" s="475"/>
      <c r="N126" s="476"/>
      <c r="O126" s="29"/>
    </row>
    <row r="127" spans="2:15" ht="18" customHeight="1" x14ac:dyDescent="0.2">
      <c r="B127" s="28"/>
      <c r="C127" s="122" t="s">
        <v>7550</v>
      </c>
      <c r="D127" s="90" t="s">
        <v>434</v>
      </c>
      <c r="E127" s="79">
        <v>5210</v>
      </c>
      <c r="F127" s="113" t="s">
        <v>7</v>
      </c>
      <c r="G127" s="114" t="s">
        <v>5178</v>
      </c>
      <c r="H127" s="115">
        <v>1033000</v>
      </c>
      <c r="I127" s="474" t="s">
        <v>5173</v>
      </c>
      <c r="J127" s="475"/>
      <c r="K127" s="475"/>
      <c r="L127" s="475"/>
      <c r="M127" s="475"/>
      <c r="N127" s="476"/>
      <c r="O127" s="29"/>
    </row>
    <row r="128" spans="2:15" ht="18" customHeight="1" x14ac:dyDescent="0.2">
      <c r="B128" s="28"/>
      <c r="C128" s="122" t="s">
        <v>7550</v>
      </c>
      <c r="D128" s="90" t="s">
        <v>438</v>
      </c>
      <c r="E128" s="79">
        <v>5210</v>
      </c>
      <c r="F128" s="113" t="s">
        <v>7</v>
      </c>
      <c r="G128" s="114" t="s">
        <v>5172</v>
      </c>
      <c r="H128" s="115">
        <v>1033000</v>
      </c>
      <c r="I128" s="474" t="s">
        <v>5173</v>
      </c>
      <c r="J128" s="475"/>
      <c r="K128" s="475"/>
      <c r="L128" s="475"/>
      <c r="M128" s="475"/>
      <c r="N128" s="476"/>
      <c r="O128" s="29"/>
    </row>
    <row r="129" spans="2:15" ht="18" customHeight="1" x14ac:dyDescent="0.2">
      <c r="B129" s="28"/>
      <c r="C129" s="122" t="s">
        <v>7550</v>
      </c>
      <c r="D129" s="90" t="s">
        <v>439</v>
      </c>
      <c r="E129" s="79">
        <v>5210</v>
      </c>
      <c r="F129" s="113" t="s">
        <v>7</v>
      </c>
      <c r="G129" s="114" t="s">
        <v>5172</v>
      </c>
      <c r="H129" s="115">
        <v>1033000</v>
      </c>
      <c r="I129" s="474" t="s">
        <v>5173</v>
      </c>
      <c r="J129" s="475"/>
      <c r="K129" s="475"/>
      <c r="L129" s="475"/>
      <c r="M129" s="475"/>
      <c r="N129" s="476"/>
      <c r="O129" s="29"/>
    </row>
    <row r="130" spans="2:15" ht="18" customHeight="1" x14ac:dyDescent="0.2">
      <c r="B130" s="28"/>
      <c r="C130" s="122" t="s">
        <v>7550</v>
      </c>
      <c r="D130" s="90" t="s">
        <v>440</v>
      </c>
      <c r="E130" s="79">
        <v>5210</v>
      </c>
      <c r="F130" s="113" t="s">
        <v>7</v>
      </c>
      <c r="G130" s="114" t="s">
        <v>5172</v>
      </c>
      <c r="H130" s="115">
        <v>1033000</v>
      </c>
      <c r="I130" s="474" t="s">
        <v>5173</v>
      </c>
      <c r="J130" s="475"/>
      <c r="K130" s="475"/>
      <c r="L130" s="475"/>
      <c r="M130" s="475"/>
      <c r="N130" s="476"/>
      <c r="O130" s="29"/>
    </row>
    <row r="131" spans="2:15" ht="18" customHeight="1" x14ac:dyDescent="0.2">
      <c r="B131" s="28"/>
      <c r="C131" s="122" t="s">
        <v>7550</v>
      </c>
      <c r="D131" s="90" t="s">
        <v>457</v>
      </c>
      <c r="E131" s="79">
        <v>5210</v>
      </c>
      <c r="F131" s="113" t="s">
        <v>7</v>
      </c>
      <c r="G131" s="114" t="s">
        <v>7795</v>
      </c>
      <c r="H131" s="115">
        <v>779000</v>
      </c>
      <c r="I131" s="474" t="s">
        <v>5173</v>
      </c>
      <c r="J131" s="475"/>
      <c r="K131" s="475"/>
      <c r="L131" s="475"/>
      <c r="M131" s="475"/>
      <c r="N131" s="476"/>
      <c r="O131" s="29"/>
    </row>
    <row r="132" spans="2:15" ht="18" customHeight="1" x14ac:dyDescent="0.2">
      <c r="B132" s="28"/>
      <c r="C132" s="122" t="s">
        <v>7550</v>
      </c>
      <c r="D132" s="90" t="s">
        <v>468</v>
      </c>
      <c r="E132" s="79">
        <v>5210</v>
      </c>
      <c r="F132" s="113" t="s">
        <v>7</v>
      </c>
      <c r="G132" s="114" t="s">
        <v>5171</v>
      </c>
      <c r="H132" s="115">
        <v>516500</v>
      </c>
      <c r="I132" s="474" t="s">
        <v>5173</v>
      </c>
      <c r="J132" s="475"/>
      <c r="K132" s="475"/>
      <c r="L132" s="475"/>
      <c r="M132" s="475"/>
      <c r="N132" s="476"/>
      <c r="O132" s="29"/>
    </row>
    <row r="133" spans="2:15" ht="18" customHeight="1" x14ac:dyDescent="0.2">
      <c r="B133" s="28"/>
      <c r="C133" s="122" t="s">
        <v>7550</v>
      </c>
      <c r="D133" s="90" t="s">
        <v>337</v>
      </c>
      <c r="E133" s="79">
        <v>5210</v>
      </c>
      <c r="F133" s="113" t="s">
        <v>7</v>
      </c>
      <c r="G133" s="114" t="s">
        <v>196</v>
      </c>
      <c r="H133" s="115">
        <v>2253900</v>
      </c>
      <c r="I133" s="474" t="s">
        <v>5173</v>
      </c>
      <c r="J133" s="475"/>
      <c r="K133" s="475"/>
      <c r="L133" s="475"/>
      <c r="M133" s="475"/>
      <c r="N133" s="476"/>
      <c r="O133" s="29"/>
    </row>
    <row r="134" spans="2:15" ht="18" customHeight="1" x14ac:dyDescent="0.2">
      <c r="B134" s="28"/>
      <c r="C134" s="122" t="s">
        <v>7550</v>
      </c>
      <c r="D134" s="90" t="s">
        <v>340</v>
      </c>
      <c r="E134" s="79">
        <v>5210</v>
      </c>
      <c r="F134" s="113" t="s">
        <v>7</v>
      </c>
      <c r="G134" s="114" t="s">
        <v>196</v>
      </c>
      <c r="H134" s="115">
        <v>2200000</v>
      </c>
      <c r="I134" s="474" t="s">
        <v>5173</v>
      </c>
      <c r="J134" s="475"/>
      <c r="K134" s="475"/>
      <c r="L134" s="475"/>
      <c r="M134" s="475"/>
      <c r="N134" s="476"/>
      <c r="O134" s="29"/>
    </row>
    <row r="135" spans="2:15" ht="18" customHeight="1" x14ac:dyDescent="0.2">
      <c r="B135" s="28"/>
      <c r="C135" s="122" t="s">
        <v>7550</v>
      </c>
      <c r="D135" s="90" t="s">
        <v>385</v>
      </c>
      <c r="E135" s="79">
        <v>5210</v>
      </c>
      <c r="F135" s="113" t="s">
        <v>7</v>
      </c>
      <c r="G135" s="114" t="s">
        <v>195</v>
      </c>
      <c r="H135" s="115">
        <v>1652000</v>
      </c>
      <c r="I135" s="474" t="s">
        <v>5173</v>
      </c>
      <c r="J135" s="475"/>
      <c r="K135" s="475"/>
      <c r="L135" s="475"/>
      <c r="M135" s="475"/>
      <c r="N135" s="476"/>
      <c r="O135" s="29"/>
    </row>
    <row r="136" spans="2:15" ht="18" customHeight="1" x14ac:dyDescent="0.2">
      <c r="B136" s="28"/>
      <c r="C136" s="122" t="s">
        <v>7550</v>
      </c>
      <c r="D136" s="90" t="s">
        <v>399</v>
      </c>
      <c r="E136" s="79">
        <v>5210</v>
      </c>
      <c r="F136" s="113" t="s">
        <v>7</v>
      </c>
      <c r="G136" s="114" t="s">
        <v>5177</v>
      </c>
      <c r="H136" s="115">
        <v>1437200</v>
      </c>
      <c r="I136" s="474" t="s">
        <v>5173</v>
      </c>
      <c r="J136" s="475"/>
      <c r="K136" s="475"/>
      <c r="L136" s="475"/>
      <c r="M136" s="475"/>
      <c r="N136" s="476"/>
      <c r="O136" s="29"/>
    </row>
    <row r="137" spans="2:15" ht="18" customHeight="1" x14ac:dyDescent="0.2">
      <c r="B137" s="28"/>
      <c r="C137" s="122" t="s">
        <v>7550</v>
      </c>
      <c r="D137" s="90" t="s">
        <v>405</v>
      </c>
      <c r="E137" s="79">
        <v>5210</v>
      </c>
      <c r="F137" s="113" t="s">
        <v>7</v>
      </c>
      <c r="G137" s="114" t="s">
        <v>5177</v>
      </c>
      <c r="H137" s="115">
        <v>1346000</v>
      </c>
      <c r="I137" s="474" t="s">
        <v>5173</v>
      </c>
      <c r="J137" s="475"/>
      <c r="K137" s="475"/>
      <c r="L137" s="475"/>
      <c r="M137" s="475"/>
      <c r="N137" s="476"/>
      <c r="O137" s="29"/>
    </row>
    <row r="138" spans="2:15" ht="18" customHeight="1" x14ac:dyDescent="0.2">
      <c r="B138" s="28"/>
      <c r="C138" s="122" t="s">
        <v>7550</v>
      </c>
      <c r="D138" s="90" t="s">
        <v>454</v>
      </c>
      <c r="E138" s="79">
        <v>5210</v>
      </c>
      <c r="F138" s="113" t="s">
        <v>7</v>
      </c>
      <c r="G138" s="114" t="s">
        <v>7795</v>
      </c>
      <c r="H138" s="115">
        <v>826000</v>
      </c>
      <c r="I138" s="474" t="s">
        <v>5173</v>
      </c>
      <c r="J138" s="475"/>
      <c r="K138" s="475"/>
      <c r="L138" s="475"/>
      <c r="M138" s="475"/>
      <c r="N138" s="476"/>
      <c r="O138" s="29"/>
    </row>
    <row r="139" spans="2:15" ht="18" customHeight="1" x14ac:dyDescent="0.2">
      <c r="B139" s="28"/>
      <c r="C139" s="122" t="s">
        <v>7550</v>
      </c>
      <c r="D139" s="90" t="s">
        <v>460</v>
      </c>
      <c r="E139" s="79">
        <v>5210</v>
      </c>
      <c r="F139" s="113" t="s">
        <v>7</v>
      </c>
      <c r="G139" s="114" t="s">
        <v>5180</v>
      </c>
      <c r="H139" s="115">
        <v>662400</v>
      </c>
      <c r="I139" s="474" t="s">
        <v>5173</v>
      </c>
      <c r="J139" s="475"/>
      <c r="K139" s="475"/>
      <c r="L139" s="475"/>
      <c r="M139" s="475"/>
      <c r="N139" s="476"/>
      <c r="O139" s="29"/>
    </row>
    <row r="140" spans="2:15" ht="18" customHeight="1" x14ac:dyDescent="0.2">
      <c r="B140" s="28"/>
      <c r="C140" s="122" t="s">
        <v>7550</v>
      </c>
      <c r="D140" s="90" t="s">
        <v>462</v>
      </c>
      <c r="E140" s="79">
        <v>5210</v>
      </c>
      <c r="F140" s="113" t="s">
        <v>7</v>
      </c>
      <c r="G140" s="114" t="s">
        <v>5179</v>
      </c>
      <c r="H140" s="115">
        <v>597462</v>
      </c>
      <c r="I140" s="474" t="s">
        <v>5173</v>
      </c>
      <c r="J140" s="475"/>
      <c r="K140" s="475"/>
      <c r="L140" s="475"/>
      <c r="M140" s="475"/>
      <c r="N140" s="476"/>
      <c r="O140" s="29"/>
    </row>
    <row r="141" spans="2:15" ht="18" customHeight="1" x14ac:dyDescent="0.2">
      <c r="B141" s="28"/>
      <c r="C141" s="122" t="s">
        <v>7550</v>
      </c>
      <c r="D141" s="90" t="s">
        <v>472</v>
      </c>
      <c r="E141" s="79">
        <v>5210</v>
      </c>
      <c r="F141" s="113" t="s">
        <v>7</v>
      </c>
      <c r="G141" s="114" t="s">
        <v>7796</v>
      </c>
      <c r="H141" s="115">
        <v>479000</v>
      </c>
      <c r="I141" s="474" t="s">
        <v>5173</v>
      </c>
      <c r="J141" s="475"/>
      <c r="K141" s="475"/>
      <c r="L141" s="475"/>
      <c r="M141" s="475"/>
      <c r="N141" s="476"/>
      <c r="O141" s="29"/>
    </row>
    <row r="142" spans="2:15" ht="18" customHeight="1" x14ac:dyDescent="0.2">
      <c r="B142" s="28"/>
      <c r="C142" s="122" t="s">
        <v>7550</v>
      </c>
      <c r="D142" s="90" t="s">
        <v>474</v>
      </c>
      <c r="E142" s="79">
        <v>5210</v>
      </c>
      <c r="F142" s="113" t="s">
        <v>7</v>
      </c>
      <c r="G142" s="114" t="s">
        <v>7796</v>
      </c>
      <c r="H142" s="115">
        <v>372600</v>
      </c>
      <c r="I142" s="474" t="s">
        <v>5173</v>
      </c>
      <c r="J142" s="475"/>
      <c r="K142" s="475"/>
      <c r="L142" s="475"/>
      <c r="M142" s="475"/>
      <c r="N142" s="476"/>
      <c r="O142" s="29"/>
    </row>
    <row r="143" spans="2:15" ht="18" customHeight="1" x14ac:dyDescent="0.2">
      <c r="B143" s="28"/>
      <c r="C143" s="122" t="s">
        <v>7550</v>
      </c>
      <c r="D143" s="90" t="s">
        <v>326</v>
      </c>
      <c r="E143" s="79">
        <v>5210</v>
      </c>
      <c r="F143" s="113" t="s">
        <v>7</v>
      </c>
      <c r="G143" s="114" t="s">
        <v>196</v>
      </c>
      <c r="H143" s="115">
        <v>2652000</v>
      </c>
      <c r="I143" s="474" t="s">
        <v>5173</v>
      </c>
      <c r="J143" s="475"/>
      <c r="K143" s="475"/>
      <c r="L143" s="475"/>
      <c r="M143" s="475"/>
      <c r="N143" s="476"/>
      <c r="O143" s="29"/>
    </row>
    <row r="144" spans="2:15" ht="18" customHeight="1" x14ac:dyDescent="0.2">
      <c r="B144" s="28"/>
      <c r="C144" s="122" t="s">
        <v>7550</v>
      </c>
      <c r="D144" s="90" t="s">
        <v>334</v>
      </c>
      <c r="E144" s="79">
        <v>5210</v>
      </c>
      <c r="F144" s="113" t="s">
        <v>7</v>
      </c>
      <c r="G144" s="114" t="s">
        <v>196</v>
      </c>
      <c r="H144" s="115">
        <v>2400000</v>
      </c>
      <c r="I144" s="474" t="s">
        <v>5173</v>
      </c>
      <c r="J144" s="475"/>
      <c r="K144" s="475"/>
      <c r="L144" s="475"/>
      <c r="M144" s="475"/>
      <c r="N144" s="476"/>
      <c r="O144" s="29"/>
    </row>
    <row r="145" spans="2:15" ht="18" customHeight="1" x14ac:dyDescent="0.2">
      <c r="B145" s="28"/>
      <c r="C145" s="122" t="s">
        <v>7550</v>
      </c>
      <c r="D145" s="90" t="s">
        <v>368</v>
      </c>
      <c r="E145" s="79">
        <v>5210</v>
      </c>
      <c r="F145" s="113" t="s">
        <v>7</v>
      </c>
      <c r="G145" s="114" t="s">
        <v>195</v>
      </c>
      <c r="H145" s="115">
        <v>1755000</v>
      </c>
      <c r="I145" s="474" t="s">
        <v>5173</v>
      </c>
      <c r="J145" s="475"/>
      <c r="K145" s="475"/>
      <c r="L145" s="475"/>
      <c r="M145" s="475"/>
      <c r="N145" s="476"/>
      <c r="O145" s="29"/>
    </row>
    <row r="146" spans="2:15" ht="18" customHeight="1" x14ac:dyDescent="0.2">
      <c r="B146" s="28"/>
      <c r="C146" s="122" t="s">
        <v>7550</v>
      </c>
      <c r="D146" s="90" t="s">
        <v>379</v>
      </c>
      <c r="E146" s="79">
        <v>5210</v>
      </c>
      <c r="F146" s="113" t="s">
        <v>7</v>
      </c>
      <c r="G146" s="114" t="s">
        <v>195</v>
      </c>
      <c r="H146" s="115">
        <v>1720000</v>
      </c>
      <c r="I146" s="474" t="s">
        <v>5173</v>
      </c>
      <c r="J146" s="475"/>
      <c r="K146" s="475"/>
      <c r="L146" s="475"/>
      <c r="M146" s="475"/>
      <c r="N146" s="476"/>
      <c r="O146" s="29"/>
    </row>
    <row r="147" spans="2:15" ht="18" customHeight="1" x14ac:dyDescent="0.2">
      <c r="B147" s="28"/>
      <c r="C147" s="122" t="s">
        <v>7550</v>
      </c>
      <c r="D147" s="90" t="s">
        <v>380</v>
      </c>
      <c r="E147" s="79">
        <v>5210</v>
      </c>
      <c r="F147" s="113" t="s">
        <v>7</v>
      </c>
      <c r="G147" s="114" t="s">
        <v>195</v>
      </c>
      <c r="H147" s="115">
        <v>1720000</v>
      </c>
      <c r="I147" s="474" t="s">
        <v>5173</v>
      </c>
      <c r="J147" s="475"/>
      <c r="K147" s="475"/>
      <c r="L147" s="475"/>
      <c r="M147" s="475"/>
      <c r="N147" s="476"/>
      <c r="O147" s="29"/>
    </row>
    <row r="148" spans="2:15" ht="18" customHeight="1" x14ac:dyDescent="0.2">
      <c r="B148" s="28"/>
      <c r="C148" s="122" t="s">
        <v>7550</v>
      </c>
      <c r="D148" s="90" t="s">
        <v>410</v>
      </c>
      <c r="E148" s="79">
        <v>5210</v>
      </c>
      <c r="F148" s="113" t="s">
        <v>7</v>
      </c>
      <c r="G148" s="114" t="s">
        <v>5177</v>
      </c>
      <c r="H148" s="115">
        <v>1326000</v>
      </c>
      <c r="I148" s="474" t="s">
        <v>5173</v>
      </c>
      <c r="J148" s="475"/>
      <c r="K148" s="475"/>
      <c r="L148" s="475"/>
      <c r="M148" s="475"/>
      <c r="N148" s="476"/>
      <c r="O148" s="29"/>
    </row>
    <row r="149" spans="2:15" ht="18" customHeight="1" x14ac:dyDescent="0.2">
      <c r="B149" s="28"/>
      <c r="C149" s="122" t="s">
        <v>7846</v>
      </c>
      <c r="D149" s="90" t="s">
        <v>436</v>
      </c>
      <c r="E149" s="79">
        <v>5210</v>
      </c>
      <c r="F149" s="113" t="s">
        <v>7</v>
      </c>
      <c r="G149" s="114" t="s">
        <v>5178</v>
      </c>
      <c r="H149" s="115">
        <v>1033000</v>
      </c>
      <c r="I149" s="474" t="s">
        <v>5173</v>
      </c>
      <c r="J149" s="475"/>
      <c r="K149" s="475"/>
      <c r="L149" s="475"/>
      <c r="M149" s="475"/>
      <c r="N149" s="476"/>
      <c r="O149" s="29"/>
    </row>
    <row r="150" spans="2:15" ht="18" customHeight="1" x14ac:dyDescent="0.2">
      <c r="B150" s="28"/>
      <c r="C150" s="122" t="s">
        <v>7846</v>
      </c>
      <c r="D150" s="90" t="s">
        <v>437</v>
      </c>
      <c r="E150" s="79">
        <v>5210</v>
      </c>
      <c r="F150" s="113" t="s">
        <v>7</v>
      </c>
      <c r="G150" s="114" t="s">
        <v>5178</v>
      </c>
      <c r="H150" s="115">
        <v>1033000</v>
      </c>
      <c r="I150" s="474" t="s">
        <v>5173</v>
      </c>
      <c r="J150" s="475"/>
      <c r="K150" s="475"/>
      <c r="L150" s="475"/>
      <c r="M150" s="475"/>
      <c r="N150" s="476"/>
      <c r="O150" s="29"/>
    </row>
    <row r="151" spans="2:15" ht="18" customHeight="1" x14ac:dyDescent="0.2">
      <c r="B151" s="28"/>
      <c r="C151" s="122" t="s">
        <v>7846</v>
      </c>
      <c r="D151" s="90" t="s">
        <v>455</v>
      </c>
      <c r="E151" s="79">
        <v>5210</v>
      </c>
      <c r="F151" s="113" t="s">
        <v>7</v>
      </c>
      <c r="G151" s="114" t="s">
        <v>7795</v>
      </c>
      <c r="H151" s="115">
        <v>779000</v>
      </c>
      <c r="I151" s="474" t="s">
        <v>5173</v>
      </c>
      <c r="J151" s="475"/>
      <c r="K151" s="475"/>
      <c r="L151" s="475"/>
      <c r="M151" s="475"/>
      <c r="N151" s="476"/>
      <c r="O151" s="29"/>
    </row>
    <row r="152" spans="2:15" ht="18" customHeight="1" x14ac:dyDescent="0.2">
      <c r="B152" s="28"/>
      <c r="C152" s="122" t="s">
        <v>7846</v>
      </c>
      <c r="D152" s="90" t="s">
        <v>456</v>
      </c>
      <c r="E152" s="79">
        <v>5210</v>
      </c>
      <c r="F152" s="113" t="s">
        <v>7</v>
      </c>
      <c r="G152" s="114" t="s">
        <v>7795</v>
      </c>
      <c r="H152" s="115">
        <v>779000</v>
      </c>
      <c r="I152" s="474" t="s">
        <v>5173</v>
      </c>
      <c r="J152" s="475"/>
      <c r="K152" s="475"/>
      <c r="L152" s="475"/>
      <c r="M152" s="475"/>
      <c r="N152" s="476"/>
      <c r="O152" s="29"/>
    </row>
    <row r="153" spans="2:15" ht="18" customHeight="1" x14ac:dyDescent="0.2">
      <c r="B153" s="28"/>
      <c r="C153" s="122" t="s">
        <v>7846</v>
      </c>
      <c r="D153" s="90" t="s">
        <v>466</v>
      </c>
      <c r="E153" s="79">
        <v>5210</v>
      </c>
      <c r="F153" s="113" t="s">
        <v>7</v>
      </c>
      <c r="G153" s="114" t="s">
        <v>5171</v>
      </c>
      <c r="H153" s="115">
        <v>516500</v>
      </c>
      <c r="I153" s="474" t="s">
        <v>5173</v>
      </c>
      <c r="J153" s="475"/>
      <c r="K153" s="475"/>
      <c r="L153" s="475"/>
      <c r="M153" s="475"/>
      <c r="N153" s="476"/>
      <c r="O153" s="29"/>
    </row>
    <row r="154" spans="2:15" ht="18" customHeight="1" x14ac:dyDescent="0.2">
      <c r="B154" s="28"/>
      <c r="C154" s="122" t="s">
        <v>7846</v>
      </c>
      <c r="D154" s="90" t="s">
        <v>469</v>
      </c>
      <c r="E154" s="79">
        <v>5210</v>
      </c>
      <c r="F154" s="113" t="s">
        <v>7</v>
      </c>
      <c r="G154" s="114" t="s">
        <v>5171</v>
      </c>
      <c r="H154" s="115">
        <v>516000</v>
      </c>
      <c r="I154" s="474" t="s">
        <v>5173</v>
      </c>
      <c r="J154" s="475"/>
      <c r="K154" s="475"/>
      <c r="L154" s="475"/>
      <c r="M154" s="475"/>
      <c r="N154" s="476"/>
      <c r="O154" s="29"/>
    </row>
    <row r="155" spans="2:15" ht="18" customHeight="1" x14ac:dyDescent="0.2">
      <c r="B155" s="28"/>
      <c r="C155" s="122" t="s">
        <v>7846</v>
      </c>
      <c r="D155" s="90" t="s">
        <v>291</v>
      </c>
      <c r="E155" s="79">
        <v>5110</v>
      </c>
      <c r="F155" s="113" t="s">
        <v>74</v>
      </c>
      <c r="G155" s="114" t="s">
        <v>209</v>
      </c>
      <c r="H155" s="115">
        <v>4510803</v>
      </c>
      <c r="I155" s="474" t="s">
        <v>5173</v>
      </c>
      <c r="J155" s="475"/>
      <c r="K155" s="475"/>
      <c r="L155" s="475"/>
      <c r="M155" s="475"/>
      <c r="N155" s="476"/>
      <c r="O155" s="29"/>
    </row>
    <row r="156" spans="2:15" ht="18" customHeight="1" x14ac:dyDescent="0.2">
      <c r="B156" s="28"/>
      <c r="C156" s="122" t="s">
        <v>7846</v>
      </c>
      <c r="D156" s="90" t="s">
        <v>311</v>
      </c>
      <c r="E156" s="79">
        <v>5210</v>
      </c>
      <c r="F156" s="113" t="s">
        <v>7</v>
      </c>
      <c r="G156" s="114" t="s">
        <v>5176</v>
      </c>
      <c r="H156" s="115">
        <v>3079770</v>
      </c>
      <c r="I156" s="474" t="s">
        <v>5173</v>
      </c>
      <c r="J156" s="475"/>
      <c r="K156" s="475"/>
      <c r="L156" s="475"/>
      <c r="M156" s="475"/>
      <c r="N156" s="476"/>
      <c r="O156" s="29"/>
    </row>
    <row r="157" spans="2:15" ht="18" customHeight="1" x14ac:dyDescent="0.2">
      <c r="B157" s="28"/>
      <c r="C157" s="122" t="s">
        <v>7846</v>
      </c>
      <c r="D157" s="90" t="s">
        <v>316</v>
      </c>
      <c r="E157" s="79">
        <v>5110</v>
      </c>
      <c r="F157" s="113" t="s">
        <v>98</v>
      </c>
      <c r="G157" s="114" t="s">
        <v>196</v>
      </c>
      <c r="H157" s="115">
        <v>2800000</v>
      </c>
      <c r="I157" s="474" t="s">
        <v>5173</v>
      </c>
      <c r="J157" s="475"/>
      <c r="K157" s="475"/>
      <c r="L157" s="475"/>
      <c r="M157" s="475"/>
      <c r="N157" s="476"/>
      <c r="O157" s="29"/>
    </row>
    <row r="158" spans="2:15" ht="18" customHeight="1" x14ac:dyDescent="0.2">
      <c r="B158" s="28"/>
      <c r="C158" s="122" t="s">
        <v>7846</v>
      </c>
      <c r="D158" s="90" t="s">
        <v>339</v>
      </c>
      <c r="E158" s="79">
        <v>5210</v>
      </c>
      <c r="F158" s="113" t="s">
        <v>7</v>
      </c>
      <c r="G158" s="114" t="s">
        <v>196</v>
      </c>
      <c r="H158" s="115">
        <v>2200000</v>
      </c>
      <c r="I158" s="474" t="s">
        <v>5173</v>
      </c>
      <c r="J158" s="475"/>
      <c r="K158" s="475"/>
      <c r="L158" s="475"/>
      <c r="M158" s="475"/>
      <c r="N158" s="476"/>
      <c r="O158" s="29"/>
    </row>
    <row r="159" spans="2:15" ht="18" customHeight="1" x14ac:dyDescent="0.2">
      <c r="B159" s="28"/>
      <c r="C159" s="122" t="s">
        <v>7846</v>
      </c>
      <c r="D159" s="90" t="s">
        <v>344</v>
      </c>
      <c r="E159" s="79">
        <v>5210</v>
      </c>
      <c r="F159" s="113" t="s">
        <v>7</v>
      </c>
      <c r="G159" s="114" t="s">
        <v>196</v>
      </c>
      <c r="H159" s="115">
        <v>2100000</v>
      </c>
      <c r="I159" s="474" t="s">
        <v>5173</v>
      </c>
      <c r="J159" s="475"/>
      <c r="K159" s="475"/>
      <c r="L159" s="475"/>
      <c r="M159" s="475"/>
      <c r="N159" s="476"/>
      <c r="O159" s="29"/>
    </row>
    <row r="160" spans="2:15" ht="18" customHeight="1" x14ac:dyDescent="0.2">
      <c r="B160" s="28"/>
      <c r="C160" s="122" t="s">
        <v>7846</v>
      </c>
      <c r="D160" s="90" t="s">
        <v>355</v>
      </c>
      <c r="E160" s="79">
        <v>5210</v>
      </c>
      <c r="F160" s="113" t="s">
        <v>7</v>
      </c>
      <c r="G160" s="114" t="s">
        <v>196</v>
      </c>
      <c r="H160" s="115">
        <v>1932000</v>
      </c>
      <c r="I160" s="474" t="s">
        <v>5173</v>
      </c>
      <c r="J160" s="475"/>
      <c r="K160" s="475"/>
      <c r="L160" s="475"/>
      <c r="M160" s="475"/>
      <c r="N160" s="476"/>
      <c r="O160" s="29"/>
    </row>
    <row r="161" spans="2:15" ht="18" customHeight="1" x14ac:dyDescent="0.2">
      <c r="B161" s="28"/>
      <c r="C161" s="122" t="s">
        <v>7846</v>
      </c>
      <c r="D161" s="90" t="s">
        <v>383</v>
      </c>
      <c r="E161" s="79">
        <v>5210</v>
      </c>
      <c r="F161" s="113" t="s">
        <v>7</v>
      </c>
      <c r="G161" s="114" t="s">
        <v>195</v>
      </c>
      <c r="H161" s="115">
        <v>1652000</v>
      </c>
      <c r="I161" s="474" t="s">
        <v>5173</v>
      </c>
      <c r="J161" s="475"/>
      <c r="K161" s="475"/>
      <c r="L161" s="475"/>
      <c r="M161" s="475"/>
      <c r="N161" s="476"/>
      <c r="O161" s="29"/>
    </row>
    <row r="162" spans="2:15" ht="18" customHeight="1" x14ac:dyDescent="0.2">
      <c r="B162" s="28"/>
      <c r="C162" s="122" t="s">
        <v>7846</v>
      </c>
      <c r="D162" s="90" t="s">
        <v>387</v>
      </c>
      <c r="E162" s="79">
        <v>5210</v>
      </c>
      <c r="F162" s="113" t="s">
        <v>7</v>
      </c>
      <c r="G162" s="114" t="s">
        <v>195</v>
      </c>
      <c r="H162" s="115">
        <v>1600000</v>
      </c>
      <c r="I162" s="474" t="s">
        <v>5173</v>
      </c>
      <c r="J162" s="475"/>
      <c r="K162" s="475"/>
      <c r="L162" s="475"/>
      <c r="M162" s="475"/>
      <c r="N162" s="476"/>
      <c r="O162" s="29"/>
    </row>
    <row r="163" spans="2:15" ht="18" customHeight="1" x14ac:dyDescent="0.2">
      <c r="B163" s="28"/>
      <c r="C163" s="122" t="s">
        <v>7846</v>
      </c>
      <c r="D163" s="90" t="s">
        <v>389</v>
      </c>
      <c r="E163" s="79">
        <v>5210</v>
      </c>
      <c r="F163" s="113" t="s">
        <v>7</v>
      </c>
      <c r="G163" s="114" t="s">
        <v>195</v>
      </c>
      <c r="H163" s="115">
        <v>1466000</v>
      </c>
      <c r="I163" s="474" t="s">
        <v>5173</v>
      </c>
      <c r="J163" s="475"/>
      <c r="K163" s="475"/>
      <c r="L163" s="475"/>
      <c r="M163" s="475"/>
      <c r="N163" s="476"/>
      <c r="O163" s="29"/>
    </row>
    <row r="164" spans="2:15" ht="18" customHeight="1" x14ac:dyDescent="0.2">
      <c r="B164" s="28"/>
      <c r="C164" s="122" t="s">
        <v>7846</v>
      </c>
      <c r="D164" s="90" t="s">
        <v>391</v>
      </c>
      <c r="E164" s="79">
        <v>5210</v>
      </c>
      <c r="F164" s="113" t="s">
        <v>7</v>
      </c>
      <c r="G164" s="114" t="s">
        <v>195</v>
      </c>
      <c r="H164" s="115">
        <v>1446200</v>
      </c>
      <c r="I164" s="474" t="s">
        <v>5173</v>
      </c>
      <c r="J164" s="475"/>
      <c r="K164" s="475"/>
      <c r="L164" s="475"/>
      <c r="M164" s="475"/>
      <c r="N164" s="476"/>
      <c r="O164" s="29"/>
    </row>
    <row r="165" spans="2:15" ht="18" customHeight="1" x14ac:dyDescent="0.2">
      <c r="B165" s="28"/>
      <c r="C165" s="122" t="s">
        <v>7846</v>
      </c>
      <c r="D165" s="90" t="s">
        <v>7851</v>
      </c>
      <c r="E165" s="79">
        <v>5210</v>
      </c>
      <c r="F165" s="113" t="s">
        <v>7</v>
      </c>
      <c r="G165" s="114" t="s">
        <v>5178</v>
      </c>
      <c r="H165" s="115">
        <v>1200000</v>
      </c>
      <c r="I165" s="474" t="s">
        <v>5173</v>
      </c>
      <c r="J165" s="475"/>
      <c r="K165" s="475"/>
      <c r="L165" s="475"/>
      <c r="M165" s="475"/>
      <c r="N165" s="476"/>
      <c r="O165" s="29"/>
    </row>
    <row r="166" spans="2:15" ht="18" customHeight="1" x14ac:dyDescent="0.2">
      <c r="B166" s="28"/>
      <c r="C166" s="122" t="s">
        <v>7846</v>
      </c>
      <c r="D166" s="90" t="s">
        <v>446</v>
      </c>
      <c r="E166" s="79">
        <v>5210</v>
      </c>
      <c r="F166" s="113" t="s">
        <v>7</v>
      </c>
      <c r="G166" s="114" t="s">
        <v>5172</v>
      </c>
      <c r="H166" s="115">
        <v>958000</v>
      </c>
      <c r="I166" s="474" t="s">
        <v>5173</v>
      </c>
      <c r="J166" s="475"/>
      <c r="K166" s="475"/>
      <c r="L166" s="475"/>
      <c r="M166" s="475"/>
      <c r="N166" s="476"/>
      <c r="O166" s="29"/>
    </row>
    <row r="167" spans="2:15" ht="18" customHeight="1" x14ac:dyDescent="0.2">
      <c r="B167" s="28"/>
      <c r="C167" s="122" t="s">
        <v>7846</v>
      </c>
      <c r="D167" s="90" t="s">
        <v>452</v>
      </c>
      <c r="E167" s="79">
        <v>5210</v>
      </c>
      <c r="F167" s="113" t="s">
        <v>7</v>
      </c>
      <c r="G167" s="114" t="s">
        <v>5179</v>
      </c>
      <c r="H167" s="115">
        <v>900000</v>
      </c>
      <c r="I167" s="474" t="s">
        <v>5173</v>
      </c>
      <c r="J167" s="475"/>
      <c r="K167" s="475"/>
      <c r="L167" s="475"/>
      <c r="M167" s="475"/>
      <c r="N167" s="476"/>
      <c r="O167" s="29"/>
    </row>
    <row r="168" spans="2:15" ht="18" customHeight="1" x14ac:dyDescent="0.2">
      <c r="B168" s="28"/>
      <c r="C168" s="122" t="s">
        <v>7846</v>
      </c>
      <c r="D168" s="90" t="s">
        <v>464</v>
      </c>
      <c r="E168" s="79">
        <v>5210</v>
      </c>
      <c r="F168" s="113" t="s">
        <v>7</v>
      </c>
      <c r="G168" s="114" t="s">
        <v>5179</v>
      </c>
      <c r="H168" s="115">
        <v>581400</v>
      </c>
      <c r="I168" s="474" t="s">
        <v>5173</v>
      </c>
      <c r="J168" s="475"/>
      <c r="K168" s="475"/>
      <c r="L168" s="475"/>
      <c r="M168" s="475"/>
      <c r="N168" s="476"/>
      <c r="O168" s="29"/>
    </row>
    <row r="169" spans="2:15" ht="18" customHeight="1" x14ac:dyDescent="0.2">
      <c r="B169" s="28"/>
      <c r="C169" s="122" t="s">
        <v>7846</v>
      </c>
      <c r="D169" s="90" t="s">
        <v>467</v>
      </c>
      <c r="E169" s="79">
        <v>5210</v>
      </c>
      <c r="F169" s="113" t="s">
        <v>7</v>
      </c>
      <c r="G169" s="114" t="s">
        <v>5171</v>
      </c>
      <c r="H169" s="115">
        <v>516500</v>
      </c>
      <c r="I169" s="474" t="s">
        <v>5173</v>
      </c>
      <c r="J169" s="475"/>
      <c r="K169" s="475"/>
      <c r="L169" s="475"/>
      <c r="M169" s="475"/>
      <c r="N169" s="476"/>
      <c r="O169" s="29"/>
    </row>
    <row r="170" spans="2:15" ht="18" customHeight="1" x14ac:dyDescent="0.2">
      <c r="B170" s="28"/>
      <c r="C170" s="122" t="s">
        <v>7846</v>
      </c>
      <c r="D170" s="90" t="s">
        <v>345</v>
      </c>
      <c r="E170" s="79">
        <v>5210</v>
      </c>
      <c r="F170" s="113" t="s">
        <v>7</v>
      </c>
      <c r="G170" s="114" t="s">
        <v>196</v>
      </c>
      <c r="H170" s="115">
        <v>2051000</v>
      </c>
      <c r="I170" s="474" t="s">
        <v>5173</v>
      </c>
      <c r="J170" s="475"/>
      <c r="K170" s="475"/>
      <c r="L170" s="475"/>
      <c r="M170" s="475"/>
      <c r="N170" s="476"/>
      <c r="O170" s="29"/>
    </row>
    <row r="171" spans="2:15" ht="18" customHeight="1" x14ac:dyDescent="0.2">
      <c r="B171" s="28"/>
      <c r="C171" s="122" t="s">
        <v>7846</v>
      </c>
      <c r="D171" s="90" t="s">
        <v>388</v>
      </c>
      <c r="E171" s="79">
        <v>5210</v>
      </c>
      <c r="F171" s="113" t="s">
        <v>7</v>
      </c>
      <c r="G171" s="114" t="s">
        <v>195</v>
      </c>
      <c r="H171" s="115">
        <v>1596639</v>
      </c>
      <c r="I171" s="474" t="s">
        <v>5173</v>
      </c>
      <c r="J171" s="475"/>
      <c r="K171" s="475"/>
      <c r="L171" s="475"/>
      <c r="M171" s="475"/>
      <c r="N171" s="476"/>
      <c r="O171" s="29"/>
    </row>
    <row r="172" spans="2:15" ht="18" customHeight="1" x14ac:dyDescent="0.2">
      <c r="B172" s="28"/>
      <c r="C172" s="122" t="s">
        <v>7846</v>
      </c>
      <c r="D172" s="90" t="s">
        <v>390</v>
      </c>
      <c r="E172" s="79">
        <v>5210</v>
      </c>
      <c r="F172" s="113" t="s">
        <v>7</v>
      </c>
      <c r="G172" s="114" t="s">
        <v>195</v>
      </c>
      <c r="H172" s="115">
        <v>1462000</v>
      </c>
      <c r="I172" s="474" t="s">
        <v>5173</v>
      </c>
      <c r="J172" s="475"/>
      <c r="K172" s="475"/>
      <c r="L172" s="475"/>
      <c r="M172" s="475"/>
      <c r="N172" s="476"/>
      <c r="O172" s="29"/>
    </row>
    <row r="173" spans="2:15" ht="18" customHeight="1" x14ac:dyDescent="0.2">
      <c r="B173" s="28"/>
      <c r="C173" s="122" t="s">
        <v>7846</v>
      </c>
      <c r="D173" s="90" t="s">
        <v>401</v>
      </c>
      <c r="E173" s="79">
        <v>5210</v>
      </c>
      <c r="F173" s="113" t="s">
        <v>7</v>
      </c>
      <c r="G173" s="114" t="s">
        <v>5177</v>
      </c>
      <c r="H173" s="115">
        <v>1376000</v>
      </c>
      <c r="I173" s="474" t="s">
        <v>5173</v>
      </c>
      <c r="J173" s="475"/>
      <c r="K173" s="475"/>
      <c r="L173" s="475"/>
      <c r="M173" s="475"/>
      <c r="N173" s="476"/>
      <c r="O173" s="29"/>
    </row>
    <row r="174" spans="2:15" ht="18" customHeight="1" x14ac:dyDescent="0.2">
      <c r="B174" s="28"/>
      <c r="C174" s="122" t="s">
        <v>7846</v>
      </c>
      <c r="D174" s="90" t="s">
        <v>419</v>
      </c>
      <c r="E174" s="79">
        <v>5210</v>
      </c>
      <c r="F174" s="113" t="s">
        <v>7</v>
      </c>
      <c r="G174" s="114" t="s">
        <v>5178</v>
      </c>
      <c r="H174" s="115">
        <v>1204000</v>
      </c>
      <c r="I174" s="474" t="s">
        <v>5173</v>
      </c>
      <c r="J174" s="475"/>
      <c r="K174" s="475"/>
      <c r="L174" s="475"/>
      <c r="M174" s="475"/>
      <c r="N174" s="476"/>
      <c r="O174" s="29"/>
    </row>
    <row r="175" spans="2:15" ht="18" customHeight="1" x14ac:dyDescent="0.2">
      <c r="B175" s="28"/>
      <c r="C175" s="122" t="s">
        <v>7846</v>
      </c>
      <c r="D175" s="90" t="s">
        <v>458</v>
      </c>
      <c r="E175" s="79">
        <v>5210</v>
      </c>
      <c r="F175" s="113" t="s">
        <v>7</v>
      </c>
      <c r="G175" s="114" t="s">
        <v>5180</v>
      </c>
      <c r="H175" s="115">
        <v>774000</v>
      </c>
      <c r="I175" s="474" t="s">
        <v>5173</v>
      </c>
      <c r="J175" s="475"/>
      <c r="K175" s="475"/>
      <c r="L175" s="475"/>
      <c r="M175" s="475"/>
      <c r="N175" s="476"/>
      <c r="O175" s="29"/>
    </row>
    <row r="176" spans="2:15" ht="18" customHeight="1" x14ac:dyDescent="0.2">
      <c r="B176" s="28"/>
      <c r="C176" s="122" t="s">
        <v>7846</v>
      </c>
      <c r="D176" s="90" t="s">
        <v>461</v>
      </c>
      <c r="E176" s="79">
        <v>5210</v>
      </c>
      <c r="F176" s="113" t="s">
        <v>7</v>
      </c>
      <c r="G176" s="114" t="s">
        <v>5179</v>
      </c>
      <c r="H176" s="115">
        <v>602000</v>
      </c>
      <c r="I176" s="474" t="s">
        <v>5173</v>
      </c>
      <c r="J176" s="475"/>
      <c r="K176" s="475"/>
      <c r="L176" s="475"/>
      <c r="M176" s="475"/>
      <c r="N176" s="476"/>
      <c r="O176" s="29"/>
    </row>
    <row r="177" spans="2:15" ht="18" customHeight="1" x14ac:dyDescent="0.2">
      <c r="B177" s="28"/>
      <c r="C177" s="122" t="s">
        <v>7846</v>
      </c>
      <c r="D177" s="90" t="s">
        <v>324</v>
      </c>
      <c r="E177" s="79">
        <v>5210</v>
      </c>
      <c r="F177" s="113" t="s">
        <v>7</v>
      </c>
      <c r="G177" s="114" t="s">
        <v>196</v>
      </c>
      <c r="H177" s="115">
        <v>2780400</v>
      </c>
      <c r="I177" s="474" t="s">
        <v>5173</v>
      </c>
      <c r="J177" s="475"/>
      <c r="K177" s="475"/>
      <c r="L177" s="475"/>
      <c r="M177" s="475"/>
      <c r="N177" s="476"/>
      <c r="O177" s="29"/>
    </row>
    <row r="178" spans="2:15" ht="18" customHeight="1" x14ac:dyDescent="0.2">
      <c r="B178" s="28"/>
      <c r="C178" s="122" t="s">
        <v>7843</v>
      </c>
      <c r="D178" s="90" t="s">
        <v>325</v>
      </c>
      <c r="E178" s="79">
        <v>5210</v>
      </c>
      <c r="F178" s="113" t="s">
        <v>7</v>
      </c>
      <c r="G178" s="114" t="s">
        <v>196</v>
      </c>
      <c r="H178" s="115">
        <v>2686400</v>
      </c>
      <c r="I178" s="474" t="s">
        <v>5173</v>
      </c>
      <c r="J178" s="475"/>
      <c r="K178" s="475"/>
      <c r="L178" s="475"/>
      <c r="M178" s="475"/>
      <c r="N178" s="476"/>
      <c r="O178" s="29"/>
    </row>
    <row r="179" spans="2:15" ht="18" customHeight="1" x14ac:dyDescent="0.2">
      <c r="B179" s="28"/>
      <c r="C179" s="122" t="s">
        <v>7843</v>
      </c>
      <c r="D179" s="90" t="s">
        <v>336</v>
      </c>
      <c r="E179" s="79">
        <v>5210</v>
      </c>
      <c r="F179" s="113" t="s">
        <v>7</v>
      </c>
      <c r="G179" s="114" t="s">
        <v>196</v>
      </c>
      <c r="H179" s="115">
        <v>2368800</v>
      </c>
      <c r="I179" s="474" t="s">
        <v>5173</v>
      </c>
      <c r="J179" s="475"/>
      <c r="K179" s="475"/>
      <c r="L179" s="475"/>
      <c r="M179" s="475"/>
      <c r="N179" s="476"/>
      <c r="O179" s="29"/>
    </row>
    <row r="180" spans="2:15" ht="18" customHeight="1" x14ac:dyDescent="0.2">
      <c r="B180" s="28"/>
      <c r="C180" s="122" t="s">
        <v>7843</v>
      </c>
      <c r="D180" s="90" t="s">
        <v>341</v>
      </c>
      <c r="E180" s="79">
        <v>5210</v>
      </c>
      <c r="F180" s="113" t="s">
        <v>7</v>
      </c>
      <c r="G180" s="114" t="s">
        <v>196</v>
      </c>
      <c r="H180" s="115">
        <v>2121600</v>
      </c>
      <c r="I180" s="474" t="s">
        <v>5173</v>
      </c>
      <c r="J180" s="475"/>
      <c r="K180" s="475"/>
      <c r="L180" s="475"/>
      <c r="M180" s="475"/>
      <c r="N180" s="476"/>
      <c r="O180" s="29"/>
    </row>
    <row r="181" spans="2:15" ht="18" customHeight="1" x14ac:dyDescent="0.2">
      <c r="B181" s="28"/>
      <c r="C181" s="122" t="s">
        <v>7843</v>
      </c>
      <c r="D181" s="90" t="s">
        <v>354</v>
      </c>
      <c r="E181" s="79">
        <v>5210</v>
      </c>
      <c r="F181" s="113" t="s">
        <v>7</v>
      </c>
      <c r="G181" s="114" t="s">
        <v>196</v>
      </c>
      <c r="H181" s="115">
        <v>2000000</v>
      </c>
      <c r="I181" s="474" t="s">
        <v>5173</v>
      </c>
      <c r="J181" s="475"/>
      <c r="K181" s="475"/>
      <c r="L181" s="475"/>
      <c r="M181" s="475"/>
      <c r="N181" s="476"/>
      <c r="O181" s="29"/>
    </row>
    <row r="182" spans="2:15" ht="18" customHeight="1" x14ac:dyDescent="0.2">
      <c r="B182" s="28"/>
      <c r="C182" s="122" t="s">
        <v>7843</v>
      </c>
      <c r="D182" s="90" t="s">
        <v>409</v>
      </c>
      <c r="E182" s="79">
        <v>5210</v>
      </c>
      <c r="F182" s="113" t="s">
        <v>7</v>
      </c>
      <c r="G182" s="114" t="s">
        <v>5177</v>
      </c>
      <c r="H182" s="115">
        <v>1326000</v>
      </c>
      <c r="I182" s="474" t="s">
        <v>5173</v>
      </c>
      <c r="J182" s="475"/>
      <c r="K182" s="475"/>
      <c r="L182" s="475"/>
      <c r="M182" s="475"/>
      <c r="N182" s="476"/>
      <c r="O182" s="29"/>
    </row>
    <row r="183" spans="2:15" ht="18" customHeight="1" x14ac:dyDescent="0.2">
      <c r="B183" s="28"/>
      <c r="C183" s="122" t="s">
        <v>7843</v>
      </c>
      <c r="D183" s="90" t="s">
        <v>417</v>
      </c>
      <c r="E183" s="79">
        <v>5210</v>
      </c>
      <c r="F183" s="113" t="s">
        <v>7</v>
      </c>
      <c r="G183" s="114" t="s">
        <v>5177</v>
      </c>
      <c r="H183" s="115">
        <v>1246400</v>
      </c>
      <c r="I183" s="474" t="s">
        <v>5173</v>
      </c>
      <c r="J183" s="475"/>
      <c r="K183" s="475"/>
      <c r="L183" s="475"/>
      <c r="M183" s="475"/>
      <c r="N183" s="476"/>
      <c r="O183" s="29"/>
    </row>
    <row r="184" spans="2:15" ht="18" customHeight="1" x14ac:dyDescent="0.2">
      <c r="B184" s="28"/>
      <c r="C184" s="122" t="s">
        <v>7843</v>
      </c>
      <c r="D184" s="90" t="s">
        <v>429</v>
      </c>
      <c r="E184" s="79">
        <v>5210</v>
      </c>
      <c r="F184" s="113" t="s">
        <v>7</v>
      </c>
      <c r="G184" s="114" t="s">
        <v>5178</v>
      </c>
      <c r="H184" s="115">
        <v>1127100</v>
      </c>
      <c r="I184" s="474" t="s">
        <v>5173</v>
      </c>
      <c r="J184" s="475"/>
      <c r="K184" s="475"/>
      <c r="L184" s="475"/>
      <c r="M184" s="475"/>
      <c r="N184" s="476"/>
      <c r="O184" s="29"/>
    </row>
    <row r="185" spans="2:15" ht="18" customHeight="1" x14ac:dyDescent="0.2">
      <c r="B185" s="28"/>
      <c r="C185" s="122" t="s">
        <v>7843</v>
      </c>
      <c r="D185" s="90" t="s">
        <v>435</v>
      </c>
      <c r="E185" s="79">
        <v>5210</v>
      </c>
      <c r="F185" s="113" t="s">
        <v>7</v>
      </c>
      <c r="G185" s="114" t="s">
        <v>5178</v>
      </c>
      <c r="H185" s="115">
        <v>1033000</v>
      </c>
      <c r="I185" s="474" t="s">
        <v>5173</v>
      </c>
      <c r="J185" s="475"/>
      <c r="K185" s="475"/>
      <c r="L185" s="475"/>
      <c r="M185" s="475"/>
      <c r="N185" s="476"/>
      <c r="O185" s="29"/>
    </row>
    <row r="186" spans="2:15" ht="18" customHeight="1" x14ac:dyDescent="0.2">
      <c r="B186" s="28"/>
      <c r="C186" s="122" t="s">
        <v>7843</v>
      </c>
      <c r="D186" s="90" t="s">
        <v>442</v>
      </c>
      <c r="E186" s="79">
        <v>5210</v>
      </c>
      <c r="F186" s="113" t="s">
        <v>7</v>
      </c>
      <c r="G186" s="114" t="s">
        <v>5172</v>
      </c>
      <c r="H186" s="115">
        <v>960000</v>
      </c>
      <c r="I186" s="474" t="s">
        <v>5173</v>
      </c>
      <c r="J186" s="475"/>
      <c r="K186" s="475"/>
      <c r="L186" s="475"/>
      <c r="M186" s="475"/>
      <c r="N186" s="476"/>
      <c r="O186" s="29"/>
    </row>
    <row r="187" spans="2:15" ht="18" customHeight="1" x14ac:dyDescent="0.2">
      <c r="B187" s="28"/>
      <c r="C187" s="122" t="s">
        <v>7843</v>
      </c>
      <c r="D187" s="90" t="s">
        <v>443</v>
      </c>
      <c r="E187" s="79">
        <v>5210</v>
      </c>
      <c r="F187" s="113" t="s">
        <v>7</v>
      </c>
      <c r="G187" s="114" t="s">
        <v>5172</v>
      </c>
      <c r="H187" s="115">
        <v>960000</v>
      </c>
      <c r="I187" s="474" t="s">
        <v>5173</v>
      </c>
      <c r="J187" s="475"/>
      <c r="K187" s="475"/>
      <c r="L187" s="475"/>
      <c r="M187" s="475"/>
      <c r="N187" s="476"/>
      <c r="O187" s="29"/>
    </row>
    <row r="188" spans="2:15" ht="18" customHeight="1" x14ac:dyDescent="0.2">
      <c r="B188" s="28"/>
      <c r="C188" s="122" t="s">
        <v>7843</v>
      </c>
      <c r="D188" s="90" t="s">
        <v>470</v>
      </c>
      <c r="E188" s="79">
        <v>5210</v>
      </c>
      <c r="F188" s="113" t="s">
        <v>7</v>
      </c>
      <c r="G188" s="114" t="s">
        <v>5171</v>
      </c>
      <c r="H188" s="115">
        <v>480000</v>
      </c>
      <c r="I188" s="474" t="s">
        <v>5173</v>
      </c>
      <c r="J188" s="475"/>
      <c r="K188" s="475"/>
      <c r="L188" s="475"/>
      <c r="M188" s="475"/>
      <c r="N188" s="476"/>
      <c r="O188" s="29"/>
    </row>
    <row r="189" spans="2:15" ht="18" customHeight="1" x14ac:dyDescent="0.2">
      <c r="B189" s="28"/>
      <c r="C189" s="122" t="s">
        <v>7843</v>
      </c>
      <c r="D189" s="90" t="s">
        <v>475</v>
      </c>
      <c r="E189" s="79">
        <v>5210</v>
      </c>
      <c r="F189" s="113" t="s">
        <v>7</v>
      </c>
      <c r="G189" s="114" t="s">
        <v>7796</v>
      </c>
      <c r="H189" s="115">
        <v>310000</v>
      </c>
      <c r="I189" s="474" t="s">
        <v>5173</v>
      </c>
      <c r="J189" s="475"/>
      <c r="K189" s="475"/>
      <c r="L189" s="475"/>
      <c r="M189" s="475"/>
      <c r="N189" s="476"/>
      <c r="O189" s="29"/>
    </row>
    <row r="190" spans="2:15" ht="18" customHeight="1" x14ac:dyDescent="0.2">
      <c r="B190" s="28"/>
      <c r="C190" s="122" t="s">
        <v>7843</v>
      </c>
      <c r="D190" s="90" t="s">
        <v>356</v>
      </c>
      <c r="E190" s="79">
        <v>5210</v>
      </c>
      <c r="F190" s="113" t="s">
        <v>7</v>
      </c>
      <c r="G190" s="114" t="s">
        <v>196</v>
      </c>
      <c r="H190" s="115">
        <v>1908800</v>
      </c>
      <c r="I190" s="474" t="s">
        <v>5173</v>
      </c>
      <c r="J190" s="475"/>
      <c r="K190" s="475"/>
      <c r="L190" s="475"/>
      <c r="M190" s="475"/>
      <c r="N190" s="476"/>
      <c r="O190" s="29"/>
    </row>
    <row r="191" spans="2:15" ht="18" customHeight="1" x14ac:dyDescent="0.2">
      <c r="B191" s="28"/>
      <c r="C191" s="122" t="s">
        <v>7843</v>
      </c>
      <c r="D191" s="90" t="s">
        <v>366</v>
      </c>
      <c r="E191" s="79">
        <v>5210</v>
      </c>
      <c r="F191" s="113" t="s">
        <v>7</v>
      </c>
      <c r="G191" s="114" t="s">
        <v>195</v>
      </c>
      <c r="H191" s="115">
        <v>1760000</v>
      </c>
      <c r="I191" s="474" t="s">
        <v>5173</v>
      </c>
      <c r="J191" s="475"/>
      <c r="K191" s="475"/>
      <c r="L191" s="475"/>
      <c r="M191" s="475"/>
      <c r="N191" s="476"/>
      <c r="O191" s="29"/>
    </row>
    <row r="192" spans="2:15" ht="18" customHeight="1" x14ac:dyDescent="0.2">
      <c r="B192" s="28"/>
      <c r="C192" s="122" t="s">
        <v>7843</v>
      </c>
      <c r="D192" s="90" t="s">
        <v>381</v>
      </c>
      <c r="E192" s="79">
        <v>5210</v>
      </c>
      <c r="F192" s="113" t="s">
        <v>7</v>
      </c>
      <c r="G192" s="114" t="s">
        <v>195</v>
      </c>
      <c r="H192" s="115">
        <v>1652800</v>
      </c>
      <c r="I192" s="474" t="s">
        <v>5173</v>
      </c>
      <c r="J192" s="475"/>
      <c r="K192" s="475"/>
      <c r="L192" s="475"/>
      <c r="M192" s="475"/>
      <c r="N192" s="476"/>
      <c r="O192" s="29"/>
    </row>
    <row r="193" spans="2:15" ht="18" customHeight="1" x14ac:dyDescent="0.2">
      <c r="B193" s="28"/>
      <c r="C193" s="122" t="s">
        <v>7843</v>
      </c>
      <c r="D193" s="90" t="s">
        <v>394</v>
      </c>
      <c r="E193" s="79">
        <v>5210</v>
      </c>
      <c r="F193" s="113" t="s">
        <v>7</v>
      </c>
      <c r="G193" s="114" t="s">
        <v>195</v>
      </c>
      <c r="H193" s="115">
        <v>1446200</v>
      </c>
      <c r="I193" s="474" t="s">
        <v>5173</v>
      </c>
      <c r="J193" s="475"/>
      <c r="K193" s="475"/>
      <c r="L193" s="475"/>
      <c r="M193" s="475"/>
      <c r="N193" s="476"/>
      <c r="O193" s="29"/>
    </row>
    <row r="194" spans="2:15" ht="18" customHeight="1" x14ac:dyDescent="0.2">
      <c r="B194" s="28"/>
      <c r="C194" s="122" t="s">
        <v>7843</v>
      </c>
      <c r="D194" s="90" t="s">
        <v>395</v>
      </c>
      <c r="E194" s="79">
        <v>5210</v>
      </c>
      <c r="F194" s="113" t="s">
        <v>7</v>
      </c>
      <c r="G194" s="114" t="s">
        <v>195</v>
      </c>
      <c r="H194" s="115">
        <v>1446200</v>
      </c>
      <c r="I194" s="474" t="s">
        <v>5173</v>
      </c>
      <c r="J194" s="475"/>
      <c r="K194" s="475"/>
      <c r="L194" s="475"/>
      <c r="M194" s="475"/>
      <c r="N194" s="476"/>
      <c r="O194" s="29"/>
    </row>
    <row r="195" spans="2:15" ht="18" customHeight="1" x14ac:dyDescent="0.2">
      <c r="B195" s="28"/>
      <c r="C195" s="122" t="s">
        <v>7843</v>
      </c>
      <c r="D195" s="90" t="s">
        <v>407</v>
      </c>
      <c r="E195" s="79">
        <v>5210</v>
      </c>
      <c r="F195" s="113" t="s">
        <v>7</v>
      </c>
      <c r="G195" s="114" t="s">
        <v>5177</v>
      </c>
      <c r="H195" s="115">
        <v>1340000</v>
      </c>
      <c r="I195" s="474" t="s">
        <v>5173</v>
      </c>
      <c r="J195" s="475"/>
      <c r="K195" s="475"/>
      <c r="L195" s="475"/>
      <c r="M195" s="475"/>
      <c r="N195" s="476"/>
      <c r="O195" s="29"/>
    </row>
    <row r="196" spans="2:15" ht="18" customHeight="1" x14ac:dyDescent="0.2">
      <c r="B196" s="28"/>
      <c r="C196" s="122" t="s">
        <v>7843</v>
      </c>
      <c r="D196" s="90" t="s">
        <v>430</v>
      </c>
      <c r="E196" s="79">
        <v>5210</v>
      </c>
      <c r="F196" s="113" t="s">
        <v>7</v>
      </c>
      <c r="G196" s="114" t="s">
        <v>5178</v>
      </c>
      <c r="H196" s="115">
        <v>1090600</v>
      </c>
      <c r="I196" s="474" t="s">
        <v>5173</v>
      </c>
      <c r="J196" s="475"/>
      <c r="K196" s="475"/>
      <c r="L196" s="475"/>
      <c r="M196" s="475"/>
      <c r="N196" s="476"/>
      <c r="O196" s="29"/>
    </row>
    <row r="197" spans="2:15" ht="18" customHeight="1" x14ac:dyDescent="0.2">
      <c r="B197" s="28"/>
      <c r="C197" s="122" t="s">
        <v>7843</v>
      </c>
      <c r="D197" s="90" t="s">
        <v>450</v>
      </c>
      <c r="E197" s="79">
        <v>5210</v>
      </c>
      <c r="F197" s="113" t="s">
        <v>7</v>
      </c>
      <c r="G197" s="114" t="s">
        <v>5179</v>
      </c>
      <c r="H197" s="115">
        <v>928200</v>
      </c>
      <c r="I197" s="474" t="s">
        <v>5173</v>
      </c>
      <c r="J197" s="475"/>
      <c r="K197" s="475"/>
      <c r="L197" s="475"/>
      <c r="M197" s="475"/>
      <c r="N197" s="476"/>
      <c r="O197" s="29"/>
    </row>
    <row r="198" spans="2:15" ht="18" customHeight="1" x14ac:dyDescent="0.2">
      <c r="B198" s="28"/>
      <c r="C198" s="122" t="s">
        <v>7843</v>
      </c>
      <c r="D198" s="90" t="s">
        <v>459</v>
      </c>
      <c r="E198" s="79">
        <v>5210</v>
      </c>
      <c r="F198" s="113" t="s">
        <v>7</v>
      </c>
      <c r="G198" s="114" t="s">
        <v>5180</v>
      </c>
      <c r="H198" s="115">
        <v>701100</v>
      </c>
      <c r="I198" s="474" t="s">
        <v>5173</v>
      </c>
      <c r="J198" s="475"/>
      <c r="K198" s="475"/>
      <c r="L198" s="475"/>
      <c r="M198" s="475"/>
      <c r="N198" s="476"/>
      <c r="O198" s="29"/>
    </row>
    <row r="199" spans="2:15" ht="18" customHeight="1" x14ac:dyDescent="0.2">
      <c r="B199" s="28"/>
      <c r="C199" s="122" t="s">
        <v>7843</v>
      </c>
      <c r="D199" s="90" t="s">
        <v>332</v>
      </c>
      <c r="E199" s="79">
        <v>5210</v>
      </c>
      <c r="F199" s="113" t="s">
        <v>7</v>
      </c>
      <c r="G199" s="114" t="s">
        <v>196</v>
      </c>
      <c r="H199" s="115">
        <v>2452800</v>
      </c>
      <c r="I199" s="474" t="s">
        <v>5173</v>
      </c>
      <c r="J199" s="475"/>
      <c r="K199" s="475"/>
      <c r="L199" s="475"/>
      <c r="M199" s="475"/>
      <c r="N199" s="476"/>
      <c r="O199" s="29"/>
    </row>
    <row r="200" spans="2:15" ht="18" customHeight="1" x14ac:dyDescent="0.2">
      <c r="B200" s="28"/>
      <c r="C200" s="122" t="s">
        <v>7843</v>
      </c>
      <c r="D200" s="90" t="s">
        <v>338</v>
      </c>
      <c r="E200" s="79">
        <v>5210</v>
      </c>
      <c r="F200" s="113" t="s">
        <v>7</v>
      </c>
      <c r="G200" s="114" t="s">
        <v>196</v>
      </c>
      <c r="H200" s="115">
        <v>2200000</v>
      </c>
      <c r="I200" s="474" t="s">
        <v>5173</v>
      </c>
      <c r="J200" s="475"/>
      <c r="K200" s="475"/>
      <c r="L200" s="475"/>
      <c r="M200" s="475"/>
      <c r="N200" s="476"/>
      <c r="O200" s="29"/>
    </row>
    <row r="201" spans="2:15" ht="18" customHeight="1" x14ac:dyDescent="0.2">
      <c r="B201" s="28"/>
      <c r="C201" s="122" t="s">
        <v>7843</v>
      </c>
      <c r="D201" s="90" t="s">
        <v>358</v>
      </c>
      <c r="E201" s="79">
        <v>5210</v>
      </c>
      <c r="F201" s="113" t="s">
        <v>7</v>
      </c>
      <c r="G201" s="114" t="s">
        <v>196</v>
      </c>
      <c r="H201" s="115">
        <v>1856400</v>
      </c>
      <c r="I201" s="474" t="s">
        <v>5173</v>
      </c>
      <c r="J201" s="475"/>
      <c r="K201" s="475"/>
      <c r="L201" s="475"/>
      <c r="M201" s="475"/>
      <c r="N201" s="476"/>
      <c r="O201" s="29"/>
    </row>
    <row r="202" spans="2:15" ht="18" customHeight="1" x14ac:dyDescent="0.2">
      <c r="B202" s="28"/>
      <c r="C202" s="122" t="s">
        <v>7843</v>
      </c>
      <c r="D202" s="90" t="s">
        <v>384</v>
      </c>
      <c r="E202" s="79">
        <v>5210</v>
      </c>
      <c r="F202" s="113" t="s">
        <v>7</v>
      </c>
      <c r="G202" s="114" t="s">
        <v>195</v>
      </c>
      <c r="H202" s="115">
        <v>1652000</v>
      </c>
      <c r="I202" s="474" t="s">
        <v>5173</v>
      </c>
      <c r="J202" s="475"/>
      <c r="K202" s="475"/>
      <c r="L202" s="475"/>
      <c r="M202" s="475"/>
      <c r="N202" s="476"/>
      <c r="O202" s="29"/>
    </row>
    <row r="203" spans="2:15" ht="18" customHeight="1" x14ac:dyDescent="0.2">
      <c r="B203" s="28"/>
      <c r="C203" s="122" t="s">
        <v>7843</v>
      </c>
      <c r="D203" s="90" t="s">
        <v>392</v>
      </c>
      <c r="E203" s="79">
        <v>5210</v>
      </c>
      <c r="F203" s="113" t="s">
        <v>7</v>
      </c>
      <c r="G203" s="114" t="s">
        <v>195</v>
      </c>
      <c r="H203" s="115">
        <v>1446200</v>
      </c>
      <c r="I203" s="474" t="s">
        <v>5173</v>
      </c>
      <c r="J203" s="475"/>
      <c r="K203" s="475"/>
      <c r="L203" s="475"/>
      <c r="M203" s="475"/>
      <c r="N203" s="476"/>
      <c r="O203" s="29"/>
    </row>
    <row r="204" spans="2:15" ht="18" customHeight="1" x14ac:dyDescent="0.2">
      <c r="B204" s="28"/>
      <c r="C204" s="122" t="s">
        <v>7843</v>
      </c>
      <c r="D204" s="90" t="s">
        <v>400</v>
      </c>
      <c r="E204" s="79">
        <v>5210</v>
      </c>
      <c r="F204" s="113" t="s">
        <v>7</v>
      </c>
      <c r="G204" s="114" t="s">
        <v>5177</v>
      </c>
      <c r="H204" s="115">
        <v>1420000</v>
      </c>
      <c r="I204" s="474" t="s">
        <v>5173</v>
      </c>
      <c r="J204" s="475"/>
      <c r="K204" s="475"/>
      <c r="L204" s="475"/>
      <c r="M204" s="475"/>
      <c r="N204" s="476"/>
      <c r="O204" s="29"/>
    </row>
    <row r="205" spans="2:15" ht="18" customHeight="1" x14ac:dyDescent="0.2">
      <c r="B205" s="28"/>
      <c r="C205" s="122" t="s">
        <v>7843</v>
      </c>
      <c r="D205" s="90" t="s">
        <v>403</v>
      </c>
      <c r="E205" s="79">
        <v>5210</v>
      </c>
      <c r="F205" s="113" t="s">
        <v>7</v>
      </c>
      <c r="G205" s="114" t="s">
        <v>5177</v>
      </c>
      <c r="H205" s="115">
        <v>1346000</v>
      </c>
      <c r="I205" s="474" t="s">
        <v>5173</v>
      </c>
      <c r="J205" s="475"/>
      <c r="K205" s="475"/>
      <c r="L205" s="475"/>
      <c r="M205" s="475"/>
      <c r="N205" s="476"/>
      <c r="O205" s="29"/>
    </row>
    <row r="206" spans="2:15" ht="18" customHeight="1" x14ac:dyDescent="0.2">
      <c r="B206" s="28"/>
      <c r="C206" s="122" t="s">
        <v>7843</v>
      </c>
      <c r="D206" s="90" t="s">
        <v>404</v>
      </c>
      <c r="E206" s="79">
        <v>5210</v>
      </c>
      <c r="F206" s="113" t="s">
        <v>7</v>
      </c>
      <c r="G206" s="114" t="s">
        <v>5177</v>
      </c>
      <c r="H206" s="115">
        <v>1346000</v>
      </c>
      <c r="I206" s="474" t="s">
        <v>5173</v>
      </c>
      <c r="J206" s="475"/>
      <c r="K206" s="475"/>
      <c r="L206" s="475"/>
      <c r="M206" s="475"/>
      <c r="N206" s="476"/>
      <c r="O206" s="29"/>
    </row>
    <row r="207" spans="2:15" ht="18" customHeight="1" x14ac:dyDescent="0.2">
      <c r="B207" s="28"/>
      <c r="C207" s="122" t="s">
        <v>7843</v>
      </c>
      <c r="D207" s="90" t="s">
        <v>428</v>
      </c>
      <c r="E207" s="79">
        <v>5210</v>
      </c>
      <c r="F207" s="113" t="s">
        <v>7</v>
      </c>
      <c r="G207" s="114" t="s">
        <v>5178</v>
      </c>
      <c r="H207" s="115">
        <v>1160000</v>
      </c>
      <c r="I207" s="474" t="s">
        <v>5173</v>
      </c>
      <c r="J207" s="475"/>
      <c r="K207" s="475"/>
      <c r="L207" s="475"/>
      <c r="M207" s="475"/>
      <c r="N207" s="476"/>
      <c r="O207" s="29"/>
    </row>
    <row r="208" spans="2:15" ht="18" customHeight="1" x14ac:dyDescent="0.2">
      <c r="B208" s="28"/>
      <c r="C208" s="122" t="s">
        <v>7843</v>
      </c>
      <c r="D208" s="90" t="s">
        <v>431</v>
      </c>
      <c r="E208" s="79">
        <v>5210</v>
      </c>
      <c r="F208" s="113" t="s">
        <v>7</v>
      </c>
      <c r="G208" s="114" t="s">
        <v>5178</v>
      </c>
      <c r="H208" s="115">
        <v>1090600</v>
      </c>
      <c r="I208" s="474" t="s">
        <v>5173</v>
      </c>
      <c r="J208" s="475"/>
      <c r="K208" s="475"/>
      <c r="L208" s="475"/>
      <c r="M208" s="475"/>
      <c r="N208" s="476"/>
      <c r="O208" s="29"/>
    </row>
    <row r="209" spans="2:15" ht="18" customHeight="1" x14ac:dyDescent="0.2">
      <c r="B209" s="28"/>
      <c r="C209" s="122" t="s">
        <v>7843</v>
      </c>
      <c r="D209" s="90" t="s">
        <v>444</v>
      </c>
      <c r="E209" s="79">
        <v>5210</v>
      </c>
      <c r="F209" s="113" t="s">
        <v>7</v>
      </c>
      <c r="G209" s="114" t="s">
        <v>5172</v>
      </c>
      <c r="H209" s="115">
        <v>958000</v>
      </c>
      <c r="I209" s="474" t="s">
        <v>5173</v>
      </c>
      <c r="J209" s="475"/>
      <c r="K209" s="475"/>
      <c r="L209" s="475"/>
      <c r="M209" s="475"/>
      <c r="N209" s="476"/>
      <c r="O209" s="29"/>
    </row>
    <row r="210" spans="2:15" ht="18" customHeight="1" x14ac:dyDescent="0.2">
      <c r="B210" s="28"/>
      <c r="C210" s="122" t="s">
        <v>7843</v>
      </c>
      <c r="D210" s="90" t="s">
        <v>445</v>
      </c>
      <c r="E210" s="79">
        <v>5210</v>
      </c>
      <c r="F210" s="113" t="s">
        <v>7</v>
      </c>
      <c r="G210" s="114" t="s">
        <v>5172</v>
      </c>
      <c r="H210" s="115">
        <v>958000</v>
      </c>
      <c r="I210" s="474" t="s">
        <v>5173</v>
      </c>
      <c r="J210" s="475"/>
      <c r="K210" s="475"/>
      <c r="L210" s="475"/>
      <c r="M210" s="475"/>
      <c r="N210" s="476"/>
      <c r="O210" s="29"/>
    </row>
    <row r="211" spans="2:15" ht="18" customHeight="1" x14ac:dyDescent="0.2">
      <c r="B211" s="28"/>
      <c r="C211" s="122" t="s">
        <v>7843</v>
      </c>
      <c r="D211" s="90" t="s">
        <v>447</v>
      </c>
      <c r="E211" s="79">
        <v>5210</v>
      </c>
      <c r="F211" s="113" t="s">
        <v>7</v>
      </c>
      <c r="G211" s="114" t="s">
        <v>5172</v>
      </c>
      <c r="H211" s="115">
        <v>958000</v>
      </c>
      <c r="I211" s="474" t="s">
        <v>5173</v>
      </c>
      <c r="J211" s="475"/>
      <c r="K211" s="475"/>
      <c r="L211" s="475"/>
      <c r="M211" s="475"/>
      <c r="N211" s="476"/>
      <c r="O211" s="29"/>
    </row>
    <row r="212" spans="2:15" ht="18" customHeight="1" x14ac:dyDescent="0.2">
      <c r="B212" s="28"/>
      <c r="C212" s="122" t="s">
        <v>7843</v>
      </c>
      <c r="D212" s="90" t="s">
        <v>465</v>
      </c>
      <c r="E212" s="79">
        <v>5210</v>
      </c>
      <c r="F212" s="113" t="s">
        <v>7</v>
      </c>
      <c r="G212" s="114" t="s">
        <v>5179</v>
      </c>
      <c r="H212" s="115">
        <v>579600</v>
      </c>
      <c r="I212" s="474" t="s">
        <v>5173</v>
      </c>
      <c r="J212" s="475"/>
      <c r="K212" s="475"/>
      <c r="L212" s="475"/>
      <c r="M212" s="475"/>
      <c r="N212" s="476"/>
      <c r="O212" s="29"/>
    </row>
    <row r="213" spans="2:15" ht="18" customHeight="1" x14ac:dyDescent="0.2">
      <c r="B213" s="28"/>
      <c r="C213" s="122" t="s">
        <v>7843</v>
      </c>
      <c r="D213" s="90" t="s">
        <v>471</v>
      </c>
      <c r="E213" s="79">
        <v>5210</v>
      </c>
      <c r="F213" s="113" t="s">
        <v>7</v>
      </c>
      <c r="G213" s="114" t="s">
        <v>5171</v>
      </c>
      <c r="H213" s="115">
        <v>479000</v>
      </c>
      <c r="I213" s="474" t="s">
        <v>5173</v>
      </c>
      <c r="J213" s="475"/>
      <c r="K213" s="475"/>
      <c r="L213" s="475"/>
      <c r="M213" s="475"/>
      <c r="N213" s="476"/>
      <c r="O213" s="29"/>
    </row>
    <row r="214" spans="2:15" ht="18" customHeight="1" thickBot="1" x14ac:dyDescent="0.25">
      <c r="B214" s="28"/>
      <c r="C214" s="123" t="s">
        <v>7843</v>
      </c>
      <c r="D214" s="98" t="s">
        <v>473</v>
      </c>
      <c r="E214" s="126">
        <v>5210</v>
      </c>
      <c r="F214" s="116" t="s">
        <v>7</v>
      </c>
      <c r="G214" s="117" t="s">
        <v>7796</v>
      </c>
      <c r="H214" s="118">
        <v>470000</v>
      </c>
      <c r="I214" s="477" t="s">
        <v>5173</v>
      </c>
      <c r="J214" s="478"/>
      <c r="K214" s="478"/>
      <c r="L214" s="478"/>
      <c r="M214" s="478"/>
      <c r="N214" s="479"/>
      <c r="O214" s="29"/>
    </row>
    <row r="215" spans="2:15" ht="20.25" customHeight="1" thickBot="1" x14ac:dyDescent="0.25">
      <c r="B215" s="28"/>
      <c r="C215" s="9"/>
      <c r="D215" s="9"/>
      <c r="E215" s="9"/>
      <c r="F215" s="9"/>
      <c r="G215" s="124" t="s">
        <v>7498</v>
      </c>
      <c r="H215" s="125">
        <f>SUM(H11:H214)</f>
        <v>493289104.19999999</v>
      </c>
      <c r="O215" s="29"/>
    </row>
    <row r="216" spans="2:15" ht="14.25" x14ac:dyDescent="0.2">
      <c r="B216" s="28"/>
      <c r="C216" s="9"/>
      <c r="D216" s="9"/>
      <c r="E216" s="9"/>
      <c r="F216" s="9"/>
      <c r="O216" s="29"/>
    </row>
    <row r="217" spans="2:15" ht="14.25" x14ac:dyDescent="0.2">
      <c r="B217" s="28"/>
      <c r="C217" s="9"/>
      <c r="D217" s="9"/>
      <c r="E217" s="9"/>
      <c r="F217" s="9"/>
      <c r="O217" s="29"/>
    </row>
    <row r="218" spans="2:15" ht="15" thickBot="1" x14ac:dyDescent="0.25">
      <c r="B218" s="30"/>
      <c r="C218" s="31"/>
      <c r="D218" s="31"/>
      <c r="E218" s="31"/>
      <c r="F218" s="31"/>
      <c r="G218" s="31"/>
      <c r="H218" s="31"/>
      <c r="I218" s="31"/>
      <c r="J218" s="31"/>
      <c r="K218" s="31"/>
      <c r="L218" s="31"/>
      <c r="M218" s="31"/>
      <c r="N218" s="31"/>
      <c r="O218" s="32"/>
    </row>
    <row r="219" spans="2:15" ht="15" thickBot="1" x14ac:dyDescent="0.25">
      <c r="B219" s="9"/>
      <c r="C219" s="9"/>
      <c r="D219" s="9"/>
      <c r="E219" s="9"/>
      <c r="F219" s="9"/>
    </row>
    <row r="220" spans="2:15" ht="15.75" thickBot="1" x14ac:dyDescent="0.3">
      <c r="B220" s="9"/>
      <c r="C220" s="462" t="s">
        <v>7491</v>
      </c>
      <c r="D220" s="463"/>
      <c r="E220" s="9"/>
      <c r="F220" s="9"/>
    </row>
    <row r="221" spans="2:15" ht="15.75" thickBot="1" x14ac:dyDescent="0.3">
      <c r="B221" s="9"/>
      <c r="C221" s="129" t="s">
        <v>7492</v>
      </c>
      <c r="D221" s="130" t="s">
        <v>7499</v>
      </c>
      <c r="E221" s="9"/>
      <c r="F221" s="9"/>
    </row>
    <row r="222" spans="2:15" s="131" customFormat="1" ht="16.5" customHeight="1" x14ac:dyDescent="0.25">
      <c r="C222" s="132" t="s">
        <v>7839</v>
      </c>
      <c r="D222" s="133">
        <f>SUM(H11:H16)</f>
        <v>44630056</v>
      </c>
    </row>
    <row r="223" spans="2:15" s="131" customFormat="1" ht="16.5" customHeight="1" x14ac:dyDescent="0.25">
      <c r="C223" s="134" t="s">
        <v>7619</v>
      </c>
      <c r="D223" s="135">
        <f>SUM(H17:H30)</f>
        <v>43201859.600000001</v>
      </c>
    </row>
    <row r="224" spans="2:15" s="131" customFormat="1" ht="16.5" customHeight="1" x14ac:dyDescent="0.25">
      <c r="C224" s="134" t="s">
        <v>7622</v>
      </c>
      <c r="D224" s="135">
        <f>SUM(H31:H41)</f>
        <v>42947538.600000001</v>
      </c>
    </row>
    <row r="225" spans="2:13" s="131" customFormat="1" ht="16.5" customHeight="1" x14ac:dyDescent="0.25">
      <c r="C225" s="134" t="s">
        <v>7629</v>
      </c>
      <c r="D225" s="135">
        <f>SUM(H42:H52)</f>
        <v>42509612</v>
      </c>
    </row>
    <row r="226" spans="2:13" s="131" customFormat="1" ht="16.5" customHeight="1" x14ac:dyDescent="0.25">
      <c r="C226" s="134" t="s">
        <v>7721</v>
      </c>
      <c r="D226" s="135">
        <f>SUM(H53:H68)</f>
        <v>40859200</v>
      </c>
    </row>
    <row r="227" spans="2:13" s="131" customFormat="1" ht="16.5" customHeight="1" x14ac:dyDescent="0.25">
      <c r="C227" s="134" t="s">
        <v>7733</v>
      </c>
      <c r="D227" s="135">
        <f>SUM(H69:H77)</f>
        <v>20052102</v>
      </c>
    </row>
    <row r="228" spans="2:13" s="131" customFormat="1" ht="16.5" customHeight="1" x14ac:dyDescent="0.25">
      <c r="C228" s="134" t="s">
        <v>7648</v>
      </c>
      <c r="D228" s="135">
        <f>SUM(H78:H79)</f>
        <v>42650000</v>
      </c>
    </row>
    <row r="229" spans="2:13" s="131" customFormat="1" ht="16.5" customHeight="1" x14ac:dyDescent="0.25">
      <c r="C229" s="134" t="s">
        <v>7548</v>
      </c>
      <c r="D229" s="135">
        <f>SUM(H80:H100)</f>
        <v>35959300</v>
      </c>
    </row>
    <row r="230" spans="2:13" s="131" customFormat="1" ht="16.5" customHeight="1" x14ac:dyDescent="0.25">
      <c r="C230" s="134" t="s">
        <v>7549</v>
      </c>
      <c r="D230" s="135">
        <f>SUM(H101:H119)</f>
        <v>44617762</v>
      </c>
    </row>
    <row r="231" spans="2:13" s="131" customFormat="1" ht="16.5" customHeight="1" x14ac:dyDescent="0.25">
      <c r="C231" s="134" t="s">
        <v>7550</v>
      </c>
      <c r="D231" s="135">
        <f>SUM(H120:H148)</f>
        <v>43150662</v>
      </c>
    </row>
    <row r="232" spans="2:13" s="131" customFormat="1" ht="16.5" customHeight="1" x14ac:dyDescent="0.2">
      <c r="C232" s="134" t="s">
        <v>7846</v>
      </c>
      <c r="D232" s="135">
        <f>SUM(H149:H177)</f>
        <v>43445212</v>
      </c>
      <c r="M232" s="9"/>
    </row>
    <row r="233" spans="2:13" s="131" customFormat="1" ht="16.5" customHeight="1" thickBot="1" x14ac:dyDescent="0.25">
      <c r="C233" s="136" t="s">
        <v>7843</v>
      </c>
      <c r="D233" s="137">
        <f>SUM(H178:H214)</f>
        <v>49265800</v>
      </c>
      <c r="M233" s="9"/>
    </row>
    <row r="234" spans="2:13" ht="14.25" x14ac:dyDescent="0.2">
      <c r="B234" s="9"/>
      <c r="C234" s="9"/>
      <c r="D234" s="9"/>
      <c r="E234" s="9"/>
      <c r="F234" s="9"/>
    </row>
    <row r="235" spans="2:13" ht="14.25" x14ac:dyDescent="0.2">
      <c r="B235" s="9"/>
      <c r="C235" s="9"/>
      <c r="D235" s="9"/>
      <c r="E235" s="9"/>
      <c r="F235" s="9"/>
    </row>
    <row r="236" spans="2:13" ht="15" thickBot="1" x14ac:dyDescent="0.25">
      <c r="B236" s="9"/>
      <c r="C236" s="9"/>
      <c r="D236" s="9"/>
      <c r="E236" s="9"/>
      <c r="F236" s="9"/>
    </row>
    <row r="237" spans="2:13" ht="15" x14ac:dyDescent="0.25">
      <c r="B237" s="464" t="s">
        <v>5168</v>
      </c>
      <c r="C237" s="465"/>
      <c r="D237" s="465"/>
      <c r="E237" s="465"/>
      <c r="F237" s="465"/>
      <c r="G237" s="465"/>
      <c r="H237" s="465"/>
      <c r="I237" s="465"/>
      <c r="J237" s="465"/>
      <c r="K237" s="466"/>
    </row>
    <row r="238" spans="2:13" ht="14.25" customHeight="1" x14ac:dyDescent="0.2">
      <c r="B238" s="402" t="s">
        <v>7500</v>
      </c>
      <c r="C238" s="403"/>
      <c r="D238" s="403"/>
      <c r="E238" s="403"/>
      <c r="F238" s="403"/>
      <c r="G238" s="403"/>
      <c r="H238" s="403"/>
      <c r="I238" s="403"/>
      <c r="J238" s="403"/>
      <c r="K238" s="404"/>
    </row>
    <row r="239" spans="2:13" ht="15" customHeight="1" thickBot="1" x14ac:dyDescent="0.25">
      <c r="B239" s="405"/>
      <c r="C239" s="406"/>
      <c r="D239" s="406"/>
      <c r="E239" s="406"/>
      <c r="F239" s="406"/>
      <c r="G239" s="406"/>
      <c r="H239" s="406"/>
      <c r="I239" s="406"/>
      <c r="J239" s="406"/>
      <c r="K239" s="407"/>
    </row>
    <row r="240" spans="2:13" ht="14.25" x14ac:dyDescent="0.2">
      <c r="B240" s="9"/>
      <c r="C240" s="9"/>
      <c r="D240" s="9"/>
      <c r="E240" s="9"/>
      <c r="F240" s="9"/>
    </row>
    <row r="241" s="9" customFormat="1" ht="14.25" x14ac:dyDescent="0.2"/>
    <row r="242" s="9" customFormat="1" ht="14.25" x14ac:dyDescent="0.2"/>
    <row r="243" s="9" customFormat="1" ht="14.25" x14ac:dyDescent="0.2"/>
    <row r="244" s="9" customFormat="1" ht="14.25" x14ac:dyDescent="0.2"/>
    <row r="245" s="9" customFormat="1" ht="14.25" x14ac:dyDescent="0.2"/>
    <row r="246" s="9" customFormat="1" ht="14.25" x14ac:dyDescent="0.2"/>
    <row r="247" s="9" customFormat="1" ht="14.25" x14ac:dyDescent="0.2"/>
    <row r="248" s="9" customFormat="1" ht="14.25" x14ac:dyDescent="0.2"/>
    <row r="249" s="9" customFormat="1" ht="14.25" x14ac:dyDescent="0.2"/>
    <row r="250" s="9" customFormat="1" ht="14.25" x14ac:dyDescent="0.2"/>
    <row r="251" s="9" customFormat="1" ht="14.25" x14ac:dyDescent="0.2"/>
    <row r="252" s="9" customFormat="1" ht="14.25" x14ac:dyDescent="0.2"/>
    <row r="253" s="9" customFormat="1" ht="14.25" x14ac:dyDescent="0.2"/>
    <row r="254" s="9" customFormat="1" ht="14.25" x14ac:dyDescent="0.2"/>
    <row r="255" s="9" customFormat="1" ht="14.25" x14ac:dyDescent="0.2"/>
    <row r="256" s="9" customFormat="1" ht="14.25" x14ac:dyDescent="0.2"/>
    <row r="257" s="9" customFormat="1" ht="14.25" x14ac:dyDescent="0.2"/>
    <row r="258" s="9" customFormat="1" ht="14.25" x14ac:dyDescent="0.2"/>
    <row r="259" s="9" customFormat="1" ht="14.25" x14ac:dyDescent="0.2"/>
    <row r="260" s="9" customFormat="1" ht="14.25" x14ac:dyDescent="0.2"/>
    <row r="261" s="9" customFormat="1" ht="14.25" x14ac:dyDescent="0.2"/>
    <row r="262" s="9" customFormat="1" ht="14.25" x14ac:dyDescent="0.2"/>
    <row r="263" s="9" customFormat="1" ht="14.25" x14ac:dyDescent="0.2"/>
    <row r="264" s="9" customFormat="1" ht="14.25" x14ac:dyDescent="0.2"/>
    <row r="265" s="9" customFormat="1" ht="14.25" x14ac:dyDescent="0.2"/>
    <row r="266" s="9" customFormat="1" ht="14.25" x14ac:dyDescent="0.2"/>
    <row r="267" s="9" customFormat="1" ht="14.25" x14ac:dyDescent="0.2"/>
    <row r="268" s="9" customFormat="1" ht="14.25" x14ac:dyDescent="0.2"/>
    <row r="269" s="9" customFormat="1" ht="14.25" x14ac:dyDescent="0.2"/>
    <row r="270" s="9" customFormat="1" ht="14.25" x14ac:dyDescent="0.2"/>
    <row r="271" s="9" customFormat="1" ht="14.25" x14ac:dyDescent="0.2"/>
    <row r="272" s="9" customFormat="1" ht="14.25" x14ac:dyDescent="0.2"/>
    <row r="273" s="9" customFormat="1" ht="14.25" x14ac:dyDescent="0.2"/>
    <row r="274" s="9" customFormat="1" ht="14.25" x14ac:dyDescent="0.2"/>
    <row r="275" s="9" customFormat="1" ht="14.25" x14ac:dyDescent="0.2"/>
    <row r="276" s="9" customFormat="1" ht="14.25" x14ac:dyDescent="0.2"/>
    <row r="277" s="9" customFormat="1" ht="14.25" x14ac:dyDescent="0.2"/>
    <row r="278" s="9" customFormat="1" ht="14.25" x14ac:dyDescent="0.2"/>
    <row r="279" s="9" customFormat="1" ht="14.25" x14ac:dyDescent="0.2"/>
    <row r="280" s="9" customFormat="1" ht="14.25" x14ac:dyDescent="0.2"/>
    <row r="281" s="9" customFormat="1" ht="14.25" x14ac:dyDescent="0.2"/>
    <row r="282" s="9" customFormat="1" ht="14.25" x14ac:dyDescent="0.2"/>
    <row r="283" s="9" customFormat="1" ht="14.25" x14ac:dyDescent="0.2"/>
    <row r="284" s="9" customFormat="1" ht="14.25" x14ac:dyDescent="0.2"/>
    <row r="285" s="9" customFormat="1" ht="14.25" x14ac:dyDescent="0.2"/>
    <row r="286" s="9" customFormat="1" ht="14.25" x14ac:dyDescent="0.2"/>
    <row r="287" s="9" customFormat="1" ht="14.25" x14ac:dyDescent="0.2"/>
    <row r="288" s="9" customFormat="1" ht="14.25" x14ac:dyDescent="0.2"/>
    <row r="289" s="9" customFormat="1" ht="14.25" x14ac:dyDescent="0.2"/>
    <row r="290" s="9" customFormat="1" ht="14.25" x14ac:dyDescent="0.2"/>
    <row r="291" s="9" customFormat="1" ht="14.25" x14ac:dyDescent="0.2"/>
    <row r="292" s="9" customFormat="1" ht="14.25" x14ac:dyDescent="0.2"/>
    <row r="293" s="9" customFormat="1" ht="14.25" x14ac:dyDescent="0.2"/>
    <row r="294" s="9" customFormat="1" ht="14.25" x14ac:dyDescent="0.2"/>
    <row r="295" s="9" customFormat="1" ht="14.25" x14ac:dyDescent="0.2"/>
    <row r="296" s="9" customFormat="1" ht="14.25" x14ac:dyDescent="0.2"/>
    <row r="297" s="9" customFormat="1" ht="14.25" x14ac:dyDescent="0.2"/>
    <row r="298" s="9" customFormat="1" ht="14.25" x14ac:dyDescent="0.2"/>
    <row r="299" s="9" customFormat="1" ht="14.25" x14ac:dyDescent="0.2"/>
    <row r="300" s="9" customFormat="1" ht="14.25" x14ac:dyDescent="0.2"/>
    <row r="301" s="9" customFormat="1" ht="14.25" x14ac:dyDescent="0.2"/>
    <row r="302" s="9" customFormat="1" ht="14.25" x14ac:dyDescent="0.2"/>
    <row r="303" s="9" customFormat="1" ht="14.25" x14ac:dyDescent="0.2"/>
    <row r="304" s="9" customFormat="1" ht="14.25" x14ac:dyDescent="0.2"/>
    <row r="305" s="9" customFormat="1" ht="14.25" x14ac:dyDescent="0.2"/>
    <row r="306" s="9" customFormat="1" ht="14.25" x14ac:dyDescent="0.2"/>
    <row r="307" s="9" customFormat="1" ht="14.25" x14ac:dyDescent="0.2"/>
    <row r="308" s="9" customFormat="1" ht="14.25" x14ac:dyDescent="0.2"/>
    <row r="309" s="9" customFormat="1" ht="14.25" x14ac:dyDescent="0.2"/>
    <row r="310" s="9" customFormat="1" ht="14.25" x14ac:dyDescent="0.2"/>
    <row r="311" s="9" customFormat="1" ht="14.25" x14ac:dyDescent="0.2"/>
    <row r="312" s="9" customFormat="1" ht="14.25" x14ac:dyDescent="0.2"/>
    <row r="313" s="9" customFormat="1" ht="14.25" x14ac:dyDescent="0.2"/>
    <row r="314" s="9" customFormat="1" ht="14.25" x14ac:dyDescent="0.2"/>
    <row r="315" s="9" customFormat="1" ht="14.25" x14ac:dyDescent="0.2"/>
    <row r="316" s="9" customFormat="1" ht="14.25" x14ac:dyDescent="0.2"/>
    <row r="317" s="9" customFormat="1" ht="14.25" x14ac:dyDescent="0.2"/>
    <row r="318" s="9" customFormat="1" ht="14.25" x14ac:dyDescent="0.2"/>
    <row r="319" s="9" customFormat="1" ht="14.25" x14ac:dyDescent="0.2"/>
    <row r="320" s="9" customFormat="1" ht="14.25" x14ac:dyDescent="0.2"/>
    <row r="321" s="9" customFormat="1" ht="14.25" x14ac:dyDescent="0.2"/>
    <row r="322" s="9" customFormat="1" ht="14.25" x14ac:dyDescent="0.2"/>
    <row r="323" s="9" customFormat="1" ht="14.25" x14ac:dyDescent="0.2"/>
    <row r="324" s="9" customFormat="1" ht="14.25" x14ac:dyDescent="0.2"/>
    <row r="325" s="9" customFormat="1" ht="14.25" x14ac:dyDescent="0.2"/>
    <row r="326" s="9" customFormat="1" ht="14.25" x14ac:dyDescent="0.2"/>
    <row r="327" s="9" customFormat="1" ht="14.25" x14ac:dyDescent="0.2"/>
    <row r="328" s="9" customFormat="1" ht="14.25" x14ac:dyDescent="0.2"/>
    <row r="329" s="9" customFormat="1" ht="14.25" x14ac:dyDescent="0.2"/>
    <row r="330" s="9" customFormat="1" ht="14.25" x14ac:dyDescent="0.2"/>
    <row r="331" s="9" customFormat="1" ht="14.25" x14ac:dyDescent="0.2"/>
    <row r="332" s="9" customFormat="1" ht="14.25" x14ac:dyDescent="0.2"/>
    <row r="333" s="9" customFormat="1" ht="14.25" x14ac:dyDescent="0.2"/>
    <row r="334" s="9" customFormat="1" ht="14.25" x14ac:dyDescent="0.2"/>
    <row r="335" s="9" customFormat="1" ht="14.25" x14ac:dyDescent="0.2"/>
    <row r="336" s="9" customFormat="1" ht="14.25" x14ac:dyDescent="0.2"/>
    <row r="337" s="9" customFormat="1" ht="14.25" x14ac:dyDescent="0.2"/>
    <row r="338" s="9" customFormat="1" ht="14.25" x14ac:dyDescent="0.2"/>
    <row r="339" s="9" customFormat="1" ht="14.25" x14ac:dyDescent="0.2"/>
    <row r="340" s="9" customFormat="1" ht="14.25" x14ac:dyDescent="0.2"/>
    <row r="341" s="9" customFormat="1" ht="14.25" x14ac:dyDescent="0.2"/>
    <row r="342" s="9" customFormat="1" ht="14.25" x14ac:dyDescent="0.2"/>
    <row r="343" s="9" customFormat="1" ht="14.25" x14ac:dyDescent="0.2"/>
    <row r="344" s="9" customFormat="1" ht="14.25" x14ac:dyDescent="0.2"/>
    <row r="345" s="9" customFormat="1" ht="14.25" x14ac:dyDescent="0.2"/>
    <row r="346" s="9" customFormat="1" ht="14.25" x14ac:dyDescent="0.2"/>
    <row r="347" s="9" customFormat="1" ht="14.25" x14ac:dyDescent="0.2"/>
    <row r="348" s="9" customFormat="1" ht="14.25" x14ac:dyDescent="0.2"/>
    <row r="349" s="9" customFormat="1" ht="14.25" x14ac:dyDescent="0.2"/>
    <row r="350" s="9" customFormat="1" ht="14.25" x14ac:dyDescent="0.2"/>
    <row r="351" s="9" customFormat="1" ht="14.25" x14ac:dyDescent="0.2"/>
    <row r="352" s="9" customFormat="1" ht="14.25" x14ac:dyDescent="0.2"/>
    <row r="353" s="9" customFormat="1" ht="14.25" x14ac:dyDescent="0.2"/>
    <row r="354" s="9" customFormat="1" ht="14.25" x14ac:dyDescent="0.2"/>
    <row r="355" s="9" customFormat="1" ht="14.25" x14ac:dyDescent="0.2"/>
    <row r="356" s="9" customFormat="1" ht="14.25" x14ac:dyDescent="0.2"/>
    <row r="357" s="9" customFormat="1" ht="14.25" x14ac:dyDescent="0.2"/>
    <row r="358" s="9" customFormat="1" ht="14.25" x14ac:dyDescent="0.2"/>
    <row r="359" s="9" customFormat="1" ht="14.25" x14ac:dyDescent="0.2"/>
    <row r="360" s="9" customFormat="1" ht="14.25" x14ac:dyDescent="0.2"/>
    <row r="361" s="9" customFormat="1" ht="14.25" x14ac:dyDescent="0.2"/>
    <row r="362" s="9" customFormat="1" ht="14.25" x14ac:dyDescent="0.2"/>
    <row r="363" s="9" customFormat="1" ht="14.25" x14ac:dyDescent="0.2"/>
    <row r="364" s="9" customFormat="1" ht="14.25" x14ac:dyDescent="0.2"/>
    <row r="365" s="9" customFormat="1" ht="14.25" x14ac:dyDescent="0.2"/>
    <row r="366" s="9" customFormat="1" ht="14.25" x14ac:dyDescent="0.2"/>
    <row r="367" s="9" customFormat="1" ht="14.25" x14ac:dyDescent="0.2"/>
    <row r="368" s="9" customFormat="1" ht="14.25" x14ac:dyDescent="0.2"/>
    <row r="369" s="9" customFormat="1" ht="14.25" x14ac:dyDescent="0.2"/>
    <row r="370" s="9" customFormat="1" ht="14.25" x14ac:dyDescent="0.2"/>
    <row r="371" s="9" customFormat="1" ht="14.25" x14ac:dyDescent="0.2"/>
    <row r="372" s="9" customFormat="1" ht="14.25" x14ac:dyDescent="0.2"/>
    <row r="373" s="9" customFormat="1" ht="14.25" x14ac:dyDescent="0.2"/>
    <row r="374" s="9" customFormat="1" ht="14.25" x14ac:dyDescent="0.2"/>
    <row r="375" s="9" customFormat="1" ht="14.25" x14ac:dyDescent="0.2"/>
    <row r="376" s="9" customFormat="1" ht="14.25" x14ac:dyDescent="0.2"/>
    <row r="377" s="9" customFormat="1" ht="14.25" x14ac:dyDescent="0.2"/>
    <row r="378" s="9" customFormat="1" ht="14.25" x14ac:dyDescent="0.2"/>
    <row r="379" s="9" customFormat="1" ht="14.25" x14ac:dyDescent="0.2"/>
    <row r="380" s="9" customFormat="1" ht="14.25" x14ac:dyDescent="0.2"/>
    <row r="381" s="9" customFormat="1" ht="14.25" x14ac:dyDescent="0.2"/>
    <row r="382" s="9" customFormat="1" ht="14.25" x14ac:dyDescent="0.2"/>
    <row r="383" s="9" customFormat="1" ht="14.25" x14ac:dyDescent="0.2"/>
    <row r="384" s="9" customFormat="1" ht="14.25" x14ac:dyDescent="0.2"/>
    <row r="385" s="9" customFormat="1" ht="14.25" x14ac:dyDescent="0.2"/>
    <row r="386" s="9" customFormat="1" ht="14.25" x14ac:dyDescent="0.2"/>
    <row r="387" s="9" customFormat="1" ht="14.25" x14ac:dyDescent="0.2"/>
    <row r="388" s="9" customFormat="1" ht="14.25" x14ac:dyDescent="0.2"/>
    <row r="389" s="9" customFormat="1" ht="14.25" x14ac:dyDescent="0.2"/>
    <row r="390" s="9" customFormat="1" ht="14.25" x14ac:dyDescent="0.2"/>
    <row r="391" s="9" customFormat="1" ht="14.25" x14ac:dyDescent="0.2"/>
    <row r="392" s="9" customFormat="1" ht="14.25" x14ac:dyDescent="0.2"/>
    <row r="393" s="9" customFormat="1" ht="14.25" x14ac:dyDescent="0.2"/>
    <row r="394" s="9" customFormat="1" ht="14.25" x14ac:dyDescent="0.2"/>
    <row r="395" s="9" customFormat="1" ht="14.25" x14ac:dyDescent="0.2"/>
    <row r="396" s="9" customFormat="1" ht="14.25" x14ac:dyDescent="0.2"/>
    <row r="397" s="9" customFormat="1" ht="14.25" x14ac:dyDescent="0.2"/>
    <row r="398" s="9" customFormat="1" ht="14.25" x14ac:dyDescent="0.2"/>
    <row r="399" s="9" customFormat="1" ht="14.25" x14ac:dyDescent="0.2"/>
    <row r="400" s="9" customFormat="1" ht="14.25" x14ac:dyDescent="0.2"/>
    <row r="401" s="9" customFormat="1" ht="14.25" x14ac:dyDescent="0.2"/>
    <row r="402" s="9" customFormat="1" ht="14.25" x14ac:dyDescent="0.2"/>
    <row r="403" s="9" customFormat="1" ht="14.25" x14ac:dyDescent="0.2"/>
    <row r="404" s="9" customFormat="1" ht="14.25" x14ac:dyDescent="0.2"/>
    <row r="405" s="9" customFormat="1" ht="14.25" x14ac:dyDescent="0.2"/>
    <row r="406" s="9" customFormat="1" ht="14.25" x14ac:dyDescent="0.2"/>
    <row r="407" s="9" customFormat="1" ht="14.25" x14ac:dyDescent="0.2"/>
    <row r="408" s="9" customFormat="1" ht="14.25" x14ac:dyDescent="0.2"/>
    <row r="409" s="9" customFormat="1" ht="14.25" x14ac:dyDescent="0.2"/>
    <row r="410" s="9" customFormat="1" ht="14.25" x14ac:dyDescent="0.2"/>
    <row r="411" s="9" customFormat="1" ht="14.25" x14ac:dyDescent="0.2"/>
    <row r="412" s="9" customFormat="1" ht="14.25" x14ac:dyDescent="0.2"/>
    <row r="413" s="9" customFormat="1" ht="14.25" x14ac:dyDescent="0.2"/>
    <row r="414" s="9" customFormat="1" ht="14.25" x14ac:dyDescent="0.2"/>
    <row r="415" s="9" customFormat="1" ht="14.25" x14ac:dyDescent="0.2"/>
    <row r="416" s="9" customFormat="1" ht="14.25" x14ac:dyDescent="0.2"/>
    <row r="417" s="9" customFormat="1" ht="14.25" x14ac:dyDescent="0.2"/>
    <row r="418" s="9" customFormat="1" ht="14.25" x14ac:dyDescent="0.2"/>
    <row r="419" s="9" customFormat="1" ht="14.25" x14ac:dyDescent="0.2"/>
    <row r="420" s="9" customFormat="1" ht="14.25" x14ac:dyDescent="0.2"/>
    <row r="421" s="9" customFormat="1" ht="14.25" x14ac:dyDescent="0.2"/>
    <row r="422" s="9" customFormat="1" ht="14.25" x14ac:dyDescent="0.2"/>
    <row r="423" s="9" customFormat="1" ht="14.25" x14ac:dyDescent="0.2"/>
    <row r="424" s="9" customFormat="1" ht="14.25" x14ac:dyDescent="0.2"/>
    <row r="425" s="9" customFormat="1" ht="14.25" x14ac:dyDescent="0.2"/>
    <row r="426" s="9" customFormat="1" ht="14.25" x14ac:dyDescent="0.2"/>
    <row r="427" s="9" customFormat="1" ht="14.25" x14ac:dyDescent="0.2"/>
    <row r="428" s="9" customFormat="1" ht="14.25" x14ac:dyDescent="0.2"/>
    <row r="429" s="9" customFormat="1" ht="14.25" x14ac:dyDescent="0.2"/>
    <row r="430" s="9" customFormat="1" ht="14.25" x14ac:dyDescent="0.2"/>
    <row r="431" s="9" customFormat="1" ht="14.25" x14ac:dyDescent="0.2"/>
    <row r="432" s="9" customFormat="1" ht="14.25" x14ac:dyDescent="0.2"/>
    <row r="433" s="9" customFormat="1" ht="14.25" x14ac:dyDescent="0.2"/>
    <row r="434" s="9" customFormat="1" ht="14.25" x14ac:dyDescent="0.2"/>
    <row r="435" s="9" customFormat="1" ht="14.25" x14ac:dyDescent="0.2"/>
    <row r="436" s="9" customFormat="1" ht="14.25" x14ac:dyDescent="0.2"/>
    <row r="437" s="9" customFormat="1" ht="14.25" x14ac:dyDescent="0.2"/>
    <row r="438" s="9" customFormat="1" ht="14.25" x14ac:dyDescent="0.2"/>
    <row r="439" s="9" customFormat="1" ht="14.25" x14ac:dyDescent="0.2"/>
    <row r="440" s="9" customFormat="1" ht="14.25" x14ac:dyDescent="0.2"/>
    <row r="441" s="9" customFormat="1" ht="14.25" x14ac:dyDescent="0.2"/>
    <row r="442" s="9" customFormat="1" ht="14.25" x14ac:dyDescent="0.2"/>
    <row r="443" s="9" customFormat="1" ht="14.25" x14ac:dyDescent="0.2"/>
    <row r="444" s="9" customFormat="1" ht="14.25" x14ac:dyDescent="0.2"/>
    <row r="445" s="9" customFormat="1" ht="14.25" x14ac:dyDescent="0.2"/>
    <row r="446" s="9" customFormat="1" ht="14.25" x14ac:dyDescent="0.2"/>
    <row r="447" s="9" customFormat="1" ht="14.25" x14ac:dyDescent="0.2"/>
    <row r="448" s="9" customFormat="1" ht="14.25" x14ac:dyDescent="0.2"/>
    <row r="449" s="9" customFormat="1" ht="14.25" x14ac:dyDescent="0.2"/>
    <row r="450" s="9" customFormat="1" ht="14.25" x14ac:dyDescent="0.2"/>
    <row r="451" s="9" customFormat="1" ht="14.25" x14ac:dyDescent="0.2"/>
    <row r="452" s="9" customFormat="1" ht="14.25" x14ac:dyDescent="0.2"/>
    <row r="453" s="9" customFormat="1" ht="14.25" x14ac:dyDescent="0.2"/>
    <row r="454" s="9" customFormat="1" ht="14.25" x14ac:dyDescent="0.2"/>
    <row r="455" s="9" customFormat="1" ht="14.25" x14ac:dyDescent="0.2"/>
    <row r="456" s="9" customFormat="1" ht="14.25" x14ac:dyDescent="0.2"/>
    <row r="457" s="9" customFormat="1" ht="14.25" x14ac:dyDescent="0.2"/>
    <row r="458" s="9" customFormat="1" ht="14.25" x14ac:dyDescent="0.2"/>
    <row r="459" s="9" customFormat="1" ht="14.25" x14ac:dyDescent="0.2"/>
    <row r="460" s="9" customFormat="1" ht="14.25" x14ac:dyDescent="0.2"/>
    <row r="461" s="9" customFormat="1" ht="14.25" x14ac:dyDescent="0.2"/>
    <row r="462" s="9" customFormat="1" ht="14.25" x14ac:dyDescent="0.2"/>
    <row r="463" s="9" customFormat="1" ht="14.25" x14ac:dyDescent="0.2"/>
    <row r="464" s="9" customFormat="1" ht="14.25" x14ac:dyDescent="0.2"/>
    <row r="465" s="9" customFormat="1" ht="14.25" x14ac:dyDescent="0.2"/>
    <row r="466" s="9" customFormat="1" ht="14.25" x14ac:dyDescent="0.2"/>
    <row r="467" s="9" customFormat="1" ht="14.25" x14ac:dyDescent="0.2"/>
    <row r="468" s="9" customFormat="1" ht="14.25" x14ac:dyDescent="0.2"/>
    <row r="469" s="9" customFormat="1" ht="14.25" x14ac:dyDescent="0.2"/>
    <row r="470" s="9" customFormat="1" ht="14.25" x14ac:dyDescent="0.2"/>
    <row r="471" s="9" customFormat="1" ht="14.25" x14ac:dyDescent="0.2"/>
    <row r="472" s="9" customFormat="1" ht="14.25" x14ac:dyDescent="0.2"/>
    <row r="473" s="9" customFormat="1" ht="14.25" x14ac:dyDescent="0.2"/>
    <row r="474" s="9" customFormat="1" ht="14.25" x14ac:dyDescent="0.2"/>
    <row r="475" s="9" customFormat="1" ht="14.25" x14ac:dyDescent="0.2"/>
    <row r="476" s="9" customFormat="1" ht="14.25" x14ac:dyDescent="0.2"/>
    <row r="477" s="9" customFormat="1" ht="14.25" x14ac:dyDescent="0.2"/>
    <row r="478" s="9" customFormat="1" ht="14.25" x14ac:dyDescent="0.2"/>
    <row r="479" s="9" customFormat="1" ht="14.25" x14ac:dyDescent="0.2"/>
    <row r="480" s="9" customFormat="1" ht="14.25" x14ac:dyDescent="0.2"/>
    <row r="481" s="9" customFormat="1" ht="14.25" x14ac:dyDescent="0.2"/>
    <row r="482" s="9" customFormat="1" ht="14.25" x14ac:dyDescent="0.2"/>
    <row r="483" s="9" customFormat="1" ht="14.25" x14ac:dyDescent="0.2"/>
    <row r="484" s="9" customFormat="1" ht="14.25" x14ac:dyDescent="0.2"/>
    <row r="485" s="9" customFormat="1" ht="14.25" x14ac:dyDescent="0.2"/>
    <row r="486" s="9" customFormat="1" ht="14.25" x14ac:dyDescent="0.2"/>
    <row r="487" s="9" customFormat="1" ht="14.25" x14ac:dyDescent="0.2"/>
    <row r="488" s="9" customFormat="1" ht="14.25" x14ac:dyDescent="0.2"/>
    <row r="489" s="9" customFormat="1" ht="14.25" x14ac:dyDescent="0.2"/>
    <row r="490" s="9" customFormat="1" ht="14.25" x14ac:dyDescent="0.2"/>
    <row r="491" s="9" customFormat="1" ht="14.25" x14ac:dyDescent="0.2"/>
    <row r="492" s="9" customFormat="1" ht="14.25" x14ac:dyDescent="0.2"/>
    <row r="493" s="9" customFormat="1" ht="14.25" x14ac:dyDescent="0.2"/>
    <row r="494" s="9" customFormat="1" ht="14.25" x14ac:dyDescent="0.2"/>
    <row r="495" s="9" customFormat="1" ht="14.25" x14ac:dyDescent="0.2"/>
    <row r="496" s="9" customFormat="1" ht="14.25" x14ac:dyDescent="0.2"/>
    <row r="497" s="9" customFormat="1" ht="14.25" x14ac:dyDescent="0.2"/>
    <row r="498" s="9" customFormat="1" ht="14.25" x14ac:dyDescent="0.2"/>
    <row r="499" s="9" customFormat="1" ht="14.25" x14ac:dyDescent="0.2"/>
    <row r="500" s="9" customFormat="1" ht="14.25" x14ac:dyDescent="0.2"/>
    <row r="501" s="9" customFormat="1" ht="14.25" x14ac:dyDescent="0.2"/>
    <row r="502" s="9" customFormat="1" ht="14.25" x14ac:dyDescent="0.2"/>
    <row r="503" s="9" customFormat="1" ht="14.25" x14ac:dyDescent="0.2"/>
    <row r="504" s="9" customFormat="1" ht="14.25" x14ac:dyDescent="0.2"/>
    <row r="505" s="9" customFormat="1" ht="14.25" x14ac:dyDescent="0.2"/>
    <row r="506" s="9" customFormat="1" ht="14.25" x14ac:dyDescent="0.2"/>
    <row r="507" s="9" customFormat="1" ht="14.25" x14ac:dyDescent="0.2"/>
    <row r="508" s="9" customFormat="1" ht="14.25" x14ac:dyDescent="0.2"/>
    <row r="509" s="9" customFormat="1" ht="14.25" x14ac:dyDescent="0.2"/>
    <row r="510" s="9" customFormat="1" ht="14.25" x14ac:dyDescent="0.2"/>
    <row r="511" s="9" customFormat="1" ht="14.25" x14ac:dyDescent="0.2"/>
    <row r="512" s="9" customFormat="1" ht="14.25" x14ac:dyDescent="0.2"/>
    <row r="513" s="9" customFormat="1" ht="14.25" x14ac:dyDescent="0.2"/>
    <row r="514" s="9" customFormat="1" ht="14.25" x14ac:dyDescent="0.2"/>
    <row r="515" s="9" customFormat="1" ht="14.25" x14ac:dyDescent="0.2"/>
    <row r="516" s="9" customFormat="1" ht="14.25" x14ac:dyDescent="0.2"/>
    <row r="517" s="9" customFormat="1" ht="14.25" x14ac:dyDescent="0.2"/>
    <row r="518" s="9" customFormat="1" ht="14.25" x14ac:dyDescent="0.2"/>
    <row r="519" s="9" customFormat="1" ht="14.25" x14ac:dyDescent="0.2"/>
    <row r="520" s="9" customFormat="1" ht="14.25" x14ac:dyDescent="0.2"/>
    <row r="521" s="9" customFormat="1" ht="14.25" x14ac:dyDescent="0.2"/>
    <row r="522" s="9" customFormat="1" ht="14.25" x14ac:dyDescent="0.2"/>
    <row r="523" s="9" customFormat="1" ht="14.25" x14ac:dyDescent="0.2"/>
    <row r="524" s="9" customFormat="1" ht="14.25" x14ac:dyDescent="0.2"/>
    <row r="525" s="9" customFormat="1" ht="14.25" x14ac:dyDescent="0.2"/>
    <row r="526" s="9" customFormat="1" ht="14.25" x14ac:dyDescent="0.2"/>
    <row r="527" s="9" customFormat="1" ht="14.25" x14ac:dyDescent="0.2"/>
    <row r="528" s="9" customFormat="1" ht="14.25" x14ac:dyDescent="0.2"/>
    <row r="529" s="9" customFormat="1" ht="14.25" x14ac:dyDescent="0.2"/>
    <row r="530" s="9" customFormat="1" ht="14.25" x14ac:dyDescent="0.2"/>
    <row r="531" s="9" customFormat="1" ht="14.25" x14ac:dyDescent="0.2"/>
    <row r="532" s="9" customFormat="1" ht="14.25" x14ac:dyDescent="0.2"/>
    <row r="533" s="9" customFormat="1" ht="14.25" x14ac:dyDescent="0.2"/>
    <row r="534" s="9" customFormat="1" ht="14.25" x14ac:dyDescent="0.2"/>
    <row r="535" s="9" customFormat="1" ht="14.25" x14ac:dyDescent="0.2"/>
    <row r="536" s="9" customFormat="1" ht="14.25" x14ac:dyDescent="0.2"/>
    <row r="537" s="9" customFormat="1" ht="14.25" x14ac:dyDescent="0.2"/>
    <row r="538" s="9" customFormat="1" ht="14.25" x14ac:dyDescent="0.2"/>
    <row r="539" s="9" customFormat="1" ht="14.25" x14ac:dyDescent="0.2"/>
    <row r="540" s="9" customFormat="1" ht="14.25" x14ac:dyDescent="0.2"/>
    <row r="541" s="9" customFormat="1" ht="14.25" x14ac:dyDescent="0.2"/>
    <row r="542" s="9" customFormat="1" ht="14.25" x14ac:dyDescent="0.2"/>
    <row r="543" s="9" customFormat="1" ht="14.25" x14ac:dyDescent="0.2"/>
    <row r="544" s="9" customFormat="1" ht="14.25" x14ac:dyDescent="0.2"/>
    <row r="545" s="9" customFormat="1" ht="14.25" x14ac:dyDescent="0.2"/>
    <row r="546" s="9" customFormat="1" ht="14.25" x14ac:dyDescent="0.2"/>
    <row r="547" s="9" customFormat="1" ht="14.25" x14ac:dyDescent="0.2"/>
    <row r="548" s="9" customFormat="1" ht="14.25" x14ac:dyDescent="0.2"/>
    <row r="549" s="9" customFormat="1" ht="14.25" x14ac:dyDescent="0.2"/>
    <row r="550" s="9" customFormat="1" ht="14.25" x14ac:dyDescent="0.2"/>
    <row r="551" s="9" customFormat="1" ht="14.25" x14ac:dyDescent="0.2"/>
    <row r="552" s="9" customFormat="1" ht="14.25" x14ac:dyDescent="0.2"/>
    <row r="553" s="9" customFormat="1" ht="14.25" x14ac:dyDescent="0.2"/>
    <row r="554" s="9" customFormat="1" ht="14.25" x14ac:dyDescent="0.2"/>
    <row r="555" s="9" customFormat="1" ht="14.25" x14ac:dyDescent="0.2"/>
    <row r="556" s="9" customFormat="1" ht="14.25" x14ac:dyDescent="0.2"/>
    <row r="557" s="9" customFormat="1" ht="14.25" x14ac:dyDescent="0.2"/>
    <row r="558" s="9" customFormat="1" ht="14.25" x14ac:dyDescent="0.2"/>
    <row r="559" s="9" customFormat="1" ht="14.25" x14ac:dyDescent="0.2"/>
    <row r="560" s="9" customFormat="1" ht="14.25" x14ac:dyDescent="0.2"/>
    <row r="561" s="9" customFormat="1" ht="14.25" x14ac:dyDescent="0.2"/>
    <row r="562" s="9" customFormat="1" ht="14.25" x14ac:dyDescent="0.2"/>
    <row r="563" s="9" customFormat="1" ht="14.25" x14ac:dyDescent="0.2"/>
    <row r="564" s="9" customFormat="1" ht="14.25" x14ac:dyDescent="0.2"/>
    <row r="565" s="9" customFormat="1" ht="14.25" x14ac:dyDescent="0.2"/>
    <row r="566" s="9" customFormat="1" ht="14.25" x14ac:dyDescent="0.2"/>
    <row r="567" s="9" customFormat="1" ht="14.25" x14ac:dyDescent="0.2"/>
    <row r="568" s="9" customFormat="1" ht="14.25" x14ac:dyDescent="0.2"/>
    <row r="569" s="9" customFormat="1" ht="14.25" x14ac:dyDescent="0.2"/>
    <row r="570" s="9" customFormat="1" ht="14.25" x14ac:dyDescent="0.2"/>
    <row r="571" s="9" customFormat="1" ht="14.25" x14ac:dyDescent="0.2"/>
    <row r="572" s="9" customFormat="1" ht="14.25" x14ac:dyDescent="0.2"/>
    <row r="573" s="9" customFormat="1" ht="14.25" x14ac:dyDescent="0.2"/>
    <row r="574" s="9" customFormat="1" ht="14.25" x14ac:dyDescent="0.2"/>
    <row r="575" s="9" customFormat="1" ht="14.25" x14ac:dyDescent="0.2"/>
    <row r="576" s="9" customFormat="1" ht="14.25" x14ac:dyDescent="0.2"/>
    <row r="577" s="9" customFormat="1" ht="14.25" x14ac:dyDescent="0.2"/>
    <row r="578" s="9" customFormat="1" ht="14.25" x14ac:dyDescent="0.2"/>
    <row r="579" s="9" customFormat="1" ht="14.25" x14ac:dyDescent="0.2"/>
    <row r="580" s="9" customFormat="1" ht="14.25" x14ac:dyDescent="0.2"/>
    <row r="581" s="9" customFormat="1" ht="14.25" x14ac:dyDescent="0.2"/>
    <row r="582" s="9" customFormat="1" ht="14.25" x14ac:dyDescent="0.2"/>
    <row r="583" s="9" customFormat="1" ht="14.25" x14ac:dyDescent="0.2"/>
    <row r="584" s="9" customFormat="1" ht="14.25" x14ac:dyDescent="0.2"/>
    <row r="585" s="9" customFormat="1" ht="14.25" x14ac:dyDescent="0.2"/>
    <row r="586" s="9" customFormat="1" ht="14.25" x14ac:dyDescent="0.2"/>
    <row r="587" s="9" customFormat="1" ht="14.25" x14ac:dyDescent="0.2"/>
    <row r="588" s="9" customFormat="1" ht="14.25" x14ac:dyDescent="0.2"/>
    <row r="589" s="9" customFormat="1" ht="14.25" x14ac:dyDescent="0.2"/>
    <row r="590" s="9" customFormat="1" ht="14.25" x14ac:dyDescent="0.2"/>
    <row r="591" s="9" customFormat="1" ht="14.25" x14ac:dyDescent="0.2"/>
    <row r="592" s="9" customFormat="1" ht="14.25" x14ac:dyDescent="0.2"/>
    <row r="593" s="9" customFormat="1" ht="14.25" x14ac:dyDescent="0.2"/>
    <row r="594" s="9" customFormat="1" ht="14.25" x14ac:dyDescent="0.2"/>
    <row r="595" s="9" customFormat="1" ht="14.25" x14ac:dyDescent="0.2"/>
    <row r="596" s="9" customFormat="1" ht="14.25" x14ac:dyDescent="0.2"/>
    <row r="597" s="9" customFormat="1" ht="14.25" x14ac:dyDescent="0.2"/>
    <row r="598" s="9" customFormat="1" ht="14.25" x14ac:dyDescent="0.2"/>
    <row r="599" s="9" customFormat="1" ht="14.25" x14ac:dyDescent="0.2"/>
    <row r="600" s="9" customFormat="1" ht="14.25" x14ac:dyDescent="0.2"/>
    <row r="601" s="9" customFormat="1" ht="14.25" x14ac:dyDescent="0.2"/>
    <row r="602" s="9" customFormat="1" ht="14.25" x14ac:dyDescent="0.2"/>
    <row r="603" s="9" customFormat="1" ht="14.25" x14ac:dyDescent="0.2"/>
    <row r="604" s="9" customFormat="1" ht="14.25" x14ac:dyDescent="0.2"/>
    <row r="605" s="9" customFormat="1" ht="14.25" x14ac:dyDescent="0.2"/>
    <row r="606" s="9" customFormat="1" ht="14.25" x14ac:dyDescent="0.2"/>
    <row r="607" s="9" customFormat="1" ht="14.25" x14ac:dyDescent="0.2"/>
    <row r="608" s="9" customFormat="1" ht="14.25" x14ac:dyDescent="0.2"/>
    <row r="609" s="9" customFormat="1" ht="14.25" x14ac:dyDescent="0.2"/>
    <row r="610" s="9" customFormat="1" ht="14.25" x14ac:dyDescent="0.2"/>
    <row r="611" s="9" customFormat="1" ht="14.25" x14ac:dyDescent="0.2"/>
    <row r="612" s="9" customFormat="1" ht="14.25" x14ac:dyDescent="0.2"/>
    <row r="613" s="9" customFormat="1" ht="14.25" x14ac:dyDescent="0.2"/>
    <row r="614" s="9" customFormat="1" ht="14.25" x14ac:dyDescent="0.2"/>
    <row r="615" s="9" customFormat="1" ht="14.25" x14ac:dyDescent="0.2"/>
    <row r="616" s="9" customFormat="1" ht="14.25" x14ac:dyDescent="0.2"/>
    <row r="617" s="9" customFormat="1" ht="14.25" x14ac:dyDescent="0.2"/>
    <row r="618" s="9" customFormat="1" ht="14.25" x14ac:dyDescent="0.2"/>
    <row r="619" s="9" customFormat="1" ht="14.25" x14ac:dyDescent="0.2"/>
    <row r="620" s="9" customFormat="1" ht="14.25" x14ac:dyDescent="0.2"/>
    <row r="621" s="9" customFormat="1" ht="14.25" x14ac:dyDescent="0.2"/>
    <row r="622" s="9" customFormat="1" ht="14.25" x14ac:dyDescent="0.2"/>
    <row r="623" s="9" customFormat="1" ht="14.25" x14ac:dyDescent="0.2"/>
    <row r="624" s="9" customFormat="1" ht="14.25" x14ac:dyDescent="0.2"/>
    <row r="625" s="9" customFormat="1" ht="14.25" x14ac:dyDescent="0.2"/>
    <row r="626" s="9" customFormat="1" ht="14.25" x14ac:dyDescent="0.2"/>
    <row r="627" s="9" customFormat="1" ht="14.25" x14ac:dyDescent="0.2"/>
    <row r="628" s="9" customFormat="1" ht="14.25" x14ac:dyDescent="0.2"/>
    <row r="629" s="9" customFormat="1" ht="14.25" x14ac:dyDescent="0.2"/>
    <row r="630" s="9" customFormat="1" ht="14.25" x14ac:dyDescent="0.2"/>
    <row r="631" s="9" customFormat="1" ht="14.25" x14ac:dyDescent="0.2"/>
    <row r="632" s="9" customFormat="1" ht="14.25" x14ac:dyDescent="0.2"/>
    <row r="633" s="9" customFormat="1" ht="14.25" x14ac:dyDescent="0.2"/>
    <row r="634" s="9" customFormat="1" ht="14.25" x14ac:dyDescent="0.2"/>
    <row r="635" s="9" customFormat="1" ht="14.25" x14ac:dyDescent="0.2"/>
    <row r="636" s="9" customFormat="1" ht="14.25" x14ac:dyDescent="0.2"/>
    <row r="637" s="9" customFormat="1" ht="14.25" x14ac:dyDescent="0.2"/>
    <row r="638" s="9" customFormat="1" ht="14.25" x14ac:dyDescent="0.2"/>
    <row r="639" s="9" customFormat="1" ht="14.25" x14ac:dyDescent="0.2"/>
    <row r="640" s="9" customFormat="1" ht="14.25" x14ac:dyDescent="0.2"/>
    <row r="641" s="9" customFormat="1" ht="14.25" x14ac:dyDescent="0.2"/>
    <row r="642" s="9" customFormat="1" ht="14.25" x14ac:dyDescent="0.2"/>
    <row r="643" s="9" customFormat="1" ht="14.25" x14ac:dyDescent="0.2"/>
    <row r="644" s="9" customFormat="1" ht="14.25" x14ac:dyDescent="0.2"/>
    <row r="645" s="9" customFormat="1" ht="14.25" x14ac:dyDescent="0.2"/>
    <row r="646" s="9" customFormat="1" ht="14.25" x14ac:dyDescent="0.2"/>
    <row r="647" s="9" customFormat="1" ht="14.25" x14ac:dyDescent="0.2"/>
    <row r="648" s="9" customFormat="1" ht="14.25" x14ac:dyDescent="0.2"/>
    <row r="649" s="9" customFormat="1" ht="14.25" x14ac:dyDescent="0.2"/>
    <row r="650" s="9" customFormat="1" ht="14.25" x14ac:dyDescent="0.2"/>
    <row r="651" s="9" customFormat="1" ht="14.25" x14ac:dyDescent="0.2"/>
    <row r="652" s="9" customFormat="1" ht="14.25" x14ac:dyDescent="0.2"/>
    <row r="653" s="9" customFormat="1" ht="14.25" x14ac:dyDescent="0.2"/>
    <row r="654" s="9" customFormat="1" ht="14.25" x14ac:dyDescent="0.2"/>
    <row r="655" s="9" customFormat="1" ht="14.25" x14ac:dyDescent="0.2"/>
    <row r="656" s="9" customFormat="1" ht="14.25" x14ac:dyDescent="0.2"/>
    <row r="657" s="9" customFormat="1" ht="14.25" x14ac:dyDescent="0.2"/>
    <row r="658" s="9" customFormat="1" ht="14.25" x14ac:dyDescent="0.2"/>
    <row r="659" s="9" customFormat="1" ht="14.25" x14ac:dyDescent="0.2"/>
    <row r="660" s="9" customFormat="1" ht="14.25" x14ac:dyDescent="0.2"/>
    <row r="661" s="9" customFormat="1" ht="14.25" x14ac:dyDescent="0.2"/>
    <row r="662" s="9" customFormat="1" ht="14.25" x14ac:dyDescent="0.2"/>
    <row r="663" s="9" customFormat="1" ht="14.25" x14ac:dyDescent="0.2"/>
    <row r="664" s="9" customFormat="1" ht="14.25" x14ac:dyDescent="0.2"/>
    <row r="665" s="9" customFormat="1" ht="14.25" x14ac:dyDescent="0.2"/>
    <row r="666" s="9" customFormat="1" ht="14.25" x14ac:dyDescent="0.2"/>
    <row r="667" s="9" customFormat="1" ht="14.25" x14ac:dyDescent="0.2"/>
    <row r="668" s="9" customFormat="1" ht="14.25" x14ac:dyDescent="0.2"/>
    <row r="669" s="9" customFormat="1" ht="14.25" x14ac:dyDescent="0.2"/>
    <row r="670" s="9" customFormat="1" ht="14.25" x14ac:dyDescent="0.2"/>
    <row r="671" s="9" customFormat="1" ht="14.25" x14ac:dyDescent="0.2"/>
    <row r="672" s="9" customFormat="1" ht="14.25" x14ac:dyDescent="0.2"/>
    <row r="673" s="9" customFormat="1" ht="14.25" x14ac:dyDescent="0.2"/>
    <row r="674" s="9" customFormat="1" ht="14.25" x14ac:dyDescent="0.2"/>
    <row r="675" s="9" customFormat="1" ht="14.25" x14ac:dyDescent="0.2"/>
    <row r="676" s="9" customFormat="1" ht="14.25" x14ac:dyDescent="0.2"/>
    <row r="677" s="9" customFormat="1" ht="14.25" x14ac:dyDescent="0.2"/>
    <row r="678" s="9" customFormat="1" ht="14.25" x14ac:dyDescent="0.2"/>
    <row r="679" s="9" customFormat="1" ht="14.25" x14ac:dyDescent="0.2"/>
    <row r="680" s="9" customFormat="1" ht="14.25" x14ac:dyDescent="0.2"/>
    <row r="681" s="9" customFormat="1" ht="14.25" x14ac:dyDescent="0.2"/>
    <row r="682" s="9" customFormat="1" ht="14.25" x14ac:dyDescent="0.2"/>
    <row r="683" s="9" customFormat="1" ht="14.25" x14ac:dyDescent="0.2"/>
    <row r="684" s="9" customFormat="1" ht="14.25" x14ac:dyDescent="0.2"/>
    <row r="685" s="9" customFormat="1" ht="14.25" x14ac:dyDescent="0.2"/>
    <row r="686" s="9" customFormat="1" ht="14.25" x14ac:dyDescent="0.2"/>
    <row r="687" s="9" customFormat="1" ht="14.25" x14ac:dyDescent="0.2"/>
    <row r="688" s="9" customFormat="1" ht="14.25" x14ac:dyDescent="0.2"/>
    <row r="689" s="9" customFormat="1" ht="14.25" x14ac:dyDescent="0.2"/>
    <row r="690" s="9" customFormat="1" ht="14.25" x14ac:dyDescent="0.2"/>
    <row r="691" s="9" customFormat="1" ht="14.25" x14ac:dyDescent="0.2"/>
    <row r="692" s="9" customFormat="1" ht="14.25" x14ac:dyDescent="0.2"/>
    <row r="693" s="9" customFormat="1" ht="14.25" x14ac:dyDescent="0.2"/>
    <row r="694" s="9" customFormat="1" ht="14.25" x14ac:dyDescent="0.2"/>
    <row r="695" s="9" customFormat="1" ht="14.25" x14ac:dyDescent="0.2"/>
    <row r="696" s="9" customFormat="1" ht="14.25" x14ac:dyDescent="0.2"/>
    <row r="697" s="9" customFormat="1" ht="14.25" x14ac:dyDescent="0.2"/>
    <row r="698" s="9" customFormat="1" ht="14.25" x14ac:dyDescent="0.2"/>
    <row r="699" s="9" customFormat="1" ht="14.25" x14ac:dyDescent="0.2"/>
    <row r="700" s="9" customFormat="1" ht="14.25" x14ac:dyDescent="0.2"/>
    <row r="701" s="9" customFormat="1" ht="14.25" x14ac:dyDescent="0.2"/>
    <row r="702" s="9" customFormat="1" ht="14.25" x14ac:dyDescent="0.2"/>
    <row r="703" s="9" customFormat="1" ht="14.25" x14ac:dyDescent="0.2"/>
    <row r="704" s="9" customFormat="1" ht="14.25" x14ac:dyDescent="0.2"/>
    <row r="705" s="9" customFormat="1" ht="14.25" x14ac:dyDescent="0.2"/>
    <row r="706" s="9" customFormat="1" ht="14.25" x14ac:dyDescent="0.2"/>
    <row r="707" s="9" customFormat="1" ht="14.25" x14ac:dyDescent="0.2"/>
    <row r="708" s="9" customFormat="1" ht="14.25" x14ac:dyDescent="0.2"/>
    <row r="709" s="9" customFormat="1" ht="14.25" x14ac:dyDescent="0.2"/>
    <row r="710" s="9" customFormat="1" ht="14.25" x14ac:dyDescent="0.2"/>
    <row r="711" s="9" customFormat="1" ht="14.25" x14ac:dyDescent="0.2"/>
    <row r="712" s="9" customFormat="1" ht="14.25" x14ac:dyDescent="0.2"/>
    <row r="713" s="9" customFormat="1" ht="14.25" x14ac:dyDescent="0.2"/>
    <row r="714" s="9" customFormat="1" ht="14.25" x14ac:dyDescent="0.2"/>
    <row r="715" s="9" customFormat="1" ht="14.25" x14ac:dyDescent="0.2"/>
    <row r="716" s="9" customFormat="1" ht="14.25" x14ac:dyDescent="0.2"/>
    <row r="717" s="9" customFormat="1" ht="14.25" x14ac:dyDescent="0.2"/>
    <row r="718" s="9" customFormat="1" ht="14.25" x14ac:dyDescent="0.2"/>
    <row r="719" s="9" customFormat="1" ht="14.25" x14ac:dyDescent="0.2"/>
    <row r="720" s="9" customFormat="1" ht="14.25" x14ac:dyDescent="0.2"/>
    <row r="721" s="9" customFormat="1" ht="14.25" x14ac:dyDescent="0.2"/>
    <row r="722" s="9" customFormat="1" ht="14.25" x14ac:dyDescent="0.2"/>
    <row r="723" s="9" customFormat="1" ht="14.25" x14ac:dyDescent="0.2"/>
    <row r="724" s="9" customFormat="1" ht="14.25" x14ac:dyDescent="0.2"/>
    <row r="725" s="9" customFormat="1" ht="14.25" x14ac:dyDescent="0.2"/>
    <row r="726" s="9" customFormat="1" ht="14.25" x14ac:dyDescent="0.2"/>
    <row r="727" s="9" customFormat="1" ht="14.25" x14ac:dyDescent="0.2"/>
    <row r="728" s="9" customFormat="1" ht="14.25" x14ac:dyDescent="0.2"/>
    <row r="729" s="9" customFormat="1" ht="14.25" x14ac:dyDescent="0.2"/>
    <row r="730" s="9" customFormat="1" ht="14.25" x14ac:dyDescent="0.2"/>
    <row r="731" s="9" customFormat="1" ht="14.25" x14ac:dyDescent="0.2"/>
    <row r="732" s="9" customFormat="1" ht="14.25" x14ac:dyDescent="0.2"/>
    <row r="733" s="9" customFormat="1" ht="14.25" x14ac:dyDescent="0.2"/>
    <row r="734" s="9" customFormat="1" ht="14.25" x14ac:dyDescent="0.2"/>
    <row r="735" s="9" customFormat="1" ht="14.25" x14ac:dyDescent="0.2"/>
    <row r="736" s="9" customFormat="1" ht="14.25" x14ac:dyDescent="0.2"/>
    <row r="737" s="9" customFormat="1" ht="14.25" x14ac:dyDescent="0.2"/>
    <row r="738" s="9" customFormat="1" ht="14.25" x14ac:dyDescent="0.2"/>
    <row r="739" s="9" customFormat="1" ht="14.25" x14ac:dyDescent="0.2"/>
    <row r="740" s="9" customFormat="1" ht="14.25" x14ac:dyDescent="0.2"/>
    <row r="741" s="9" customFormat="1" ht="14.25" x14ac:dyDescent="0.2"/>
    <row r="742" s="9" customFormat="1" ht="14.25" x14ac:dyDescent="0.2"/>
    <row r="743" s="9" customFormat="1" ht="14.25" x14ac:dyDescent="0.2"/>
    <row r="744" s="9" customFormat="1" ht="14.25" x14ac:dyDescent="0.2"/>
    <row r="745" s="9" customFormat="1" ht="14.25" x14ac:dyDescent="0.2"/>
    <row r="746" s="9" customFormat="1" ht="14.25" x14ac:dyDescent="0.2"/>
    <row r="747" s="9" customFormat="1" ht="14.25" x14ac:dyDescent="0.2"/>
    <row r="748" s="9" customFormat="1" ht="14.25" x14ac:dyDescent="0.2"/>
    <row r="749" s="9" customFormat="1" ht="14.25" x14ac:dyDescent="0.2"/>
    <row r="750" s="9" customFormat="1" ht="14.25" x14ac:dyDescent="0.2"/>
    <row r="751" s="9" customFormat="1" ht="14.25" x14ac:dyDescent="0.2"/>
    <row r="752" s="9" customFormat="1" ht="14.25" x14ac:dyDescent="0.2"/>
    <row r="753" s="9" customFormat="1" ht="14.25" x14ac:dyDescent="0.2"/>
    <row r="754" s="9" customFormat="1" ht="14.25" x14ac:dyDescent="0.2"/>
    <row r="755" s="9" customFormat="1" ht="14.25" x14ac:dyDescent="0.2"/>
    <row r="756" s="9" customFormat="1" ht="14.25" x14ac:dyDescent="0.2"/>
    <row r="757" s="9" customFormat="1" ht="14.25" x14ac:dyDescent="0.2"/>
    <row r="758" s="9" customFormat="1" ht="14.25" x14ac:dyDescent="0.2"/>
    <row r="759" s="9" customFormat="1" ht="14.25" x14ac:dyDescent="0.2"/>
    <row r="760" s="9" customFormat="1" ht="14.25" x14ac:dyDescent="0.2"/>
    <row r="761" s="9" customFormat="1" ht="14.25" x14ac:dyDescent="0.2"/>
    <row r="762" s="9" customFormat="1" ht="14.25" x14ac:dyDescent="0.2"/>
    <row r="763" s="9" customFormat="1" ht="14.25" x14ac:dyDescent="0.2"/>
    <row r="764" s="9" customFormat="1" ht="14.25" x14ac:dyDescent="0.2"/>
    <row r="765" s="9" customFormat="1" ht="14.25" x14ac:dyDescent="0.2"/>
    <row r="766" s="9" customFormat="1" ht="14.25" x14ac:dyDescent="0.2"/>
    <row r="767" s="9" customFormat="1" ht="14.25" x14ac:dyDescent="0.2"/>
    <row r="768" s="9" customFormat="1" ht="14.25" x14ac:dyDescent="0.2"/>
    <row r="769" s="9" customFormat="1" ht="14.25" x14ac:dyDescent="0.2"/>
    <row r="770" s="9" customFormat="1" ht="14.25" x14ac:dyDescent="0.2"/>
    <row r="771" s="9" customFormat="1" ht="14.25" x14ac:dyDescent="0.2"/>
    <row r="772" s="9" customFormat="1" ht="14.25" x14ac:dyDescent="0.2"/>
    <row r="773" s="9" customFormat="1" ht="14.25" x14ac:dyDescent="0.2"/>
    <row r="774" s="9" customFormat="1" ht="14.25" x14ac:dyDescent="0.2"/>
    <row r="775" s="9" customFormat="1" ht="14.25" x14ac:dyDescent="0.2"/>
    <row r="776" s="9" customFormat="1" ht="14.25" x14ac:dyDescent="0.2"/>
    <row r="777" s="9" customFormat="1" ht="14.25" x14ac:dyDescent="0.2"/>
    <row r="778" s="9" customFormat="1" ht="14.25" x14ac:dyDescent="0.2"/>
    <row r="779" s="9" customFormat="1" ht="14.25" x14ac:dyDescent="0.2"/>
    <row r="780" s="9" customFormat="1" ht="14.25" x14ac:dyDescent="0.2"/>
    <row r="781" s="9" customFormat="1" ht="14.25" x14ac:dyDescent="0.2"/>
    <row r="782" s="9" customFormat="1" ht="14.25" x14ac:dyDescent="0.2"/>
    <row r="783" s="9" customFormat="1" ht="14.25" x14ac:dyDescent="0.2"/>
    <row r="784" s="9" customFormat="1" ht="14.25" x14ac:dyDescent="0.2"/>
    <row r="785" s="9" customFormat="1" ht="14.25" x14ac:dyDescent="0.2"/>
    <row r="786" s="9" customFormat="1" ht="14.25" x14ac:dyDescent="0.2"/>
    <row r="787" s="9" customFormat="1" ht="14.25" x14ac:dyDescent="0.2"/>
    <row r="788" s="9" customFormat="1" ht="14.25" x14ac:dyDescent="0.2"/>
    <row r="789" s="9" customFormat="1" ht="14.25" x14ac:dyDescent="0.2"/>
    <row r="790" s="9" customFormat="1" ht="14.25" x14ac:dyDescent="0.2"/>
    <row r="791" s="9" customFormat="1" ht="14.25" x14ac:dyDescent="0.2"/>
    <row r="792" s="9" customFormat="1" ht="14.25" x14ac:dyDescent="0.2"/>
    <row r="793" s="9" customFormat="1" ht="14.25" x14ac:dyDescent="0.2"/>
    <row r="794" s="9" customFormat="1" ht="14.25" x14ac:dyDescent="0.2"/>
    <row r="795" s="9" customFormat="1" ht="14.25" x14ac:dyDescent="0.2"/>
    <row r="796" s="9" customFormat="1" ht="14.25" x14ac:dyDescent="0.2"/>
    <row r="797" s="9" customFormat="1" ht="14.25" x14ac:dyDescent="0.2"/>
    <row r="798" s="9" customFormat="1" ht="14.25" x14ac:dyDescent="0.2"/>
    <row r="799" s="9" customFormat="1" ht="14.25" x14ac:dyDescent="0.2"/>
    <row r="800" s="9" customFormat="1" ht="14.25" x14ac:dyDescent="0.2"/>
    <row r="801" s="9" customFormat="1" ht="14.25" x14ac:dyDescent="0.2"/>
    <row r="802" s="9" customFormat="1" ht="14.25" x14ac:dyDescent="0.2"/>
    <row r="803" s="9" customFormat="1" ht="14.25" x14ac:dyDescent="0.2"/>
    <row r="804" s="9" customFormat="1" ht="14.25" x14ac:dyDescent="0.2"/>
    <row r="805" s="9" customFormat="1" ht="14.25" x14ac:dyDescent="0.2"/>
    <row r="806" s="9" customFormat="1" ht="14.25" x14ac:dyDescent="0.2"/>
    <row r="807" s="9" customFormat="1" ht="14.25" x14ac:dyDescent="0.2"/>
    <row r="808" s="9" customFormat="1" ht="14.25" x14ac:dyDescent="0.2"/>
    <row r="809" s="9" customFormat="1" ht="14.25" x14ac:dyDescent="0.2"/>
    <row r="810" s="9" customFormat="1" ht="14.25" x14ac:dyDescent="0.2"/>
    <row r="811" s="9" customFormat="1" ht="14.25" x14ac:dyDescent="0.2"/>
    <row r="812" s="9" customFormat="1" ht="14.25" x14ac:dyDescent="0.2"/>
    <row r="813" s="9" customFormat="1" ht="14.25" x14ac:dyDescent="0.2"/>
    <row r="814" s="9" customFormat="1" ht="14.25" x14ac:dyDescent="0.2"/>
    <row r="815" s="9" customFormat="1" ht="14.25" x14ac:dyDescent="0.2"/>
    <row r="816" s="9" customFormat="1" ht="14.25" x14ac:dyDescent="0.2"/>
    <row r="817" s="9" customFormat="1" ht="14.25" x14ac:dyDescent="0.2"/>
    <row r="818" s="9" customFormat="1" ht="14.25" x14ac:dyDescent="0.2"/>
    <row r="819" s="9" customFormat="1" ht="14.25" x14ac:dyDescent="0.2"/>
    <row r="820" s="9" customFormat="1" ht="14.25" x14ac:dyDescent="0.2"/>
    <row r="821" s="9" customFormat="1" ht="14.25" x14ac:dyDescent="0.2"/>
    <row r="822" s="9" customFormat="1" ht="14.25" x14ac:dyDescent="0.2"/>
    <row r="823" s="9" customFormat="1" ht="14.25" x14ac:dyDescent="0.2"/>
    <row r="824" s="9" customFormat="1" ht="14.25" x14ac:dyDescent="0.2"/>
    <row r="825" s="9" customFormat="1" ht="14.25" x14ac:dyDescent="0.2"/>
    <row r="826" s="9" customFormat="1" ht="14.25" x14ac:dyDescent="0.2"/>
    <row r="827" s="9" customFormat="1" ht="14.25" x14ac:dyDescent="0.2"/>
    <row r="828" s="9" customFormat="1" ht="14.25" x14ac:dyDescent="0.2"/>
    <row r="829" s="9" customFormat="1" ht="14.25" x14ac:dyDescent="0.2"/>
    <row r="830" s="9" customFormat="1" ht="14.25" x14ac:dyDescent="0.2"/>
    <row r="831" s="9" customFormat="1" ht="14.25" x14ac:dyDescent="0.2"/>
    <row r="832" s="9" customFormat="1" ht="14.25" x14ac:dyDescent="0.2"/>
    <row r="833" s="9" customFormat="1" ht="14.25" x14ac:dyDescent="0.2"/>
    <row r="834" s="9" customFormat="1" ht="14.25" x14ac:dyDescent="0.2"/>
    <row r="835" s="9" customFormat="1" ht="14.25" x14ac:dyDescent="0.2"/>
    <row r="836" s="9" customFormat="1" ht="14.25" x14ac:dyDescent="0.2"/>
    <row r="837" s="9" customFormat="1" ht="14.25" x14ac:dyDescent="0.2"/>
    <row r="838" s="9" customFormat="1" ht="14.25" x14ac:dyDescent="0.2"/>
    <row r="839" s="9" customFormat="1" ht="14.25" x14ac:dyDescent="0.2"/>
    <row r="840" s="9" customFormat="1" ht="14.25" x14ac:dyDescent="0.2"/>
    <row r="841" s="9" customFormat="1" ht="14.25" x14ac:dyDescent="0.2"/>
    <row r="842" s="9" customFormat="1" ht="14.25" x14ac:dyDescent="0.2"/>
    <row r="843" s="9" customFormat="1" ht="14.25" x14ac:dyDescent="0.2"/>
    <row r="844" s="9" customFormat="1" ht="14.25" x14ac:dyDescent="0.2"/>
    <row r="845" s="9" customFormat="1" ht="14.25" x14ac:dyDescent="0.2"/>
    <row r="846" s="9" customFormat="1" ht="14.25" x14ac:dyDescent="0.2"/>
    <row r="847" s="9" customFormat="1" ht="14.25" x14ac:dyDescent="0.2"/>
    <row r="848" s="9" customFormat="1" ht="14.25" x14ac:dyDescent="0.2"/>
    <row r="849" s="9" customFormat="1" ht="14.25" x14ac:dyDescent="0.2"/>
    <row r="850" s="9" customFormat="1" ht="14.25" x14ac:dyDescent="0.2"/>
    <row r="851" s="9" customFormat="1" ht="14.25" x14ac:dyDescent="0.2"/>
    <row r="852" s="9" customFormat="1" ht="14.25" x14ac:dyDescent="0.2"/>
    <row r="853" s="9" customFormat="1" ht="14.25" x14ac:dyDescent="0.2"/>
    <row r="854" s="9" customFormat="1" ht="14.25" x14ac:dyDescent="0.2"/>
    <row r="855" s="9" customFormat="1" ht="14.25" x14ac:dyDescent="0.2"/>
    <row r="856" s="9" customFormat="1" ht="14.25" x14ac:dyDescent="0.2"/>
    <row r="857" s="9" customFormat="1" ht="14.25" x14ac:dyDescent="0.2"/>
    <row r="858" s="9" customFormat="1" ht="14.25" x14ac:dyDescent="0.2"/>
    <row r="859" s="9" customFormat="1" ht="14.25" x14ac:dyDescent="0.2"/>
    <row r="860" s="9" customFormat="1" ht="14.25" x14ac:dyDescent="0.2"/>
    <row r="861" s="9" customFormat="1" ht="14.25" x14ac:dyDescent="0.2"/>
    <row r="862" s="9" customFormat="1" ht="14.25" x14ac:dyDescent="0.2"/>
    <row r="863" s="9" customFormat="1" ht="14.25" x14ac:dyDescent="0.2"/>
    <row r="864" s="9" customFormat="1" ht="14.25" x14ac:dyDescent="0.2"/>
    <row r="865" s="9" customFormat="1" ht="14.25" x14ac:dyDescent="0.2"/>
    <row r="866" s="9" customFormat="1" ht="14.25" x14ac:dyDescent="0.2"/>
    <row r="867" s="9" customFormat="1" ht="14.25" x14ac:dyDescent="0.2"/>
    <row r="868" s="9" customFormat="1" ht="14.25" x14ac:dyDescent="0.2"/>
    <row r="869" s="9" customFormat="1" ht="14.25" x14ac:dyDescent="0.2"/>
    <row r="870" s="9" customFormat="1" ht="14.25" x14ac:dyDescent="0.2"/>
    <row r="871" s="9" customFormat="1" ht="14.25" x14ac:dyDescent="0.2"/>
    <row r="872" s="9" customFormat="1" ht="14.25" x14ac:dyDescent="0.2"/>
    <row r="873" s="9" customFormat="1" ht="14.25" x14ac:dyDescent="0.2"/>
    <row r="874" s="9" customFormat="1" ht="14.25" x14ac:dyDescent="0.2"/>
    <row r="875" s="9" customFormat="1" ht="14.25" x14ac:dyDescent="0.2"/>
    <row r="876" s="9" customFormat="1" ht="14.25" x14ac:dyDescent="0.2"/>
    <row r="877" s="9" customFormat="1" ht="14.25" x14ac:dyDescent="0.2"/>
    <row r="878" s="9" customFormat="1" ht="14.25" x14ac:dyDescent="0.2"/>
    <row r="879" s="9" customFormat="1" ht="14.25" x14ac:dyDescent="0.2"/>
    <row r="880" s="9" customFormat="1" ht="14.25" x14ac:dyDescent="0.2"/>
    <row r="881" s="9" customFormat="1" ht="14.25" x14ac:dyDescent="0.2"/>
    <row r="882" s="9" customFormat="1" ht="14.25" x14ac:dyDescent="0.2"/>
    <row r="883" s="9" customFormat="1" ht="14.25" x14ac:dyDescent="0.2"/>
    <row r="884" s="9" customFormat="1" ht="14.25" x14ac:dyDescent="0.2"/>
    <row r="885" s="9" customFormat="1" ht="14.25" x14ac:dyDescent="0.2"/>
    <row r="886" s="9" customFormat="1" ht="14.25" x14ac:dyDescent="0.2"/>
    <row r="887" s="9" customFormat="1" ht="14.25" x14ac:dyDescent="0.2"/>
    <row r="888" s="9" customFormat="1" ht="14.25" x14ac:dyDescent="0.2"/>
    <row r="889" s="9" customFormat="1" ht="14.25" x14ac:dyDescent="0.2"/>
    <row r="890" s="9" customFormat="1" ht="14.25" x14ac:dyDescent="0.2"/>
    <row r="891" s="9" customFormat="1" ht="14.25" x14ac:dyDescent="0.2"/>
    <row r="892" s="9" customFormat="1" ht="14.25" x14ac:dyDescent="0.2"/>
    <row r="893" s="9" customFormat="1" ht="14.25" x14ac:dyDescent="0.2"/>
    <row r="894" s="9" customFormat="1" ht="14.25" x14ac:dyDescent="0.2"/>
    <row r="895" s="9" customFormat="1" ht="14.25" x14ac:dyDescent="0.2"/>
    <row r="896" s="9" customFormat="1" ht="14.25" x14ac:dyDescent="0.2"/>
    <row r="897" s="9" customFormat="1" ht="14.25" x14ac:dyDescent="0.2"/>
    <row r="898" s="9" customFormat="1" ht="14.25" x14ac:dyDescent="0.2"/>
    <row r="899" s="9" customFormat="1" ht="14.25" x14ac:dyDescent="0.2"/>
    <row r="900" s="9" customFormat="1" ht="14.25" x14ac:dyDescent="0.2"/>
    <row r="901" s="9" customFormat="1" ht="14.25" x14ac:dyDescent="0.2"/>
    <row r="902" s="9" customFormat="1" ht="14.25" x14ac:dyDescent="0.2"/>
    <row r="903" s="9" customFormat="1" ht="14.25" x14ac:dyDescent="0.2"/>
    <row r="904" s="9" customFormat="1" ht="14.25" x14ac:dyDescent="0.2"/>
    <row r="905" s="9" customFormat="1" ht="14.25" x14ac:dyDescent="0.2"/>
    <row r="906" s="9" customFormat="1" ht="14.25" x14ac:dyDescent="0.2"/>
    <row r="907" s="9" customFormat="1" ht="14.25" x14ac:dyDescent="0.2"/>
    <row r="908" s="9" customFormat="1" ht="14.25" x14ac:dyDescent="0.2"/>
    <row r="909" s="9" customFormat="1" ht="14.25" x14ac:dyDescent="0.2"/>
    <row r="910" s="9" customFormat="1" ht="14.25" x14ac:dyDescent="0.2"/>
    <row r="911" s="9" customFormat="1" ht="14.25" x14ac:dyDescent="0.2"/>
    <row r="912" s="9" customFormat="1" ht="14.25" x14ac:dyDescent="0.2"/>
    <row r="913" s="9" customFormat="1" ht="14.25" x14ac:dyDescent="0.2"/>
    <row r="914" s="9" customFormat="1" ht="14.25" x14ac:dyDescent="0.2"/>
    <row r="915" s="9" customFormat="1" ht="14.25" x14ac:dyDescent="0.2"/>
    <row r="916" s="9" customFormat="1" ht="14.25" x14ac:dyDescent="0.2"/>
    <row r="917" s="9" customFormat="1" ht="14.25" x14ac:dyDescent="0.2"/>
    <row r="918" s="9" customFormat="1" ht="14.25" x14ac:dyDescent="0.2"/>
    <row r="919" s="9" customFormat="1" ht="14.25" x14ac:dyDescent="0.2"/>
    <row r="920" s="9" customFormat="1" ht="14.25" x14ac:dyDescent="0.2"/>
    <row r="921" s="9" customFormat="1" ht="14.25" x14ac:dyDescent="0.2"/>
    <row r="922" s="9" customFormat="1" ht="14.25" x14ac:dyDescent="0.2"/>
    <row r="923" s="9" customFormat="1" ht="14.25" x14ac:dyDescent="0.2"/>
    <row r="924" s="9" customFormat="1" ht="14.25" x14ac:dyDescent="0.2"/>
    <row r="925" s="9" customFormat="1" ht="14.25" x14ac:dyDescent="0.2"/>
    <row r="926" s="9" customFormat="1" ht="14.25" x14ac:dyDescent="0.2"/>
    <row r="927" s="9" customFormat="1" ht="14.25" x14ac:dyDescent="0.2"/>
    <row r="928" s="9" customFormat="1" ht="14.25" x14ac:dyDescent="0.2"/>
    <row r="929" s="9" customFormat="1" ht="14.25" x14ac:dyDescent="0.2"/>
    <row r="930" s="9" customFormat="1" ht="14.25" x14ac:dyDescent="0.2"/>
    <row r="931" s="9" customFormat="1" ht="14.25" x14ac:dyDescent="0.2"/>
    <row r="932" s="9" customFormat="1" ht="14.25" x14ac:dyDescent="0.2"/>
    <row r="933" s="9" customFormat="1" ht="14.25" x14ac:dyDescent="0.2"/>
    <row r="934" s="9" customFormat="1" ht="14.25" x14ac:dyDescent="0.2"/>
    <row r="935" s="9" customFormat="1" ht="14.25" x14ac:dyDescent="0.2"/>
    <row r="936" s="9" customFormat="1" ht="14.25" x14ac:dyDescent="0.2"/>
    <row r="937" s="9" customFormat="1" ht="14.25" x14ac:dyDescent="0.2"/>
    <row r="938" s="9" customFormat="1" ht="14.25" x14ac:dyDescent="0.2"/>
    <row r="939" s="9" customFormat="1" ht="14.25" x14ac:dyDescent="0.2"/>
    <row r="940" s="9" customFormat="1" ht="14.25" x14ac:dyDescent="0.2"/>
    <row r="941" s="9" customFormat="1" ht="14.25" x14ac:dyDescent="0.2"/>
    <row r="942" s="9" customFormat="1" ht="14.25" x14ac:dyDescent="0.2"/>
    <row r="943" s="9" customFormat="1" ht="14.25" x14ac:dyDescent="0.2"/>
    <row r="944" s="9" customFormat="1" ht="14.25" x14ac:dyDescent="0.2"/>
    <row r="945" s="9" customFormat="1" ht="14.25" x14ac:dyDescent="0.2"/>
    <row r="946" s="9" customFormat="1" ht="14.25" x14ac:dyDescent="0.2"/>
    <row r="947" s="9" customFormat="1" ht="14.25" x14ac:dyDescent="0.2"/>
    <row r="948" s="9" customFormat="1" ht="14.25" x14ac:dyDescent="0.2"/>
    <row r="949" s="9" customFormat="1" ht="14.25" x14ac:dyDescent="0.2"/>
    <row r="950" s="9" customFormat="1" ht="14.25" x14ac:dyDescent="0.2"/>
    <row r="951" s="9" customFormat="1" ht="14.25" x14ac:dyDescent="0.2"/>
    <row r="952" s="9" customFormat="1" ht="14.25" x14ac:dyDescent="0.2"/>
    <row r="953" s="9" customFormat="1" ht="14.25" x14ac:dyDescent="0.2"/>
    <row r="954" s="9" customFormat="1" ht="14.25" x14ac:dyDescent="0.2"/>
    <row r="955" s="9" customFormat="1" ht="14.25" x14ac:dyDescent="0.2"/>
    <row r="956" s="9" customFormat="1" ht="14.25" x14ac:dyDescent="0.2"/>
    <row r="957" s="9" customFormat="1" ht="14.25" x14ac:dyDescent="0.2"/>
    <row r="958" s="9" customFormat="1" ht="14.25" x14ac:dyDescent="0.2"/>
    <row r="959" s="9" customFormat="1" ht="14.25" x14ac:dyDescent="0.2"/>
    <row r="960" s="9" customFormat="1" ht="14.25" x14ac:dyDescent="0.2"/>
    <row r="961" s="9" customFormat="1" ht="14.25" x14ac:dyDescent="0.2"/>
    <row r="962" s="9" customFormat="1" ht="14.25" x14ac:dyDescent="0.2"/>
    <row r="963" s="9" customFormat="1" ht="14.25" x14ac:dyDescent="0.2"/>
    <row r="964" s="9" customFormat="1" ht="14.25" x14ac:dyDescent="0.2"/>
    <row r="965" s="9" customFormat="1" ht="14.25" x14ac:dyDescent="0.2"/>
    <row r="966" s="9" customFormat="1" ht="14.25" x14ac:dyDescent="0.2"/>
    <row r="967" s="9" customFormat="1" ht="14.25" x14ac:dyDescent="0.2"/>
    <row r="968" s="9" customFormat="1" ht="14.25" x14ac:dyDescent="0.2"/>
    <row r="969" s="9" customFormat="1" ht="14.25" x14ac:dyDescent="0.2"/>
    <row r="970" s="9" customFormat="1" ht="14.25" x14ac:dyDescent="0.2"/>
    <row r="971" s="9" customFormat="1" ht="14.25" x14ac:dyDescent="0.2"/>
    <row r="972" s="9" customFormat="1" ht="14.25" x14ac:dyDescent="0.2"/>
    <row r="973" s="9" customFormat="1" ht="14.25" x14ac:dyDescent="0.2"/>
    <row r="974" s="9" customFormat="1" ht="14.25" x14ac:dyDescent="0.2"/>
    <row r="975" s="9" customFormat="1" ht="14.25" x14ac:dyDescent="0.2"/>
    <row r="976" s="9" customFormat="1" ht="14.25" x14ac:dyDescent="0.2"/>
    <row r="977" s="9" customFormat="1" ht="14.25" x14ac:dyDescent="0.2"/>
    <row r="978" s="9" customFormat="1" ht="14.25" x14ac:dyDescent="0.2"/>
    <row r="979" s="9" customFormat="1" ht="14.25" x14ac:dyDescent="0.2"/>
    <row r="980" s="9" customFormat="1" ht="14.25" x14ac:dyDescent="0.2"/>
    <row r="981" s="9" customFormat="1" ht="14.25" x14ac:dyDescent="0.2"/>
    <row r="982" s="9" customFormat="1" ht="14.25" x14ac:dyDescent="0.2"/>
    <row r="983" s="9" customFormat="1" ht="14.25" x14ac:dyDescent="0.2"/>
    <row r="984" s="9" customFormat="1" ht="14.25" x14ac:dyDescent="0.2"/>
    <row r="985" s="9" customFormat="1" ht="14.25" x14ac:dyDescent="0.2"/>
    <row r="986" s="9" customFormat="1" ht="14.25" x14ac:dyDescent="0.2"/>
    <row r="987" s="9" customFormat="1" ht="14.25" x14ac:dyDescent="0.2"/>
    <row r="988" s="9" customFormat="1" ht="14.25" x14ac:dyDescent="0.2"/>
    <row r="989" s="9" customFormat="1" ht="14.25" x14ac:dyDescent="0.2"/>
    <row r="990" s="9" customFormat="1" ht="14.25" x14ac:dyDescent="0.2"/>
    <row r="991" s="9" customFormat="1" ht="14.25" x14ac:dyDescent="0.2"/>
    <row r="992" s="9" customFormat="1" ht="14.25" x14ac:dyDescent="0.2"/>
    <row r="993" s="9" customFormat="1" ht="14.25" x14ac:dyDescent="0.2"/>
    <row r="994" s="9" customFormat="1" ht="14.25" x14ac:dyDescent="0.2"/>
    <row r="995" s="9" customFormat="1" ht="14.25" x14ac:dyDescent="0.2"/>
    <row r="996" s="9" customFormat="1" ht="14.25" x14ac:dyDescent="0.2"/>
    <row r="997" s="9" customFormat="1" ht="14.25" x14ac:dyDescent="0.2"/>
    <row r="998" s="9" customFormat="1" ht="14.25" x14ac:dyDescent="0.2"/>
    <row r="999" s="9" customFormat="1" ht="14.25" x14ac:dyDescent="0.2"/>
    <row r="1000" s="9" customFormat="1" ht="14.25" x14ac:dyDescent="0.2"/>
    <row r="1001" s="9" customFormat="1" ht="14.25" x14ac:dyDescent="0.2"/>
    <row r="1002" s="9" customFormat="1" ht="14.25" x14ac:dyDescent="0.2"/>
    <row r="1003" s="9" customFormat="1" ht="14.25" x14ac:dyDescent="0.2"/>
    <row r="1004" s="9" customFormat="1" ht="14.25" x14ac:dyDescent="0.2"/>
    <row r="1005" s="9" customFormat="1" ht="14.25" x14ac:dyDescent="0.2"/>
    <row r="1006" s="9" customFormat="1" ht="14.25" x14ac:dyDescent="0.2"/>
    <row r="1007" s="9" customFormat="1" ht="14.25" x14ac:dyDescent="0.2"/>
    <row r="1008" s="9" customFormat="1" ht="14.25" x14ac:dyDescent="0.2"/>
    <row r="1009" s="9" customFormat="1" ht="14.25" x14ac:dyDescent="0.2"/>
    <row r="1010" s="9" customFormat="1" ht="14.25" x14ac:dyDescent="0.2"/>
    <row r="1011" s="9" customFormat="1" ht="14.25" x14ac:dyDescent="0.2"/>
    <row r="1012" s="9" customFormat="1" ht="14.25" x14ac:dyDescent="0.2"/>
    <row r="1013" s="9" customFormat="1" ht="14.25" x14ac:dyDescent="0.2"/>
    <row r="1014" s="9" customFormat="1" ht="14.25" x14ac:dyDescent="0.2"/>
    <row r="1015" s="9" customFormat="1" ht="14.25" x14ac:dyDescent="0.2"/>
    <row r="1016" s="9" customFormat="1" ht="14.25" x14ac:dyDescent="0.2"/>
    <row r="1017" s="9" customFormat="1" ht="14.25" x14ac:dyDescent="0.2"/>
    <row r="1018" s="9" customFormat="1" ht="14.25" x14ac:dyDescent="0.2"/>
    <row r="1019" s="9" customFormat="1" ht="14.25" x14ac:dyDescent="0.2"/>
    <row r="1020" s="9" customFormat="1" ht="14.25" x14ac:dyDescent="0.2"/>
    <row r="1021" s="9" customFormat="1" ht="14.25" x14ac:dyDescent="0.2"/>
    <row r="1022" s="9" customFormat="1" ht="14.25" x14ac:dyDescent="0.2"/>
    <row r="1023" s="9" customFormat="1" ht="14.25" x14ac:dyDescent="0.2"/>
    <row r="1024" s="9" customFormat="1" ht="14.25" x14ac:dyDescent="0.2"/>
    <row r="1025" s="9" customFormat="1" ht="14.25" x14ac:dyDescent="0.2"/>
    <row r="1026" s="9" customFormat="1" ht="14.25" x14ac:dyDescent="0.2"/>
    <row r="1027" s="9" customFormat="1" ht="14.25" x14ac:dyDescent="0.2"/>
    <row r="1028" s="9" customFormat="1" ht="14.25" x14ac:dyDescent="0.2"/>
    <row r="1029" s="9" customFormat="1" ht="14.25" x14ac:dyDescent="0.2"/>
    <row r="1030" s="9" customFormat="1" ht="14.25" x14ac:dyDescent="0.2"/>
    <row r="1031" s="9" customFormat="1" ht="14.25" x14ac:dyDescent="0.2"/>
    <row r="1032" s="9" customFormat="1" ht="14.25" x14ac:dyDescent="0.2"/>
    <row r="1033" s="9" customFormat="1" ht="14.25" x14ac:dyDescent="0.2"/>
    <row r="1034" s="9" customFormat="1" ht="14.25" x14ac:dyDescent="0.2"/>
    <row r="1035" s="9" customFormat="1" ht="14.25" x14ac:dyDescent="0.2"/>
    <row r="1036" s="9" customFormat="1" ht="14.25" x14ac:dyDescent="0.2"/>
    <row r="1037" s="9" customFormat="1" ht="14.25" x14ac:dyDescent="0.2"/>
    <row r="1038" s="9" customFormat="1" ht="14.25" x14ac:dyDescent="0.2"/>
    <row r="1039" s="9" customFormat="1" ht="14.25" x14ac:dyDescent="0.2"/>
    <row r="1040" s="9" customFormat="1" ht="14.25" x14ac:dyDescent="0.2"/>
    <row r="1041" s="9" customFormat="1" ht="14.25" x14ac:dyDescent="0.2"/>
    <row r="1042" s="9" customFormat="1" ht="14.25" x14ac:dyDescent="0.2"/>
    <row r="1043" s="9" customFormat="1" ht="14.25" x14ac:dyDescent="0.2"/>
    <row r="1044" s="9" customFormat="1" ht="14.25" x14ac:dyDescent="0.2"/>
    <row r="1045" s="9" customFormat="1" ht="14.25" x14ac:dyDescent="0.2"/>
    <row r="1046" s="9" customFormat="1" ht="14.25" x14ac:dyDescent="0.2"/>
    <row r="1047" s="9" customFormat="1" ht="14.25" x14ac:dyDescent="0.2"/>
    <row r="1048" s="9" customFormat="1" ht="14.25" x14ac:dyDescent="0.2"/>
    <row r="1049" s="9" customFormat="1" ht="14.25" x14ac:dyDescent="0.2"/>
    <row r="1050" s="9" customFormat="1" ht="14.25" x14ac:dyDescent="0.2"/>
    <row r="1051" s="9" customFormat="1" ht="14.25" x14ac:dyDescent="0.2"/>
    <row r="1052" s="9" customFormat="1" ht="14.25" x14ac:dyDescent="0.2"/>
    <row r="1053" s="9" customFormat="1" ht="14.25" x14ac:dyDescent="0.2"/>
    <row r="1054" s="9" customFormat="1" ht="14.25" x14ac:dyDescent="0.2"/>
    <row r="1055" s="9" customFormat="1" ht="14.25" x14ac:dyDescent="0.2"/>
    <row r="1056" s="9" customFormat="1" ht="14.25" x14ac:dyDescent="0.2"/>
    <row r="1057" s="9" customFormat="1" ht="14.25" x14ac:dyDescent="0.2"/>
    <row r="1058" s="9" customFormat="1" ht="14.25" x14ac:dyDescent="0.2"/>
    <row r="1059" s="9" customFormat="1" ht="14.25" x14ac:dyDescent="0.2"/>
    <row r="1060" s="9" customFormat="1" ht="14.25" x14ac:dyDescent="0.2"/>
    <row r="1061" s="9" customFormat="1" ht="14.25" x14ac:dyDescent="0.2"/>
    <row r="1062" s="9" customFormat="1" ht="14.25" x14ac:dyDescent="0.2"/>
    <row r="1063" s="9" customFormat="1" ht="14.25" x14ac:dyDescent="0.2"/>
    <row r="1064" s="9" customFormat="1" ht="14.25" x14ac:dyDescent="0.2"/>
    <row r="1065" s="9" customFormat="1" ht="14.25" x14ac:dyDescent="0.2"/>
    <row r="1066" s="9" customFormat="1" ht="14.25" x14ac:dyDescent="0.2"/>
    <row r="1067" s="9" customFormat="1" ht="14.25" x14ac:dyDescent="0.2"/>
    <row r="1068" s="9" customFormat="1" ht="14.25" x14ac:dyDescent="0.2"/>
    <row r="1069" s="9" customFormat="1" ht="14.25" x14ac:dyDescent="0.2"/>
    <row r="1070" s="9" customFormat="1" ht="14.25" x14ac:dyDescent="0.2"/>
    <row r="1071" s="9" customFormat="1" ht="14.25" x14ac:dyDescent="0.2"/>
    <row r="1072" s="9" customFormat="1" ht="14.25" x14ac:dyDescent="0.2"/>
    <row r="1073" s="9" customFormat="1" ht="14.25" x14ac:dyDescent="0.2"/>
    <row r="1074" s="9" customFormat="1" ht="14.25" x14ac:dyDescent="0.2"/>
    <row r="1075" s="9" customFormat="1" ht="14.25" x14ac:dyDescent="0.2"/>
    <row r="1076" s="9" customFormat="1" ht="14.25" x14ac:dyDescent="0.2"/>
    <row r="1077" s="9" customFormat="1" ht="14.25" x14ac:dyDescent="0.2"/>
    <row r="1078" s="9" customFormat="1" ht="14.25" x14ac:dyDescent="0.2"/>
    <row r="1079" s="9" customFormat="1" ht="14.25" x14ac:dyDescent="0.2"/>
    <row r="1080" s="9" customFormat="1" ht="14.25" x14ac:dyDescent="0.2"/>
    <row r="1081" s="9" customFormat="1" ht="14.25" x14ac:dyDescent="0.2"/>
    <row r="1082" s="9" customFormat="1" ht="14.25" x14ac:dyDescent="0.2"/>
    <row r="1083" s="9" customFormat="1" ht="14.25" x14ac:dyDescent="0.2"/>
    <row r="1084" s="9" customFormat="1" ht="14.25" x14ac:dyDescent="0.2"/>
    <row r="1085" s="9" customFormat="1" ht="14.25" x14ac:dyDescent="0.2"/>
    <row r="1086" s="9" customFormat="1" ht="14.25" x14ac:dyDescent="0.2"/>
    <row r="1087" s="9" customFormat="1" ht="14.25" x14ac:dyDescent="0.2"/>
    <row r="1088" s="9" customFormat="1" ht="14.25" x14ac:dyDescent="0.2"/>
    <row r="1089" s="9" customFormat="1" ht="14.25" x14ac:dyDescent="0.2"/>
    <row r="1090" s="9" customFormat="1" ht="14.25" x14ac:dyDescent="0.2"/>
    <row r="1091" s="9" customFormat="1" ht="14.25" x14ac:dyDescent="0.2"/>
    <row r="1092" s="9" customFormat="1" ht="14.25" x14ac:dyDescent="0.2"/>
    <row r="1093" s="9" customFormat="1" ht="14.25" x14ac:dyDescent="0.2"/>
    <row r="1094" s="9" customFormat="1" ht="14.25" x14ac:dyDescent="0.2"/>
    <row r="1095" s="9" customFormat="1" ht="14.25" x14ac:dyDescent="0.2"/>
    <row r="1096" s="9" customFormat="1" ht="14.25" x14ac:dyDescent="0.2"/>
    <row r="1097" s="9" customFormat="1" ht="14.25" x14ac:dyDescent="0.2"/>
    <row r="1098" s="9" customFormat="1" ht="14.25" x14ac:dyDescent="0.2"/>
    <row r="1099" s="9" customFormat="1" ht="14.25" x14ac:dyDescent="0.2"/>
    <row r="1100" s="9" customFormat="1" ht="14.25" x14ac:dyDescent="0.2"/>
    <row r="1101" s="9" customFormat="1" ht="14.25" x14ac:dyDescent="0.2"/>
    <row r="1102" s="9" customFormat="1" ht="14.25" x14ac:dyDescent="0.2"/>
    <row r="1103" s="9" customFormat="1" ht="14.25" x14ac:dyDescent="0.2"/>
    <row r="1104" s="9" customFormat="1" ht="14.25" x14ac:dyDescent="0.2"/>
    <row r="1105" s="9" customFormat="1" ht="14.25" x14ac:dyDescent="0.2"/>
    <row r="1106" s="9" customFormat="1" ht="14.25" x14ac:dyDescent="0.2"/>
    <row r="1107" s="9" customFormat="1" ht="14.25" x14ac:dyDescent="0.2"/>
    <row r="1108" s="9" customFormat="1" ht="14.25" x14ac:dyDescent="0.2"/>
    <row r="1109" s="9" customFormat="1" ht="14.25" x14ac:dyDescent="0.2"/>
    <row r="1110" s="9" customFormat="1" ht="14.25" x14ac:dyDescent="0.2"/>
    <row r="1111" s="9" customFormat="1" ht="14.25" x14ac:dyDescent="0.2"/>
    <row r="1112" s="9" customFormat="1" ht="14.25" x14ac:dyDescent="0.2"/>
    <row r="1113" s="9" customFormat="1" ht="14.25" x14ac:dyDescent="0.2"/>
    <row r="1114" s="9" customFormat="1" ht="14.25" x14ac:dyDescent="0.2"/>
    <row r="1115" s="9" customFormat="1" ht="14.25" x14ac:dyDescent="0.2"/>
    <row r="1116" s="9" customFormat="1" ht="14.25" x14ac:dyDescent="0.2"/>
    <row r="1117" s="9" customFormat="1" ht="14.25" x14ac:dyDescent="0.2"/>
    <row r="1118" s="9" customFormat="1" ht="14.25" x14ac:dyDescent="0.2"/>
    <row r="1119" s="9" customFormat="1" ht="14.25" x14ac:dyDescent="0.2"/>
    <row r="1120" s="9" customFormat="1" ht="14.25" x14ac:dyDescent="0.2"/>
    <row r="1121" s="9" customFormat="1" ht="14.25" x14ac:dyDescent="0.2"/>
    <row r="1122" s="9" customFormat="1" ht="14.25" x14ac:dyDescent="0.2"/>
    <row r="1123" s="9" customFormat="1" ht="14.25" x14ac:dyDescent="0.2"/>
    <row r="1124" s="9" customFormat="1" ht="14.25" x14ac:dyDescent="0.2"/>
    <row r="1125" s="9" customFormat="1" ht="14.25" x14ac:dyDescent="0.2"/>
    <row r="1126" s="9" customFormat="1" ht="14.25" x14ac:dyDescent="0.2"/>
    <row r="1127" s="9" customFormat="1" ht="14.25" x14ac:dyDescent="0.2"/>
    <row r="1128" s="9" customFormat="1" ht="14.25" x14ac:dyDescent="0.2"/>
    <row r="1129" s="9" customFormat="1" ht="14.25" x14ac:dyDescent="0.2"/>
    <row r="1130" s="9" customFormat="1" ht="14.25" x14ac:dyDescent="0.2"/>
    <row r="1131" s="9" customFormat="1" ht="14.25" x14ac:dyDescent="0.2"/>
    <row r="1132" s="9" customFormat="1" ht="14.25" x14ac:dyDescent="0.2"/>
    <row r="1133" s="9" customFormat="1" ht="14.25" x14ac:dyDescent="0.2"/>
    <row r="1134" s="9" customFormat="1" ht="14.25" x14ac:dyDescent="0.2"/>
    <row r="1135" s="9" customFormat="1" ht="14.25" x14ac:dyDescent="0.2"/>
    <row r="1136" s="9" customFormat="1" ht="14.25" x14ac:dyDescent="0.2"/>
    <row r="1137" s="9" customFormat="1" ht="14.25" x14ac:dyDescent="0.2"/>
    <row r="1138" s="9" customFormat="1" ht="14.25" x14ac:dyDescent="0.2"/>
    <row r="1139" s="9" customFormat="1" ht="14.25" x14ac:dyDescent="0.2"/>
    <row r="1140" s="9" customFormat="1" ht="14.25" x14ac:dyDescent="0.2"/>
    <row r="1141" s="9" customFormat="1" ht="14.25" x14ac:dyDescent="0.2"/>
    <row r="1142" s="9" customFormat="1" ht="14.25" x14ac:dyDescent="0.2"/>
    <row r="1143" s="9" customFormat="1" ht="14.25" x14ac:dyDescent="0.2"/>
    <row r="1144" s="9" customFormat="1" ht="14.25" x14ac:dyDescent="0.2"/>
    <row r="1145" s="9" customFormat="1" ht="14.25" x14ac:dyDescent="0.2"/>
    <row r="1146" s="9" customFormat="1" ht="14.25" x14ac:dyDescent="0.2"/>
    <row r="1147" s="9" customFormat="1" ht="14.25" x14ac:dyDescent="0.2"/>
    <row r="1148" s="9" customFormat="1" ht="14.25" x14ac:dyDescent="0.2"/>
    <row r="1149" s="9" customFormat="1" ht="14.25" x14ac:dyDescent="0.2"/>
    <row r="1150" s="9" customFormat="1" ht="14.25" x14ac:dyDescent="0.2"/>
    <row r="1151" s="9" customFormat="1" ht="14.25" x14ac:dyDescent="0.2"/>
    <row r="1152" s="9" customFormat="1" ht="14.25" x14ac:dyDescent="0.2"/>
    <row r="1153" s="9" customFormat="1" ht="14.25" x14ac:dyDescent="0.2"/>
    <row r="1154" s="9" customFormat="1" ht="14.25" x14ac:dyDescent="0.2"/>
    <row r="1155" s="9" customFormat="1" ht="14.25" x14ac:dyDescent="0.2"/>
    <row r="1156" s="9" customFormat="1" ht="14.25" x14ac:dyDescent="0.2"/>
    <row r="1157" s="9" customFormat="1" ht="14.25" x14ac:dyDescent="0.2"/>
    <row r="1158" s="9" customFormat="1" ht="14.25" x14ac:dyDescent="0.2"/>
    <row r="1159" s="9" customFormat="1" ht="14.25" x14ac:dyDescent="0.2"/>
    <row r="1160" s="9" customFormat="1" ht="14.25" x14ac:dyDescent="0.2"/>
    <row r="1161" s="9" customFormat="1" ht="14.25" x14ac:dyDescent="0.2"/>
    <row r="1162" s="9" customFormat="1" ht="14.25" x14ac:dyDescent="0.2"/>
    <row r="1163" s="9" customFormat="1" ht="14.25" x14ac:dyDescent="0.2"/>
    <row r="1164" s="9" customFormat="1" ht="14.25" x14ac:dyDescent="0.2"/>
    <row r="1165" s="9" customFormat="1" ht="14.25" x14ac:dyDescent="0.2"/>
    <row r="1166" s="9" customFormat="1" ht="14.25" x14ac:dyDescent="0.2"/>
    <row r="1167" s="9" customFormat="1" ht="14.25" x14ac:dyDescent="0.2"/>
    <row r="1168" s="9" customFormat="1" ht="14.25" x14ac:dyDescent="0.2"/>
    <row r="1169" s="9" customFormat="1" ht="14.25" x14ac:dyDescent="0.2"/>
    <row r="1170" s="9" customFormat="1" ht="14.25" x14ac:dyDescent="0.2"/>
    <row r="1171" s="9" customFormat="1" ht="14.25" x14ac:dyDescent="0.2"/>
    <row r="1172" s="9" customFormat="1" ht="14.25" x14ac:dyDescent="0.2"/>
    <row r="1173" s="9" customFormat="1" ht="14.25" x14ac:dyDescent="0.2"/>
    <row r="1174" s="9" customFormat="1" ht="14.25" x14ac:dyDescent="0.2"/>
    <row r="1175" s="9" customFormat="1" ht="14.25" x14ac:dyDescent="0.2"/>
    <row r="1176" s="9" customFormat="1" ht="14.25" x14ac:dyDescent="0.2"/>
    <row r="1177" s="9" customFormat="1" ht="14.25" x14ac:dyDescent="0.2"/>
    <row r="1178" s="9" customFormat="1" ht="14.25" x14ac:dyDescent="0.2"/>
    <row r="1179" s="9" customFormat="1" ht="14.25" x14ac:dyDescent="0.2"/>
    <row r="1180" s="9" customFormat="1" ht="14.25" x14ac:dyDescent="0.2"/>
    <row r="1181" s="9" customFormat="1" ht="14.25" x14ac:dyDescent="0.2"/>
    <row r="1182" s="9" customFormat="1" ht="14.25" x14ac:dyDescent="0.2"/>
    <row r="1183" s="9" customFormat="1" ht="14.25" x14ac:dyDescent="0.2"/>
    <row r="1184" s="9" customFormat="1" ht="14.25" x14ac:dyDescent="0.2"/>
    <row r="1185" s="9" customFormat="1" ht="14.25" x14ac:dyDescent="0.2"/>
    <row r="1186" s="9" customFormat="1" ht="14.25" x14ac:dyDescent="0.2"/>
    <row r="1187" s="9" customFormat="1" ht="14.25" x14ac:dyDescent="0.2"/>
    <row r="1188" s="9" customFormat="1" ht="14.25" x14ac:dyDescent="0.2"/>
    <row r="1189" s="9" customFormat="1" ht="14.25" x14ac:dyDescent="0.2"/>
    <row r="1190" s="9" customFormat="1" ht="14.25" x14ac:dyDescent="0.2"/>
    <row r="1191" s="9" customFormat="1" ht="14.25" x14ac:dyDescent="0.2"/>
    <row r="1192" s="9" customFormat="1" ht="14.25" x14ac:dyDescent="0.2"/>
    <row r="1193" s="9" customFormat="1" ht="14.25" x14ac:dyDescent="0.2"/>
    <row r="1194" s="9" customFormat="1" ht="14.25" x14ac:dyDescent="0.2"/>
    <row r="1195" s="9" customFormat="1" ht="14.25" x14ac:dyDescent="0.2"/>
    <row r="1196" s="9" customFormat="1" ht="14.25" x14ac:dyDescent="0.2"/>
    <row r="1197" s="9" customFormat="1" ht="14.25" x14ac:dyDescent="0.2"/>
    <row r="1198" s="9" customFormat="1" ht="14.25" x14ac:dyDescent="0.2"/>
    <row r="1199" s="9" customFormat="1" ht="14.25" x14ac:dyDescent="0.2"/>
    <row r="1200" s="9" customFormat="1" ht="14.25" x14ac:dyDescent="0.2"/>
    <row r="1201" s="9" customFormat="1" ht="14.25" x14ac:dyDescent="0.2"/>
    <row r="1202" s="9" customFormat="1" ht="14.25" x14ac:dyDescent="0.2"/>
    <row r="1203" s="9" customFormat="1" ht="14.25" x14ac:dyDescent="0.2"/>
    <row r="1204" s="9" customFormat="1" ht="14.25" x14ac:dyDescent="0.2"/>
    <row r="1205" s="9" customFormat="1" ht="14.25" x14ac:dyDescent="0.2"/>
    <row r="1206" s="9" customFormat="1" ht="14.25" x14ac:dyDescent="0.2"/>
    <row r="1207" s="9" customFormat="1" ht="14.25" x14ac:dyDescent="0.2"/>
    <row r="1208" s="9" customFormat="1" ht="14.25" x14ac:dyDescent="0.2"/>
    <row r="1209" s="9" customFormat="1" ht="14.25" x14ac:dyDescent="0.2"/>
    <row r="1210" s="9" customFormat="1" ht="14.25" x14ac:dyDescent="0.2"/>
    <row r="1211" s="9" customFormat="1" ht="14.25" x14ac:dyDescent="0.2"/>
    <row r="1212" s="9" customFormat="1" ht="14.25" x14ac:dyDescent="0.2"/>
    <row r="1213" s="9" customFormat="1" ht="14.25" x14ac:dyDescent="0.2"/>
    <row r="1214" s="9" customFormat="1" ht="14.25" x14ac:dyDescent="0.2"/>
    <row r="1215" s="9" customFormat="1" ht="14.25" x14ac:dyDescent="0.2"/>
    <row r="1216" s="9" customFormat="1" ht="14.25" x14ac:dyDescent="0.2"/>
    <row r="1217" s="9" customFormat="1" ht="14.25" x14ac:dyDescent="0.2"/>
    <row r="1218" s="9" customFormat="1" ht="14.25" x14ac:dyDescent="0.2"/>
    <row r="1219" s="9" customFormat="1" ht="14.25" x14ac:dyDescent="0.2"/>
    <row r="1220" s="9" customFormat="1" ht="14.25" x14ac:dyDescent="0.2"/>
    <row r="1221" s="9" customFormat="1" ht="14.25" x14ac:dyDescent="0.2"/>
    <row r="1222" s="9" customFormat="1" ht="14.25" x14ac:dyDescent="0.2"/>
    <row r="1223" s="9" customFormat="1" ht="14.25" x14ac:dyDescent="0.2"/>
    <row r="1224" s="9" customFormat="1" ht="14.25" x14ac:dyDescent="0.2"/>
    <row r="1225" s="9" customFormat="1" ht="14.25" x14ac:dyDescent="0.2"/>
    <row r="1226" s="9" customFormat="1" ht="14.25" x14ac:dyDescent="0.2"/>
    <row r="1227" s="9" customFormat="1" ht="14.25" x14ac:dyDescent="0.2"/>
    <row r="1228" s="9" customFormat="1" ht="14.25" x14ac:dyDescent="0.2"/>
    <row r="1229" s="9" customFormat="1" ht="14.25" x14ac:dyDescent="0.2"/>
    <row r="1230" s="9" customFormat="1" ht="14.25" x14ac:dyDescent="0.2"/>
    <row r="1231" s="9" customFormat="1" ht="14.25" x14ac:dyDescent="0.2"/>
    <row r="1232" s="9" customFormat="1" ht="14.25" x14ac:dyDescent="0.2"/>
    <row r="1233" s="9" customFormat="1" ht="14.25" x14ac:dyDescent="0.2"/>
    <row r="1234" s="9" customFormat="1" ht="14.25" x14ac:dyDescent="0.2"/>
    <row r="1235" s="9" customFormat="1" ht="14.25" x14ac:dyDescent="0.2"/>
    <row r="1236" s="9" customFormat="1" ht="14.25" x14ac:dyDescent="0.2"/>
    <row r="1237" s="9" customFormat="1" ht="14.25" x14ac:dyDescent="0.2"/>
    <row r="1238" s="9" customFormat="1" ht="14.25" x14ac:dyDescent="0.2"/>
    <row r="1239" s="9" customFormat="1" ht="14.25" x14ac:dyDescent="0.2"/>
    <row r="1240" s="9" customFormat="1" ht="14.25" x14ac:dyDescent="0.2"/>
    <row r="1241" s="9" customFormat="1" ht="14.25" x14ac:dyDescent="0.2"/>
    <row r="1242" s="9" customFormat="1" ht="14.25" x14ac:dyDescent="0.2"/>
    <row r="1243" s="9" customFormat="1" ht="14.25" x14ac:dyDescent="0.2"/>
    <row r="1244" s="9" customFormat="1" ht="14.25" x14ac:dyDescent="0.2"/>
    <row r="1245" s="9" customFormat="1" ht="14.25" x14ac:dyDescent="0.2"/>
    <row r="1246" s="9" customFormat="1" ht="14.25" x14ac:dyDescent="0.2"/>
    <row r="1247" s="9" customFormat="1" ht="14.25" x14ac:dyDescent="0.2"/>
    <row r="1248" s="9" customFormat="1" ht="14.25" x14ac:dyDescent="0.2"/>
    <row r="1249" s="9" customFormat="1" ht="14.25" x14ac:dyDescent="0.2"/>
    <row r="1250" s="9" customFormat="1" ht="14.25" x14ac:dyDescent="0.2"/>
    <row r="1251" s="9" customFormat="1" ht="14.25" x14ac:dyDescent="0.2"/>
    <row r="1252" s="9" customFormat="1" ht="14.25" x14ac:dyDescent="0.2"/>
    <row r="1253" s="9" customFormat="1" ht="14.25" x14ac:dyDescent="0.2"/>
    <row r="1254" s="9" customFormat="1" ht="14.25" x14ac:dyDescent="0.2"/>
    <row r="1255" s="9" customFormat="1" ht="14.25" x14ac:dyDescent="0.2"/>
    <row r="1256" s="9" customFormat="1" ht="14.25" x14ac:dyDescent="0.2"/>
    <row r="1257" s="9" customFormat="1" ht="14.25" x14ac:dyDescent="0.2"/>
    <row r="1258" s="9" customFormat="1" ht="14.25" x14ac:dyDescent="0.2"/>
    <row r="1259" s="9" customFormat="1" ht="14.25" x14ac:dyDescent="0.2"/>
    <row r="1260" s="9" customFormat="1" ht="14.25" x14ac:dyDescent="0.2"/>
    <row r="1261" s="9" customFormat="1" ht="14.25" x14ac:dyDescent="0.2"/>
    <row r="1262" s="9" customFormat="1" ht="14.25" x14ac:dyDescent="0.2"/>
    <row r="1263" s="9" customFormat="1" ht="14.25" x14ac:dyDescent="0.2"/>
    <row r="1264" s="9" customFormat="1" ht="14.25" x14ac:dyDescent="0.2"/>
    <row r="1265" s="9" customFormat="1" ht="14.25" x14ac:dyDescent="0.2"/>
    <row r="1266" s="9" customFormat="1" ht="14.25" x14ac:dyDescent="0.2"/>
    <row r="1267" s="9" customFormat="1" ht="14.25" x14ac:dyDescent="0.2"/>
    <row r="1268" s="9" customFormat="1" ht="14.25" x14ac:dyDescent="0.2"/>
    <row r="1269" s="9" customFormat="1" ht="14.25" x14ac:dyDescent="0.2"/>
    <row r="1270" s="9" customFormat="1" ht="14.25" x14ac:dyDescent="0.2"/>
    <row r="1271" s="9" customFormat="1" ht="14.25" x14ac:dyDescent="0.2"/>
    <row r="1272" s="9" customFormat="1" ht="14.25" x14ac:dyDescent="0.2"/>
    <row r="1273" s="9" customFormat="1" ht="14.25" x14ac:dyDescent="0.2"/>
    <row r="1274" s="9" customFormat="1" ht="14.25" x14ac:dyDescent="0.2"/>
    <row r="1275" s="9" customFormat="1" ht="14.25" x14ac:dyDescent="0.2"/>
    <row r="1276" s="9" customFormat="1" ht="14.25" x14ac:dyDescent="0.2"/>
    <row r="1277" s="9" customFormat="1" ht="14.25" x14ac:dyDescent="0.2"/>
    <row r="1278" s="9" customFormat="1" ht="14.25" x14ac:dyDescent="0.2"/>
    <row r="1279" s="9" customFormat="1" ht="14.25" x14ac:dyDescent="0.2"/>
    <row r="1280" s="9" customFormat="1" ht="14.25" x14ac:dyDescent="0.2"/>
    <row r="1281" s="9" customFormat="1" ht="14.25" x14ac:dyDescent="0.2"/>
    <row r="1282" s="9" customFormat="1" ht="14.25" x14ac:dyDescent="0.2"/>
    <row r="1283" s="9" customFormat="1" ht="14.25" x14ac:dyDescent="0.2"/>
    <row r="1284" s="9" customFormat="1" ht="14.25" x14ac:dyDescent="0.2"/>
    <row r="1285" s="9" customFormat="1" ht="14.25" x14ac:dyDescent="0.2"/>
    <row r="1286" s="9" customFormat="1" ht="14.25" x14ac:dyDescent="0.2"/>
    <row r="1287" s="9" customFormat="1" ht="14.25" x14ac:dyDescent="0.2"/>
    <row r="1288" s="9" customFormat="1" ht="14.25" x14ac:dyDescent="0.2"/>
    <row r="1289" s="9" customFormat="1" ht="14.25" x14ac:dyDescent="0.2"/>
    <row r="1290" s="9" customFormat="1" ht="14.25" x14ac:dyDescent="0.2"/>
    <row r="1291" s="9" customFormat="1" ht="14.25" x14ac:dyDescent="0.2"/>
    <row r="1292" s="9" customFormat="1" ht="14.25" x14ac:dyDescent="0.2"/>
    <row r="1293" s="9" customFormat="1" ht="14.25" x14ac:dyDescent="0.2"/>
    <row r="1294" s="9" customFormat="1" ht="14.25" x14ac:dyDescent="0.2"/>
    <row r="1295" s="9" customFormat="1" ht="14.25" x14ac:dyDescent="0.2"/>
    <row r="1296" s="9" customFormat="1" ht="14.25" x14ac:dyDescent="0.2"/>
    <row r="1297" s="9" customFormat="1" ht="14.25" x14ac:dyDescent="0.2"/>
    <row r="1298" s="9" customFormat="1" ht="14.25" x14ac:dyDescent="0.2"/>
    <row r="1299" s="9" customFormat="1" ht="14.25" x14ac:dyDescent="0.2"/>
    <row r="1300" s="9" customFormat="1" ht="14.25" x14ac:dyDescent="0.2"/>
    <row r="1301" s="9" customFormat="1" ht="14.25" x14ac:dyDescent="0.2"/>
    <row r="1302" s="9" customFormat="1" ht="14.25" x14ac:dyDescent="0.2"/>
    <row r="1303" s="9" customFormat="1" ht="14.25" x14ac:dyDescent="0.2"/>
    <row r="1304" s="9" customFormat="1" ht="14.25" x14ac:dyDescent="0.2"/>
    <row r="1305" s="9" customFormat="1" ht="14.25" x14ac:dyDescent="0.2"/>
    <row r="1306" s="9" customFormat="1" ht="14.25" x14ac:dyDescent="0.2"/>
    <row r="1307" s="9" customFormat="1" ht="14.25" x14ac:dyDescent="0.2"/>
    <row r="1308" s="9" customFormat="1" ht="14.25" x14ac:dyDescent="0.2"/>
    <row r="1309" s="9" customFormat="1" ht="14.25" x14ac:dyDescent="0.2"/>
    <row r="1310" s="9" customFormat="1" ht="14.25" x14ac:dyDescent="0.2"/>
    <row r="1311" s="9" customFormat="1" ht="14.25" x14ac:dyDescent="0.2"/>
    <row r="1312" s="9" customFormat="1" ht="14.25" x14ac:dyDescent="0.2"/>
    <row r="1313" s="9" customFormat="1" ht="14.25" x14ac:dyDescent="0.2"/>
    <row r="1314" s="9" customFormat="1" ht="14.25" x14ac:dyDescent="0.2"/>
    <row r="1315" s="9" customFormat="1" ht="14.25" x14ac:dyDescent="0.2"/>
    <row r="1316" s="9" customFormat="1" ht="14.25" x14ac:dyDescent="0.2"/>
    <row r="1317" s="9" customFormat="1" ht="14.25" x14ac:dyDescent="0.2"/>
    <row r="1318" s="9" customFormat="1" ht="14.25" x14ac:dyDescent="0.2"/>
    <row r="1319" s="9" customFormat="1" ht="14.25" x14ac:dyDescent="0.2"/>
    <row r="1320" s="9" customFormat="1" ht="14.25" x14ac:dyDescent="0.2"/>
    <row r="1321" s="9" customFormat="1" ht="14.25" x14ac:dyDescent="0.2"/>
    <row r="1322" s="9" customFormat="1" ht="14.25" x14ac:dyDescent="0.2"/>
    <row r="1323" s="9" customFormat="1" ht="14.25" x14ac:dyDescent="0.2"/>
    <row r="1324" s="9" customFormat="1" ht="14.25" x14ac:dyDescent="0.2"/>
    <row r="1325" s="9" customFormat="1" ht="14.25" x14ac:dyDescent="0.2"/>
    <row r="1326" s="9" customFormat="1" ht="14.25" x14ac:dyDescent="0.2"/>
    <row r="1327" s="9" customFormat="1" ht="14.25" x14ac:dyDescent="0.2"/>
    <row r="1328" s="9" customFormat="1" ht="14.25" x14ac:dyDescent="0.2"/>
    <row r="1329" s="9" customFormat="1" ht="14.25" x14ac:dyDescent="0.2"/>
    <row r="1330" s="9" customFormat="1" ht="14.25" x14ac:dyDescent="0.2"/>
    <row r="1331" s="9" customFormat="1" ht="14.25" x14ac:dyDescent="0.2"/>
    <row r="1332" s="9" customFormat="1" ht="14.25" x14ac:dyDescent="0.2"/>
    <row r="1333" s="9" customFormat="1" ht="14.25" x14ac:dyDescent="0.2"/>
    <row r="1334" s="9" customFormat="1" ht="14.25" x14ac:dyDescent="0.2"/>
    <row r="1335" s="9" customFormat="1" ht="14.25" x14ac:dyDescent="0.2"/>
    <row r="1336" s="9" customFormat="1" ht="14.25" x14ac:dyDescent="0.2"/>
    <row r="1337" s="9" customFormat="1" ht="14.25" x14ac:dyDescent="0.2"/>
    <row r="1338" s="9" customFormat="1" ht="14.25" x14ac:dyDescent="0.2"/>
    <row r="1339" s="9" customFormat="1" ht="14.25" x14ac:dyDescent="0.2"/>
    <row r="1340" s="9" customFormat="1" ht="14.25" x14ac:dyDescent="0.2"/>
    <row r="1341" s="9" customFormat="1" ht="14.25" x14ac:dyDescent="0.2"/>
    <row r="1342" s="9" customFormat="1" ht="14.25" x14ac:dyDescent="0.2"/>
    <row r="1343" s="9" customFormat="1" ht="14.25" x14ac:dyDescent="0.2"/>
    <row r="1344" s="9" customFormat="1" ht="14.25" x14ac:dyDescent="0.2"/>
    <row r="1345" s="9" customFormat="1" ht="14.25" x14ac:dyDescent="0.2"/>
    <row r="1346" s="9" customFormat="1" ht="14.25" x14ac:dyDescent="0.2"/>
    <row r="1347" s="9" customFormat="1" ht="14.25" x14ac:dyDescent="0.2"/>
    <row r="1348" s="9" customFormat="1" ht="14.25" x14ac:dyDescent="0.2"/>
    <row r="1349" s="9" customFormat="1" ht="14.25" x14ac:dyDescent="0.2"/>
    <row r="1350" s="9" customFormat="1" ht="14.25" x14ac:dyDescent="0.2"/>
    <row r="1351" s="9" customFormat="1" ht="14.25" x14ac:dyDescent="0.2"/>
    <row r="1352" s="9" customFormat="1" ht="14.25" x14ac:dyDescent="0.2"/>
    <row r="1353" s="9" customFormat="1" ht="14.25" x14ac:dyDescent="0.2"/>
    <row r="1354" s="9" customFormat="1" ht="14.25" x14ac:dyDescent="0.2"/>
    <row r="1355" s="9" customFormat="1" ht="14.25" x14ac:dyDescent="0.2"/>
    <row r="1356" s="9" customFormat="1" ht="14.25" x14ac:dyDescent="0.2"/>
    <row r="1357" s="9" customFormat="1" ht="14.25" x14ac:dyDescent="0.2"/>
    <row r="1358" s="9" customFormat="1" ht="14.25" x14ac:dyDescent="0.2"/>
    <row r="1359" s="9" customFormat="1" ht="14.25" x14ac:dyDescent="0.2"/>
    <row r="1360" s="9" customFormat="1" ht="14.25" x14ac:dyDescent="0.2"/>
    <row r="1361" s="9" customFormat="1" ht="14.25" x14ac:dyDescent="0.2"/>
    <row r="1362" s="9" customFormat="1" ht="14.25" x14ac:dyDescent="0.2"/>
    <row r="1363" s="9" customFormat="1" ht="14.25" x14ac:dyDescent="0.2"/>
    <row r="1364" s="9" customFormat="1" ht="14.25" x14ac:dyDescent="0.2"/>
    <row r="1365" s="9" customFormat="1" ht="14.25" x14ac:dyDescent="0.2"/>
    <row r="1366" s="9" customFormat="1" ht="14.25" x14ac:dyDescent="0.2"/>
    <row r="1367" s="9" customFormat="1" ht="14.25" x14ac:dyDescent="0.2"/>
    <row r="1368" s="9" customFormat="1" ht="14.25" x14ac:dyDescent="0.2"/>
    <row r="1369" s="9" customFormat="1" ht="14.25" x14ac:dyDescent="0.2"/>
    <row r="1370" s="9" customFormat="1" ht="14.25" x14ac:dyDescent="0.2"/>
    <row r="1371" s="9" customFormat="1" ht="14.25" x14ac:dyDescent="0.2"/>
    <row r="1372" s="9" customFormat="1" ht="14.25" x14ac:dyDescent="0.2"/>
    <row r="1373" s="9" customFormat="1" ht="14.25" x14ac:dyDescent="0.2"/>
    <row r="1374" s="9" customFormat="1" ht="14.25" x14ac:dyDescent="0.2"/>
    <row r="1375" s="9" customFormat="1" ht="14.25" x14ac:dyDescent="0.2"/>
    <row r="1376" s="9" customFormat="1" ht="14.25" x14ac:dyDescent="0.2"/>
    <row r="1377" s="9" customFormat="1" ht="14.25" x14ac:dyDescent="0.2"/>
    <row r="1378" s="9" customFormat="1" ht="14.25" x14ac:dyDescent="0.2"/>
    <row r="1379" s="9" customFormat="1" ht="14.25" x14ac:dyDescent="0.2"/>
    <row r="1380" s="9" customFormat="1" ht="14.25" x14ac:dyDescent="0.2"/>
    <row r="1381" s="9" customFormat="1" ht="14.25" x14ac:dyDescent="0.2"/>
    <row r="1382" s="9" customFormat="1" ht="14.25" x14ac:dyDescent="0.2"/>
    <row r="1383" s="9" customFormat="1" ht="14.25" x14ac:dyDescent="0.2"/>
    <row r="1384" s="9" customFormat="1" ht="14.25" x14ac:dyDescent="0.2"/>
    <row r="1385" s="9" customFormat="1" ht="14.25" x14ac:dyDescent="0.2"/>
    <row r="1386" s="9" customFormat="1" ht="14.25" x14ac:dyDescent="0.2"/>
    <row r="1387" s="9" customFormat="1" ht="14.25" x14ac:dyDescent="0.2"/>
    <row r="1388" s="9" customFormat="1" ht="14.25" x14ac:dyDescent="0.2"/>
    <row r="1389" s="9" customFormat="1" ht="14.25" x14ac:dyDescent="0.2"/>
    <row r="1390" s="9" customFormat="1" ht="14.25" x14ac:dyDescent="0.2"/>
    <row r="1391" s="9" customFormat="1" ht="14.25" x14ac:dyDescent="0.2"/>
    <row r="1392" s="9" customFormat="1" ht="14.25" x14ac:dyDescent="0.2"/>
    <row r="1393" s="9" customFormat="1" ht="14.25" x14ac:dyDescent="0.2"/>
    <row r="1394" s="9" customFormat="1" ht="14.25" x14ac:dyDescent="0.2"/>
    <row r="1395" s="9" customFormat="1" ht="14.25" x14ac:dyDescent="0.2"/>
    <row r="1396" s="9" customFormat="1" ht="14.25" x14ac:dyDescent="0.2"/>
    <row r="1397" s="9" customFormat="1" ht="14.25" x14ac:dyDescent="0.2"/>
    <row r="1398" s="9" customFormat="1" ht="14.25" x14ac:dyDescent="0.2"/>
    <row r="1399" s="9" customFormat="1" ht="14.25" x14ac:dyDescent="0.2"/>
    <row r="1400" s="9" customFormat="1" ht="14.25" x14ac:dyDescent="0.2"/>
    <row r="1401" s="9" customFormat="1" ht="14.25" x14ac:dyDescent="0.2"/>
    <row r="1402" s="9" customFormat="1" ht="14.25" x14ac:dyDescent="0.2"/>
    <row r="1403" s="9" customFormat="1" ht="14.25" x14ac:dyDescent="0.2"/>
    <row r="1404" s="9" customFormat="1" ht="14.25" x14ac:dyDescent="0.2"/>
    <row r="1405" s="9" customFormat="1" ht="14.25" x14ac:dyDescent="0.2"/>
    <row r="1406" s="9" customFormat="1" ht="14.25" x14ac:dyDescent="0.2"/>
    <row r="1407" s="9" customFormat="1" ht="14.25" x14ac:dyDescent="0.2"/>
    <row r="1408" s="9" customFormat="1" ht="14.25" x14ac:dyDescent="0.2"/>
    <row r="1409" s="9" customFormat="1" ht="14.25" x14ac:dyDescent="0.2"/>
    <row r="1410" s="9" customFormat="1" ht="14.25" x14ac:dyDescent="0.2"/>
    <row r="1411" s="9" customFormat="1" ht="14.25" x14ac:dyDescent="0.2"/>
    <row r="1412" s="9" customFormat="1" ht="14.25" x14ac:dyDescent="0.2"/>
    <row r="1413" s="9" customFormat="1" ht="14.25" x14ac:dyDescent="0.2"/>
    <row r="1414" s="9" customFormat="1" ht="14.25" x14ac:dyDescent="0.2"/>
    <row r="1415" s="9" customFormat="1" ht="14.25" x14ac:dyDescent="0.2"/>
    <row r="1416" s="9" customFormat="1" ht="14.25" x14ac:dyDescent="0.2"/>
    <row r="1417" s="9" customFormat="1" ht="14.25" x14ac:dyDescent="0.2"/>
    <row r="1418" s="9" customFormat="1" ht="14.25" x14ac:dyDescent="0.2"/>
    <row r="1419" s="9" customFormat="1" ht="14.25" x14ac:dyDescent="0.2"/>
    <row r="1420" s="9" customFormat="1" ht="14.25" x14ac:dyDescent="0.2"/>
    <row r="1421" s="9" customFormat="1" ht="14.25" x14ac:dyDescent="0.2"/>
    <row r="1422" s="9" customFormat="1" ht="14.25" x14ac:dyDescent="0.2"/>
    <row r="1423" s="9" customFormat="1" ht="14.25" x14ac:dyDescent="0.2"/>
    <row r="1424" s="9" customFormat="1" ht="14.25" x14ac:dyDescent="0.2"/>
    <row r="1425" s="9" customFormat="1" ht="14.25" x14ac:dyDescent="0.2"/>
    <row r="1426" s="9" customFormat="1" ht="14.25" x14ac:dyDescent="0.2"/>
    <row r="1427" s="9" customFormat="1" ht="14.25" x14ac:dyDescent="0.2"/>
    <row r="1428" s="9" customFormat="1" ht="14.25" x14ac:dyDescent="0.2"/>
    <row r="1429" s="9" customFormat="1" ht="14.25" x14ac:dyDescent="0.2"/>
    <row r="1430" s="9" customFormat="1" ht="14.25" x14ac:dyDescent="0.2"/>
    <row r="1431" s="9" customFormat="1" ht="14.25" x14ac:dyDescent="0.2"/>
    <row r="1432" s="9" customFormat="1" ht="14.25" x14ac:dyDescent="0.2"/>
    <row r="1433" s="9" customFormat="1" ht="14.25" x14ac:dyDescent="0.2"/>
    <row r="1434" s="9" customFormat="1" ht="14.25" x14ac:dyDescent="0.2"/>
    <row r="1435" s="9" customFormat="1" ht="14.25" x14ac:dyDescent="0.2"/>
    <row r="1436" s="9" customFormat="1" ht="14.25" x14ac:dyDescent="0.2"/>
    <row r="1437" s="9" customFormat="1" ht="14.25" x14ac:dyDescent="0.2"/>
    <row r="1438" s="9" customFormat="1" ht="14.25" x14ac:dyDescent="0.2"/>
    <row r="1439" s="9" customFormat="1" ht="14.25" x14ac:dyDescent="0.2"/>
    <row r="1440" s="9" customFormat="1" ht="14.25" x14ac:dyDescent="0.2"/>
    <row r="1441" s="9" customFormat="1" ht="14.25" x14ac:dyDescent="0.2"/>
    <row r="1442" s="9" customFormat="1" ht="14.25" x14ac:dyDescent="0.2"/>
    <row r="1443" s="9" customFormat="1" ht="14.25" x14ac:dyDescent="0.2"/>
    <row r="1444" s="9" customFormat="1" ht="14.25" x14ac:dyDescent="0.2"/>
    <row r="1445" s="9" customFormat="1" ht="14.25" x14ac:dyDescent="0.2"/>
    <row r="1446" s="9" customFormat="1" ht="14.25" x14ac:dyDescent="0.2"/>
    <row r="1447" s="9" customFormat="1" ht="14.25" x14ac:dyDescent="0.2"/>
    <row r="1448" s="9" customFormat="1" ht="14.25" x14ac:dyDescent="0.2"/>
    <row r="1449" s="9" customFormat="1" ht="14.25" x14ac:dyDescent="0.2"/>
    <row r="1450" s="9" customFormat="1" ht="14.25" x14ac:dyDescent="0.2"/>
    <row r="1451" s="9" customFormat="1" ht="14.25" x14ac:dyDescent="0.2"/>
    <row r="1452" s="9" customFormat="1" ht="14.25" x14ac:dyDescent="0.2"/>
    <row r="1453" s="9" customFormat="1" ht="14.25" x14ac:dyDescent="0.2"/>
    <row r="1454" s="9" customFormat="1" ht="14.25" x14ac:dyDescent="0.2"/>
    <row r="1455" s="9" customFormat="1" ht="14.25" x14ac:dyDescent="0.2"/>
    <row r="1456" s="9" customFormat="1" ht="14.25" x14ac:dyDescent="0.2"/>
    <row r="1457" s="9" customFormat="1" ht="14.25" x14ac:dyDescent="0.2"/>
    <row r="1458" s="9" customFormat="1" ht="14.25" x14ac:dyDescent="0.2"/>
    <row r="1459" s="9" customFormat="1" ht="14.25" x14ac:dyDescent="0.2"/>
    <row r="1460" s="9" customFormat="1" ht="14.25" x14ac:dyDescent="0.2"/>
    <row r="1461" s="9" customFormat="1" ht="14.25" x14ac:dyDescent="0.2"/>
    <row r="1462" s="9" customFormat="1" ht="14.25" x14ac:dyDescent="0.2"/>
    <row r="1463" s="9" customFormat="1" ht="14.25" x14ac:dyDescent="0.2"/>
    <row r="1464" s="9" customFormat="1" ht="14.25" x14ac:dyDescent="0.2"/>
    <row r="1465" s="9" customFormat="1" ht="14.25" x14ac:dyDescent="0.2"/>
    <row r="1466" s="9" customFormat="1" ht="14.25" x14ac:dyDescent="0.2"/>
    <row r="1467" s="9" customFormat="1" ht="14.25" x14ac:dyDescent="0.2"/>
    <row r="1468" s="9" customFormat="1" ht="14.25" x14ac:dyDescent="0.2"/>
    <row r="1469" s="9" customFormat="1" ht="14.25" x14ac:dyDescent="0.2"/>
    <row r="1470" s="9" customFormat="1" ht="14.25" x14ac:dyDescent="0.2"/>
    <row r="1471" s="9" customFormat="1" ht="14.25" x14ac:dyDescent="0.2"/>
    <row r="1472" s="9" customFormat="1" ht="14.25" x14ac:dyDescent="0.2"/>
    <row r="1473" s="9" customFormat="1" ht="14.25" x14ac:dyDescent="0.2"/>
    <row r="1474" s="9" customFormat="1" ht="14.25" x14ac:dyDescent="0.2"/>
    <row r="1475" s="9" customFormat="1" ht="14.25" x14ac:dyDescent="0.2"/>
    <row r="1476" s="9" customFormat="1" ht="14.25" x14ac:dyDescent="0.2"/>
    <row r="1477" s="9" customFormat="1" ht="14.25" x14ac:dyDescent="0.2"/>
    <row r="1478" s="9" customFormat="1" ht="14.25" x14ac:dyDescent="0.2"/>
    <row r="1479" s="9" customFormat="1" ht="14.25" x14ac:dyDescent="0.2"/>
    <row r="1480" s="9" customFormat="1" ht="14.25" x14ac:dyDescent="0.2"/>
    <row r="1481" s="9" customFormat="1" ht="14.25" x14ac:dyDescent="0.2"/>
    <row r="1482" s="9" customFormat="1" ht="14.25" x14ac:dyDescent="0.2"/>
    <row r="1483" s="9" customFormat="1" ht="14.25" x14ac:dyDescent="0.2"/>
    <row r="1484" s="9" customFormat="1" ht="14.25" x14ac:dyDescent="0.2"/>
    <row r="1485" s="9" customFormat="1" ht="14.25" x14ac:dyDescent="0.2"/>
    <row r="1486" s="9" customFormat="1" ht="14.25" x14ac:dyDescent="0.2"/>
    <row r="1487" s="9" customFormat="1" ht="14.25" x14ac:dyDescent="0.2"/>
    <row r="1488" s="9" customFormat="1" ht="14.25" x14ac:dyDescent="0.2"/>
    <row r="1489" s="9" customFormat="1" ht="14.25" x14ac:dyDescent="0.2"/>
    <row r="1490" s="9" customFormat="1" ht="14.25" x14ac:dyDescent="0.2"/>
    <row r="1491" s="9" customFormat="1" ht="14.25" x14ac:dyDescent="0.2"/>
    <row r="1492" s="9" customFormat="1" ht="14.25" x14ac:dyDescent="0.2"/>
    <row r="1493" s="9" customFormat="1" ht="14.25" x14ac:dyDescent="0.2"/>
    <row r="1494" s="9" customFormat="1" ht="14.25" x14ac:dyDescent="0.2"/>
    <row r="1495" s="9" customFormat="1" ht="14.25" x14ac:dyDescent="0.2"/>
    <row r="1496" s="9" customFormat="1" ht="14.25" x14ac:dyDescent="0.2"/>
    <row r="1497" s="9" customFormat="1" ht="14.25" x14ac:dyDescent="0.2"/>
    <row r="1498" s="9" customFormat="1" ht="14.25" x14ac:dyDescent="0.2"/>
    <row r="1499" s="9" customFormat="1" ht="14.25" x14ac:dyDescent="0.2"/>
    <row r="1500" s="9" customFormat="1" ht="14.25" x14ac:dyDescent="0.2"/>
    <row r="1501" s="9" customFormat="1" ht="14.25" x14ac:dyDescent="0.2"/>
    <row r="1502" s="9" customFormat="1" ht="14.25" x14ac:dyDescent="0.2"/>
    <row r="1503" s="9" customFormat="1" ht="14.25" x14ac:dyDescent="0.2"/>
    <row r="1504" s="9" customFormat="1" ht="14.25" x14ac:dyDescent="0.2"/>
    <row r="1505" s="9" customFormat="1" ht="14.25" x14ac:dyDescent="0.2"/>
    <row r="1506" s="9" customFormat="1" ht="14.25" x14ac:dyDescent="0.2"/>
    <row r="1507" s="9" customFormat="1" ht="14.25" x14ac:dyDescent="0.2"/>
    <row r="1508" s="9" customFormat="1" ht="14.25" x14ac:dyDescent="0.2"/>
    <row r="1509" s="9" customFormat="1" ht="14.25" x14ac:dyDescent="0.2"/>
    <row r="1510" s="9" customFormat="1" ht="14.25" x14ac:dyDescent="0.2"/>
    <row r="1511" s="9" customFormat="1" ht="14.25" x14ac:dyDescent="0.2"/>
    <row r="1512" s="9" customFormat="1" ht="14.25" x14ac:dyDescent="0.2"/>
    <row r="1513" s="9" customFormat="1" ht="14.25" x14ac:dyDescent="0.2"/>
    <row r="1514" s="9" customFormat="1" ht="14.25" x14ac:dyDescent="0.2"/>
    <row r="1515" s="9" customFormat="1" ht="14.25" x14ac:dyDescent="0.2"/>
    <row r="1516" s="9" customFormat="1" ht="14.25" x14ac:dyDescent="0.2"/>
    <row r="1517" s="9" customFormat="1" ht="14.25" x14ac:dyDescent="0.2"/>
    <row r="1518" s="9" customFormat="1" ht="14.25" x14ac:dyDescent="0.2"/>
    <row r="1519" s="9" customFormat="1" ht="14.25" x14ac:dyDescent="0.2"/>
    <row r="1520" s="9" customFormat="1" ht="14.25" x14ac:dyDescent="0.2"/>
    <row r="1521" s="9" customFormat="1" ht="14.25" x14ac:dyDescent="0.2"/>
    <row r="1522" s="9" customFormat="1" ht="14.25" x14ac:dyDescent="0.2"/>
    <row r="1523" s="9" customFormat="1" ht="14.25" x14ac:dyDescent="0.2"/>
    <row r="1524" s="9" customFormat="1" ht="14.25" x14ac:dyDescent="0.2"/>
    <row r="1525" s="9" customFormat="1" ht="14.25" x14ac:dyDescent="0.2"/>
    <row r="1526" s="9" customFormat="1" ht="14.25" x14ac:dyDescent="0.2"/>
    <row r="1527" s="9" customFormat="1" ht="14.25" x14ac:dyDescent="0.2"/>
    <row r="1528" s="9" customFormat="1" ht="14.25" x14ac:dyDescent="0.2"/>
    <row r="1529" s="9" customFormat="1" ht="14.25" x14ac:dyDescent="0.2"/>
    <row r="1530" s="9" customFormat="1" ht="14.25" x14ac:dyDescent="0.2"/>
    <row r="1531" s="9" customFormat="1" ht="14.25" x14ac:dyDescent="0.2"/>
    <row r="1532" s="9" customFormat="1" ht="14.25" x14ac:dyDescent="0.2"/>
    <row r="1533" s="9" customFormat="1" ht="14.25" x14ac:dyDescent="0.2"/>
    <row r="1534" s="9" customFormat="1" ht="14.25" x14ac:dyDescent="0.2"/>
    <row r="1535" s="9" customFormat="1" ht="14.25" x14ac:dyDescent="0.2"/>
    <row r="1536" s="9" customFormat="1" ht="14.25" x14ac:dyDescent="0.2"/>
    <row r="1537" s="9" customFormat="1" ht="14.25" x14ac:dyDescent="0.2"/>
    <row r="1538" s="9" customFormat="1" ht="14.25" x14ac:dyDescent="0.2"/>
    <row r="1539" s="9" customFormat="1" ht="14.25" x14ac:dyDescent="0.2"/>
    <row r="1540" s="9" customFormat="1" ht="14.25" x14ac:dyDescent="0.2"/>
    <row r="1541" s="9" customFormat="1" ht="14.25" x14ac:dyDescent="0.2"/>
    <row r="1542" s="9" customFormat="1" ht="14.25" x14ac:dyDescent="0.2"/>
    <row r="1543" s="9" customFormat="1" ht="14.25" x14ac:dyDescent="0.2"/>
    <row r="1544" s="9" customFormat="1" ht="14.25" x14ac:dyDescent="0.2"/>
    <row r="1545" s="9" customFormat="1" ht="14.25" x14ac:dyDescent="0.2"/>
    <row r="1546" s="9" customFormat="1" ht="14.25" x14ac:dyDescent="0.2"/>
    <row r="1547" s="9" customFormat="1" ht="14.25" x14ac:dyDescent="0.2"/>
    <row r="1548" s="9" customFormat="1" ht="14.25" x14ac:dyDescent="0.2"/>
    <row r="1549" s="9" customFormat="1" ht="14.25" x14ac:dyDescent="0.2"/>
    <row r="1550" s="9" customFormat="1" ht="14.25" x14ac:dyDescent="0.2"/>
    <row r="1551" s="9" customFormat="1" ht="14.25" x14ac:dyDescent="0.2"/>
    <row r="1552" s="9" customFormat="1" ht="14.25" x14ac:dyDescent="0.2"/>
    <row r="1553" s="9" customFormat="1" ht="14.25" x14ac:dyDescent="0.2"/>
    <row r="1554" s="9" customFormat="1" ht="14.25" x14ac:dyDescent="0.2"/>
    <row r="1555" s="9" customFormat="1" ht="14.25" x14ac:dyDescent="0.2"/>
    <row r="1556" s="9" customFormat="1" ht="14.25" x14ac:dyDescent="0.2"/>
    <row r="1557" s="9" customFormat="1" ht="14.25" x14ac:dyDescent="0.2"/>
    <row r="1558" s="9" customFormat="1" ht="14.25" x14ac:dyDescent="0.2"/>
    <row r="1559" s="9" customFormat="1" ht="14.25" x14ac:dyDescent="0.2"/>
    <row r="1560" s="9" customFormat="1" ht="14.25" x14ac:dyDescent="0.2"/>
    <row r="1561" s="9" customFormat="1" ht="14.25" x14ac:dyDescent="0.2"/>
    <row r="1562" s="9" customFormat="1" ht="14.25" x14ac:dyDescent="0.2"/>
    <row r="1563" s="9" customFormat="1" ht="14.25" x14ac:dyDescent="0.2"/>
    <row r="1564" s="9" customFormat="1" ht="14.25" x14ac:dyDescent="0.2"/>
    <row r="1565" s="9" customFormat="1" ht="14.25" x14ac:dyDescent="0.2"/>
    <row r="1566" s="9" customFormat="1" ht="14.25" x14ac:dyDescent="0.2"/>
    <row r="1567" s="9" customFormat="1" ht="14.25" x14ac:dyDescent="0.2"/>
    <row r="1568" s="9" customFormat="1" ht="14.25" x14ac:dyDescent="0.2"/>
    <row r="1569" s="9" customFormat="1" ht="14.25" x14ac:dyDescent="0.2"/>
    <row r="1570" s="9" customFormat="1" ht="14.25" x14ac:dyDescent="0.2"/>
    <row r="1571" s="9" customFormat="1" ht="14.25" x14ac:dyDescent="0.2"/>
    <row r="1572" s="9" customFormat="1" ht="14.25" x14ac:dyDescent="0.2"/>
    <row r="1573" s="9" customFormat="1" ht="14.25" x14ac:dyDescent="0.2"/>
    <row r="1574" s="9" customFormat="1" ht="14.25" x14ac:dyDescent="0.2"/>
    <row r="1575" s="9" customFormat="1" ht="14.25" x14ac:dyDescent="0.2"/>
    <row r="1576" s="9" customFormat="1" ht="14.25" x14ac:dyDescent="0.2"/>
    <row r="1577" s="9" customFormat="1" ht="14.25" x14ac:dyDescent="0.2"/>
    <row r="1578" s="9" customFormat="1" ht="14.25" x14ac:dyDescent="0.2"/>
    <row r="1579" s="9" customFormat="1" ht="14.25" x14ac:dyDescent="0.2"/>
    <row r="1580" s="9" customFormat="1" ht="14.25" x14ac:dyDescent="0.2"/>
    <row r="1581" s="9" customFormat="1" ht="14.25" x14ac:dyDescent="0.2"/>
    <row r="1582" s="9" customFormat="1" ht="14.25" x14ac:dyDescent="0.2"/>
    <row r="1583" s="9" customFormat="1" ht="14.25" x14ac:dyDescent="0.2"/>
    <row r="1584" s="9" customFormat="1" ht="14.25" x14ac:dyDescent="0.2"/>
    <row r="1585" s="9" customFormat="1" ht="14.25" x14ac:dyDescent="0.2"/>
    <row r="1586" s="9" customFormat="1" ht="14.25" x14ac:dyDescent="0.2"/>
    <row r="1587" s="9" customFormat="1" ht="14.25" x14ac:dyDescent="0.2"/>
    <row r="1588" s="9" customFormat="1" ht="14.25" x14ac:dyDescent="0.2"/>
    <row r="1589" s="9" customFormat="1" ht="14.25" x14ac:dyDescent="0.2"/>
    <row r="1590" s="9" customFormat="1" ht="14.25" x14ac:dyDescent="0.2"/>
    <row r="1591" s="9" customFormat="1" ht="14.25" x14ac:dyDescent="0.2"/>
    <row r="1592" s="9" customFormat="1" ht="14.25" x14ac:dyDescent="0.2"/>
    <row r="1593" s="9" customFormat="1" ht="14.25" x14ac:dyDescent="0.2"/>
    <row r="1594" s="9" customFormat="1" ht="14.25" x14ac:dyDescent="0.2"/>
    <row r="1595" s="9" customFormat="1" ht="14.25" x14ac:dyDescent="0.2"/>
    <row r="1596" s="9" customFormat="1" ht="14.25" x14ac:dyDescent="0.2"/>
    <row r="1597" s="9" customFormat="1" ht="14.25" x14ac:dyDescent="0.2"/>
    <row r="1598" s="9" customFormat="1" ht="14.25" x14ac:dyDescent="0.2"/>
    <row r="1599" s="9" customFormat="1" ht="14.25" x14ac:dyDescent="0.2"/>
    <row r="1600" s="9" customFormat="1" ht="14.25" x14ac:dyDescent="0.2"/>
    <row r="1601" s="9" customFormat="1" ht="14.25" x14ac:dyDescent="0.2"/>
    <row r="1602" s="9" customFormat="1" ht="14.25" x14ac:dyDescent="0.2"/>
    <row r="1603" s="9" customFormat="1" ht="14.25" x14ac:dyDescent="0.2"/>
    <row r="1604" s="9" customFormat="1" ht="14.25" x14ac:dyDescent="0.2"/>
    <row r="1605" s="9" customFormat="1" ht="14.25" x14ac:dyDescent="0.2"/>
    <row r="1606" s="9" customFormat="1" ht="14.25" x14ac:dyDescent="0.2"/>
    <row r="1607" s="9" customFormat="1" ht="14.25" x14ac:dyDescent="0.2"/>
    <row r="1608" s="9" customFormat="1" ht="14.25" x14ac:dyDescent="0.2"/>
    <row r="1609" s="9" customFormat="1" ht="14.25" x14ac:dyDescent="0.2"/>
    <row r="1610" s="9" customFormat="1" ht="14.25" x14ac:dyDescent="0.2"/>
    <row r="1611" s="9" customFormat="1" ht="14.25" x14ac:dyDescent="0.2"/>
    <row r="1612" s="9" customFormat="1" ht="14.25" x14ac:dyDescent="0.2"/>
    <row r="1613" s="9" customFormat="1" ht="14.25" x14ac:dyDescent="0.2"/>
    <row r="1614" s="9" customFormat="1" ht="14.25" x14ac:dyDescent="0.2"/>
    <row r="1615" s="9" customFormat="1" ht="14.25" x14ac:dyDescent="0.2"/>
    <row r="1616" s="9" customFormat="1" ht="14.25" x14ac:dyDescent="0.2"/>
    <row r="1617" s="9" customFormat="1" ht="14.25" x14ac:dyDescent="0.2"/>
    <row r="1618" s="9" customFormat="1" ht="14.25" x14ac:dyDescent="0.2"/>
    <row r="1619" s="9" customFormat="1" ht="14.25" x14ac:dyDescent="0.2"/>
    <row r="1620" s="9" customFormat="1" ht="14.25" x14ac:dyDescent="0.2"/>
    <row r="1621" s="9" customFormat="1" ht="14.25" x14ac:dyDescent="0.2"/>
    <row r="1622" s="9" customFormat="1" ht="14.25" x14ac:dyDescent="0.2"/>
    <row r="1623" s="9" customFormat="1" ht="14.25" x14ac:dyDescent="0.2"/>
    <row r="1624" s="9" customFormat="1" ht="14.25" x14ac:dyDescent="0.2"/>
    <row r="1625" s="9" customFormat="1" ht="14.25" x14ac:dyDescent="0.2"/>
    <row r="1626" s="9" customFormat="1" ht="14.25" x14ac:dyDescent="0.2"/>
    <row r="1627" s="9" customFormat="1" ht="14.25" x14ac:dyDescent="0.2"/>
    <row r="1628" s="9" customFormat="1" ht="14.25" x14ac:dyDescent="0.2"/>
    <row r="1629" s="9" customFormat="1" ht="14.25" x14ac:dyDescent="0.2"/>
    <row r="1630" s="9" customFormat="1" ht="14.25" x14ac:dyDescent="0.2"/>
    <row r="1631" s="9" customFormat="1" ht="14.25" x14ac:dyDescent="0.2"/>
    <row r="1632" s="9" customFormat="1" ht="14.25" x14ac:dyDescent="0.2"/>
    <row r="1633" s="9" customFormat="1" ht="14.25" x14ac:dyDescent="0.2"/>
    <row r="1634" s="9" customFormat="1" ht="14.25" x14ac:dyDescent="0.2"/>
    <row r="1635" s="9" customFormat="1" ht="14.25" x14ac:dyDescent="0.2"/>
    <row r="1636" s="9" customFormat="1" ht="14.25" x14ac:dyDescent="0.2"/>
    <row r="1637" s="9" customFormat="1" ht="14.25" x14ac:dyDescent="0.2"/>
    <row r="1638" s="9" customFormat="1" ht="14.25" x14ac:dyDescent="0.2"/>
    <row r="1639" s="9" customFormat="1" ht="14.25" x14ac:dyDescent="0.2"/>
    <row r="1640" s="9" customFormat="1" ht="14.25" x14ac:dyDescent="0.2"/>
    <row r="1641" s="9" customFormat="1" ht="14.25" x14ac:dyDescent="0.2"/>
    <row r="1642" s="9" customFormat="1" ht="14.25" x14ac:dyDescent="0.2"/>
    <row r="1643" s="9" customFormat="1" ht="14.25" x14ac:dyDescent="0.2"/>
    <row r="1644" s="9" customFormat="1" ht="14.25" x14ac:dyDescent="0.2"/>
    <row r="1645" s="9" customFormat="1" ht="14.25" x14ac:dyDescent="0.2"/>
    <row r="1646" s="9" customFormat="1" ht="14.25" x14ac:dyDescent="0.2"/>
    <row r="1647" s="9" customFormat="1" ht="14.25" x14ac:dyDescent="0.2"/>
    <row r="1648" s="9" customFormat="1" ht="14.25" x14ac:dyDescent="0.2"/>
    <row r="1649" s="9" customFormat="1" ht="14.25" x14ac:dyDescent="0.2"/>
    <row r="1650" s="9" customFormat="1" ht="14.25" x14ac:dyDescent="0.2"/>
    <row r="1651" s="9" customFormat="1" ht="14.25" x14ac:dyDescent="0.2"/>
    <row r="1652" s="9" customFormat="1" ht="14.25" x14ac:dyDescent="0.2"/>
    <row r="1653" s="9" customFormat="1" ht="14.25" x14ac:dyDescent="0.2"/>
    <row r="1654" s="9" customFormat="1" ht="14.25" x14ac:dyDescent="0.2"/>
    <row r="1655" s="9" customFormat="1" ht="14.25" x14ac:dyDescent="0.2"/>
    <row r="1656" s="9" customFormat="1" ht="14.25" x14ac:dyDescent="0.2"/>
    <row r="1657" s="9" customFormat="1" ht="14.25" x14ac:dyDescent="0.2"/>
    <row r="1658" s="9" customFormat="1" ht="14.25" x14ac:dyDescent="0.2"/>
    <row r="1659" s="9" customFormat="1" ht="14.25" x14ac:dyDescent="0.2"/>
    <row r="1660" s="9" customFormat="1" ht="14.25" x14ac:dyDescent="0.2"/>
    <row r="1661" s="9" customFormat="1" ht="14.25" x14ac:dyDescent="0.2"/>
    <row r="1662" s="9" customFormat="1" ht="14.25" x14ac:dyDescent="0.2"/>
    <row r="1663" s="9" customFormat="1" ht="14.25" x14ac:dyDescent="0.2"/>
    <row r="1664" s="9" customFormat="1" ht="14.25" x14ac:dyDescent="0.2"/>
    <row r="1665" s="9" customFormat="1" ht="14.25" x14ac:dyDescent="0.2"/>
    <row r="1666" s="9" customFormat="1" ht="14.25" x14ac:dyDescent="0.2"/>
    <row r="1667" s="9" customFormat="1" ht="14.25" x14ac:dyDescent="0.2"/>
    <row r="1668" s="9" customFormat="1" ht="14.25" x14ac:dyDescent="0.2"/>
    <row r="1669" s="9" customFormat="1" ht="14.25" x14ac:dyDescent="0.2"/>
    <row r="1670" s="9" customFormat="1" ht="14.25" x14ac:dyDescent="0.2"/>
    <row r="1671" s="9" customFormat="1" ht="14.25" x14ac:dyDescent="0.2"/>
    <row r="1672" s="9" customFormat="1" ht="14.25" x14ac:dyDescent="0.2"/>
    <row r="1673" s="9" customFormat="1" ht="14.25" x14ac:dyDescent="0.2"/>
    <row r="1674" s="9" customFormat="1" ht="14.25" x14ac:dyDescent="0.2"/>
    <row r="1675" s="9" customFormat="1" ht="14.25" x14ac:dyDescent="0.2"/>
    <row r="1676" s="9" customFormat="1" ht="14.25" x14ac:dyDescent="0.2"/>
    <row r="1677" s="9" customFormat="1" ht="14.25" x14ac:dyDescent="0.2"/>
    <row r="1678" s="9" customFormat="1" ht="14.25" x14ac:dyDescent="0.2"/>
    <row r="1679" s="9" customFormat="1" ht="14.25" x14ac:dyDescent="0.2"/>
    <row r="1680" s="9" customFormat="1" ht="14.25" x14ac:dyDescent="0.2"/>
    <row r="1681" s="9" customFormat="1" ht="14.25" x14ac:dyDescent="0.2"/>
    <row r="1682" s="9" customFormat="1" ht="14.25" x14ac:dyDescent="0.2"/>
    <row r="1683" s="9" customFormat="1" ht="14.25" x14ac:dyDescent="0.2"/>
    <row r="1684" s="9" customFormat="1" ht="14.25" x14ac:dyDescent="0.2"/>
    <row r="1685" s="9" customFormat="1" ht="14.25" x14ac:dyDescent="0.2"/>
    <row r="1686" s="9" customFormat="1" ht="14.25" x14ac:dyDescent="0.2"/>
    <row r="1687" s="9" customFormat="1" ht="14.25" x14ac:dyDescent="0.2"/>
    <row r="1688" s="9" customFormat="1" ht="14.25" x14ac:dyDescent="0.2"/>
    <row r="1689" s="9" customFormat="1" ht="14.25" x14ac:dyDescent="0.2"/>
    <row r="1690" s="9" customFormat="1" ht="14.25" x14ac:dyDescent="0.2"/>
    <row r="1691" s="9" customFormat="1" ht="14.25" x14ac:dyDescent="0.2"/>
    <row r="1692" s="9" customFormat="1" ht="14.25" x14ac:dyDescent="0.2"/>
    <row r="1693" s="9" customFormat="1" ht="14.25" x14ac:dyDescent="0.2"/>
    <row r="1694" s="9" customFormat="1" ht="14.25" x14ac:dyDescent="0.2"/>
    <row r="1695" s="9" customFormat="1" ht="14.25" x14ac:dyDescent="0.2"/>
    <row r="1696" s="9" customFormat="1" ht="14.25" x14ac:dyDescent="0.2"/>
    <row r="1697" s="9" customFormat="1" ht="14.25" x14ac:dyDescent="0.2"/>
    <row r="1698" s="9" customFormat="1" ht="14.25" x14ac:dyDescent="0.2"/>
    <row r="1699" s="9" customFormat="1" ht="14.25" x14ac:dyDescent="0.2"/>
    <row r="1700" s="9" customFormat="1" ht="14.25" x14ac:dyDescent="0.2"/>
    <row r="1701" s="9" customFormat="1" ht="14.25" x14ac:dyDescent="0.2"/>
    <row r="1702" s="9" customFormat="1" ht="14.25" x14ac:dyDescent="0.2"/>
    <row r="1703" s="9" customFormat="1" ht="14.25" x14ac:dyDescent="0.2"/>
    <row r="1704" s="9" customFormat="1" ht="14.25" x14ac:dyDescent="0.2"/>
    <row r="1705" s="9" customFormat="1" ht="14.25" x14ac:dyDescent="0.2"/>
    <row r="1706" s="9" customFormat="1" ht="14.25" x14ac:dyDescent="0.2"/>
    <row r="1707" s="9" customFormat="1" ht="14.25" x14ac:dyDescent="0.2"/>
    <row r="1708" s="9" customFormat="1" ht="14.25" x14ac:dyDescent="0.2"/>
    <row r="1709" s="9" customFormat="1" ht="14.25" x14ac:dyDescent="0.2"/>
    <row r="1710" s="9" customFormat="1" ht="14.25" x14ac:dyDescent="0.2"/>
    <row r="1711" s="9" customFormat="1" ht="14.25" x14ac:dyDescent="0.2"/>
    <row r="1712" s="9" customFormat="1" ht="14.25" x14ac:dyDescent="0.2"/>
    <row r="1713" s="9" customFormat="1" ht="14.25" x14ac:dyDescent="0.2"/>
    <row r="1714" s="9" customFormat="1" ht="14.25" x14ac:dyDescent="0.2"/>
    <row r="1715" s="9" customFormat="1" ht="14.25" x14ac:dyDescent="0.2"/>
    <row r="1716" s="9" customFormat="1" ht="14.25" x14ac:dyDescent="0.2"/>
    <row r="1717" s="9" customFormat="1" ht="14.25" x14ac:dyDescent="0.2"/>
    <row r="1718" s="9" customFormat="1" ht="14.25" x14ac:dyDescent="0.2"/>
    <row r="1719" s="9" customFormat="1" ht="14.25" x14ac:dyDescent="0.2"/>
    <row r="1720" s="9" customFormat="1" ht="14.25" x14ac:dyDescent="0.2"/>
    <row r="1721" s="9" customFormat="1" ht="14.25" x14ac:dyDescent="0.2"/>
    <row r="1722" s="9" customFormat="1" ht="14.25" x14ac:dyDescent="0.2"/>
    <row r="1723" s="9" customFormat="1" ht="14.25" x14ac:dyDescent="0.2"/>
    <row r="1724" s="9" customFormat="1" ht="14.25" x14ac:dyDescent="0.2"/>
    <row r="1725" s="9" customFormat="1" ht="14.25" x14ac:dyDescent="0.2"/>
    <row r="1726" s="9" customFormat="1" ht="14.25" x14ac:dyDescent="0.2"/>
    <row r="1727" s="9" customFormat="1" ht="14.25" x14ac:dyDescent="0.2"/>
    <row r="1728" s="9" customFormat="1" ht="14.25" x14ac:dyDescent="0.2"/>
    <row r="1729" s="9" customFormat="1" ht="14.25" x14ac:dyDescent="0.2"/>
    <row r="1730" s="9" customFormat="1" ht="14.25" x14ac:dyDescent="0.2"/>
    <row r="1731" s="9" customFormat="1" ht="14.25" x14ac:dyDescent="0.2"/>
    <row r="1732" s="9" customFormat="1" ht="14.25" x14ac:dyDescent="0.2"/>
    <row r="1733" s="9" customFormat="1" ht="14.25" x14ac:dyDescent="0.2"/>
    <row r="1734" s="9" customFormat="1" ht="14.25" x14ac:dyDescent="0.2"/>
    <row r="1735" s="9" customFormat="1" ht="14.25" x14ac:dyDescent="0.2"/>
    <row r="1736" s="9" customFormat="1" ht="14.25" x14ac:dyDescent="0.2"/>
    <row r="1737" s="9" customFormat="1" ht="14.25" x14ac:dyDescent="0.2"/>
    <row r="1738" s="9" customFormat="1" ht="14.25" x14ac:dyDescent="0.2"/>
    <row r="1739" s="9" customFormat="1" ht="14.25" x14ac:dyDescent="0.2"/>
    <row r="1740" s="9" customFormat="1" ht="14.25" x14ac:dyDescent="0.2"/>
    <row r="1741" s="9" customFormat="1" ht="14.25" x14ac:dyDescent="0.2"/>
    <row r="1742" s="9" customFormat="1" ht="14.25" x14ac:dyDescent="0.2"/>
    <row r="1743" s="9" customFormat="1" ht="14.25" x14ac:dyDescent="0.2"/>
    <row r="1744" s="9" customFormat="1" ht="14.25" x14ac:dyDescent="0.2"/>
    <row r="1745" s="9" customFormat="1" ht="14.25" x14ac:dyDescent="0.2"/>
    <row r="1746" s="9" customFormat="1" ht="14.25" x14ac:dyDescent="0.2"/>
    <row r="1747" s="9" customFormat="1" ht="14.25" x14ac:dyDescent="0.2"/>
    <row r="1748" s="9" customFormat="1" ht="14.25" x14ac:dyDescent="0.2"/>
    <row r="1749" s="9" customFormat="1" ht="14.25" x14ac:dyDescent="0.2"/>
    <row r="1750" s="9" customFormat="1" ht="14.25" x14ac:dyDescent="0.2"/>
    <row r="1751" s="9" customFormat="1" ht="14.25" x14ac:dyDescent="0.2"/>
    <row r="1752" s="9" customFormat="1" ht="14.25" x14ac:dyDescent="0.2"/>
    <row r="1753" s="9" customFormat="1" ht="14.25" x14ac:dyDescent="0.2"/>
    <row r="1754" s="9" customFormat="1" ht="14.25" x14ac:dyDescent="0.2"/>
    <row r="1755" s="9" customFormat="1" ht="14.25" x14ac:dyDescent="0.2"/>
    <row r="1756" s="9" customFormat="1" ht="14.25" x14ac:dyDescent="0.2"/>
    <row r="1757" s="9" customFormat="1" ht="14.25" x14ac:dyDescent="0.2"/>
    <row r="1758" s="9" customFormat="1" ht="14.25" x14ac:dyDescent="0.2"/>
    <row r="1759" s="9" customFormat="1" ht="14.25" x14ac:dyDescent="0.2"/>
    <row r="1760" s="9" customFormat="1" ht="14.25" x14ac:dyDescent="0.2"/>
    <row r="1761" s="9" customFormat="1" ht="14.25" x14ac:dyDescent="0.2"/>
    <row r="1762" s="9" customFormat="1" ht="14.25" x14ac:dyDescent="0.2"/>
    <row r="1763" s="9" customFormat="1" ht="14.25" x14ac:dyDescent="0.2"/>
    <row r="1764" s="9" customFormat="1" ht="14.25" x14ac:dyDescent="0.2"/>
    <row r="1765" s="9" customFormat="1" ht="14.25" x14ac:dyDescent="0.2"/>
    <row r="1766" s="9" customFormat="1" ht="14.25" x14ac:dyDescent="0.2"/>
    <row r="1767" s="9" customFormat="1" ht="14.25" x14ac:dyDescent="0.2"/>
    <row r="1768" s="9" customFormat="1" ht="14.25" x14ac:dyDescent="0.2"/>
    <row r="1769" s="9" customFormat="1" ht="14.25" x14ac:dyDescent="0.2"/>
    <row r="1770" s="9" customFormat="1" ht="14.25" x14ac:dyDescent="0.2"/>
    <row r="1771" s="9" customFormat="1" ht="14.25" x14ac:dyDescent="0.2"/>
    <row r="1772" s="9" customFormat="1" ht="14.25" x14ac:dyDescent="0.2"/>
    <row r="1773" s="9" customFormat="1" ht="14.25" x14ac:dyDescent="0.2"/>
    <row r="1774" s="9" customFormat="1" ht="14.25" x14ac:dyDescent="0.2"/>
    <row r="1775" s="9" customFormat="1" ht="14.25" x14ac:dyDescent="0.2"/>
    <row r="1776" s="9" customFormat="1" ht="14.25" x14ac:dyDescent="0.2"/>
    <row r="1777" s="9" customFormat="1" ht="14.25" x14ac:dyDescent="0.2"/>
    <row r="1778" s="9" customFormat="1" ht="14.25" x14ac:dyDescent="0.2"/>
    <row r="1779" s="9" customFormat="1" ht="14.25" x14ac:dyDescent="0.2"/>
    <row r="1780" s="9" customFormat="1" ht="14.25" x14ac:dyDescent="0.2"/>
    <row r="1781" s="9" customFormat="1" ht="14.25" x14ac:dyDescent="0.2"/>
    <row r="1782" s="9" customFormat="1" ht="14.25" x14ac:dyDescent="0.2"/>
    <row r="1783" s="9" customFormat="1" ht="14.25" x14ac:dyDescent="0.2"/>
    <row r="1784" s="9" customFormat="1" ht="14.25" x14ac:dyDescent="0.2"/>
    <row r="1785" s="9" customFormat="1" ht="14.25" x14ac:dyDescent="0.2"/>
    <row r="1786" s="9" customFormat="1" ht="14.25" x14ac:dyDescent="0.2"/>
    <row r="1787" s="9" customFormat="1" ht="14.25" x14ac:dyDescent="0.2"/>
    <row r="1788" s="9" customFormat="1" ht="14.25" x14ac:dyDescent="0.2"/>
    <row r="1789" s="9" customFormat="1" ht="14.25" x14ac:dyDescent="0.2"/>
    <row r="1790" s="9" customFormat="1" ht="14.25" x14ac:dyDescent="0.2"/>
    <row r="1791" s="9" customFormat="1" ht="14.25" x14ac:dyDescent="0.2"/>
    <row r="1792" s="9" customFormat="1" ht="14.25" x14ac:dyDescent="0.2"/>
    <row r="1793" s="9" customFormat="1" ht="14.25" x14ac:dyDescent="0.2"/>
    <row r="1794" s="9" customFormat="1" ht="14.25" x14ac:dyDescent="0.2"/>
    <row r="1795" s="9" customFormat="1" ht="14.25" x14ac:dyDescent="0.2"/>
    <row r="1796" s="9" customFormat="1" ht="14.25" x14ac:dyDescent="0.2"/>
    <row r="1797" s="9" customFormat="1" ht="14.25" x14ac:dyDescent="0.2"/>
    <row r="1798" s="9" customFormat="1" ht="14.25" x14ac:dyDescent="0.2"/>
    <row r="1799" s="9" customFormat="1" ht="14.25" x14ac:dyDescent="0.2"/>
    <row r="1800" s="9" customFormat="1" ht="14.25" x14ac:dyDescent="0.2"/>
    <row r="1801" s="9" customFormat="1" ht="14.25" x14ac:dyDescent="0.2"/>
    <row r="1802" s="9" customFormat="1" ht="14.25" x14ac:dyDescent="0.2"/>
    <row r="1803" s="9" customFormat="1" ht="14.25" x14ac:dyDescent="0.2"/>
    <row r="1804" s="9" customFormat="1" ht="14.25" x14ac:dyDescent="0.2"/>
    <row r="1805" s="9" customFormat="1" ht="14.25" x14ac:dyDescent="0.2"/>
    <row r="1806" s="9" customFormat="1" ht="14.25" x14ac:dyDescent="0.2"/>
    <row r="1807" s="9" customFormat="1" ht="14.25" x14ac:dyDescent="0.2"/>
    <row r="1808" s="9" customFormat="1" ht="14.25" x14ac:dyDescent="0.2"/>
    <row r="1809" s="9" customFormat="1" ht="14.25" x14ac:dyDescent="0.2"/>
    <row r="1810" s="9" customFormat="1" ht="14.25" x14ac:dyDescent="0.2"/>
    <row r="1811" s="9" customFormat="1" ht="14.25" x14ac:dyDescent="0.2"/>
    <row r="1812" s="9" customFormat="1" ht="14.25" x14ac:dyDescent="0.2"/>
    <row r="1813" s="9" customFormat="1" ht="14.25" x14ac:dyDescent="0.2"/>
    <row r="1814" s="9" customFormat="1" ht="14.25" x14ac:dyDescent="0.2"/>
    <row r="1815" s="9" customFormat="1" ht="14.25" x14ac:dyDescent="0.2"/>
    <row r="1816" s="9" customFormat="1" ht="14.25" x14ac:dyDescent="0.2"/>
    <row r="1817" s="9" customFormat="1" ht="14.25" x14ac:dyDescent="0.2"/>
    <row r="1818" s="9" customFormat="1" ht="14.25" x14ac:dyDescent="0.2"/>
    <row r="1819" s="9" customFormat="1" ht="14.25" x14ac:dyDescent="0.2"/>
    <row r="1820" s="9" customFormat="1" ht="14.25" x14ac:dyDescent="0.2"/>
    <row r="1821" s="9" customFormat="1" ht="14.25" x14ac:dyDescent="0.2"/>
    <row r="1822" s="9" customFormat="1" ht="14.25" x14ac:dyDescent="0.2"/>
    <row r="1823" s="9" customFormat="1" ht="14.25" x14ac:dyDescent="0.2"/>
    <row r="1824" s="9" customFormat="1" ht="14.25" x14ac:dyDescent="0.2"/>
    <row r="1825" s="9" customFormat="1" ht="14.25" x14ac:dyDescent="0.2"/>
    <row r="1826" s="9" customFormat="1" ht="14.25" x14ac:dyDescent="0.2"/>
    <row r="1827" s="9" customFormat="1" ht="14.25" x14ac:dyDescent="0.2"/>
    <row r="1828" s="9" customFormat="1" ht="14.25" x14ac:dyDescent="0.2"/>
    <row r="1829" s="9" customFormat="1" ht="14.25" x14ac:dyDescent="0.2"/>
    <row r="1830" s="9" customFormat="1" ht="14.25" x14ac:dyDescent="0.2"/>
    <row r="1831" s="9" customFormat="1" ht="14.25" x14ac:dyDescent="0.2"/>
    <row r="1832" s="9" customFormat="1" ht="14.25" x14ac:dyDescent="0.2"/>
    <row r="1833" s="9" customFormat="1" ht="14.25" x14ac:dyDescent="0.2"/>
    <row r="1834" s="9" customFormat="1" ht="14.25" x14ac:dyDescent="0.2"/>
    <row r="1835" s="9" customFormat="1" ht="14.25" x14ac:dyDescent="0.2"/>
    <row r="1836" s="9" customFormat="1" ht="14.25" x14ac:dyDescent="0.2"/>
    <row r="1837" s="9" customFormat="1" ht="14.25" x14ac:dyDescent="0.2"/>
    <row r="1838" s="9" customFormat="1" ht="14.25" x14ac:dyDescent="0.2"/>
    <row r="1839" s="9" customFormat="1" ht="14.25" x14ac:dyDescent="0.2"/>
    <row r="1840" s="9" customFormat="1" ht="14.25" x14ac:dyDescent="0.2"/>
    <row r="1841" s="9" customFormat="1" ht="14.25" x14ac:dyDescent="0.2"/>
    <row r="1842" s="9" customFormat="1" ht="14.25" x14ac:dyDescent="0.2"/>
    <row r="1843" s="9" customFormat="1" ht="14.25" x14ac:dyDescent="0.2"/>
    <row r="1844" s="9" customFormat="1" ht="14.25" x14ac:dyDescent="0.2"/>
    <row r="1845" s="9" customFormat="1" ht="14.25" x14ac:dyDescent="0.2"/>
    <row r="1846" s="9" customFormat="1" ht="14.25" x14ac:dyDescent="0.2"/>
    <row r="1847" s="9" customFormat="1" ht="14.25" x14ac:dyDescent="0.2"/>
    <row r="1848" s="9" customFormat="1" ht="14.25" x14ac:dyDescent="0.2"/>
    <row r="1849" s="9" customFormat="1" ht="14.25" x14ac:dyDescent="0.2"/>
    <row r="1850" s="9" customFormat="1" ht="14.25" x14ac:dyDescent="0.2"/>
    <row r="1851" s="9" customFormat="1" ht="14.25" x14ac:dyDescent="0.2"/>
    <row r="1852" s="9" customFormat="1" ht="14.25" x14ac:dyDescent="0.2"/>
    <row r="1853" s="9" customFormat="1" ht="14.25" x14ac:dyDescent="0.2"/>
    <row r="1854" s="9" customFormat="1" ht="14.25" x14ac:dyDescent="0.2"/>
    <row r="1855" s="9" customFormat="1" ht="14.25" x14ac:dyDescent="0.2"/>
    <row r="1856" s="9" customFormat="1" ht="14.25" x14ac:dyDescent="0.2"/>
    <row r="1857" s="9" customFormat="1" ht="14.25" x14ac:dyDescent="0.2"/>
    <row r="1858" s="9" customFormat="1" ht="14.25" x14ac:dyDescent="0.2"/>
    <row r="1859" s="9" customFormat="1" ht="14.25" x14ac:dyDescent="0.2"/>
    <row r="1860" s="9" customFormat="1" ht="14.25" x14ac:dyDescent="0.2"/>
    <row r="1861" s="9" customFormat="1" ht="14.25" x14ac:dyDescent="0.2"/>
    <row r="1862" s="9" customFormat="1" ht="14.25" x14ac:dyDescent="0.2"/>
    <row r="1863" s="9" customFormat="1" ht="14.25" x14ac:dyDescent="0.2"/>
    <row r="1864" s="9" customFormat="1" ht="14.25" x14ac:dyDescent="0.2"/>
    <row r="1865" s="9" customFormat="1" ht="14.25" x14ac:dyDescent="0.2"/>
    <row r="1866" s="9" customFormat="1" ht="14.25" x14ac:dyDescent="0.2"/>
    <row r="1867" s="9" customFormat="1" ht="14.25" x14ac:dyDescent="0.2"/>
    <row r="1868" s="9" customFormat="1" ht="14.25" x14ac:dyDescent="0.2"/>
    <row r="1869" s="9" customFormat="1" ht="14.25" x14ac:dyDescent="0.2"/>
    <row r="1870" s="9" customFormat="1" ht="14.25" x14ac:dyDescent="0.2"/>
    <row r="1871" s="9" customFormat="1" ht="14.25" x14ac:dyDescent="0.2"/>
    <row r="1872" s="9" customFormat="1" ht="14.25" x14ac:dyDescent="0.2"/>
    <row r="1873" s="9" customFormat="1" ht="14.25" x14ac:dyDescent="0.2"/>
    <row r="1874" s="9" customFormat="1" ht="14.25" x14ac:dyDescent="0.2"/>
    <row r="1875" s="9" customFormat="1" ht="14.25" x14ac:dyDescent="0.2"/>
    <row r="1876" s="9" customFormat="1" ht="14.25" x14ac:dyDescent="0.2"/>
    <row r="1877" s="9" customFormat="1" ht="14.25" x14ac:dyDescent="0.2"/>
    <row r="1878" s="9" customFormat="1" ht="14.25" x14ac:dyDescent="0.2"/>
    <row r="1879" s="9" customFormat="1" ht="14.25" x14ac:dyDescent="0.2"/>
    <row r="1880" s="9" customFormat="1" ht="14.25" x14ac:dyDescent="0.2"/>
    <row r="1881" s="9" customFormat="1" ht="14.25" x14ac:dyDescent="0.2"/>
    <row r="1882" s="9" customFormat="1" ht="14.25" x14ac:dyDescent="0.2"/>
    <row r="1883" s="9" customFormat="1" ht="14.25" x14ac:dyDescent="0.2"/>
    <row r="1884" s="9" customFormat="1" ht="14.25" x14ac:dyDescent="0.2"/>
    <row r="1885" s="9" customFormat="1" ht="14.25" x14ac:dyDescent="0.2"/>
    <row r="1886" s="9" customFormat="1" ht="14.25" x14ac:dyDescent="0.2"/>
    <row r="1887" s="9" customFormat="1" ht="14.25" x14ac:dyDescent="0.2"/>
    <row r="1888" s="9" customFormat="1" ht="14.25" x14ac:dyDescent="0.2"/>
    <row r="1889" s="9" customFormat="1" ht="14.25" x14ac:dyDescent="0.2"/>
    <row r="1890" s="9" customFormat="1" ht="14.25" x14ac:dyDescent="0.2"/>
    <row r="1891" s="9" customFormat="1" ht="14.25" x14ac:dyDescent="0.2"/>
    <row r="1892" s="9" customFormat="1" ht="14.25" x14ac:dyDescent="0.2"/>
    <row r="1893" s="9" customFormat="1" ht="14.25" x14ac:dyDescent="0.2"/>
    <row r="1894" s="9" customFormat="1" ht="14.25" x14ac:dyDescent="0.2"/>
    <row r="1895" s="9" customFormat="1" ht="14.25" x14ac:dyDescent="0.2"/>
    <row r="1896" s="9" customFormat="1" ht="14.25" x14ac:dyDescent="0.2"/>
    <row r="1897" s="9" customFormat="1" ht="14.25" x14ac:dyDescent="0.2"/>
    <row r="1898" s="9" customFormat="1" ht="14.25" x14ac:dyDescent="0.2"/>
    <row r="1899" s="9" customFormat="1" ht="14.25" x14ac:dyDescent="0.2"/>
    <row r="1900" s="9" customFormat="1" ht="14.25" x14ac:dyDescent="0.2"/>
    <row r="1901" s="9" customFormat="1" ht="14.25" x14ac:dyDescent="0.2"/>
    <row r="1902" s="9" customFormat="1" ht="14.25" x14ac:dyDescent="0.2"/>
    <row r="1903" s="9" customFormat="1" ht="14.25" x14ac:dyDescent="0.2"/>
    <row r="1904" s="9" customFormat="1" ht="14.25" x14ac:dyDescent="0.2"/>
    <row r="1905" s="9" customFormat="1" ht="14.25" x14ac:dyDescent="0.2"/>
    <row r="1906" s="9" customFormat="1" ht="14.25" x14ac:dyDescent="0.2"/>
    <row r="1907" s="9" customFormat="1" ht="14.25" x14ac:dyDescent="0.2"/>
    <row r="1908" s="9" customFormat="1" ht="14.25" x14ac:dyDescent="0.2"/>
    <row r="1909" s="9" customFormat="1" ht="14.25" x14ac:dyDescent="0.2"/>
    <row r="1910" s="9" customFormat="1" ht="14.25" x14ac:dyDescent="0.2"/>
    <row r="1911" s="9" customFormat="1" ht="14.25" x14ac:dyDescent="0.2"/>
    <row r="1912" s="9" customFormat="1" ht="14.25" x14ac:dyDescent="0.2"/>
    <row r="1913" s="9" customFormat="1" ht="14.25" x14ac:dyDescent="0.2"/>
    <row r="1914" s="9" customFormat="1" ht="14.25" x14ac:dyDescent="0.2"/>
    <row r="1915" s="9" customFormat="1" ht="14.25" x14ac:dyDescent="0.2"/>
    <row r="1916" s="9" customFormat="1" ht="14.25" x14ac:dyDescent="0.2"/>
    <row r="1917" s="9" customFormat="1" ht="14.25" x14ac:dyDescent="0.2"/>
    <row r="1918" s="9" customFormat="1" ht="14.25" x14ac:dyDescent="0.2"/>
    <row r="1919" s="9" customFormat="1" ht="14.25" x14ac:dyDescent="0.2"/>
    <row r="1920" s="9" customFormat="1" ht="14.25" x14ac:dyDescent="0.2"/>
    <row r="1921" s="9" customFormat="1" ht="14.25" x14ac:dyDescent="0.2"/>
    <row r="1922" s="9" customFormat="1" ht="14.25" x14ac:dyDescent="0.2"/>
    <row r="1923" s="9" customFormat="1" ht="14.25" x14ac:dyDescent="0.2"/>
    <row r="1924" s="9" customFormat="1" ht="14.25" x14ac:dyDescent="0.2"/>
    <row r="1925" s="9" customFormat="1" ht="14.25" x14ac:dyDescent="0.2"/>
    <row r="1926" s="9" customFormat="1" ht="14.25" x14ac:dyDescent="0.2"/>
    <row r="1927" s="9" customFormat="1" ht="14.25" x14ac:dyDescent="0.2"/>
    <row r="1928" s="9" customFormat="1" ht="14.25" x14ac:dyDescent="0.2"/>
    <row r="1929" s="9" customFormat="1" ht="14.25" x14ac:dyDescent="0.2"/>
    <row r="1930" s="9" customFormat="1" ht="14.25" x14ac:dyDescent="0.2"/>
    <row r="1931" s="9" customFormat="1" ht="14.25" x14ac:dyDescent="0.2"/>
    <row r="1932" s="9" customFormat="1" ht="14.25" x14ac:dyDescent="0.2"/>
    <row r="1933" s="9" customFormat="1" ht="14.25" x14ac:dyDescent="0.2"/>
    <row r="1934" s="9" customFormat="1" ht="14.25" x14ac:dyDescent="0.2"/>
    <row r="1935" s="9" customFormat="1" ht="14.25" x14ac:dyDescent="0.2"/>
    <row r="1936" s="9" customFormat="1" ht="14.25" x14ac:dyDescent="0.2"/>
    <row r="1937" s="9" customFormat="1" ht="14.25" x14ac:dyDescent="0.2"/>
    <row r="1938" s="9" customFormat="1" ht="14.25" x14ac:dyDescent="0.2"/>
    <row r="1939" s="9" customFormat="1" ht="14.25" x14ac:dyDescent="0.2"/>
    <row r="1940" s="9" customFormat="1" ht="14.25" x14ac:dyDescent="0.2"/>
    <row r="1941" s="9" customFormat="1" ht="14.25" x14ac:dyDescent="0.2"/>
    <row r="1942" s="9" customFormat="1" ht="14.25" x14ac:dyDescent="0.2"/>
    <row r="1943" s="9" customFormat="1" ht="14.25" x14ac:dyDescent="0.2"/>
    <row r="1944" s="9" customFormat="1" ht="14.25" x14ac:dyDescent="0.2"/>
    <row r="1945" s="9" customFormat="1" ht="14.25" x14ac:dyDescent="0.2"/>
    <row r="1946" s="9" customFormat="1" ht="14.25" x14ac:dyDescent="0.2"/>
    <row r="1947" s="9" customFormat="1" ht="14.25" x14ac:dyDescent="0.2"/>
    <row r="1948" s="9" customFormat="1" ht="14.25" x14ac:dyDescent="0.2"/>
    <row r="1949" s="9" customFormat="1" ht="14.25" x14ac:dyDescent="0.2"/>
    <row r="1950" s="9" customFormat="1" ht="14.25" x14ac:dyDescent="0.2"/>
    <row r="1951" s="9" customFormat="1" ht="14.25" x14ac:dyDescent="0.2"/>
    <row r="1952" s="9" customFormat="1" ht="14.25" x14ac:dyDescent="0.2"/>
    <row r="1953" s="9" customFormat="1" ht="14.25" x14ac:dyDescent="0.2"/>
    <row r="1954" s="9" customFormat="1" ht="14.25" x14ac:dyDescent="0.2"/>
    <row r="1955" s="9" customFormat="1" ht="14.25" x14ac:dyDescent="0.2"/>
    <row r="1956" s="9" customFormat="1" ht="14.25" x14ac:dyDescent="0.2"/>
    <row r="1957" s="9" customFormat="1" ht="14.25" x14ac:dyDescent="0.2"/>
    <row r="1958" s="9" customFormat="1" ht="14.25" x14ac:dyDescent="0.2"/>
    <row r="1959" s="9" customFormat="1" ht="14.25" x14ac:dyDescent="0.2"/>
    <row r="1960" s="9" customFormat="1" ht="14.25" x14ac:dyDescent="0.2"/>
    <row r="1961" s="9" customFormat="1" ht="14.25" x14ac:dyDescent="0.2"/>
    <row r="1962" s="9" customFormat="1" ht="14.25" x14ac:dyDescent="0.2"/>
    <row r="1963" s="9" customFormat="1" ht="14.25" x14ac:dyDescent="0.2"/>
    <row r="1964" s="9" customFormat="1" ht="14.25" x14ac:dyDescent="0.2"/>
    <row r="1965" s="9" customFormat="1" ht="14.25" x14ac:dyDescent="0.2"/>
    <row r="1966" s="9" customFormat="1" ht="14.25" x14ac:dyDescent="0.2"/>
    <row r="1967" s="9" customFormat="1" ht="14.25" x14ac:dyDescent="0.2"/>
    <row r="1968" s="9" customFormat="1" ht="14.25" x14ac:dyDescent="0.2"/>
    <row r="1969" s="9" customFormat="1" ht="14.25" x14ac:dyDescent="0.2"/>
    <row r="1970" s="9" customFormat="1" ht="14.25" x14ac:dyDescent="0.2"/>
    <row r="1971" s="9" customFormat="1" ht="14.25" x14ac:dyDescent="0.2"/>
    <row r="1972" s="9" customFormat="1" ht="14.25" x14ac:dyDescent="0.2"/>
    <row r="1973" s="9" customFormat="1" ht="14.25" x14ac:dyDescent="0.2"/>
    <row r="1974" s="9" customFormat="1" ht="14.25" x14ac:dyDescent="0.2"/>
    <row r="1975" s="9" customFormat="1" ht="14.25" x14ac:dyDescent="0.2"/>
    <row r="1976" s="9" customFormat="1" ht="14.25" x14ac:dyDescent="0.2"/>
    <row r="1977" s="9" customFormat="1" ht="14.25" x14ac:dyDescent="0.2"/>
    <row r="1978" s="9" customFormat="1" ht="14.25" x14ac:dyDescent="0.2"/>
    <row r="1979" s="9" customFormat="1" ht="14.25" x14ac:dyDescent="0.2"/>
    <row r="1980" s="9" customFormat="1" ht="14.25" x14ac:dyDescent="0.2"/>
    <row r="1981" s="9" customFormat="1" ht="14.25" x14ac:dyDescent="0.2"/>
    <row r="1982" s="9" customFormat="1" ht="14.25" x14ac:dyDescent="0.2"/>
    <row r="1983" s="9" customFormat="1" ht="14.25" x14ac:dyDescent="0.2"/>
    <row r="1984" s="9" customFormat="1" ht="14.25" x14ac:dyDescent="0.2"/>
    <row r="1985" s="9" customFormat="1" ht="14.25" x14ac:dyDescent="0.2"/>
    <row r="1986" s="9" customFormat="1" ht="14.25" x14ac:dyDescent="0.2"/>
    <row r="1987" s="9" customFormat="1" ht="14.25" x14ac:dyDescent="0.2"/>
    <row r="1988" s="9" customFormat="1" ht="14.25" x14ac:dyDescent="0.2"/>
    <row r="1989" s="9" customFormat="1" ht="14.25" x14ac:dyDescent="0.2"/>
    <row r="1990" s="9" customFormat="1" ht="14.25" x14ac:dyDescent="0.2"/>
    <row r="1991" s="9" customFormat="1" ht="14.25" x14ac:dyDescent="0.2"/>
    <row r="1992" s="9" customFormat="1" ht="14.25" x14ac:dyDescent="0.2"/>
    <row r="1993" s="9" customFormat="1" ht="14.25" x14ac:dyDescent="0.2"/>
    <row r="1994" s="9" customFormat="1" ht="14.25" x14ac:dyDescent="0.2"/>
    <row r="1995" s="9" customFormat="1" ht="14.25" x14ac:dyDescent="0.2"/>
    <row r="1996" s="9" customFormat="1" ht="14.25" x14ac:dyDescent="0.2"/>
    <row r="1997" s="9" customFormat="1" ht="14.25" x14ac:dyDescent="0.2"/>
    <row r="1998" s="9" customFormat="1" ht="14.25" x14ac:dyDescent="0.2"/>
    <row r="1999" s="9" customFormat="1" ht="14.25" x14ac:dyDescent="0.2"/>
    <row r="2000" s="9" customFormat="1" ht="14.25" x14ac:dyDescent="0.2"/>
    <row r="2001" s="9" customFormat="1" ht="14.25" x14ac:dyDescent="0.2"/>
    <row r="2002" s="9" customFormat="1" ht="14.25" x14ac:dyDescent="0.2"/>
    <row r="2003" s="9" customFormat="1" ht="14.25" x14ac:dyDescent="0.2"/>
    <row r="2004" s="9" customFormat="1" ht="14.25" x14ac:dyDescent="0.2"/>
    <row r="2005" s="9" customFormat="1" ht="14.25" x14ac:dyDescent="0.2"/>
    <row r="2006" s="9" customFormat="1" ht="14.25" x14ac:dyDescent="0.2"/>
    <row r="2007" s="9" customFormat="1" ht="14.25" x14ac:dyDescent="0.2"/>
    <row r="2008" s="9" customFormat="1" ht="14.25" x14ac:dyDescent="0.2"/>
    <row r="2009" s="9" customFormat="1" ht="14.25" x14ac:dyDescent="0.2"/>
    <row r="2010" s="9" customFormat="1" ht="14.25" x14ac:dyDescent="0.2"/>
    <row r="2011" s="9" customFormat="1" ht="14.25" x14ac:dyDescent="0.2"/>
    <row r="2012" s="9" customFormat="1" ht="14.25" x14ac:dyDescent="0.2"/>
    <row r="2013" s="9" customFormat="1" ht="14.25" x14ac:dyDescent="0.2"/>
    <row r="2014" s="9" customFormat="1" ht="14.25" x14ac:dyDescent="0.2"/>
    <row r="2015" s="9" customFormat="1" ht="14.25" x14ac:dyDescent="0.2"/>
    <row r="2016" s="9" customFormat="1" ht="14.25" x14ac:dyDescent="0.2"/>
    <row r="2017" s="9" customFormat="1" ht="14.25" x14ac:dyDescent="0.2"/>
    <row r="2018" s="9" customFormat="1" ht="14.25" x14ac:dyDescent="0.2"/>
    <row r="2019" s="9" customFormat="1" ht="14.25" x14ac:dyDescent="0.2"/>
    <row r="2020" s="9" customFormat="1" ht="14.25" x14ac:dyDescent="0.2"/>
    <row r="2021" s="9" customFormat="1" ht="14.25" x14ac:dyDescent="0.2"/>
    <row r="2022" s="9" customFormat="1" ht="14.25" x14ac:dyDescent="0.2"/>
    <row r="2023" s="9" customFormat="1" ht="14.25" x14ac:dyDescent="0.2"/>
    <row r="2024" s="9" customFormat="1" ht="14.25" x14ac:dyDescent="0.2"/>
    <row r="2025" s="9" customFormat="1" ht="14.25" x14ac:dyDescent="0.2"/>
    <row r="2026" s="9" customFormat="1" ht="14.25" x14ac:dyDescent="0.2"/>
    <row r="2027" s="9" customFormat="1" ht="14.25" x14ac:dyDescent="0.2"/>
    <row r="2028" s="9" customFormat="1" ht="14.25" x14ac:dyDescent="0.2"/>
    <row r="2029" s="9" customFormat="1" ht="14.25" x14ac:dyDescent="0.2"/>
    <row r="2030" s="9" customFormat="1" ht="14.25" x14ac:dyDescent="0.2"/>
    <row r="2031" s="9" customFormat="1" ht="14.25" x14ac:dyDescent="0.2"/>
    <row r="2032" s="9" customFormat="1" ht="14.25" x14ac:dyDescent="0.2"/>
    <row r="2033" s="9" customFormat="1" ht="14.25" x14ac:dyDescent="0.2"/>
    <row r="2034" s="9" customFormat="1" ht="14.25" x14ac:dyDescent="0.2"/>
    <row r="2035" s="9" customFormat="1" ht="14.25" x14ac:dyDescent="0.2"/>
    <row r="2036" s="9" customFormat="1" ht="14.25" x14ac:dyDescent="0.2"/>
    <row r="2037" s="9" customFormat="1" ht="14.25" x14ac:dyDescent="0.2"/>
    <row r="2038" s="9" customFormat="1" ht="14.25" x14ac:dyDescent="0.2"/>
    <row r="2039" s="9" customFormat="1" ht="14.25" x14ac:dyDescent="0.2"/>
    <row r="2040" s="9" customFormat="1" ht="14.25" x14ac:dyDescent="0.2"/>
    <row r="2041" s="9" customFormat="1" ht="14.25" x14ac:dyDescent="0.2"/>
    <row r="2042" s="9" customFormat="1" ht="14.25" x14ac:dyDescent="0.2"/>
    <row r="2043" s="9" customFormat="1" ht="14.25" x14ac:dyDescent="0.2"/>
    <row r="2044" s="9" customFormat="1" ht="14.25" x14ac:dyDescent="0.2"/>
    <row r="2045" s="9" customFormat="1" ht="14.25" x14ac:dyDescent="0.2"/>
    <row r="2046" s="9" customFormat="1" ht="14.25" x14ac:dyDescent="0.2"/>
    <row r="2047" s="9" customFormat="1" ht="14.25" x14ac:dyDescent="0.2"/>
    <row r="2048" s="9" customFormat="1" ht="14.25" x14ac:dyDescent="0.2"/>
    <row r="2049" s="9" customFormat="1" ht="14.25" x14ac:dyDescent="0.2"/>
    <row r="2050" s="9" customFormat="1" ht="14.25" x14ac:dyDescent="0.2"/>
    <row r="2051" s="9" customFormat="1" ht="14.25" x14ac:dyDescent="0.2"/>
    <row r="2052" s="9" customFormat="1" ht="14.25" x14ac:dyDescent="0.2"/>
    <row r="2053" s="9" customFormat="1" ht="14.25" x14ac:dyDescent="0.2"/>
    <row r="2054" s="9" customFormat="1" ht="14.25" x14ac:dyDescent="0.2"/>
    <row r="2055" s="9" customFormat="1" ht="14.25" x14ac:dyDescent="0.2"/>
    <row r="2056" s="9" customFormat="1" ht="14.25" x14ac:dyDescent="0.2"/>
    <row r="2057" s="9" customFormat="1" ht="14.25" x14ac:dyDescent="0.2"/>
    <row r="2058" s="9" customFormat="1" ht="14.25" x14ac:dyDescent="0.2"/>
    <row r="2059" s="9" customFormat="1" ht="14.25" x14ac:dyDescent="0.2"/>
    <row r="2060" s="9" customFormat="1" ht="14.25" x14ac:dyDescent="0.2"/>
    <row r="2061" s="9" customFormat="1" ht="14.25" x14ac:dyDescent="0.2"/>
    <row r="2062" s="9" customFormat="1" ht="14.25" x14ac:dyDescent="0.2"/>
    <row r="2063" s="9" customFormat="1" ht="14.25" x14ac:dyDescent="0.2"/>
    <row r="2064" s="9" customFormat="1" ht="14.25" x14ac:dyDescent="0.2"/>
    <row r="2065" s="9" customFormat="1" ht="14.25" x14ac:dyDescent="0.2"/>
    <row r="2066" s="9" customFormat="1" ht="14.25" x14ac:dyDescent="0.2"/>
    <row r="2067" s="9" customFormat="1" ht="14.25" x14ac:dyDescent="0.2"/>
    <row r="2068" s="9" customFormat="1" ht="14.25" x14ac:dyDescent="0.2"/>
    <row r="2069" s="9" customFormat="1" ht="14.25" x14ac:dyDescent="0.2"/>
    <row r="2070" s="9" customFormat="1" ht="14.25" x14ac:dyDescent="0.2"/>
    <row r="2071" s="9" customFormat="1" ht="14.25" x14ac:dyDescent="0.2"/>
    <row r="2072" s="9" customFormat="1" ht="14.25" x14ac:dyDescent="0.2"/>
    <row r="2073" s="9" customFormat="1" ht="14.25" x14ac:dyDescent="0.2"/>
    <row r="2074" s="9" customFormat="1" ht="14.25" x14ac:dyDescent="0.2"/>
    <row r="2075" s="9" customFormat="1" ht="14.25" x14ac:dyDescent="0.2"/>
    <row r="2076" s="9" customFormat="1" ht="14.25" x14ac:dyDescent="0.2"/>
    <row r="2077" s="9" customFormat="1" ht="14.25" x14ac:dyDescent="0.2"/>
    <row r="2078" s="9" customFormat="1" ht="14.25" x14ac:dyDescent="0.2"/>
    <row r="2079" s="9" customFormat="1" ht="14.25" x14ac:dyDescent="0.2"/>
    <row r="2080" s="9" customFormat="1" ht="14.25" x14ac:dyDescent="0.2"/>
    <row r="2081" s="9" customFormat="1" ht="14.25" x14ac:dyDescent="0.2"/>
    <row r="2082" s="9" customFormat="1" ht="14.25" x14ac:dyDescent="0.2"/>
    <row r="2083" s="9" customFormat="1" ht="14.25" x14ac:dyDescent="0.2"/>
    <row r="2084" s="9" customFormat="1" ht="14.25" x14ac:dyDescent="0.2"/>
    <row r="2085" s="9" customFormat="1" ht="14.25" x14ac:dyDescent="0.2"/>
    <row r="2086" s="9" customFormat="1" ht="14.25" x14ac:dyDescent="0.2"/>
    <row r="2087" s="9" customFormat="1" ht="14.25" x14ac:dyDescent="0.2"/>
    <row r="2088" s="9" customFormat="1" ht="14.25" x14ac:dyDescent="0.2"/>
    <row r="2089" s="9" customFormat="1" ht="14.25" x14ac:dyDescent="0.2"/>
    <row r="2090" s="9" customFormat="1" ht="14.25" x14ac:dyDescent="0.2"/>
    <row r="2091" s="9" customFormat="1" ht="14.25" x14ac:dyDescent="0.2"/>
    <row r="2092" s="9" customFormat="1" ht="14.25" x14ac:dyDescent="0.2"/>
    <row r="2093" s="9" customFormat="1" ht="14.25" x14ac:dyDescent="0.2"/>
    <row r="2094" s="9" customFormat="1" ht="14.25" x14ac:dyDescent="0.2"/>
    <row r="2095" s="9" customFormat="1" ht="14.25" x14ac:dyDescent="0.2"/>
    <row r="2096" s="9" customFormat="1" ht="14.25" x14ac:dyDescent="0.2"/>
    <row r="2097" s="9" customFormat="1" ht="14.25" x14ac:dyDescent="0.2"/>
    <row r="2098" s="9" customFormat="1" ht="14.25" x14ac:dyDescent="0.2"/>
    <row r="2099" s="9" customFormat="1" ht="14.25" x14ac:dyDescent="0.2"/>
    <row r="2100" s="9" customFormat="1" ht="14.25" x14ac:dyDescent="0.2"/>
    <row r="2101" s="9" customFormat="1" ht="14.25" x14ac:dyDescent="0.2"/>
    <row r="2102" s="9" customFormat="1" ht="14.25" x14ac:dyDescent="0.2"/>
    <row r="2103" s="9" customFormat="1" ht="14.25" x14ac:dyDescent="0.2"/>
    <row r="2104" s="9" customFormat="1" ht="14.25" x14ac:dyDescent="0.2"/>
    <row r="2105" s="9" customFormat="1" ht="14.25" x14ac:dyDescent="0.2"/>
    <row r="2106" s="9" customFormat="1" ht="14.25" x14ac:dyDescent="0.2"/>
    <row r="2107" s="9" customFormat="1" ht="14.25" x14ac:dyDescent="0.2"/>
    <row r="2108" s="9" customFormat="1" ht="14.25" x14ac:dyDescent="0.2"/>
    <row r="2109" s="9" customFormat="1" ht="14.25" x14ac:dyDescent="0.2"/>
    <row r="2110" s="9" customFormat="1" ht="14.25" x14ac:dyDescent="0.2"/>
    <row r="2111" s="9" customFormat="1" ht="14.25" x14ac:dyDescent="0.2"/>
    <row r="2112" s="9" customFormat="1" ht="14.25" x14ac:dyDescent="0.2"/>
    <row r="2113" s="9" customFormat="1" ht="14.25" x14ac:dyDescent="0.2"/>
    <row r="2114" s="9" customFormat="1" ht="14.25" x14ac:dyDescent="0.2"/>
    <row r="2115" s="9" customFormat="1" ht="14.25" x14ac:dyDescent="0.2"/>
    <row r="2116" s="9" customFormat="1" ht="14.25" x14ac:dyDescent="0.2"/>
    <row r="2117" s="9" customFormat="1" ht="14.25" x14ac:dyDescent="0.2"/>
    <row r="2118" s="9" customFormat="1" ht="14.25" x14ac:dyDescent="0.2"/>
    <row r="2119" s="9" customFormat="1" ht="14.25" x14ac:dyDescent="0.2"/>
    <row r="2120" s="9" customFormat="1" ht="14.25" x14ac:dyDescent="0.2"/>
    <row r="2121" s="9" customFormat="1" ht="14.25" x14ac:dyDescent="0.2"/>
    <row r="2122" s="9" customFormat="1" ht="14.25" x14ac:dyDescent="0.2"/>
    <row r="2123" s="9" customFormat="1" ht="14.25" x14ac:dyDescent="0.2"/>
    <row r="2124" s="9" customFormat="1" ht="14.25" x14ac:dyDescent="0.2"/>
    <row r="2125" s="9" customFormat="1" ht="14.25" x14ac:dyDescent="0.2"/>
    <row r="2126" s="9" customFormat="1" ht="14.25" x14ac:dyDescent="0.2"/>
    <row r="2127" s="9" customFormat="1" ht="14.25" x14ac:dyDescent="0.2"/>
    <row r="2128" s="9" customFormat="1" ht="14.25" x14ac:dyDescent="0.2"/>
    <row r="2129" s="9" customFormat="1" ht="14.25" x14ac:dyDescent="0.2"/>
    <row r="2130" s="9" customFormat="1" ht="14.25" x14ac:dyDescent="0.2"/>
    <row r="2131" s="9" customFormat="1" ht="14.25" x14ac:dyDescent="0.2"/>
    <row r="2132" s="9" customFormat="1" ht="14.25" x14ac:dyDescent="0.2"/>
    <row r="2133" s="9" customFormat="1" ht="14.25" x14ac:dyDescent="0.2"/>
    <row r="2134" s="9" customFormat="1" ht="14.25" x14ac:dyDescent="0.2"/>
    <row r="2135" s="9" customFormat="1" ht="14.25" x14ac:dyDescent="0.2"/>
    <row r="2136" s="9" customFormat="1" ht="14.25" x14ac:dyDescent="0.2"/>
    <row r="2137" s="9" customFormat="1" ht="14.25" x14ac:dyDescent="0.2"/>
    <row r="2138" s="9" customFormat="1" ht="14.25" x14ac:dyDescent="0.2"/>
    <row r="2139" s="9" customFormat="1" ht="14.25" x14ac:dyDescent="0.2"/>
    <row r="2140" s="9" customFormat="1" ht="14.25" x14ac:dyDescent="0.2"/>
    <row r="2141" s="9" customFormat="1" ht="14.25" x14ac:dyDescent="0.2"/>
    <row r="2142" s="9" customFormat="1" ht="14.25" x14ac:dyDescent="0.2"/>
    <row r="2143" s="9" customFormat="1" ht="14.25" x14ac:dyDescent="0.2"/>
    <row r="2144" s="9" customFormat="1" ht="14.25" x14ac:dyDescent="0.2"/>
    <row r="2145" s="9" customFormat="1" ht="14.25" x14ac:dyDescent="0.2"/>
    <row r="2146" s="9" customFormat="1" ht="14.25" x14ac:dyDescent="0.2"/>
    <row r="2147" s="9" customFormat="1" ht="14.25" x14ac:dyDescent="0.2"/>
    <row r="2148" s="9" customFormat="1" ht="14.25" x14ac:dyDescent="0.2"/>
    <row r="2149" s="9" customFormat="1" ht="14.25" x14ac:dyDescent="0.2"/>
    <row r="2150" s="9" customFormat="1" ht="14.25" x14ac:dyDescent="0.2"/>
    <row r="2151" s="9" customFormat="1" ht="14.25" x14ac:dyDescent="0.2"/>
    <row r="2152" s="9" customFormat="1" ht="14.25" x14ac:dyDescent="0.2"/>
    <row r="2153" s="9" customFormat="1" ht="14.25" x14ac:dyDescent="0.2"/>
    <row r="2154" s="9" customFormat="1" ht="14.25" x14ac:dyDescent="0.2"/>
    <row r="2155" s="9" customFormat="1" ht="14.25" x14ac:dyDescent="0.2"/>
    <row r="2156" s="9" customFormat="1" ht="14.25" x14ac:dyDescent="0.2"/>
    <row r="2157" s="9" customFormat="1" ht="14.25" x14ac:dyDescent="0.2"/>
    <row r="2158" s="9" customFormat="1" ht="14.25" x14ac:dyDescent="0.2"/>
    <row r="2159" s="9" customFormat="1" ht="14.25" x14ac:dyDescent="0.2"/>
    <row r="2160" s="9" customFormat="1" ht="14.25" x14ac:dyDescent="0.2"/>
    <row r="2161" s="9" customFormat="1" ht="14.25" x14ac:dyDescent="0.2"/>
    <row r="2162" s="9" customFormat="1" ht="14.25" x14ac:dyDescent="0.2"/>
    <row r="2163" s="9" customFormat="1" ht="14.25" x14ac:dyDescent="0.2"/>
    <row r="2164" s="9" customFormat="1" ht="14.25" x14ac:dyDescent="0.2"/>
    <row r="2165" s="9" customFormat="1" ht="14.25" x14ac:dyDescent="0.2"/>
    <row r="2166" s="9" customFormat="1" ht="14.25" x14ac:dyDescent="0.2"/>
    <row r="2167" s="9" customFormat="1" ht="14.25" x14ac:dyDescent="0.2"/>
    <row r="2168" s="9" customFormat="1" ht="14.25" x14ac:dyDescent="0.2"/>
    <row r="2169" s="9" customFormat="1" ht="14.25" x14ac:dyDescent="0.2"/>
    <row r="2170" s="9" customFormat="1" ht="14.25" x14ac:dyDescent="0.2"/>
    <row r="2171" s="9" customFormat="1" ht="14.25" x14ac:dyDescent="0.2"/>
    <row r="2172" s="9" customFormat="1" ht="14.25" x14ac:dyDescent="0.2"/>
    <row r="2173" s="9" customFormat="1" ht="14.25" x14ac:dyDescent="0.2"/>
    <row r="2174" s="9" customFormat="1" ht="14.25" x14ac:dyDescent="0.2"/>
    <row r="2175" s="9" customFormat="1" ht="14.25" x14ac:dyDescent="0.2"/>
    <row r="2176" s="9" customFormat="1" ht="14.25" x14ac:dyDescent="0.2"/>
    <row r="2177" s="9" customFormat="1" ht="14.25" x14ac:dyDescent="0.2"/>
    <row r="2178" s="9" customFormat="1" ht="14.25" x14ac:dyDescent="0.2"/>
    <row r="2179" s="9" customFormat="1" ht="14.25" x14ac:dyDescent="0.2"/>
    <row r="2180" s="9" customFormat="1" ht="14.25" x14ac:dyDescent="0.2"/>
    <row r="2181" s="9" customFormat="1" ht="14.25" x14ac:dyDescent="0.2"/>
    <row r="2182" s="9" customFormat="1" ht="14.25" x14ac:dyDescent="0.2"/>
    <row r="2183" s="9" customFormat="1" ht="14.25" x14ac:dyDescent="0.2"/>
    <row r="2184" s="9" customFormat="1" ht="14.25" x14ac:dyDescent="0.2"/>
    <row r="2185" s="9" customFormat="1" ht="14.25" x14ac:dyDescent="0.2"/>
    <row r="2186" s="9" customFormat="1" ht="14.25" x14ac:dyDescent="0.2"/>
    <row r="2187" s="9" customFormat="1" ht="14.25" x14ac:dyDescent="0.2"/>
    <row r="2188" s="9" customFormat="1" ht="14.25" x14ac:dyDescent="0.2"/>
    <row r="2189" s="9" customFormat="1" ht="14.25" x14ac:dyDescent="0.2"/>
    <row r="2190" s="9" customFormat="1" ht="14.25" x14ac:dyDescent="0.2"/>
    <row r="2191" s="9" customFormat="1" ht="14.25" x14ac:dyDescent="0.2"/>
    <row r="2192" s="9" customFormat="1" ht="14.25" x14ac:dyDescent="0.2"/>
    <row r="2193" s="9" customFormat="1" ht="14.25" x14ac:dyDescent="0.2"/>
    <row r="2194" s="9" customFormat="1" ht="14.25" x14ac:dyDescent="0.2"/>
    <row r="2195" s="9" customFormat="1" ht="14.25" x14ac:dyDescent="0.2"/>
    <row r="2196" s="9" customFormat="1" ht="14.25" x14ac:dyDescent="0.2"/>
    <row r="2197" s="9" customFormat="1" ht="14.25" x14ac:dyDescent="0.2"/>
    <row r="2198" s="9" customFormat="1" ht="14.25" x14ac:dyDescent="0.2"/>
    <row r="2199" s="9" customFormat="1" ht="14.25" x14ac:dyDescent="0.2"/>
    <row r="2200" s="9" customFormat="1" ht="14.25" x14ac:dyDescent="0.2"/>
    <row r="2201" s="9" customFormat="1" ht="14.25" x14ac:dyDescent="0.2"/>
    <row r="2202" s="9" customFormat="1" ht="14.25" x14ac:dyDescent="0.2"/>
    <row r="2203" s="9" customFormat="1" ht="14.25" x14ac:dyDescent="0.2"/>
    <row r="2204" s="9" customFormat="1" ht="14.25" x14ac:dyDescent="0.2"/>
    <row r="2205" s="9" customFormat="1" ht="14.25" x14ac:dyDescent="0.2"/>
    <row r="2206" s="9" customFormat="1" ht="14.25" x14ac:dyDescent="0.2"/>
    <row r="2207" s="9" customFormat="1" ht="14.25" x14ac:dyDescent="0.2"/>
    <row r="2208" s="9" customFormat="1" ht="14.25" x14ac:dyDescent="0.2"/>
    <row r="2209" s="9" customFormat="1" ht="14.25" x14ac:dyDescent="0.2"/>
    <row r="2210" s="9" customFormat="1" ht="14.25" x14ac:dyDescent="0.2"/>
    <row r="2211" s="9" customFormat="1" ht="14.25" x14ac:dyDescent="0.2"/>
    <row r="2212" s="9" customFormat="1" ht="14.25" x14ac:dyDescent="0.2"/>
    <row r="2213" s="9" customFormat="1" ht="14.25" x14ac:dyDescent="0.2"/>
    <row r="2214" s="9" customFormat="1" ht="14.25" x14ac:dyDescent="0.2"/>
    <row r="2215" s="9" customFormat="1" ht="14.25" x14ac:dyDescent="0.2"/>
    <row r="2216" s="9" customFormat="1" ht="14.25" x14ac:dyDescent="0.2"/>
    <row r="2217" s="9" customFormat="1" ht="14.25" x14ac:dyDescent="0.2"/>
    <row r="2218" s="9" customFormat="1" ht="14.25" x14ac:dyDescent="0.2"/>
    <row r="2219" s="9" customFormat="1" ht="14.25" x14ac:dyDescent="0.2"/>
    <row r="2220" s="9" customFormat="1" ht="14.25" x14ac:dyDescent="0.2"/>
    <row r="2221" s="9" customFormat="1" ht="14.25" x14ac:dyDescent="0.2"/>
    <row r="2222" s="9" customFormat="1" ht="14.25" x14ac:dyDescent="0.2"/>
    <row r="2223" s="9" customFormat="1" ht="14.25" x14ac:dyDescent="0.2"/>
    <row r="2224" s="9" customFormat="1" ht="14.25" x14ac:dyDescent="0.2"/>
    <row r="2225" spans="2:6" ht="14.25" x14ac:dyDescent="0.2">
      <c r="B2225" s="9"/>
      <c r="C2225" s="9"/>
      <c r="D2225" s="9"/>
      <c r="E2225" s="9"/>
      <c r="F2225" s="9"/>
    </row>
    <row r="2226" spans="2:6" ht="14.25" x14ac:dyDescent="0.2">
      <c r="B2226" s="9"/>
      <c r="C2226" s="9"/>
      <c r="D2226" s="9"/>
      <c r="E2226" s="9"/>
      <c r="F2226" s="9"/>
    </row>
    <row r="2227" spans="2:6" ht="14.25" x14ac:dyDescent="0.2">
      <c r="B2227" s="9"/>
      <c r="C2227" s="9"/>
      <c r="D2227" s="9"/>
      <c r="E2227" s="9"/>
      <c r="F2227" s="9"/>
    </row>
    <row r="2228" spans="2:6" ht="14.25" x14ac:dyDescent="0.2">
      <c r="B2228" s="9"/>
      <c r="C2228" s="9"/>
      <c r="D2228" s="9"/>
      <c r="E2228" s="9"/>
      <c r="F2228" s="9"/>
    </row>
    <row r="2229" spans="2:6" ht="14.25" x14ac:dyDescent="0.2">
      <c r="B2229" s="9"/>
      <c r="C2229" s="9"/>
      <c r="D2229" s="9"/>
      <c r="E2229" s="9"/>
      <c r="F2229" s="9"/>
    </row>
    <row r="2230" spans="2:6" ht="14.25" x14ac:dyDescent="0.2">
      <c r="B2230" s="9"/>
      <c r="C2230" s="9"/>
      <c r="D2230" s="9"/>
      <c r="E2230" s="9"/>
      <c r="F2230" s="9"/>
    </row>
    <row r="2231" spans="2:6" ht="14.25" x14ac:dyDescent="0.2">
      <c r="B2231" s="9"/>
      <c r="C2231" s="9"/>
      <c r="D2231" s="9"/>
      <c r="E2231" s="9"/>
      <c r="F2231" s="9"/>
    </row>
    <row r="2232" spans="2:6" ht="14.25" customHeight="1" x14ac:dyDescent="0.2">
      <c r="B2232" s="9"/>
      <c r="C2232" s="9"/>
      <c r="D2232" s="9"/>
      <c r="E2232" s="9"/>
      <c r="F2232" s="9"/>
    </row>
    <row r="2233" spans="2:6" ht="14.25" customHeight="1" x14ac:dyDescent="0.2">
      <c r="B2233" s="9"/>
      <c r="C2233" s="9"/>
      <c r="D2233" s="9"/>
      <c r="E2233" s="9"/>
      <c r="F2233" s="9"/>
    </row>
    <row r="2234" spans="2:6" ht="14.25" customHeight="1" x14ac:dyDescent="0.2">
      <c r="B2234" s="9"/>
      <c r="C2234" s="9"/>
      <c r="D2234" s="9"/>
      <c r="E2234" s="9"/>
      <c r="F2234" s="9"/>
    </row>
    <row r="2235" spans="2:6" ht="14.25" customHeight="1" x14ac:dyDescent="0.2"/>
    <row r="2236" spans="2:6" ht="14.25" customHeight="1" x14ac:dyDescent="0.2"/>
    <row r="2237" spans="2:6" ht="14.25" customHeight="1" x14ac:dyDescent="0.2"/>
    <row r="2238" spans="2:6" ht="14.25" customHeight="1" x14ac:dyDescent="0.2"/>
    <row r="2239" spans="2:6" ht="14.25" customHeight="1" x14ac:dyDescent="0.2"/>
    <row r="2240" spans="2:6" ht="14.25" customHeight="1" x14ac:dyDescent="0.2"/>
    <row r="2241" ht="14.25" customHeight="1" x14ac:dyDescent="0.2"/>
    <row r="2242" ht="14.25" customHeight="1" x14ac:dyDescent="0.2"/>
    <row r="2243" ht="14.25" customHeight="1" x14ac:dyDescent="0.2"/>
    <row r="2244" ht="14.25" customHeight="1" x14ac:dyDescent="0.2"/>
    <row r="2245" ht="14.25" customHeight="1" x14ac:dyDescent="0.2"/>
    <row r="2246" ht="14.25" customHeight="1" x14ac:dyDescent="0.2"/>
    <row r="2247" ht="14.25" customHeight="1" x14ac:dyDescent="0.2"/>
    <row r="2248" ht="14.25" customHeight="1" x14ac:dyDescent="0.2"/>
    <row r="2249" ht="14.25" customHeight="1" x14ac:dyDescent="0.2"/>
    <row r="2250" ht="14.25" customHeight="1" x14ac:dyDescent="0.2"/>
    <row r="2251" ht="14.25" customHeight="1" x14ac:dyDescent="0.2"/>
  </sheetData>
  <mergeCells count="218">
    <mergeCell ref="B1:G3"/>
    <mergeCell ref="I213:N213"/>
    <mergeCell ref="I214:N214"/>
    <mergeCell ref="I208:N208"/>
    <mergeCell ref="I209:N209"/>
    <mergeCell ref="I210:N210"/>
    <mergeCell ref="I211:N211"/>
    <mergeCell ref="I212:N212"/>
    <mergeCell ref="I203:N203"/>
    <mergeCell ref="I204:N204"/>
    <mergeCell ref="I205:N205"/>
    <mergeCell ref="I206:N206"/>
    <mergeCell ref="I207:N207"/>
    <mergeCell ref="I198:N198"/>
    <mergeCell ref="I199:N199"/>
    <mergeCell ref="I200:N200"/>
    <mergeCell ref="I201:N201"/>
    <mergeCell ref="I202:N202"/>
    <mergeCell ref="I193:N193"/>
    <mergeCell ref="I194:N194"/>
    <mergeCell ref="I195:N195"/>
    <mergeCell ref="I196:N196"/>
    <mergeCell ref="I197:N197"/>
    <mergeCell ref="I188:N188"/>
    <mergeCell ref="I189:N189"/>
    <mergeCell ref="I190:N190"/>
    <mergeCell ref="I191:N191"/>
    <mergeCell ref="I192:N192"/>
    <mergeCell ref="I183:N183"/>
    <mergeCell ref="I184:N184"/>
    <mergeCell ref="I185:N185"/>
    <mergeCell ref="I186:N186"/>
    <mergeCell ref="I187:N187"/>
    <mergeCell ref="I178:N178"/>
    <mergeCell ref="I179:N179"/>
    <mergeCell ref="I180:N180"/>
    <mergeCell ref="I181:N181"/>
    <mergeCell ref="I182:N182"/>
    <mergeCell ref="I173:N173"/>
    <mergeCell ref="I174:N174"/>
    <mergeCell ref="I175:N175"/>
    <mergeCell ref="I176:N176"/>
    <mergeCell ref="I177:N177"/>
    <mergeCell ref="I168:N168"/>
    <mergeCell ref="I169:N169"/>
    <mergeCell ref="I170:N170"/>
    <mergeCell ref="I171:N171"/>
    <mergeCell ref="I172:N172"/>
    <mergeCell ref="I163:N163"/>
    <mergeCell ref="I164:N164"/>
    <mergeCell ref="I165:N165"/>
    <mergeCell ref="I166:N166"/>
    <mergeCell ref="I167:N167"/>
    <mergeCell ref="I158:N158"/>
    <mergeCell ref="I159:N159"/>
    <mergeCell ref="I160:N160"/>
    <mergeCell ref="I161:N161"/>
    <mergeCell ref="I162:N162"/>
    <mergeCell ref="I153:N153"/>
    <mergeCell ref="I154:N154"/>
    <mergeCell ref="I155:N155"/>
    <mergeCell ref="I156:N156"/>
    <mergeCell ref="I157:N157"/>
    <mergeCell ref="I148:N148"/>
    <mergeCell ref="I149:N149"/>
    <mergeCell ref="I150:N150"/>
    <mergeCell ref="I151:N151"/>
    <mergeCell ref="I152:N152"/>
    <mergeCell ref="I143:N143"/>
    <mergeCell ref="I144:N144"/>
    <mergeCell ref="I145:N145"/>
    <mergeCell ref="I146:N146"/>
    <mergeCell ref="I147:N147"/>
    <mergeCell ref="I138:N138"/>
    <mergeCell ref="I139:N139"/>
    <mergeCell ref="I140:N140"/>
    <mergeCell ref="I141:N141"/>
    <mergeCell ref="I142:N142"/>
    <mergeCell ref="I133:N133"/>
    <mergeCell ref="I134:N134"/>
    <mergeCell ref="I135:N135"/>
    <mergeCell ref="I136:N136"/>
    <mergeCell ref="I137:N137"/>
    <mergeCell ref="I128:N128"/>
    <mergeCell ref="I129:N129"/>
    <mergeCell ref="I130:N130"/>
    <mergeCell ref="I131:N131"/>
    <mergeCell ref="I132:N132"/>
    <mergeCell ref="I123:N123"/>
    <mergeCell ref="I124:N124"/>
    <mergeCell ref="I125:N125"/>
    <mergeCell ref="I126:N126"/>
    <mergeCell ref="I127:N127"/>
    <mergeCell ref="I118:N118"/>
    <mergeCell ref="I119:N119"/>
    <mergeCell ref="I120:N120"/>
    <mergeCell ref="I121:N121"/>
    <mergeCell ref="I122:N122"/>
    <mergeCell ref="I113:N113"/>
    <mergeCell ref="I114:N114"/>
    <mergeCell ref="I115:N115"/>
    <mergeCell ref="I116:N116"/>
    <mergeCell ref="I117:N117"/>
    <mergeCell ref="I108:N108"/>
    <mergeCell ref="I109:N109"/>
    <mergeCell ref="I110:N110"/>
    <mergeCell ref="I111:N111"/>
    <mergeCell ref="I112:N112"/>
    <mergeCell ref="I103:N103"/>
    <mergeCell ref="I104:N104"/>
    <mergeCell ref="I105:N105"/>
    <mergeCell ref="I106:N106"/>
    <mergeCell ref="I107:N107"/>
    <mergeCell ref="I98:N98"/>
    <mergeCell ref="I99:N99"/>
    <mergeCell ref="I100:N100"/>
    <mergeCell ref="I101:N101"/>
    <mergeCell ref="I102:N102"/>
    <mergeCell ref="I93:N93"/>
    <mergeCell ref="I94:N94"/>
    <mergeCell ref="I95:N95"/>
    <mergeCell ref="I96:N96"/>
    <mergeCell ref="I97:N97"/>
    <mergeCell ref="I88:N88"/>
    <mergeCell ref="I89:N89"/>
    <mergeCell ref="I90:N90"/>
    <mergeCell ref="I91:N91"/>
    <mergeCell ref="I92:N92"/>
    <mergeCell ref="I83:N83"/>
    <mergeCell ref="I84:N84"/>
    <mergeCell ref="I85:N85"/>
    <mergeCell ref="I86:N86"/>
    <mergeCell ref="I87:N87"/>
    <mergeCell ref="I78:N78"/>
    <mergeCell ref="I79:N79"/>
    <mergeCell ref="I80:N80"/>
    <mergeCell ref="I81:N81"/>
    <mergeCell ref="I82:N82"/>
    <mergeCell ref="I73:N73"/>
    <mergeCell ref="I74:N74"/>
    <mergeCell ref="I75:N75"/>
    <mergeCell ref="I76:N76"/>
    <mergeCell ref="I77:N77"/>
    <mergeCell ref="I68:N68"/>
    <mergeCell ref="I69:N69"/>
    <mergeCell ref="I70:N70"/>
    <mergeCell ref="I71:N71"/>
    <mergeCell ref="I72:N72"/>
    <mergeCell ref="I63:N63"/>
    <mergeCell ref="I64:N64"/>
    <mergeCell ref="I65:N65"/>
    <mergeCell ref="I66:N66"/>
    <mergeCell ref="I67:N67"/>
    <mergeCell ref="I58:N58"/>
    <mergeCell ref="I59:N59"/>
    <mergeCell ref="I60:N60"/>
    <mergeCell ref="I61:N61"/>
    <mergeCell ref="I62:N62"/>
    <mergeCell ref="I53:N53"/>
    <mergeCell ref="I54:N54"/>
    <mergeCell ref="I55:N55"/>
    <mergeCell ref="I56:N56"/>
    <mergeCell ref="I57:N57"/>
    <mergeCell ref="I48:N48"/>
    <mergeCell ref="I49:N49"/>
    <mergeCell ref="I50:N50"/>
    <mergeCell ref="I51:N51"/>
    <mergeCell ref="I52:N52"/>
    <mergeCell ref="I43:N43"/>
    <mergeCell ref="I44:N44"/>
    <mergeCell ref="I45:N45"/>
    <mergeCell ref="I46:N46"/>
    <mergeCell ref="I47:N47"/>
    <mergeCell ref="I38:N38"/>
    <mergeCell ref="I39:N39"/>
    <mergeCell ref="I40:N40"/>
    <mergeCell ref="I41:N41"/>
    <mergeCell ref="I42:N42"/>
    <mergeCell ref="I33:N33"/>
    <mergeCell ref="I34:N34"/>
    <mergeCell ref="I35:N35"/>
    <mergeCell ref="I36:N36"/>
    <mergeCell ref="I37:N37"/>
    <mergeCell ref="I17:N17"/>
    <mergeCell ref="I28:N28"/>
    <mergeCell ref="I29:N29"/>
    <mergeCell ref="I30:N30"/>
    <mergeCell ref="I31:N31"/>
    <mergeCell ref="I32:N32"/>
    <mergeCell ref="I23:N23"/>
    <mergeCell ref="I24:N24"/>
    <mergeCell ref="I25:N25"/>
    <mergeCell ref="I26:N26"/>
    <mergeCell ref="I27:N27"/>
    <mergeCell ref="C5:E5"/>
    <mergeCell ref="B238:K239"/>
    <mergeCell ref="G5:I5"/>
    <mergeCell ref="I9:N10"/>
    <mergeCell ref="C220:D220"/>
    <mergeCell ref="B237:K237"/>
    <mergeCell ref="G9:G10"/>
    <mergeCell ref="H9:H10"/>
    <mergeCell ref="B8:I8"/>
    <mergeCell ref="C9:C10"/>
    <mergeCell ref="D9:D10"/>
    <mergeCell ref="E9:E10"/>
    <mergeCell ref="F9:F10"/>
    <mergeCell ref="I11:N11"/>
    <mergeCell ref="I12:N12"/>
    <mergeCell ref="I18:N18"/>
    <mergeCell ref="I19:N19"/>
    <mergeCell ref="I20:N20"/>
    <mergeCell ref="I21:N21"/>
    <mergeCell ref="I22:N22"/>
    <mergeCell ref="I13:N13"/>
    <mergeCell ref="I14:N14"/>
    <mergeCell ref="I15:N15"/>
    <mergeCell ref="I16:N16"/>
  </mergeCells>
  <phoneticPr fontId="24" type="noConversion"/>
  <pageMargins left="0.7" right="0.7" top="0.75" bottom="0.75" header="0.3" footer="0.3"/>
  <ignoredErrors>
    <ignoredError sqref="D222:D230 D231:D233"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155"/>
  <sheetViews>
    <sheetView showGridLines="0" topLeftCell="C1" zoomScaleNormal="100" workbookViewId="0">
      <selection activeCell="I3" sqref="I3"/>
    </sheetView>
  </sheetViews>
  <sheetFormatPr baseColWidth="10" defaultColWidth="0" defaultRowHeight="0" customHeight="1" zeroHeight="1" x14ac:dyDescent="0.2"/>
  <cols>
    <col min="1" max="1" width="2.7109375" style="9" customWidth="1"/>
    <col min="2" max="2" width="18" style="1" customWidth="1"/>
    <col min="3" max="3" width="29.42578125" style="1" bestFit="1" customWidth="1"/>
    <col min="4" max="4" width="20.140625" style="1" customWidth="1"/>
    <col min="5" max="5" width="17.7109375" style="1" customWidth="1"/>
    <col min="6" max="6" width="41.140625" style="1" bestFit="1" customWidth="1"/>
    <col min="7" max="7" width="30.42578125" style="9" bestFit="1" customWidth="1"/>
    <col min="8" max="8" width="20.7109375" style="9" customWidth="1"/>
    <col min="9" max="9" width="16.7109375" style="9" customWidth="1"/>
    <col min="10" max="10" width="11.42578125" style="9" customWidth="1"/>
    <col min="11" max="15" width="11.42578125" style="9" hidden="1" customWidth="1"/>
    <col min="16" max="27" width="0" style="9" hidden="1" customWidth="1"/>
    <col min="28" max="16384" width="11.42578125" style="9" hidden="1"/>
  </cols>
  <sheetData>
    <row r="1" spans="2:21" s="337" customFormat="1" ht="27.75" customHeight="1" x14ac:dyDescent="0.25">
      <c r="B1" s="387" t="s">
        <v>7522</v>
      </c>
      <c r="C1" s="387"/>
      <c r="D1" s="387"/>
      <c r="E1" s="387"/>
      <c r="F1" s="387"/>
      <c r="G1" s="387"/>
      <c r="H1" s="376" t="s">
        <v>7867</v>
      </c>
      <c r="I1" s="373" t="s">
        <v>7875</v>
      </c>
      <c r="J1" s="347"/>
      <c r="K1" s="340" t="s">
        <v>7868</v>
      </c>
      <c r="L1" s="340"/>
    </row>
    <row r="2" spans="2:21" s="337" customFormat="1" ht="27.75" customHeight="1" x14ac:dyDescent="0.25">
      <c r="B2" s="387"/>
      <c r="C2" s="387"/>
      <c r="D2" s="387"/>
      <c r="E2" s="387"/>
      <c r="F2" s="387"/>
      <c r="G2" s="387"/>
      <c r="H2" s="376" t="s">
        <v>7869</v>
      </c>
      <c r="I2" s="373">
        <v>1</v>
      </c>
      <c r="J2" s="347"/>
      <c r="K2" s="340">
        <v>1</v>
      </c>
      <c r="L2" s="340"/>
    </row>
    <row r="3" spans="2:21" s="337" customFormat="1" ht="27.75" customHeight="1" x14ac:dyDescent="0.25">
      <c r="B3" s="387"/>
      <c r="C3" s="387"/>
      <c r="D3" s="387"/>
      <c r="E3" s="387"/>
      <c r="F3" s="387"/>
      <c r="G3" s="387"/>
      <c r="H3" s="376" t="s">
        <v>7884</v>
      </c>
      <c r="I3" s="374">
        <v>44573</v>
      </c>
      <c r="J3" s="347"/>
      <c r="K3" s="341">
        <v>43837</v>
      </c>
      <c r="L3" s="341"/>
    </row>
    <row r="4" spans="2:21" ht="18" customHeight="1" thickBot="1" x14ac:dyDescent="0.25">
      <c r="B4" s="9"/>
      <c r="C4" s="9"/>
      <c r="D4" s="9"/>
      <c r="E4" s="9"/>
      <c r="F4" s="9"/>
    </row>
    <row r="5" spans="2:21" s="20" customFormat="1" ht="24" customHeight="1" thickBot="1" x14ac:dyDescent="0.3">
      <c r="B5" s="204" t="s">
        <v>7448</v>
      </c>
      <c r="C5" s="452" t="s">
        <v>121</v>
      </c>
      <c r="D5" s="452"/>
      <c r="E5" s="455"/>
      <c r="F5" s="111" t="s">
        <v>7460</v>
      </c>
      <c r="G5" s="448" t="s">
        <v>7450</v>
      </c>
      <c r="H5" s="448"/>
      <c r="I5" s="480"/>
      <c r="J5" s="15"/>
      <c r="K5" s="15"/>
      <c r="N5" s="15"/>
      <c r="Q5" s="15"/>
      <c r="U5" s="15"/>
    </row>
    <row r="6" spans="2:21" s="14" customFormat="1" ht="24" customHeight="1" thickBot="1" x14ac:dyDescent="0.3">
      <c r="B6" s="205" t="s">
        <v>7451</v>
      </c>
      <c r="C6" s="206" t="s">
        <v>0</v>
      </c>
      <c r="D6" s="207" t="s">
        <v>7453</v>
      </c>
      <c r="E6" s="207" t="s">
        <v>0</v>
      </c>
      <c r="F6" s="208" t="s">
        <v>7447</v>
      </c>
      <c r="G6" s="209" t="s">
        <v>7454</v>
      </c>
      <c r="H6" s="210" t="s">
        <v>7455</v>
      </c>
      <c r="I6" s="211" t="s">
        <v>7541</v>
      </c>
      <c r="K6" s="15"/>
      <c r="N6" s="15"/>
      <c r="Q6" s="15"/>
      <c r="U6" s="15"/>
    </row>
    <row r="7" spans="2:21" ht="18" customHeight="1" thickBot="1" x14ac:dyDescent="0.25">
      <c r="B7" s="9"/>
      <c r="C7" s="9"/>
      <c r="D7" s="9"/>
      <c r="E7" s="9"/>
      <c r="F7" s="9"/>
    </row>
    <row r="8" spans="2:21" ht="27" customHeight="1" thickBot="1" x14ac:dyDescent="0.25">
      <c r="B8" s="481"/>
      <c r="C8" s="482"/>
      <c r="D8" s="482"/>
      <c r="E8" s="482"/>
      <c r="F8" s="482"/>
      <c r="G8" s="482"/>
      <c r="H8" s="482"/>
      <c r="I8" s="483"/>
    </row>
    <row r="9" spans="2:21" ht="18.75" customHeight="1" x14ac:dyDescent="0.2">
      <c r="B9" s="197"/>
      <c r="C9" s="469" t="s">
        <v>7501</v>
      </c>
      <c r="D9" s="469" t="s">
        <v>7502</v>
      </c>
      <c r="E9" s="469" t="s">
        <v>7494</v>
      </c>
      <c r="F9" s="467" t="s">
        <v>7495</v>
      </c>
      <c r="G9" s="467" t="s">
        <v>7487</v>
      </c>
      <c r="H9" s="467" t="s">
        <v>7497</v>
      </c>
      <c r="I9" s="487"/>
    </row>
    <row r="10" spans="2:21" ht="18.75" customHeight="1" thickBot="1" x14ac:dyDescent="0.25">
      <c r="B10" s="197"/>
      <c r="C10" s="470"/>
      <c r="D10" s="470"/>
      <c r="E10" s="470"/>
      <c r="F10" s="468"/>
      <c r="G10" s="468"/>
      <c r="H10" s="468"/>
      <c r="I10" s="487"/>
    </row>
    <row r="11" spans="2:21" s="131" customFormat="1" ht="18" customHeight="1" x14ac:dyDescent="0.25">
      <c r="B11" s="198"/>
      <c r="C11" s="139" t="s">
        <v>7554</v>
      </c>
      <c r="D11" s="79" t="s">
        <v>5182</v>
      </c>
      <c r="E11" s="79">
        <v>5115</v>
      </c>
      <c r="F11" s="120" t="s">
        <v>5288</v>
      </c>
      <c r="G11" s="114" t="s">
        <v>5294</v>
      </c>
      <c r="H11" s="141">
        <v>194867.68</v>
      </c>
      <c r="I11" s="199"/>
    </row>
    <row r="12" spans="2:21" s="131" customFormat="1" ht="18" customHeight="1" x14ac:dyDescent="0.25">
      <c r="B12" s="198"/>
      <c r="C12" s="140" t="s">
        <v>7711</v>
      </c>
      <c r="D12" s="90" t="s">
        <v>5183</v>
      </c>
      <c r="E12" s="79">
        <v>5115</v>
      </c>
      <c r="F12" s="114" t="s">
        <v>5289</v>
      </c>
      <c r="G12" s="114" t="s">
        <v>5295</v>
      </c>
      <c r="H12" s="142">
        <v>645000</v>
      </c>
      <c r="I12" s="199"/>
    </row>
    <row r="13" spans="2:21" s="131" customFormat="1" ht="18" customHeight="1" x14ac:dyDescent="0.25">
      <c r="B13" s="198"/>
      <c r="C13" s="140" t="s">
        <v>7578</v>
      </c>
      <c r="D13" s="90" t="s">
        <v>5184</v>
      </c>
      <c r="E13" s="79">
        <v>5115</v>
      </c>
      <c r="F13" s="114" t="s">
        <v>5288</v>
      </c>
      <c r="G13" s="114" t="s">
        <v>5294</v>
      </c>
      <c r="H13" s="142">
        <v>33412</v>
      </c>
      <c r="I13" s="199"/>
    </row>
    <row r="14" spans="2:21" s="131" customFormat="1" ht="18" customHeight="1" x14ac:dyDescent="0.25">
      <c r="B14" s="198"/>
      <c r="C14" s="140" t="s">
        <v>7579</v>
      </c>
      <c r="D14" s="90" t="s">
        <v>5185</v>
      </c>
      <c r="E14" s="79">
        <v>5115</v>
      </c>
      <c r="F14" s="114" t="s">
        <v>5288</v>
      </c>
      <c r="G14" s="114" t="s">
        <v>5294</v>
      </c>
      <c r="H14" s="142">
        <v>3633</v>
      </c>
      <c r="I14" s="199"/>
    </row>
    <row r="15" spans="2:21" s="131" customFormat="1" ht="18" customHeight="1" x14ac:dyDescent="0.25">
      <c r="B15" s="198"/>
      <c r="C15" s="140" t="s">
        <v>7579</v>
      </c>
      <c r="D15" s="90" t="s">
        <v>5186</v>
      </c>
      <c r="E15" s="79">
        <v>5115</v>
      </c>
      <c r="F15" s="114" t="s">
        <v>5288</v>
      </c>
      <c r="G15" s="114" t="s">
        <v>5294</v>
      </c>
      <c r="H15" s="142">
        <v>3168</v>
      </c>
      <c r="I15" s="199"/>
    </row>
    <row r="16" spans="2:21" s="131" customFormat="1" ht="18" customHeight="1" x14ac:dyDescent="0.25">
      <c r="B16" s="198"/>
      <c r="C16" s="140" t="s">
        <v>7579</v>
      </c>
      <c r="D16" s="90" t="s">
        <v>5187</v>
      </c>
      <c r="E16" s="79">
        <v>5115</v>
      </c>
      <c r="F16" s="114" t="s">
        <v>5288</v>
      </c>
      <c r="G16" s="114" t="s">
        <v>5294</v>
      </c>
      <c r="H16" s="142">
        <v>3071</v>
      </c>
      <c r="I16" s="199"/>
    </row>
    <row r="17" spans="2:9" s="131" customFormat="1" ht="18" customHeight="1" x14ac:dyDescent="0.25">
      <c r="B17" s="198"/>
      <c r="C17" s="140" t="s">
        <v>7579</v>
      </c>
      <c r="D17" s="90" t="s">
        <v>5188</v>
      </c>
      <c r="E17" s="79">
        <v>5115</v>
      </c>
      <c r="F17" s="114" t="s">
        <v>5288</v>
      </c>
      <c r="G17" s="114" t="s">
        <v>5294</v>
      </c>
      <c r="H17" s="142">
        <v>2294</v>
      </c>
      <c r="I17" s="199"/>
    </row>
    <row r="18" spans="2:9" s="131" customFormat="1" ht="18" customHeight="1" x14ac:dyDescent="0.25">
      <c r="B18" s="198"/>
      <c r="C18" s="140" t="s">
        <v>7579</v>
      </c>
      <c r="D18" s="90" t="s">
        <v>5189</v>
      </c>
      <c r="E18" s="79">
        <v>5115</v>
      </c>
      <c r="F18" s="114" t="s">
        <v>5288</v>
      </c>
      <c r="G18" s="114" t="s">
        <v>5294</v>
      </c>
      <c r="H18" s="142">
        <v>2218</v>
      </c>
      <c r="I18" s="199"/>
    </row>
    <row r="19" spans="2:9" s="131" customFormat="1" ht="18" customHeight="1" x14ac:dyDescent="0.25">
      <c r="B19" s="198"/>
      <c r="C19" s="140" t="s">
        <v>7579</v>
      </c>
      <c r="D19" s="90" t="s">
        <v>5190</v>
      </c>
      <c r="E19" s="79">
        <v>5115</v>
      </c>
      <c r="F19" s="114" t="s">
        <v>5288</v>
      </c>
      <c r="G19" s="114" t="s">
        <v>5294</v>
      </c>
      <c r="H19" s="142">
        <v>1831</v>
      </c>
      <c r="I19" s="199"/>
    </row>
    <row r="20" spans="2:9" s="131" customFormat="1" ht="18" customHeight="1" x14ac:dyDescent="0.25">
      <c r="B20" s="198"/>
      <c r="C20" s="140" t="s">
        <v>7579</v>
      </c>
      <c r="D20" s="90" t="s">
        <v>5191</v>
      </c>
      <c r="E20" s="79">
        <v>5115</v>
      </c>
      <c r="F20" s="114" t="s">
        <v>5288</v>
      </c>
      <c r="G20" s="114" t="s">
        <v>5294</v>
      </c>
      <c r="H20" s="142">
        <v>1742</v>
      </c>
      <c r="I20" s="199"/>
    </row>
    <row r="21" spans="2:9" s="131" customFormat="1" ht="18" customHeight="1" x14ac:dyDescent="0.25">
      <c r="B21" s="198"/>
      <c r="C21" s="140" t="s">
        <v>7579</v>
      </c>
      <c r="D21" s="90" t="s">
        <v>5192</v>
      </c>
      <c r="E21" s="79">
        <v>5115</v>
      </c>
      <c r="F21" s="114" t="s">
        <v>5288</v>
      </c>
      <c r="G21" s="114" t="s">
        <v>5294</v>
      </c>
      <c r="H21" s="142">
        <v>1395</v>
      </c>
      <c r="I21" s="199"/>
    </row>
    <row r="22" spans="2:9" s="131" customFormat="1" ht="18" customHeight="1" x14ac:dyDescent="0.25">
      <c r="B22" s="198"/>
      <c r="C22" s="140" t="s">
        <v>7579</v>
      </c>
      <c r="D22" s="90" t="s">
        <v>5193</v>
      </c>
      <c r="E22" s="79">
        <v>5115</v>
      </c>
      <c r="F22" s="114" t="s">
        <v>5288</v>
      </c>
      <c r="G22" s="114" t="s">
        <v>5294</v>
      </c>
      <c r="H22" s="142">
        <v>1289</v>
      </c>
      <c r="I22" s="199"/>
    </row>
    <row r="23" spans="2:9" s="131" customFormat="1" ht="18" customHeight="1" x14ac:dyDescent="0.25">
      <c r="B23" s="198"/>
      <c r="C23" s="140" t="s">
        <v>7579</v>
      </c>
      <c r="D23" s="90" t="s">
        <v>5194</v>
      </c>
      <c r="E23" s="79">
        <v>5115</v>
      </c>
      <c r="F23" s="114" t="s">
        <v>5288</v>
      </c>
      <c r="G23" s="114" t="s">
        <v>5294</v>
      </c>
      <c r="H23" s="142">
        <v>854</v>
      </c>
      <c r="I23" s="199"/>
    </row>
    <row r="24" spans="2:9" s="131" customFormat="1" ht="18" customHeight="1" x14ac:dyDescent="0.25">
      <c r="B24" s="198"/>
      <c r="C24" s="140" t="s">
        <v>7579</v>
      </c>
      <c r="D24" s="90" t="s">
        <v>5195</v>
      </c>
      <c r="E24" s="79">
        <v>5115</v>
      </c>
      <c r="F24" s="114" t="s">
        <v>5288</v>
      </c>
      <c r="G24" s="114" t="s">
        <v>5294</v>
      </c>
      <c r="H24" s="142">
        <v>766</v>
      </c>
      <c r="I24" s="199"/>
    </row>
    <row r="25" spans="2:9" s="131" customFormat="1" ht="18" customHeight="1" x14ac:dyDescent="0.25">
      <c r="B25" s="198"/>
      <c r="C25" s="140" t="s">
        <v>7579</v>
      </c>
      <c r="D25" s="90" t="s">
        <v>5196</v>
      </c>
      <c r="E25" s="79">
        <v>5115</v>
      </c>
      <c r="F25" s="114" t="s">
        <v>5288</v>
      </c>
      <c r="G25" s="114" t="s">
        <v>5294</v>
      </c>
      <c r="H25" s="142">
        <v>666</v>
      </c>
      <c r="I25" s="199"/>
    </row>
    <row r="26" spans="2:9" s="131" customFormat="1" ht="18" customHeight="1" x14ac:dyDescent="0.25">
      <c r="B26" s="198"/>
      <c r="C26" s="140" t="s">
        <v>7579</v>
      </c>
      <c r="D26" s="90" t="s">
        <v>5197</v>
      </c>
      <c r="E26" s="79">
        <v>5115</v>
      </c>
      <c r="F26" s="114" t="s">
        <v>5288</v>
      </c>
      <c r="G26" s="114" t="s">
        <v>5294</v>
      </c>
      <c r="H26" s="142">
        <v>549</v>
      </c>
      <c r="I26" s="199"/>
    </row>
    <row r="27" spans="2:9" s="131" customFormat="1" ht="18" customHeight="1" x14ac:dyDescent="0.25">
      <c r="B27" s="198"/>
      <c r="C27" s="140" t="s">
        <v>7579</v>
      </c>
      <c r="D27" s="90" t="s">
        <v>5198</v>
      </c>
      <c r="E27" s="79">
        <v>5115</v>
      </c>
      <c r="F27" s="114" t="s">
        <v>5288</v>
      </c>
      <c r="G27" s="114" t="s">
        <v>5294</v>
      </c>
      <c r="H27" s="142">
        <v>363</v>
      </c>
      <c r="I27" s="199"/>
    </row>
    <row r="28" spans="2:9" s="131" customFormat="1" ht="18" customHeight="1" x14ac:dyDescent="0.25">
      <c r="B28" s="198"/>
      <c r="C28" s="140" t="s">
        <v>7579</v>
      </c>
      <c r="D28" s="90" t="s">
        <v>5199</v>
      </c>
      <c r="E28" s="79">
        <v>5115</v>
      </c>
      <c r="F28" s="114" t="s">
        <v>5288</v>
      </c>
      <c r="G28" s="114" t="s">
        <v>5294</v>
      </c>
      <c r="H28" s="142">
        <v>280</v>
      </c>
      <c r="I28" s="199"/>
    </row>
    <row r="29" spans="2:9" s="131" customFormat="1" ht="18" customHeight="1" x14ac:dyDescent="0.25">
      <c r="B29" s="198"/>
      <c r="C29" s="140" t="s">
        <v>7579</v>
      </c>
      <c r="D29" s="90" t="s">
        <v>5200</v>
      </c>
      <c r="E29" s="79">
        <v>5115</v>
      </c>
      <c r="F29" s="114" t="s">
        <v>5288</v>
      </c>
      <c r="G29" s="114" t="s">
        <v>5294</v>
      </c>
      <c r="H29" s="142">
        <v>224</v>
      </c>
      <c r="I29" s="199"/>
    </row>
    <row r="30" spans="2:9" s="131" customFormat="1" ht="18" customHeight="1" x14ac:dyDescent="0.25">
      <c r="B30" s="198"/>
      <c r="C30" s="140" t="s">
        <v>7579</v>
      </c>
      <c r="D30" s="90" t="s">
        <v>5201</v>
      </c>
      <c r="E30" s="79">
        <v>5115</v>
      </c>
      <c r="F30" s="114" t="s">
        <v>5288</v>
      </c>
      <c r="G30" s="114" t="s">
        <v>5294</v>
      </c>
      <c r="H30" s="142">
        <v>200</v>
      </c>
      <c r="I30" s="199"/>
    </row>
    <row r="31" spans="2:9" s="131" customFormat="1" ht="18" customHeight="1" x14ac:dyDescent="0.25">
      <c r="B31" s="198"/>
      <c r="C31" s="140" t="s">
        <v>7579</v>
      </c>
      <c r="D31" s="90" t="s">
        <v>5202</v>
      </c>
      <c r="E31" s="79">
        <v>5115</v>
      </c>
      <c r="F31" s="114" t="s">
        <v>5288</v>
      </c>
      <c r="G31" s="114" t="s">
        <v>5294</v>
      </c>
      <c r="H31" s="142">
        <v>138</v>
      </c>
      <c r="I31" s="199"/>
    </row>
    <row r="32" spans="2:9" s="131" customFormat="1" ht="18" customHeight="1" x14ac:dyDescent="0.25">
      <c r="B32" s="198"/>
      <c r="C32" s="140" t="s">
        <v>7579</v>
      </c>
      <c r="D32" s="90" t="s">
        <v>5203</v>
      </c>
      <c r="E32" s="79">
        <v>5115</v>
      </c>
      <c r="F32" s="114" t="s">
        <v>5288</v>
      </c>
      <c r="G32" s="114" t="s">
        <v>5294</v>
      </c>
      <c r="H32" s="142">
        <v>96</v>
      </c>
      <c r="I32" s="199"/>
    </row>
    <row r="33" spans="2:9" s="131" customFormat="1" ht="18" customHeight="1" x14ac:dyDescent="0.25">
      <c r="B33" s="198"/>
      <c r="C33" s="140" t="s">
        <v>7579</v>
      </c>
      <c r="D33" s="90" t="s">
        <v>5204</v>
      </c>
      <c r="E33" s="79">
        <v>5115</v>
      </c>
      <c r="F33" s="114" t="s">
        <v>5288</v>
      </c>
      <c r="G33" s="114" t="s">
        <v>5294</v>
      </c>
      <c r="H33" s="142">
        <v>74</v>
      </c>
      <c r="I33" s="199"/>
    </row>
    <row r="34" spans="2:9" s="131" customFormat="1" ht="18" customHeight="1" x14ac:dyDescent="0.25">
      <c r="B34" s="198"/>
      <c r="C34" s="140" t="s">
        <v>7579</v>
      </c>
      <c r="D34" s="90" t="s">
        <v>5205</v>
      </c>
      <c r="E34" s="79">
        <v>5115</v>
      </c>
      <c r="F34" s="114" t="s">
        <v>5288</v>
      </c>
      <c r="G34" s="114" t="s">
        <v>5294</v>
      </c>
      <c r="H34" s="142">
        <v>51</v>
      </c>
      <c r="I34" s="199"/>
    </row>
    <row r="35" spans="2:9" s="131" customFormat="1" ht="18" customHeight="1" x14ac:dyDescent="0.25">
      <c r="B35" s="198"/>
      <c r="C35" s="140" t="s">
        <v>7579</v>
      </c>
      <c r="D35" s="90" t="s">
        <v>5206</v>
      </c>
      <c r="E35" s="79">
        <v>5115</v>
      </c>
      <c r="F35" s="114" t="s">
        <v>5288</v>
      </c>
      <c r="G35" s="114" t="s">
        <v>5294</v>
      </c>
      <c r="H35" s="142">
        <v>30</v>
      </c>
      <c r="I35" s="199"/>
    </row>
    <row r="36" spans="2:9" s="131" customFormat="1" ht="18" customHeight="1" x14ac:dyDescent="0.25">
      <c r="B36" s="198"/>
      <c r="C36" s="140" t="s">
        <v>7754</v>
      </c>
      <c r="D36" s="90" t="s">
        <v>5207</v>
      </c>
      <c r="E36" s="79">
        <v>5115</v>
      </c>
      <c r="F36" s="114" t="s">
        <v>5290</v>
      </c>
      <c r="G36" s="114" t="s">
        <v>5295</v>
      </c>
      <c r="H36" s="142">
        <v>826964</v>
      </c>
      <c r="I36" s="199"/>
    </row>
    <row r="37" spans="2:9" s="131" customFormat="1" ht="18" customHeight="1" x14ac:dyDescent="0.25">
      <c r="B37" s="198"/>
      <c r="C37" s="140" t="s">
        <v>7780</v>
      </c>
      <c r="D37" s="90" t="s">
        <v>5208</v>
      </c>
      <c r="E37" s="79">
        <v>5115</v>
      </c>
      <c r="F37" s="114" t="s">
        <v>5290</v>
      </c>
      <c r="G37" s="114" t="s">
        <v>5295</v>
      </c>
      <c r="H37" s="142">
        <v>742097.8</v>
      </c>
      <c r="I37" s="199"/>
    </row>
    <row r="38" spans="2:9" s="131" customFormat="1" ht="18" customHeight="1" x14ac:dyDescent="0.25">
      <c r="B38" s="198"/>
      <c r="C38" s="140" t="s">
        <v>7586</v>
      </c>
      <c r="D38" s="90" t="s">
        <v>5209</v>
      </c>
      <c r="E38" s="79">
        <v>5115</v>
      </c>
      <c r="F38" s="114" t="s">
        <v>5288</v>
      </c>
      <c r="G38" s="114" t="s">
        <v>5294</v>
      </c>
      <c r="H38" s="142">
        <v>7294</v>
      </c>
      <c r="I38" s="199"/>
    </row>
    <row r="39" spans="2:9" s="131" customFormat="1" ht="18" customHeight="1" x14ac:dyDescent="0.25">
      <c r="B39" s="198"/>
      <c r="C39" s="140" t="s">
        <v>7586</v>
      </c>
      <c r="D39" s="90" t="s">
        <v>5210</v>
      </c>
      <c r="E39" s="79">
        <v>5115</v>
      </c>
      <c r="F39" s="114" t="s">
        <v>5288</v>
      </c>
      <c r="G39" s="114" t="s">
        <v>5294</v>
      </c>
      <c r="H39" s="142">
        <v>3479</v>
      </c>
      <c r="I39" s="199"/>
    </row>
    <row r="40" spans="2:9" s="131" customFormat="1" ht="18" customHeight="1" x14ac:dyDescent="0.25">
      <c r="B40" s="198"/>
      <c r="C40" s="140" t="s">
        <v>7586</v>
      </c>
      <c r="D40" s="90" t="s">
        <v>5211</v>
      </c>
      <c r="E40" s="79">
        <v>5115</v>
      </c>
      <c r="F40" s="114" t="s">
        <v>5288</v>
      </c>
      <c r="G40" s="114" t="s">
        <v>5294</v>
      </c>
      <c r="H40" s="142">
        <v>2203</v>
      </c>
      <c r="I40" s="199"/>
    </row>
    <row r="41" spans="2:9" s="131" customFormat="1" ht="18" customHeight="1" x14ac:dyDescent="0.25">
      <c r="B41" s="198"/>
      <c r="C41" s="140" t="s">
        <v>7586</v>
      </c>
      <c r="D41" s="90" t="s">
        <v>5212</v>
      </c>
      <c r="E41" s="79">
        <v>5115</v>
      </c>
      <c r="F41" s="114" t="s">
        <v>5288</v>
      </c>
      <c r="G41" s="114" t="s">
        <v>5294</v>
      </c>
      <c r="H41" s="142">
        <v>2172</v>
      </c>
      <c r="I41" s="199"/>
    </row>
    <row r="42" spans="2:9" s="131" customFormat="1" ht="18" customHeight="1" x14ac:dyDescent="0.25">
      <c r="B42" s="198"/>
      <c r="C42" s="140" t="s">
        <v>7586</v>
      </c>
      <c r="D42" s="90" t="s">
        <v>5213</v>
      </c>
      <c r="E42" s="79">
        <v>5115</v>
      </c>
      <c r="F42" s="114" t="s">
        <v>5288</v>
      </c>
      <c r="G42" s="114" t="s">
        <v>5294</v>
      </c>
      <c r="H42" s="142">
        <v>1742</v>
      </c>
      <c r="I42" s="199"/>
    </row>
    <row r="43" spans="2:9" s="131" customFormat="1" ht="18" customHeight="1" x14ac:dyDescent="0.25">
      <c r="B43" s="198"/>
      <c r="C43" s="140" t="s">
        <v>7586</v>
      </c>
      <c r="D43" s="90" t="s">
        <v>5214</v>
      </c>
      <c r="E43" s="79">
        <v>5115</v>
      </c>
      <c r="F43" s="114" t="s">
        <v>5288</v>
      </c>
      <c r="G43" s="114" t="s">
        <v>5294</v>
      </c>
      <c r="H43" s="142">
        <v>1348</v>
      </c>
      <c r="I43" s="199"/>
    </row>
    <row r="44" spans="2:9" s="131" customFormat="1" ht="18" customHeight="1" x14ac:dyDescent="0.25">
      <c r="B44" s="198"/>
      <c r="C44" s="140" t="s">
        <v>7586</v>
      </c>
      <c r="D44" s="90" t="s">
        <v>5215</v>
      </c>
      <c r="E44" s="79">
        <v>5115</v>
      </c>
      <c r="F44" s="114" t="s">
        <v>5288</v>
      </c>
      <c r="G44" s="114" t="s">
        <v>5294</v>
      </c>
      <c r="H44" s="142">
        <v>1139</v>
      </c>
      <c r="I44" s="199"/>
    </row>
    <row r="45" spans="2:9" s="131" customFormat="1" ht="18" customHeight="1" x14ac:dyDescent="0.25">
      <c r="B45" s="198"/>
      <c r="C45" s="140" t="s">
        <v>7586</v>
      </c>
      <c r="D45" s="90" t="s">
        <v>5216</v>
      </c>
      <c r="E45" s="79">
        <v>5115</v>
      </c>
      <c r="F45" s="114" t="s">
        <v>5288</v>
      </c>
      <c r="G45" s="114" t="s">
        <v>5294</v>
      </c>
      <c r="H45" s="142">
        <v>608</v>
      </c>
      <c r="I45" s="199"/>
    </row>
    <row r="46" spans="2:9" s="131" customFormat="1" ht="18" customHeight="1" x14ac:dyDescent="0.25">
      <c r="B46" s="198"/>
      <c r="C46" s="140" t="s">
        <v>7586</v>
      </c>
      <c r="D46" s="90" t="s">
        <v>5217</v>
      </c>
      <c r="E46" s="79">
        <v>5115</v>
      </c>
      <c r="F46" s="114" t="s">
        <v>5288</v>
      </c>
      <c r="G46" s="114" t="s">
        <v>5294</v>
      </c>
      <c r="H46" s="142">
        <v>400</v>
      </c>
      <c r="I46" s="199"/>
    </row>
    <row r="47" spans="2:9" s="131" customFormat="1" ht="18" customHeight="1" x14ac:dyDescent="0.25">
      <c r="B47" s="198"/>
      <c r="C47" s="140" t="s">
        <v>7586</v>
      </c>
      <c r="D47" s="90" t="s">
        <v>5218</v>
      </c>
      <c r="E47" s="79">
        <v>5115</v>
      </c>
      <c r="F47" s="114" t="s">
        <v>5288</v>
      </c>
      <c r="G47" s="114" t="s">
        <v>5294</v>
      </c>
      <c r="H47" s="142">
        <v>326</v>
      </c>
      <c r="I47" s="199"/>
    </row>
    <row r="48" spans="2:9" s="131" customFormat="1" ht="18" customHeight="1" x14ac:dyDescent="0.25">
      <c r="B48" s="198"/>
      <c r="C48" s="140" t="s">
        <v>7586</v>
      </c>
      <c r="D48" s="90" t="s">
        <v>5219</v>
      </c>
      <c r="E48" s="79">
        <v>5115</v>
      </c>
      <c r="F48" s="114" t="s">
        <v>5288</v>
      </c>
      <c r="G48" s="114" t="s">
        <v>5294</v>
      </c>
      <c r="H48" s="142">
        <v>262</v>
      </c>
      <c r="I48" s="199"/>
    </row>
    <row r="49" spans="2:9" s="131" customFormat="1" ht="18" customHeight="1" x14ac:dyDescent="0.25">
      <c r="B49" s="198"/>
      <c r="C49" s="140" t="s">
        <v>7586</v>
      </c>
      <c r="D49" s="90" t="s">
        <v>5220</v>
      </c>
      <c r="E49" s="79">
        <v>5115</v>
      </c>
      <c r="F49" s="114" t="s">
        <v>5288</v>
      </c>
      <c r="G49" s="114" t="s">
        <v>5294</v>
      </c>
      <c r="H49" s="142">
        <v>243</v>
      </c>
      <c r="I49" s="199"/>
    </row>
    <row r="50" spans="2:9" s="131" customFormat="1" ht="18" customHeight="1" x14ac:dyDescent="0.25">
      <c r="B50" s="198"/>
      <c r="C50" s="140" t="s">
        <v>7586</v>
      </c>
      <c r="D50" s="90" t="s">
        <v>5221</v>
      </c>
      <c r="E50" s="79">
        <v>5115</v>
      </c>
      <c r="F50" s="114" t="s">
        <v>5288</v>
      </c>
      <c r="G50" s="114" t="s">
        <v>5294</v>
      </c>
      <c r="H50" s="142">
        <v>112</v>
      </c>
      <c r="I50" s="199"/>
    </row>
    <row r="51" spans="2:9" s="131" customFormat="1" ht="18" customHeight="1" x14ac:dyDescent="0.25">
      <c r="B51" s="198"/>
      <c r="C51" s="140" t="s">
        <v>7586</v>
      </c>
      <c r="D51" s="90" t="s">
        <v>5222</v>
      </c>
      <c r="E51" s="79">
        <v>5115</v>
      </c>
      <c r="F51" s="114" t="s">
        <v>5288</v>
      </c>
      <c r="G51" s="114" t="s">
        <v>5294</v>
      </c>
      <c r="H51" s="142">
        <v>91</v>
      </c>
      <c r="I51" s="199"/>
    </row>
    <row r="52" spans="2:9" s="131" customFormat="1" ht="18" customHeight="1" x14ac:dyDescent="0.25">
      <c r="B52" s="198"/>
      <c r="C52" s="140" t="s">
        <v>7602</v>
      </c>
      <c r="D52" s="90" t="s">
        <v>5223</v>
      </c>
      <c r="E52" s="79">
        <v>5115</v>
      </c>
      <c r="F52" s="114" t="s">
        <v>5290</v>
      </c>
      <c r="G52" s="114" t="s">
        <v>5295</v>
      </c>
      <c r="H52" s="142">
        <v>4582586</v>
      </c>
      <c r="I52" s="199"/>
    </row>
    <row r="53" spans="2:9" s="131" customFormat="1" ht="18" customHeight="1" x14ac:dyDescent="0.25">
      <c r="B53" s="198"/>
      <c r="C53" s="140" t="s">
        <v>7602</v>
      </c>
      <c r="D53" s="90" t="s">
        <v>5224</v>
      </c>
      <c r="E53" s="79">
        <v>5115</v>
      </c>
      <c r="F53" s="114" t="s">
        <v>5288</v>
      </c>
      <c r="G53" s="114" t="s">
        <v>5294</v>
      </c>
      <c r="H53" s="142">
        <v>1907499</v>
      </c>
      <c r="I53" s="199"/>
    </row>
    <row r="54" spans="2:9" s="131" customFormat="1" ht="18" customHeight="1" x14ac:dyDescent="0.25">
      <c r="B54" s="198"/>
      <c r="C54" s="140" t="s">
        <v>7602</v>
      </c>
      <c r="D54" s="90" t="s">
        <v>5225</v>
      </c>
      <c r="E54" s="79">
        <v>5115</v>
      </c>
      <c r="F54" s="114" t="s">
        <v>5290</v>
      </c>
      <c r="G54" s="114" t="s">
        <v>5295</v>
      </c>
      <c r="H54" s="142">
        <v>687388</v>
      </c>
      <c r="I54" s="199"/>
    </row>
    <row r="55" spans="2:9" s="131" customFormat="1" ht="18" customHeight="1" x14ac:dyDescent="0.25">
      <c r="B55" s="198"/>
      <c r="C55" s="140" t="s">
        <v>7602</v>
      </c>
      <c r="D55" s="90" t="s">
        <v>5226</v>
      </c>
      <c r="E55" s="79">
        <v>5115</v>
      </c>
      <c r="F55" s="114" t="s">
        <v>5291</v>
      </c>
      <c r="G55" s="114" t="s">
        <v>5296</v>
      </c>
      <c r="H55" s="142">
        <v>22726</v>
      </c>
      <c r="I55" s="199"/>
    </row>
    <row r="56" spans="2:9" s="131" customFormat="1" ht="18" customHeight="1" x14ac:dyDescent="0.25">
      <c r="B56" s="198"/>
      <c r="C56" s="140" t="s">
        <v>7602</v>
      </c>
      <c r="D56" s="90" t="s">
        <v>5227</v>
      </c>
      <c r="E56" s="79">
        <v>5115</v>
      </c>
      <c r="F56" s="114" t="s">
        <v>5291</v>
      </c>
      <c r="G56" s="114" t="s">
        <v>5296</v>
      </c>
      <c r="H56" s="142">
        <v>2074</v>
      </c>
      <c r="I56" s="199"/>
    </row>
    <row r="57" spans="2:9" s="131" customFormat="1" ht="18" customHeight="1" x14ac:dyDescent="0.25">
      <c r="B57" s="198"/>
      <c r="C57" s="140" t="s">
        <v>7602</v>
      </c>
      <c r="D57" s="90" t="s">
        <v>5228</v>
      </c>
      <c r="E57" s="79">
        <v>5115</v>
      </c>
      <c r="F57" s="114" t="s">
        <v>5291</v>
      </c>
      <c r="G57" s="114" t="s">
        <v>5296</v>
      </c>
      <c r="H57" s="142">
        <v>1407</v>
      </c>
      <c r="I57" s="199"/>
    </row>
    <row r="58" spans="2:9" s="131" customFormat="1" ht="18" customHeight="1" x14ac:dyDescent="0.25">
      <c r="B58" s="198"/>
      <c r="C58" s="140" t="s">
        <v>7602</v>
      </c>
      <c r="D58" s="90" t="s">
        <v>5229</v>
      </c>
      <c r="E58" s="79">
        <v>5115</v>
      </c>
      <c r="F58" s="114" t="s">
        <v>5291</v>
      </c>
      <c r="G58" s="114" t="s">
        <v>5296</v>
      </c>
      <c r="H58" s="142">
        <v>1400</v>
      </c>
      <c r="I58" s="199"/>
    </row>
    <row r="59" spans="2:9" s="131" customFormat="1" ht="18" customHeight="1" x14ac:dyDescent="0.25">
      <c r="B59" s="198"/>
      <c r="C59" s="140" t="s">
        <v>7602</v>
      </c>
      <c r="D59" s="90" t="s">
        <v>5230</v>
      </c>
      <c r="E59" s="79">
        <v>5115</v>
      </c>
      <c r="F59" s="114" t="s">
        <v>5291</v>
      </c>
      <c r="G59" s="114" t="s">
        <v>5296</v>
      </c>
      <c r="H59" s="142">
        <v>852</v>
      </c>
      <c r="I59" s="199"/>
    </row>
    <row r="60" spans="2:9" s="131" customFormat="1" ht="18" customHeight="1" x14ac:dyDescent="0.25">
      <c r="B60" s="198"/>
      <c r="C60" s="140" t="s">
        <v>7602</v>
      </c>
      <c r="D60" s="90" t="s">
        <v>5231</v>
      </c>
      <c r="E60" s="79">
        <v>5115</v>
      </c>
      <c r="F60" s="114" t="s">
        <v>5288</v>
      </c>
      <c r="G60" s="114" t="s">
        <v>5297</v>
      </c>
      <c r="H60" s="142">
        <v>718.56</v>
      </c>
      <c r="I60" s="199"/>
    </row>
    <row r="61" spans="2:9" s="131" customFormat="1" ht="18" customHeight="1" x14ac:dyDescent="0.25">
      <c r="B61" s="198"/>
      <c r="C61" s="140" t="s">
        <v>7602</v>
      </c>
      <c r="D61" s="90" t="s">
        <v>5232</v>
      </c>
      <c r="E61" s="79">
        <v>5115</v>
      </c>
      <c r="F61" s="114" t="s">
        <v>5291</v>
      </c>
      <c r="G61" s="114" t="s">
        <v>5296</v>
      </c>
      <c r="H61" s="142">
        <v>444</v>
      </c>
      <c r="I61" s="199"/>
    </row>
    <row r="62" spans="2:9" s="131" customFormat="1" ht="18" customHeight="1" x14ac:dyDescent="0.25">
      <c r="B62" s="198"/>
      <c r="C62" s="140" t="s">
        <v>7604</v>
      </c>
      <c r="D62" s="90" t="s">
        <v>5233</v>
      </c>
      <c r="E62" s="79">
        <v>5115</v>
      </c>
      <c r="F62" s="114" t="s">
        <v>5288</v>
      </c>
      <c r="G62" s="114" t="s">
        <v>5297</v>
      </c>
      <c r="H62" s="142">
        <v>3571</v>
      </c>
      <c r="I62" s="199"/>
    </row>
    <row r="63" spans="2:9" s="131" customFormat="1" ht="18" customHeight="1" x14ac:dyDescent="0.25">
      <c r="B63" s="198"/>
      <c r="C63" s="140" t="s">
        <v>7604</v>
      </c>
      <c r="D63" s="90" t="s">
        <v>5234</v>
      </c>
      <c r="E63" s="79">
        <v>5115</v>
      </c>
      <c r="F63" s="114" t="s">
        <v>5288</v>
      </c>
      <c r="G63" s="114" t="s">
        <v>5297</v>
      </c>
      <c r="H63" s="142">
        <v>3571</v>
      </c>
      <c r="I63" s="199"/>
    </row>
    <row r="64" spans="2:9" s="131" customFormat="1" ht="18" customHeight="1" x14ac:dyDescent="0.25">
      <c r="B64" s="198"/>
      <c r="C64" s="140" t="s">
        <v>7604</v>
      </c>
      <c r="D64" s="90" t="s">
        <v>5235</v>
      </c>
      <c r="E64" s="79">
        <v>5115</v>
      </c>
      <c r="F64" s="114" t="s">
        <v>5288</v>
      </c>
      <c r="G64" s="114" t="s">
        <v>5297</v>
      </c>
      <c r="H64" s="142">
        <v>3230</v>
      </c>
      <c r="I64" s="199"/>
    </row>
    <row r="65" spans="2:9" s="131" customFormat="1" ht="18" customHeight="1" x14ac:dyDescent="0.25">
      <c r="B65" s="198"/>
      <c r="C65" s="140" t="s">
        <v>7604</v>
      </c>
      <c r="D65" s="90" t="s">
        <v>5236</v>
      </c>
      <c r="E65" s="79">
        <v>5115</v>
      </c>
      <c r="F65" s="114" t="s">
        <v>5288</v>
      </c>
      <c r="G65" s="114" t="s">
        <v>5297</v>
      </c>
      <c r="H65" s="142">
        <v>2638</v>
      </c>
      <c r="I65" s="199"/>
    </row>
    <row r="66" spans="2:9" s="131" customFormat="1" ht="18" customHeight="1" x14ac:dyDescent="0.25">
      <c r="B66" s="198"/>
      <c r="C66" s="140" t="s">
        <v>7604</v>
      </c>
      <c r="D66" s="90" t="s">
        <v>5237</v>
      </c>
      <c r="E66" s="79">
        <v>5115</v>
      </c>
      <c r="F66" s="114" t="s">
        <v>5288</v>
      </c>
      <c r="G66" s="114" t="s">
        <v>5297</v>
      </c>
      <c r="H66" s="142">
        <v>2474</v>
      </c>
      <c r="I66" s="199"/>
    </row>
    <row r="67" spans="2:9" s="131" customFormat="1" ht="18" customHeight="1" x14ac:dyDescent="0.25">
      <c r="B67" s="198"/>
      <c r="C67" s="140" t="s">
        <v>7604</v>
      </c>
      <c r="D67" s="90" t="s">
        <v>5238</v>
      </c>
      <c r="E67" s="79">
        <v>5115</v>
      </c>
      <c r="F67" s="114" t="s">
        <v>5288</v>
      </c>
      <c r="G67" s="114" t="s">
        <v>5297</v>
      </c>
      <c r="H67" s="142">
        <v>1477</v>
      </c>
      <c r="I67" s="199"/>
    </row>
    <row r="68" spans="2:9" s="131" customFormat="1" ht="18" customHeight="1" x14ac:dyDescent="0.25">
      <c r="B68" s="198"/>
      <c r="C68" s="140" t="s">
        <v>7604</v>
      </c>
      <c r="D68" s="90" t="s">
        <v>5239</v>
      </c>
      <c r="E68" s="79">
        <v>5115</v>
      </c>
      <c r="F68" s="114" t="s">
        <v>5288</v>
      </c>
      <c r="G68" s="114" t="s">
        <v>5297</v>
      </c>
      <c r="H68" s="142">
        <v>1217</v>
      </c>
      <c r="I68" s="199"/>
    </row>
    <row r="69" spans="2:9" s="131" customFormat="1" ht="18" customHeight="1" x14ac:dyDescent="0.25">
      <c r="B69" s="198"/>
      <c r="C69" s="140" t="s">
        <v>7604</v>
      </c>
      <c r="D69" s="90" t="s">
        <v>5240</v>
      </c>
      <c r="E69" s="79">
        <v>5115</v>
      </c>
      <c r="F69" s="114" t="s">
        <v>5288</v>
      </c>
      <c r="G69" s="114" t="s">
        <v>5297</v>
      </c>
      <c r="H69" s="142">
        <v>1113</v>
      </c>
      <c r="I69" s="199"/>
    </row>
    <row r="70" spans="2:9" s="131" customFormat="1" ht="18" customHeight="1" x14ac:dyDescent="0.25">
      <c r="B70" s="198"/>
      <c r="C70" s="140" t="s">
        <v>7604</v>
      </c>
      <c r="D70" s="90" t="s">
        <v>5241</v>
      </c>
      <c r="E70" s="79">
        <v>5115</v>
      </c>
      <c r="F70" s="114" t="s">
        <v>5288</v>
      </c>
      <c r="G70" s="114" t="s">
        <v>5297</v>
      </c>
      <c r="H70" s="142">
        <v>1009</v>
      </c>
      <c r="I70" s="199"/>
    </row>
    <row r="71" spans="2:9" s="131" customFormat="1" ht="18" customHeight="1" x14ac:dyDescent="0.25">
      <c r="B71" s="198"/>
      <c r="C71" s="140" t="s">
        <v>7604</v>
      </c>
      <c r="D71" s="90" t="s">
        <v>5242</v>
      </c>
      <c r="E71" s="79">
        <v>5115</v>
      </c>
      <c r="F71" s="114" t="s">
        <v>5288</v>
      </c>
      <c r="G71" s="114" t="s">
        <v>5297</v>
      </c>
      <c r="H71" s="142">
        <v>966</v>
      </c>
      <c r="I71" s="199"/>
    </row>
    <row r="72" spans="2:9" s="131" customFormat="1" ht="18" customHeight="1" x14ac:dyDescent="0.25">
      <c r="B72" s="198"/>
      <c r="C72" s="140" t="s">
        <v>7604</v>
      </c>
      <c r="D72" s="90" t="s">
        <v>5243</v>
      </c>
      <c r="E72" s="79">
        <v>5115</v>
      </c>
      <c r="F72" s="114" t="s">
        <v>5288</v>
      </c>
      <c r="G72" s="114" t="s">
        <v>5297</v>
      </c>
      <c r="H72" s="142">
        <v>627</v>
      </c>
      <c r="I72" s="199"/>
    </row>
    <row r="73" spans="2:9" s="131" customFormat="1" ht="18" customHeight="1" x14ac:dyDescent="0.25">
      <c r="B73" s="198"/>
      <c r="C73" s="140" t="s">
        <v>7604</v>
      </c>
      <c r="D73" s="90" t="s">
        <v>5244</v>
      </c>
      <c r="E73" s="79">
        <v>5115</v>
      </c>
      <c r="F73" s="114" t="s">
        <v>5288</v>
      </c>
      <c r="G73" s="114" t="s">
        <v>5297</v>
      </c>
      <c r="H73" s="142">
        <v>469</v>
      </c>
      <c r="I73" s="199"/>
    </row>
    <row r="74" spans="2:9" s="131" customFormat="1" ht="18" customHeight="1" x14ac:dyDescent="0.25">
      <c r="B74" s="198"/>
      <c r="C74" s="140" t="s">
        <v>7604</v>
      </c>
      <c r="D74" s="90" t="s">
        <v>5245</v>
      </c>
      <c r="E74" s="79">
        <v>5115</v>
      </c>
      <c r="F74" s="114" t="s">
        <v>5288</v>
      </c>
      <c r="G74" s="114" t="s">
        <v>5297</v>
      </c>
      <c r="H74" s="142">
        <v>283</v>
      </c>
      <c r="I74" s="199"/>
    </row>
    <row r="75" spans="2:9" s="131" customFormat="1" ht="18" customHeight="1" x14ac:dyDescent="0.25">
      <c r="B75" s="198"/>
      <c r="C75" s="140" t="s">
        <v>7604</v>
      </c>
      <c r="D75" s="90" t="s">
        <v>5246</v>
      </c>
      <c r="E75" s="79">
        <v>5115</v>
      </c>
      <c r="F75" s="114" t="s">
        <v>5288</v>
      </c>
      <c r="G75" s="114" t="s">
        <v>5297</v>
      </c>
      <c r="H75" s="142">
        <v>264</v>
      </c>
      <c r="I75" s="199"/>
    </row>
    <row r="76" spans="2:9" s="131" customFormat="1" ht="18" customHeight="1" x14ac:dyDescent="0.25">
      <c r="B76" s="198"/>
      <c r="C76" s="140" t="s">
        <v>7604</v>
      </c>
      <c r="D76" s="90" t="s">
        <v>5247</v>
      </c>
      <c r="E76" s="79">
        <v>5115</v>
      </c>
      <c r="F76" s="114" t="s">
        <v>5288</v>
      </c>
      <c r="G76" s="114" t="s">
        <v>5297</v>
      </c>
      <c r="H76" s="142">
        <v>176</v>
      </c>
      <c r="I76" s="199"/>
    </row>
    <row r="77" spans="2:9" s="131" customFormat="1" ht="18" customHeight="1" x14ac:dyDescent="0.25">
      <c r="B77" s="198"/>
      <c r="C77" s="140" t="s">
        <v>7604</v>
      </c>
      <c r="D77" s="90" t="s">
        <v>5248</v>
      </c>
      <c r="E77" s="79">
        <v>5115</v>
      </c>
      <c r="F77" s="114" t="s">
        <v>5288</v>
      </c>
      <c r="G77" s="114" t="s">
        <v>5297</v>
      </c>
      <c r="H77" s="142">
        <v>176</v>
      </c>
      <c r="I77" s="199"/>
    </row>
    <row r="78" spans="2:9" s="131" customFormat="1" ht="18" customHeight="1" x14ac:dyDescent="0.25">
      <c r="B78" s="198"/>
      <c r="C78" s="140" t="s">
        <v>7604</v>
      </c>
      <c r="D78" s="90" t="s">
        <v>5249</v>
      </c>
      <c r="E78" s="79">
        <v>5115</v>
      </c>
      <c r="F78" s="114" t="s">
        <v>5288</v>
      </c>
      <c r="G78" s="114" t="s">
        <v>5297</v>
      </c>
      <c r="H78" s="142">
        <v>176</v>
      </c>
      <c r="I78" s="199"/>
    </row>
    <row r="79" spans="2:9" s="131" customFormat="1" ht="18" customHeight="1" x14ac:dyDescent="0.25">
      <c r="B79" s="198"/>
      <c r="C79" s="140" t="s">
        <v>7604</v>
      </c>
      <c r="D79" s="90" t="s">
        <v>5250</v>
      </c>
      <c r="E79" s="79">
        <v>5115</v>
      </c>
      <c r="F79" s="114" t="s">
        <v>5288</v>
      </c>
      <c r="G79" s="114" t="s">
        <v>5297</v>
      </c>
      <c r="H79" s="142">
        <v>176</v>
      </c>
      <c r="I79" s="199"/>
    </row>
    <row r="80" spans="2:9" s="131" customFormat="1" ht="18" customHeight="1" x14ac:dyDescent="0.25">
      <c r="B80" s="198"/>
      <c r="C80" s="140" t="s">
        <v>7604</v>
      </c>
      <c r="D80" s="90" t="s">
        <v>5251</v>
      </c>
      <c r="E80" s="79">
        <v>5115</v>
      </c>
      <c r="F80" s="114" t="s">
        <v>5288</v>
      </c>
      <c r="G80" s="114" t="s">
        <v>5297</v>
      </c>
      <c r="H80" s="142">
        <v>126</v>
      </c>
      <c r="I80" s="199"/>
    </row>
    <row r="81" spans="2:9" s="131" customFormat="1" ht="18" customHeight="1" x14ac:dyDescent="0.25">
      <c r="B81" s="198"/>
      <c r="C81" s="140" t="s">
        <v>7604</v>
      </c>
      <c r="D81" s="90" t="s">
        <v>5252</v>
      </c>
      <c r="E81" s="79">
        <v>5115</v>
      </c>
      <c r="F81" s="114" t="s">
        <v>5288</v>
      </c>
      <c r="G81" s="114" t="s">
        <v>5297</v>
      </c>
      <c r="H81" s="142">
        <v>25</v>
      </c>
      <c r="I81" s="199"/>
    </row>
    <row r="82" spans="2:9" s="131" customFormat="1" ht="18" customHeight="1" x14ac:dyDescent="0.25">
      <c r="B82" s="198"/>
      <c r="C82" s="140" t="s">
        <v>7604</v>
      </c>
      <c r="D82" s="90" t="s">
        <v>5253</v>
      </c>
      <c r="E82" s="79">
        <v>5115</v>
      </c>
      <c r="F82" s="114" t="s">
        <v>5288</v>
      </c>
      <c r="G82" s="114" t="s">
        <v>5297</v>
      </c>
      <c r="H82" s="142">
        <v>21</v>
      </c>
      <c r="I82" s="199"/>
    </row>
    <row r="83" spans="2:9" s="131" customFormat="1" ht="18" customHeight="1" x14ac:dyDescent="0.25">
      <c r="B83" s="198"/>
      <c r="C83" s="140" t="s">
        <v>7604</v>
      </c>
      <c r="D83" s="90" t="s">
        <v>5254</v>
      </c>
      <c r="E83" s="79">
        <v>5115</v>
      </c>
      <c r="F83" s="114" t="s">
        <v>5288</v>
      </c>
      <c r="G83" s="114" t="s">
        <v>5297</v>
      </c>
      <c r="H83" s="142">
        <v>21</v>
      </c>
      <c r="I83" s="199"/>
    </row>
    <row r="84" spans="2:9" s="131" customFormat="1" ht="18" customHeight="1" x14ac:dyDescent="0.25">
      <c r="B84" s="198"/>
      <c r="C84" s="140" t="s">
        <v>7635</v>
      </c>
      <c r="D84" s="90" t="s">
        <v>5255</v>
      </c>
      <c r="E84" s="79">
        <v>5115</v>
      </c>
      <c r="F84" s="114" t="s">
        <v>5292</v>
      </c>
      <c r="G84" s="114" t="s">
        <v>5295</v>
      </c>
      <c r="H84" s="142">
        <v>7127810</v>
      </c>
      <c r="I84" s="199"/>
    </row>
    <row r="85" spans="2:9" s="131" customFormat="1" ht="18" customHeight="1" x14ac:dyDescent="0.25">
      <c r="B85" s="198"/>
      <c r="C85" s="140" t="s">
        <v>7635</v>
      </c>
      <c r="D85" s="90" t="s">
        <v>5256</v>
      </c>
      <c r="E85" s="79">
        <v>5115</v>
      </c>
      <c r="F85" s="114" t="s">
        <v>5292</v>
      </c>
      <c r="G85" s="114" t="s">
        <v>5295</v>
      </c>
      <c r="H85" s="142">
        <v>1069172</v>
      </c>
      <c r="I85" s="199"/>
    </row>
    <row r="86" spans="2:9" s="131" customFormat="1" ht="18" customHeight="1" x14ac:dyDescent="0.25">
      <c r="B86" s="198"/>
      <c r="C86" s="140" t="s">
        <v>7635</v>
      </c>
      <c r="D86" s="90" t="s">
        <v>5257</v>
      </c>
      <c r="E86" s="79">
        <v>5115</v>
      </c>
      <c r="F86" s="114" t="s">
        <v>5288</v>
      </c>
      <c r="G86" s="114" t="s">
        <v>5297</v>
      </c>
      <c r="H86" s="142">
        <v>70.78</v>
      </c>
      <c r="I86" s="199"/>
    </row>
    <row r="87" spans="2:9" s="131" customFormat="1" ht="18" customHeight="1" x14ac:dyDescent="0.25">
      <c r="B87" s="198"/>
      <c r="C87" s="140" t="s">
        <v>7647</v>
      </c>
      <c r="D87" s="90" t="s">
        <v>5258</v>
      </c>
      <c r="E87" s="79">
        <v>5115</v>
      </c>
      <c r="F87" s="114" t="s">
        <v>5293</v>
      </c>
      <c r="G87" s="114" t="s">
        <v>5298</v>
      </c>
      <c r="H87" s="142">
        <v>48113166.560000002</v>
      </c>
      <c r="I87" s="199"/>
    </row>
    <row r="88" spans="2:9" s="131" customFormat="1" ht="18" customHeight="1" x14ac:dyDescent="0.25">
      <c r="B88" s="198"/>
      <c r="C88" s="140" t="s">
        <v>7647</v>
      </c>
      <c r="D88" s="90" t="s">
        <v>5259</v>
      </c>
      <c r="E88" s="79">
        <v>5115</v>
      </c>
      <c r="F88" s="114" t="s">
        <v>5290</v>
      </c>
      <c r="G88" s="114" t="s">
        <v>5295</v>
      </c>
      <c r="H88" s="142">
        <v>7693833</v>
      </c>
      <c r="I88" s="199"/>
    </row>
    <row r="89" spans="2:9" s="131" customFormat="1" ht="18" customHeight="1" x14ac:dyDescent="0.25">
      <c r="B89" s="198"/>
      <c r="C89" s="140" t="s">
        <v>7647</v>
      </c>
      <c r="D89" s="90" t="s">
        <v>5260</v>
      </c>
      <c r="E89" s="79">
        <v>5115</v>
      </c>
      <c r="F89" s="114" t="s">
        <v>5290</v>
      </c>
      <c r="G89" s="114" t="s">
        <v>5295</v>
      </c>
      <c r="H89" s="142">
        <v>1154075</v>
      </c>
      <c r="I89" s="199"/>
    </row>
    <row r="90" spans="2:9" s="131" customFormat="1" ht="18" customHeight="1" x14ac:dyDescent="0.25">
      <c r="B90" s="198"/>
      <c r="C90" s="140" t="s">
        <v>7628</v>
      </c>
      <c r="D90" s="90" t="s">
        <v>5261</v>
      </c>
      <c r="E90" s="79">
        <v>5115</v>
      </c>
      <c r="F90" s="114" t="s">
        <v>5288</v>
      </c>
      <c r="G90" s="114" t="s">
        <v>5297</v>
      </c>
      <c r="H90" s="142">
        <v>6847.52</v>
      </c>
      <c r="I90" s="199"/>
    </row>
    <row r="91" spans="2:9" s="131" customFormat="1" ht="18" customHeight="1" x14ac:dyDescent="0.25">
      <c r="B91" s="198"/>
      <c r="C91" s="140" t="s">
        <v>7605</v>
      </c>
      <c r="D91" s="90" t="s">
        <v>5262</v>
      </c>
      <c r="E91" s="79">
        <v>5115</v>
      </c>
      <c r="F91" s="114" t="s">
        <v>5293</v>
      </c>
      <c r="G91" s="114" t="s">
        <v>5298</v>
      </c>
      <c r="H91" s="142">
        <v>75270611.810000002</v>
      </c>
      <c r="I91" s="199"/>
    </row>
    <row r="92" spans="2:9" s="131" customFormat="1" ht="18" customHeight="1" x14ac:dyDescent="0.25">
      <c r="B92" s="198"/>
      <c r="C92" s="140" t="s">
        <v>7605</v>
      </c>
      <c r="D92" s="90" t="s">
        <v>5263</v>
      </c>
      <c r="E92" s="79">
        <v>5115</v>
      </c>
      <c r="F92" s="114" t="s">
        <v>5293</v>
      </c>
      <c r="G92" s="114" t="s">
        <v>5298</v>
      </c>
      <c r="H92" s="142">
        <v>28101668.199999999</v>
      </c>
      <c r="I92" s="199"/>
    </row>
    <row r="93" spans="2:9" s="131" customFormat="1" ht="18" customHeight="1" x14ac:dyDescent="0.25">
      <c r="B93" s="198"/>
      <c r="C93" s="140" t="s">
        <v>7605</v>
      </c>
      <c r="D93" s="90" t="s">
        <v>5264</v>
      </c>
      <c r="E93" s="79">
        <v>5115</v>
      </c>
      <c r="F93" s="114" t="s">
        <v>5288</v>
      </c>
      <c r="G93" s="114" t="s">
        <v>5299</v>
      </c>
      <c r="H93" s="142">
        <v>4409486</v>
      </c>
      <c r="I93" s="199"/>
    </row>
    <row r="94" spans="2:9" s="131" customFormat="1" ht="18" customHeight="1" x14ac:dyDescent="0.25">
      <c r="B94" s="198"/>
      <c r="C94" s="140" t="s">
        <v>7606</v>
      </c>
      <c r="D94" s="90" t="s">
        <v>5265</v>
      </c>
      <c r="E94" s="79">
        <v>5115</v>
      </c>
      <c r="F94" s="114" t="s">
        <v>5288</v>
      </c>
      <c r="G94" s="114" t="s">
        <v>5299</v>
      </c>
      <c r="H94" s="142">
        <v>46205</v>
      </c>
      <c r="I94" s="199"/>
    </row>
    <row r="95" spans="2:9" s="131" customFormat="1" ht="18" customHeight="1" x14ac:dyDescent="0.25">
      <c r="B95" s="198"/>
      <c r="C95" s="140" t="s">
        <v>7607</v>
      </c>
      <c r="D95" s="90" t="s">
        <v>5266</v>
      </c>
      <c r="E95" s="79">
        <v>5115</v>
      </c>
      <c r="F95" s="114" t="s">
        <v>5288</v>
      </c>
      <c r="G95" s="114" t="s">
        <v>5299</v>
      </c>
      <c r="H95" s="142">
        <v>2147563</v>
      </c>
      <c r="I95" s="199"/>
    </row>
    <row r="96" spans="2:9" s="131" customFormat="1" ht="18" customHeight="1" x14ac:dyDescent="0.25">
      <c r="B96" s="198"/>
      <c r="C96" s="140" t="s">
        <v>7668</v>
      </c>
      <c r="D96" s="90" t="s">
        <v>5267</v>
      </c>
      <c r="E96" s="79">
        <v>5115</v>
      </c>
      <c r="F96" s="114" t="s">
        <v>5288</v>
      </c>
      <c r="G96" s="114" t="s">
        <v>5299</v>
      </c>
      <c r="H96" s="142">
        <v>1875202</v>
      </c>
      <c r="I96" s="199"/>
    </row>
    <row r="97" spans="2:9" s="131" customFormat="1" ht="18" customHeight="1" x14ac:dyDescent="0.25">
      <c r="B97" s="198"/>
      <c r="C97" s="140" t="s">
        <v>7668</v>
      </c>
      <c r="D97" s="90" t="s">
        <v>5268</v>
      </c>
      <c r="E97" s="79">
        <v>5115</v>
      </c>
      <c r="F97" s="114" t="s">
        <v>5288</v>
      </c>
      <c r="G97" s="114" t="s">
        <v>5299</v>
      </c>
      <c r="H97" s="142">
        <v>114.5</v>
      </c>
      <c r="I97" s="199"/>
    </row>
    <row r="98" spans="2:9" s="131" customFormat="1" ht="18" customHeight="1" x14ac:dyDescent="0.25">
      <c r="B98" s="198"/>
      <c r="C98" s="140" t="s">
        <v>7609</v>
      </c>
      <c r="D98" s="90" t="s">
        <v>5269</v>
      </c>
      <c r="E98" s="79">
        <v>5115</v>
      </c>
      <c r="F98" s="114" t="s">
        <v>5288</v>
      </c>
      <c r="G98" s="114" t="s">
        <v>5299</v>
      </c>
      <c r="H98" s="142">
        <v>2154562</v>
      </c>
      <c r="I98" s="199"/>
    </row>
    <row r="99" spans="2:9" s="131" customFormat="1" ht="18" customHeight="1" x14ac:dyDescent="0.25">
      <c r="B99" s="198"/>
      <c r="C99" s="140" t="s">
        <v>7609</v>
      </c>
      <c r="D99" s="90" t="s">
        <v>5270</v>
      </c>
      <c r="E99" s="79">
        <v>5115</v>
      </c>
      <c r="F99" s="114" t="s">
        <v>5288</v>
      </c>
      <c r="G99" s="114" t="s">
        <v>5299</v>
      </c>
      <c r="H99" s="142">
        <v>176.42</v>
      </c>
      <c r="I99" s="199"/>
    </row>
    <row r="100" spans="2:9" s="131" customFormat="1" ht="18" customHeight="1" x14ac:dyDescent="0.25">
      <c r="B100" s="198"/>
      <c r="C100" s="140" t="s">
        <v>7610</v>
      </c>
      <c r="D100" s="90" t="s">
        <v>5271</v>
      </c>
      <c r="E100" s="79">
        <v>5115</v>
      </c>
      <c r="F100" s="114" t="s">
        <v>5288</v>
      </c>
      <c r="G100" s="114" t="s">
        <v>5299</v>
      </c>
      <c r="H100" s="142">
        <v>2731394</v>
      </c>
      <c r="I100" s="199"/>
    </row>
    <row r="101" spans="2:9" s="131" customFormat="1" ht="18" customHeight="1" x14ac:dyDescent="0.25">
      <c r="B101" s="198"/>
      <c r="C101" s="140" t="s">
        <v>7642</v>
      </c>
      <c r="D101" s="90" t="s">
        <v>5272</v>
      </c>
      <c r="E101" s="79">
        <v>5115</v>
      </c>
      <c r="F101" s="114" t="s">
        <v>5288</v>
      </c>
      <c r="G101" s="114" t="s">
        <v>5299</v>
      </c>
      <c r="H101" s="142">
        <v>3484967</v>
      </c>
      <c r="I101" s="199"/>
    </row>
    <row r="102" spans="2:9" s="131" customFormat="1" ht="18" customHeight="1" x14ac:dyDescent="0.25">
      <c r="B102" s="198"/>
      <c r="C102" s="140" t="s">
        <v>7611</v>
      </c>
      <c r="D102" s="90" t="s">
        <v>5273</v>
      </c>
      <c r="E102" s="79">
        <v>5115</v>
      </c>
      <c r="F102" s="114" t="s">
        <v>5288</v>
      </c>
      <c r="G102" s="114" t="s">
        <v>5299</v>
      </c>
      <c r="H102" s="142">
        <v>3945601</v>
      </c>
      <c r="I102" s="199"/>
    </row>
    <row r="103" spans="2:9" s="131" customFormat="1" ht="18" customHeight="1" x14ac:dyDescent="0.25">
      <c r="B103" s="198"/>
      <c r="C103" s="140" t="s">
        <v>7772</v>
      </c>
      <c r="D103" s="90" t="s">
        <v>5274</v>
      </c>
      <c r="E103" s="79">
        <v>5115</v>
      </c>
      <c r="F103" s="114" t="s">
        <v>5293</v>
      </c>
      <c r="G103" s="114" t="s">
        <v>5298</v>
      </c>
      <c r="H103" s="142">
        <v>50696417.899999999</v>
      </c>
      <c r="I103" s="199"/>
    </row>
    <row r="104" spans="2:9" s="131" customFormat="1" ht="18" customHeight="1" x14ac:dyDescent="0.25">
      <c r="B104" s="198"/>
      <c r="C104" s="140" t="s">
        <v>7772</v>
      </c>
      <c r="D104" s="90" t="s">
        <v>5275</v>
      </c>
      <c r="E104" s="79">
        <v>5115</v>
      </c>
      <c r="F104" s="114" t="s">
        <v>5290</v>
      </c>
      <c r="G104" s="114" t="s">
        <v>5295</v>
      </c>
      <c r="H104" s="142">
        <v>7244690.5599999996</v>
      </c>
      <c r="I104" s="199"/>
    </row>
    <row r="105" spans="2:9" s="131" customFormat="1" ht="18" customHeight="1" x14ac:dyDescent="0.25">
      <c r="B105" s="198"/>
      <c r="C105" s="140" t="s">
        <v>7772</v>
      </c>
      <c r="D105" s="90" t="s">
        <v>5276</v>
      </c>
      <c r="E105" s="79">
        <v>5115</v>
      </c>
      <c r="F105" s="114" t="s">
        <v>5288</v>
      </c>
      <c r="G105" s="114" t="s">
        <v>5299</v>
      </c>
      <c r="H105" s="142">
        <v>3274953</v>
      </c>
      <c r="I105" s="199"/>
    </row>
    <row r="106" spans="2:9" s="131" customFormat="1" ht="18" customHeight="1" x14ac:dyDescent="0.25">
      <c r="B106" s="198"/>
      <c r="C106" s="140" t="s">
        <v>7772</v>
      </c>
      <c r="D106" s="90" t="s">
        <v>5277</v>
      </c>
      <c r="E106" s="79">
        <v>5115</v>
      </c>
      <c r="F106" s="114" t="s">
        <v>5290</v>
      </c>
      <c r="G106" s="114" t="s">
        <v>5295</v>
      </c>
      <c r="H106" s="142">
        <v>1086703.58</v>
      </c>
      <c r="I106" s="199"/>
    </row>
    <row r="107" spans="2:9" s="131" customFormat="1" ht="18" customHeight="1" x14ac:dyDescent="0.25">
      <c r="B107" s="198"/>
      <c r="C107" s="140" t="s">
        <v>7772</v>
      </c>
      <c r="D107" s="90" t="s">
        <v>5278</v>
      </c>
      <c r="E107" s="79">
        <v>5115</v>
      </c>
      <c r="F107" s="114" t="s">
        <v>5288</v>
      </c>
      <c r="G107" s="114" t="s">
        <v>5297</v>
      </c>
      <c r="H107" s="142">
        <v>1389.7</v>
      </c>
      <c r="I107" s="199"/>
    </row>
    <row r="108" spans="2:9" s="131" customFormat="1" ht="18" customHeight="1" x14ac:dyDescent="0.25">
      <c r="B108" s="198"/>
      <c r="C108" s="140" t="s">
        <v>7675</v>
      </c>
      <c r="D108" s="90" t="s">
        <v>5279</v>
      </c>
      <c r="E108" s="79">
        <v>5115</v>
      </c>
      <c r="F108" s="114" t="s">
        <v>5293</v>
      </c>
      <c r="G108" s="114" t="s">
        <v>5298</v>
      </c>
      <c r="H108" s="142">
        <v>63740720.229999997</v>
      </c>
      <c r="I108" s="199"/>
    </row>
    <row r="109" spans="2:9" s="131" customFormat="1" ht="18" customHeight="1" x14ac:dyDescent="0.25">
      <c r="B109" s="198"/>
      <c r="C109" s="140" t="s">
        <v>7675</v>
      </c>
      <c r="D109" s="90" t="s">
        <v>5280</v>
      </c>
      <c r="E109" s="79">
        <v>5115</v>
      </c>
      <c r="F109" s="114" t="s">
        <v>96</v>
      </c>
      <c r="G109" s="114" t="s">
        <v>5292</v>
      </c>
      <c r="H109" s="142">
        <v>7322090.0499999998</v>
      </c>
      <c r="I109" s="199"/>
    </row>
    <row r="110" spans="2:9" s="131" customFormat="1" ht="18" customHeight="1" x14ac:dyDescent="0.25">
      <c r="B110" s="198"/>
      <c r="C110" s="140" t="s">
        <v>7675</v>
      </c>
      <c r="D110" s="90" t="s">
        <v>5281</v>
      </c>
      <c r="E110" s="79">
        <v>5115</v>
      </c>
      <c r="F110" s="114" t="s">
        <v>5288</v>
      </c>
      <c r="G110" s="114" t="s">
        <v>5299</v>
      </c>
      <c r="H110" s="142">
        <v>2626069</v>
      </c>
      <c r="I110" s="199"/>
    </row>
    <row r="111" spans="2:9" s="131" customFormat="1" ht="18" customHeight="1" x14ac:dyDescent="0.25">
      <c r="B111" s="198"/>
      <c r="C111" s="140" t="s">
        <v>7675</v>
      </c>
      <c r="D111" s="90" t="s">
        <v>5282</v>
      </c>
      <c r="E111" s="79">
        <v>5115</v>
      </c>
      <c r="F111" s="114" t="s">
        <v>5290</v>
      </c>
      <c r="G111" s="114" t="s">
        <v>5295</v>
      </c>
      <c r="H111" s="142">
        <v>1481798.36</v>
      </c>
      <c r="I111" s="199"/>
    </row>
    <row r="112" spans="2:9" s="131" customFormat="1" ht="18" customHeight="1" x14ac:dyDescent="0.25">
      <c r="B112" s="198"/>
      <c r="C112" s="140" t="s">
        <v>7675</v>
      </c>
      <c r="D112" s="90" t="s">
        <v>5283</v>
      </c>
      <c r="E112" s="79">
        <v>5115</v>
      </c>
      <c r="F112" s="114" t="s">
        <v>5290</v>
      </c>
      <c r="G112" s="114" t="s">
        <v>5295</v>
      </c>
      <c r="H112" s="142">
        <v>1098313.51</v>
      </c>
      <c r="I112" s="199"/>
    </row>
    <row r="113" spans="2:9" s="131" customFormat="1" ht="18" customHeight="1" x14ac:dyDescent="0.25">
      <c r="B113" s="198"/>
      <c r="C113" s="140" t="s">
        <v>7675</v>
      </c>
      <c r="D113" s="90" t="s">
        <v>5284</v>
      </c>
      <c r="E113" s="79">
        <v>5115</v>
      </c>
      <c r="F113" s="114" t="s">
        <v>5290</v>
      </c>
      <c r="G113" s="114" t="s">
        <v>5295</v>
      </c>
      <c r="H113" s="142">
        <v>463245.46</v>
      </c>
      <c r="I113" s="199"/>
    </row>
    <row r="114" spans="2:9" s="131" customFormat="1" ht="18" customHeight="1" x14ac:dyDescent="0.25">
      <c r="B114" s="198"/>
      <c r="C114" s="140" t="s">
        <v>7675</v>
      </c>
      <c r="D114" s="90" t="s">
        <v>5285</v>
      </c>
      <c r="E114" s="79">
        <v>5115</v>
      </c>
      <c r="F114" s="114" t="s">
        <v>5290</v>
      </c>
      <c r="G114" s="114" t="s">
        <v>5295</v>
      </c>
      <c r="H114" s="142">
        <v>69486.820000000007</v>
      </c>
      <c r="I114" s="199"/>
    </row>
    <row r="115" spans="2:9" s="131" customFormat="1" ht="18" customHeight="1" x14ac:dyDescent="0.25">
      <c r="B115" s="198"/>
      <c r="C115" s="140" t="s">
        <v>7675</v>
      </c>
      <c r="D115" s="90" t="s">
        <v>5286</v>
      </c>
      <c r="E115" s="79">
        <v>5115</v>
      </c>
      <c r="F115" s="114" t="s">
        <v>5290</v>
      </c>
      <c r="G115" s="114" t="s">
        <v>5295</v>
      </c>
      <c r="H115" s="142">
        <v>22269.75</v>
      </c>
      <c r="I115" s="199"/>
    </row>
    <row r="116" spans="2:9" s="131" customFormat="1" ht="18" customHeight="1" thickBot="1" x14ac:dyDescent="0.3">
      <c r="B116" s="198"/>
      <c r="C116" s="143" t="s">
        <v>7675</v>
      </c>
      <c r="D116" s="98" t="s">
        <v>5287</v>
      </c>
      <c r="E116" s="126">
        <v>5115</v>
      </c>
      <c r="F116" s="117" t="s">
        <v>5288</v>
      </c>
      <c r="G116" s="117" t="s">
        <v>5297</v>
      </c>
      <c r="H116" s="144">
        <v>164.41</v>
      </c>
      <c r="I116" s="199"/>
    </row>
    <row r="117" spans="2:9" s="131" customFormat="1" ht="18" customHeight="1" thickBot="1" x14ac:dyDescent="0.3">
      <c r="B117" s="198"/>
      <c r="C117" s="148"/>
      <c r="D117" s="145"/>
      <c r="E117" s="145"/>
      <c r="F117" s="146"/>
      <c r="G117" s="146"/>
      <c r="H117" s="147"/>
      <c r="I117" s="199"/>
    </row>
    <row r="118" spans="2:9" s="131" customFormat="1" ht="18" customHeight="1" thickBot="1" x14ac:dyDescent="0.3">
      <c r="B118" s="198"/>
      <c r="C118" s="156" t="s">
        <v>7503</v>
      </c>
      <c r="D118" s="155" t="s">
        <v>7483</v>
      </c>
      <c r="E118" s="157" t="s">
        <v>7504</v>
      </c>
      <c r="F118" s="146"/>
      <c r="G118" s="146"/>
      <c r="H118" s="147"/>
      <c r="I118" s="199"/>
    </row>
    <row r="119" spans="2:9" s="131" customFormat="1" ht="18" customHeight="1" x14ac:dyDescent="0.25">
      <c r="B119" s="198"/>
      <c r="C119" s="151" t="s">
        <v>5303</v>
      </c>
      <c r="D119" s="147">
        <v>265922585</v>
      </c>
      <c r="E119" s="152">
        <f>+D119/$D$125</f>
        <v>0.78633344758398083</v>
      </c>
      <c r="F119" s="334" t="s">
        <v>7505</v>
      </c>
      <c r="G119" s="146"/>
      <c r="H119" s="147"/>
      <c r="I119" s="199"/>
    </row>
    <row r="120" spans="2:9" s="131" customFormat="1" ht="18" customHeight="1" x14ac:dyDescent="0.25">
      <c r="B120" s="198"/>
      <c r="C120" s="151" t="s">
        <v>5292</v>
      </c>
      <c r="D120" s="147">
        <v>35350434</v>
      </c>
      <c r="E120" s="152">
        <f>+D120/$D$125</f>
        <v>0.10453128169166216</v>
      </c>
      <c r="F120" s="334" t="s">
        <v>7506</v>
      </c>
      <c r="G120" s="146"/>
      <c r="H120" s="147"/>
      <c r="I120" s="199"/>
    </row>
    <row r="121" spans="2:9" s="131" customFormat="1" ht="18" customHeight="1" x14ac:dyDescent="0.25">
      <c r="B121" s="198"/>
      <c r="C121" s="151" t="s">
        <v>5300</v>
      </c>
      <c r="D121" s="147">
        <v>28911420</v>
      </c>
      <c r="E121" s="152">
        <f t="shared" ref="E121:E124" si="0">+D121/$D$125</f>
        <v>8.5491108486135003E-2</v>
      </c>
      <c r="F121" s="334" t="s">
        <v>7507</v>
      </c>
      <c r="G121" s="146"/>
      <c r="H121" s="147"/>
      <c r="I121" s="199"/>
    </row>
    <row r="122" spans="2:9" s="131" customFormat="1" ht="18" customHeight="1" x14ac:dyDescent="0.25">
      <c r="B122" s="198"/>
      <c r="C122" s="151" t="s">
        <v>5302</v>
      </c>
      <c r="D122" s="147">
        <v>7322090</v>
      </c>
      <c r="E122" s="152">
        <f t="shared" si="0"/>
        <v>2.165143014543195E-2</v>
      </c>
      <c r="F122" s="334" t="s">
        <v>7508</v>
      </c>
      <c r="G122" s="146"/>
      <c r="H122" s="147"/>
      <c r="I122" s="199"/>
    </row>
    <row r="123" spans="2:9" s="131" customFormat="1" ht="18" customHeight="1" x14ac:dyDescent="0.25">
      <c r="B123" s="198"/>
      <c r="C123" s="151" t="s">
        <v>5289</v>
      </c>
      <c r="D123" s="147">
        <v>645000</v>
      </c>
      <c r="E123" s="152">
        <f t="shared" si="0"/>
        <v>1.9072658822554228E-3</v>
      </c>
      <c r="F123" s="334" t="s">
        <v>7508</v>
      </c>
      <c r="G123" s="146"/>
      <c r="H123" s="147"/>
      <c r="I123" s="199"/>
    </row>
    <row r="124" spans="2:9" s="131" customFormat="1" ht="18" customHeight="1" thickBot="1" x14ac:dyDescent="0.3">
      <c r="B124" s="198"/>
      <c r="C124" s="153" t="s">
        <v>5301</v>
      </c>
      <c r="D124" s="150">
        <v>28903</v>
      </c>
      <c r="E124" s="154">
        <f t="shared" si="0"/>
        <v>8.54662105346178E-5</v>
      </c>
      <c r="F124" s="334" t="s">
        <v>7508</v>
      </c>
      <c r="G124" s="146"/>
      <c r="H124" s="147"/>
      <c r="I124" s="199"/>
    </row>
    <row r="125" spans="2:9" s="131" customFormat="1" ht="18" customHeight="1" thickBot="1" x14ac:dyDescent="0.3">
      <c r="B125" s="198"/>
      <c r="C125" s="158" t="s">
        <v>7498</v>
      </c>
      <c r="D125" s="159">
        <f>+SUM(D119:D124)</f>
        <v>338180432</v>
      </c>
      <c r="E125" s="160">
        <f>+SUM(E119:E124)</f>
        <v>1</v>
      </c>
      <c r="F125" s="146"/>
      <c r="G125" s="146"/>
      <c r="H125" s="147"/>
      <c r="I125" s="199"/>
    </row>
    <row r="126" spans="2:9" s="131" customFormat="1" ht="18" customHeight="1" thickBot="1" x14ac:dyDescent="0.3">
      <c r="B126" s="198"/>
      <c r="C126" s="148"/>
      <c r="D126" s="145"/>
      <c r="E126" s="145"/>
      <c r="F126" s="146"/>
      <c r="G126" s="146"/>
      <c r="H126" s="147"/>
      <c r="I126" s="199"/>
    </row>
    <row r="127" spans="2:9" ht="15" x14ac:dyDescent="0.25">
      <c r="B127" s="332" t="s">
        <v>7505</v>
      </c>
      <c r="C127" s="488" t="s">
        <v>7509</v>
      </c>
      <c r="D127" s="489"/>
      <c r="E127" s="489"/>
      <c r="F127" s="489"/>
      <c r="G127" s="489"/>
      <c r="H127" s="490"/>
      <c r="I127" s="199"/>
    </row>
    <row r="128" spans="2:9" ht="15" thickBot="1" x14ac:dyDescent="0.25">
      <c r="B128" s="333"/>
      <c r="C128" s="491"/>
      <c r="D128" s="492"/>
      <c r="E128" s="492"/>
      <c r="F128" s="492"/>
      <c r="G128" s="492"/>
      <c r="H128" s="493"/>
      <c r="I128" s="200"/>
    </row>
    <row r="129" spans="2:9" ht="15" thickBot="1" x14ac:dyDescent="0.25">
      <c r="B129" s="333"/>
      <c r="C129" s="9"/>
      <c r="D129" s="9"/>
      <c r="E129" s="9"/>
      <c r="F129" s="9"/>
      <c r="I129" s="200"/>
    </row>
    <row r="130" spans="2:9" ht="17.25" customHeight="1" thickBot="1" x14ac:dyDescent="0.3">
      <c r="B130" s="332" t="s">
        <v>7506</v>
      </c>
      <c r="C130" s="484" t="s">
        <v>7510</v>
      </c>
      <c r="D130" s="485"/>
      <c r="E130" s="485"/>
      <c r="F130" s="485"/>
      <c r="G130" s="485"/>
      <c r="H130" s="486"/>
      <c r="I130" s="199"/>
    </row>
    <row r="131" spans="2:9" ht="20.25" customHeight="1" x14ac:dyDescent="0.25">
      <c r="B131" s="333"/>
      <c r="C131" s="165" t="s">
        <v>7511</v>
      </c>
      <c r="D131" s="9"/>
      <c r="E131" s="9"/>
      <c r="F131" s="9"/>
      <c r="I131" s="200"/>
    </row>
    <row r="132" spans="2:9" ht="14.25" x14ac:dyDescent="0.2">
      <c r="B132" s="333"/>
      <c r="C132" s="9"/>
      <c r="D132" s="9"/>
      <c r="E132" s="9"/>
      <c r="F132" s="9"/>
      <c r="I132" s="200"/>
    </row>
    <row r="133" spans="2:9" ht="18.75" customHeight="1" x14ac:dyDescent="0.2">
      <c r="B133" s="333"/>
      <c r="C133" s="131" t="s">
        <v>5304</v>
      </c>
      <c r="D133" s="131"/>
      <c r="E133" s="166">
        <v>3742567761</v>
      </c>
      <c r="F133" s="9"/>
      <c r="I133" s="200"/>
    </row>
    <row r="134" spans="2:9" ht="18.75" customHeight="1" x14ac:dyDescent="0.2">
      <c r="B134" s="333"/>
      <c r="C134" s="131" t="s">
        <v>5311</v>
      </c>
      <c r="D134" s="131"/>
      <c r="E134" s="167">
        <f>9.6/1000</f>
        <v>9.5999999999999992E-3</v>
      </c>
      <c r="F134" s="9"/>
      <c r="I134" s="200"/>
    </row>
    <row r="135" spans="2:9" ht="18.75" customHeight="1" x14ac:dyDescent="0.2">
      <c r="B135" s="333"/>
      <c r="C135" s="131" t="s">
        <v>5305</v>
      </c>
      <c r="D135" s="131"/>
      <c r="E135" s="168">
        <f>E133*E134</f>
        <v>35928650.505599998</v>
      </c>
      <c r="F135" s="9"/>
      <c r="I135" s="200"/>
    </row>
    <row r="136" spans="2:9" ht="18.75" customHeight="1" x14ac:dyDescent="0.2">
      <c r="B136" s="333"/>
      <c r="C136" s="131" t="s">
        <v>5307</v>
      </c>
      <c r="D136" s="131"/>
      <c r="E136" s="169">
        <f>E135-E137</f>
        <v>578216.50559999794</v>
      </c>
      <c r="F136" s="9"/>
      <c r="I136" s="200"/>
    </row>
    <row r="137" spans="2:9" ht="18.75" customHeight="1" x14ac:dyDescent="0.2">
      <c r="B137" s="333"/>
      <c r="C137" s="131" t="s">
        <v>5306</v>
      </c>
      <c r="D137" s="131"/>
      <c r="E137" s="170">
        <f>+D120</f>
        <v>35350434</v>
      </c>
      <c r="F137" s="9"/>
      <c r="I137" s="200"/>
    </row>
    <row r="138" spans="2:9" ht="15" customHeight="1" thickBot="1" x14ac:dyDescent="0.25">
      <c r="B138" s="333"/>
      <c r="C138" s="9"/>
      <c r="D138" s="9"/>
      <c r="E138" s="9"/>
      <c r="F138" s="9"/>
      <c r="I138" s="200"/>
    </row>
    <row r="139" spans="2:9" ht="17.25" customHeight="1" thickBot="1" x14ac:dyDescent="0.3">
      <c r="B139" s="332" t="s">
        <v>7507</v>
      </c>
      <c r="C139" s="484" t="s">
        <v>7512</v>
      </c>
      <c r="D139" s="485"/>
      <c r="E139" s="485"/>
      <c r="F139" s="485"/>
      <c r="G139" s="485"/>
      <c r="H139" s="486"/>
      <c r="I139" s="199"/>
    </row>
    <row r="140" spans="2:9" ht="14.25" x14ac:dyDescent="0.2">
      <c r="B140" s="333"/>
      <c r="C140" s="9"/>
      <c r="D140" s="9"/>
      <c r="E140" s="9"/>
      <c r="F140" s="9"/>
      <c r="I140" s="200"/>
    </row>
    <row r="141" spans="2:9" ht="18.75" customHeight="1" x14ac:dyDescent="0.2">
      <c r="B141" s="333"/>
      <c r="C141" s="131" t="s">
        <v>5308</v>
      </c>
      <c r="D141" s="131"/>
      <c r="E141" s="166">
        <v>7213225660</v>
      </c>
      <c r="F141" s="9"/>
      <c r="I141" s="200"/>
    </row>
    <row r="142" spans="2:9" ht="18.75" customHeight="1" x14ac:dyDescent="0.2">
      <c r="B142" s="333"/>
      <c r="C142" s="131" t="s">
        <v>5309</v>
      </c>
      <c r="D142" s="131"/>
      <c r="E142" s="167">
        <f>4/1000</f>
        <v>4.0000000000000001E-3</v>
      </c>
      <c r="F142" s="9"/>
      <c r="I142" s="200"/>
    </row>
    <row r="143" spans="2:9" ht="18.75" customHeight="1" x14ac:dyDescent="0.2">
      <c r="B143" s="333"/>
      <c r="C143" s="131" t="s">
        <v>5305</v>
      </c>
      <c r="D143" s="131"/>
      <c r="E143" s="168">
        <f>E141*E142</f>
        <v>28852902.640000001</v>
      </c>
      <c r="F143" s="9"/>
      <c r="I143" s="200"/>
    </row>
    <row r="144" spans="2:9" ht="18.75" customHeight="1" x14ac:dyDescent="0.25">
      <c r="B144" s="333"/>
      <c r="C144" s="131" t="s">
        <v>5310</v>
      </c>
      <c r="D144" s="131"/>
      <c r="E144" s="171">
        <f>E143-E145</f>
        <v>-58517.359999999404</v>
      </c>
      <c r="F144" s="335">
        <v>-2E-3</v>
      </c>
      <c r="I144" s="200"/>
    </row>
    <row r="145" spans="2:9" ht="18.75" customHeight="1" x14ac:dyDescent="0.2">
      <c r="B145" s="333"/>
      <c r="C145" s="131" t="s">
        <v>5167</v>
      </c>
      <c r="D145" s="131"/>
      <c r="E145" s="170">
        <f>+D121</f>
        <v>28911420</v>
      </c>
      <c r="F145" s="9"/>
      <c r="I145" s="200"/>
    </row>
    <row r="146" spans="2:9" ht="15" thickBot="1" x14ac:dyDescent="0.25">
      <c r="B146" s="333"/>
      <c r="C146" s="9"/>
      <c r="D146" s="9"/>
      <c r="E146" s="9"/>
      <c r="F146" s="9"/>
      <c r="I146" s="200"/>
    </row>
    <row r="147" spans="2:9" ht="17.25" customHeight="1" thickBot="1" x14ac:dyDescent="0.3">
      <c r="B147" s="332" t="s">
        <v>7513</v>
      </c>
      <c r="C147" s="484" t="s">
        <v>7514</v>
      </c>
      <c r="D147" s="485"/>
      <c r="E147" s="485"/>
      <c r="F147" s="485"/>
      <c r="G147" s="485"/>
      <c r="H147" s="486"/>
      <c r="I147" s="199"/>
    </row>
    <row r="148" spans="2:9" ht="14.25" x14ac:dyDescent="0.2">
      <c r="B148" s="333"/>
      <c r="C148" s="9"/>
      <c r="D148" s="9"/>
      <c r="E148" s="9"/>
      <c r="F148" s="9"/>
      <c r="I148" s="200"/>
    </row>
    <row r="149" spans="2:9" ht="15" thickBot="1" x14ac:dyDescent="0.25">
      <c r="B149" s="201"/>
      <c r="C149" s="202"/>
      <c r="D149" s="202"/>
      <c r="E149" s="202"/>
      <c r="F149" s="202"/>
      <c r="G149" s="202"/>
      <c r="H149" s="202"/>
      <c r="I149" s="203"/>
    </row>
    <row r="150" spans="2:9" ht="14.25" x14ac:dyDescent="0.2">
      <c r="B150" s="9"/>
      <c r="C150" s="9"/>
      <c r="D150" s="9"/>
      <c r="E150" s="9"/>
      <c r="F150" s="9"/>
    </row>
    <row r="151" spans="2:9" ht="14.25" x14ac:dyDescent="0.2">
      <c r="B151" s="9"/>
      <c r="C151" s="9"/>
      <c r="D151" s="9"/>
      <c r="E151" s="9"/>
      <c r="F151" s="9"/>
    </row>
    <row r="152" spans="2:9" ht="14.25" x14ac:dyDescent="0.2">
      <c r="B152" s="9"/>
      <c r="C152" s="9"/>
      <c r="D152" s="9"/>
      <c r="E152" s="9"/>
      <c r="F152" s="9"/>
    </row>
    <row r="153" spans="2:9" ht="14.25" x14ac:dyDescent="0.2">
      <c r="B153" s="9"/>
      <c r="C153" s="9"/>
      <c r="D153" s="9"/>
      <c r="E153" s="9"/>
      <c r="F153" s="9"/>
    </row>
    <row r="154" spans="2:9" ht="14.25" x14ac:dyDescent="0.2">
      <c r="B154" s="9"/>
      <c r="C154" s="9"/>
      <c r="D154" s="9"/>
      <c r="E154" s="9"/>
      <c r="F154" s="9"/>
    </row>
    <row r="155" spans="2:9" ht="14.25" x14ac:dyDescent="0.2">
      <c r="B155" s="9"/>
      <c r="C155" s="9"/>
      <c r="D155" s="9"/>
      <c r="E155" s="9"/>
      <c r="F155" s="9"/>
    </row>
    <row r="156" spans="2:9" ht="14.25" x14ac:dyDescent="0.2">
      <c r="B156" s="9"/>
      <c r="C156" s="9"/>
      <c r="D156" s="9"/>
      <c r="E156" s="9"/>
      <c r="F156" s="9"/>
    </row>
    <row r="157" spans="2:9" ht="14.25" x14ac:dyDescent="0.2">
      <c r="B157" s="9"/>
      <c r="C157" s="9"/>
      <c r="D157" s="9"/>
      <c r="E157" s="9"/>
      <c r="F157" s="9"/>
    </row>
    <row r="158" spans="2:9" ht="14.25" x14ac:dyDescent="0.2">
      <c r="B158" s="9"/>
      <c r="C158" s="9"/>
      <c r="D158" s="9"/>
      <c r="E158" s="9"/>
      <c r="F158" s="9"/>
    </row>
    <row r="159" spans="2:9" ht="14.25" x14ac:dyDescent="0.2">
      <c r="B159" s="9"/>
      <c r="C159" s="9"/>
      <c r="D159" s="9"/>
      <c r="E159" s="9"/>
      <c r="F159" s="9"/>
    </row>
    <row r="160" spans="2:9" ht="14.25" x14ac:dyDescent="0.2">
      <c r="B160" s="9"/>
      <c r="C160" s="9"/>
      <c r="D160" s="9"/>
      <c r="E160" s="9"/>
      <c r="F160" s="9"/>
    </row>
    <row r="161" s="9" customFormat="1" ht="14.25" x14ac:dyDescent="0.2"/>
    <row r="162" s="9" customFormat="1" ht="14.25" x14ac:dyDescent="0.2"/>
    <row r="163" s="9" customFormat="1" ht="14.25" x14ac:dyDescent="0.2"/>
    <row r="164" s="9" customFormat="1" ht="14.25" x14ac:dyDescent="0.2"/>
    <row r="165" s="9" customFormat="1" ht="14.25" x14ac:dyDescent="0.2"/>
    <row r="166" s="9" customFormat="1" ht="14.25" x14ac:dyDescent="0.2"/>
    <row r="167" s="9" customFormat="1" ht="14.25" x14ac:dyDescent="0.2"/>
    <row r="168" s="9" customFormat="1" ht="14.25" x14ac:dyDescent="0.2"/>
    <row r="169" s="9" customFormat="1" ht="14.25" x14ac:dyDescent="0.2"/>
    <row r="170" s="9" customFormat="1" ht="14.25" x14ac:dyDescent="0.2"/>
    <row r="171" s="9" customFormat="1" ht="14.25" x14ac:dyDescent="0.2"/>
    <row r="172" s="9" customFormat="1" ht="14.25" x14ac:dyDescent="0.2"/>
    <row r="173" s="9" customFormat="1" ht="14.25" x14ac:dyDescent="0.2"/>
    <row r="174" s="9" customFormat="1" ht="14.25" x14ac:dyDescent="0.2"/>
    <row r="175" s="9" customFormat="1" ht="14.25" x14ac:dyDescent="0.2"/>
    <row r="176" s="9" customFormat="1" ht="14.25" x14ac:dyDescent="0.2"/>
    <row r="177" s="9" customFormat="1" ht="14.25" x14ac:dyDescent="0.2"/>
    <row r="178" s="9" customFormat="1" ht="14.25" x14ac:dyDescent="0.2"/>
    <row r="179" s="9" customFormat="1" ht="14.25" x14ac:dyDescent="0.2"/>
    <row r="180" s="9" customFormat="1" ht="14.25" x14ac:dyDescent="0.2"/>
    <row r="181" s="9" customFormat="1" ht="14.25" x14ac:dyDescent="0.2"/>
    <row r="182" s="9" customFormat="1" ht="14.25" x14ac:dyDescent="0.2"/>
    <row r="183" s="9" customFormat="1" ht="14.25" x14ac:dyDescent="0.2"/>
    <row r="184" s="9" customFormat="1" ht="14.25" x14ac:dyDescent="0.2"/>
    <row r="185" s="9" customFormat="1" ht="14.25" x14ac:dyDescent="0.2"/>
    <row r="186" s="9" customFormat="1" ht="14.25" x14ac:dyDescent="0.2"/>
    <row r="187" s="9" customFormat="1" ht="14.25" x14ac:dyDescent="0.2"/>
    <row r="188" s="9" customFormat="1" ht="14.25" x14ac:dyDescent="0.2"/>
    <row r="189" s="9" customFormat="1" ht="14.25" x14ac:dyDescent="0.2"/>
    <row r="190" s="9" customFormat="1" ht="14.25" x14ac:dyDescent="0.2"/>
    <row r="191" s="9" customFormat="1" ht="14.25" x14ac:dyDescent="0.2"/>
    <row r="192" s="9" customFormat="1" ht="14.25" x14ac:dyDescent="0.2"/>
    <row r="193" s="9" customFormat="1" ht="14.25" x14ac:dyDescent="0.2"/>
    <row r="194" s="9" customFormat="1" ht="14.25" x14ac:dyDescent="0.2"/>
    <row r="195" s="9" customFormat="1" ht="14.25" x14ac:dyDescent="0.2"/>
    <row r="196" s="9" customFormat="1" ht="14.25" x14ac:dyDescent="0.2"/>
    <row r="197" s="9" customFormat="1" ht="14.25" x14ac:dyDescent="0.2"/>
    <row r="198" s="9" customFormat="1" ht="14.25" x14ac:dyDescent="0.2"/>
    <row r="199" s="9" customFormat="1" ht="14.25" x14ac:dyDescent="0.2"/>
    <row r="200" s="9" customFormat="1" ht="14.25" x14ac:dyDescent="0.2"/>
    <row r="201" s="9" customFormat="1" ht="14.25" x14ac:dyDescent="0.2"/>
    <row r="202" s="9" customFormat="1" ht="14.25" x14ac:dyDescent="0.2"/>
    <row r="203" s="9" customFormat="1" ht="14.25" x14ac:dyDescent="0.2"/>
    <row r="204" s="9" customFormat="1" ht="14.25" x14ac:dyDescent="0.2"/>
    <row r="205" s="9" customFormat="1" ht="14.25" x14ac:dyDescent="0.2"/>
    <row r="206" s="9" customFormat="1" ht="14.25" x14ac:dyDescent="0.2"/>
    <row r="207" s="9" customFormat="1" ht="14.25" x14ac:dyDescent="0.2"/>
    <row r="208" s="9" customFormat="1" ht="14.25" x14ac:dyDescent="0.2"/>
    <row r="209" s="9" customFormat="1" ht="14.25" x14ac:dyDescent="0.2"/>
    <row r="210" s="9" customFormat="1" ht="14.25" x14ac:dyDescent="0.2"/>
    <row r="211" s="9" customFormat="1" ht="14.25" x14ac:dyDescent="0.2"/>
    <row r="212" s="9" customFormat="1" ht="14.25" x14ac:dyDescent="0.2"/>
    <row r="213" s="9" customFormat="1" ht="14.25" x14ac:dyDescent="0.2"/>
    <row r="214" s="9" customFormat="1" ht="14.25" x14ac:dyDescent="0.2"/>
    <row r="215" s="9" customFormat="1" ht="14.25" x14ac:dyDescent="0.2"/>
    <row r="216" s="9" customFormat="1" ht="14.25" x14ac:dyDescent="0.2"/>
    <row r="217" s="9" customFormat="1" ht="14.25" x14ac:dyDescent="0.2"/>
    <row r="218" s="9" customFormat="1" ht="14.25" x14ac:dyDescent="0.2"/>
    <row r="219" s="9" customFormat="1" ht="14.25" x14ac:dyDescent="0.2"/>
    <row r="220" s="9" customFormat="1" ht="14.25" x14ac:dyDescent="0.2"/>
    <row r="221" s="9" customFormat="1" ht="14.25" x14ac:dyDescent="0.2"/>
    <row r="222" s="9" customFormat="1" ht="14.25" x14ac:dyDescent="0.2"/>
    <row r="223" s="9" customFormat="1" ht="14.25" x14ac:dyDescent="0.2"/>
    <row r="224" s="9" customFormat="1" ht="14.25" x14ac:dyDescent="0.2"/>
    <row r="225" s="9" customFormat="1" ht="14.25" x14ac:dyDescent="0.2"/>
    <row r="226" s="9" customFormat="1" ht="14.25" x14ac:dyDescent="0.2"/>
    <row r="227" s="9" customFormat="1" ht="14.25" x14ac:dyDescent="0.2"/>
    <row r="228" s="9" customFormat="1" ht="14.25" x14ac:dyDescent="0.2"/>
    <row r="229" s="9" customFormat="1" ht="14.25" x14ac:dyDescent="0.2"/>
    <row r="230" s="9" customFormat="1" ht="14.25" x14ac:dyDescent="0.2"/>
    <row r="231" s="9" customFormat="1" ht="14.25" x14ac:dyDescent="0.2"/>
    <row r="232" s="9" customFormat="1" ht="14.25" x14ac:dyDescent="0.2"/>
    <row r="233" s="9" customFormat="1" ht="14.25" x14ac:dyDescent="0.2"/>
    <row r="234" s="9" customFormat="1" ht="14.25" x14ac:dyDescent="0.2"/>
    <row r="235" s="9" customFormat="1" ht="14.25" x14ac:dyDescent="0.2"/>
    <row r="236" s="9" customFormat="1" ht="14.25" x14ac:dyDescent="0.2"/>
    <row r="237" s="9" customFormat="1" ht="14.25" x14ac:dyDescent="0.2"/>
    <row r="238" s="9" customFormat="1" ht="14.25" x14ac:dyDescent="0.2"/>
    <row r="239" s="9" customFormat="1" ht="14.25" x14ac:dyDescent="0.2"/>
    <row r="240" s="9" customFormat="1" ht="14.25" x14ac:dyDescent="0.2"/>
    <row r="241" s="9" customFormat="1" ht="14.25" x14ac:dyDescent="0.2"/>
    <row r="242" s="9" customFormat="1" ht="14.25" x14ac:dyDescent="0.2"/>
    <row r="243" s="9" customFormat="1" ht="14.25" x14ac:dyDescent="0.2"/>
    <row r="244" s="9" customFormat="1" ht="14.25" x14ac:dyDescent="0.2"/>
    <row r="245" s="9" customFormat="1" ht="14.25" x14ac:dyDescent="0.2"/>
    <row r="246" s="9" customFormat="1" ht="14.25" x14ac:dyDescent="0.2"/>
    <row r="247" s="9" customFormat="1" ht="14.25" x14ac:dyDescent="0.2"/>
    <row r="248" s="9" customFormat="1" ht="14.25" x14ac:dyDescent="0.2"/>
    <row r="249" s="9" customFormat="1" ht="14.25" x14ac:dyDescent="0.2"/>
    <row r="250" s="9" customFormat="1" ht="14.25" x14ac:dyDescent="0.2"/>
    <row r="251" s="9" customFormat="1" ht="14.25" x14ac:dyDescent="0.2"/>
    <row r="252" s="9" customFormat="1" ht="14.25" x14ac:dyDescent="0.2"/>
    <row r="253" s="9" customFormat="1" ht="14.25" x14ac:dyDescent="0.2"/>
    <row r="254" s="9" customFormat="1" ht="14.25" x14ac:dyDescent="0.2"/>
    <row r="255" s="9" customFormat="1" ht="14.25" x14ac:dyDescent="0.2"/>
    <row r="256" s="9" customFormat="1" ht="14.25" x14ac:dyDescent="0.2"/>
    <row r="257" s="9" customFormat="1" ht="14.25" x14ac:dyDescent="0.2"/>
    <row r="258" s="9" customFormat="1" ht="14.25" x14ac:dyDescent="0.2"/>
    <row r="259" s="9" customFormat="1" ht="14.25" x14ac:dyDescent="0.2"/>
    <row r="260" s="9" customFormat="1" ht="14.25" x14ac:dyDescent="0.2"/>
    <row r="261" s="9" customFormat="1" ht="14.25" x14ac:dyDescent="0.2"/>
    <row r="262" s="9" customFormat="1" ht="14.25" x14ac:dyDescent="0.2"/>
    <row r="263" s="9" customFormat="1" ht="14.25" x14ac:dyDescent="0.2"/>
    <row r="264" s="9" customFormat="1" ht="14.25" x14ac:dyDescent="0.2"/>
    <row r="265" s="9" customFormat="1" ht="14.25" x14ac:dyDescent="0.2"/>
    <row r="266" s="9" customFormat="1" ht="14.25" x14ac:dyDescent="0.2"/>
    <row r="267" s="9" customFormat="1" ht="14.25" x14ac:dyDescent="0.2"/>
    <row r="268" s="9" customFormat="1" ht="14.25" x14ac:dyDescent="0.2"/>
    <row r="269" s="9" customFormat="1" ht="14.25" x14ac:dyDescent="0.2"/>
    <row r="270" s="9" customFormat="1" ht="14.25" x14ac:dyDescent="0.2"/>
    <row r="271" s="9" customFormat="1" ht="14.25" x14ac:dyDescent="0.2"/>
    <row r="272" s="9" customFormat="1" ht="14.25" x14ac:dyDescent="0.2"/>
    <row r="273" s="9" customFormat="1" ht="14.25" x14ac:dyDescent="0.2"/>
    <row r="274" s="9" customFormat="1" ht="14.25" x14ac:dyDescent="0.2"/>
    <row r="275" s="9" customFormat="1" ht="14.25" x14ac:dyDescent="0.2"/>
    <row r="276" s="9" customFormat="1" ht="14.25" x14ac:dyDescent="0.2"/>
    <row r="277" s="9" customFormat="1" ht="14.25" x14ac:dyDescent="0.2"/>
    <row r="278" s="9" customFormat="1" ht="14.25" x14ac:dyDescent="0.2"/>
    <row r="279" s="9" customFormat="1" ht="14.25" x14ac:dyDescent="0.2"/>
    <row r="280" s="9" customFormat="1" ht="14.25" x14ac:dyDescent="0.2"/>
    <row r="281" s="9" customFormat="1" ht="14.25" x14ac:dyDescent="0.2"/>
    <row r="282" s="9" customFormat="1" ht="14.25" x14ac:dyDescent="0.2"/>
    <row r="283" s="9" customFormat="1" ht="14.25" x14ac:dyDescent="0.2"/>
    <row r="284" s="9" customFormat="1" ht="14.25" x14ac:dyDescent="0.2"/>
    <row r="285" s="9" customFormat="1" ht="14.25" x14ac:dyDescent="0.2"/>
    <row r="286" s="9" customFormat="1" ht="14.25" x14ac:dyDescent="0.2"/>
    <row r="287" s="9" customFormat="1" ht="14.25" x14ac:dyDescent="0.2"/>
    <row r="288" s="9" customFormat="1" ht="14.25" x14ac:dyDescent="0.2"/>
    <row r="289" s="9" customFormat="1" ht="14.25" x14ac:dyDescent="0.2"/>
    <row r="290" s="9" customFormat="1" ht="14.25" x14ac:dyDescent="0.2"/>
    <row r="291" s="9" customFormat="1" ht="14.25" x14ac:dyDescent="0.2"/>
    <row r="292" s="9" customFormat="1" ht="14.25" x14ac:dyDescent="0.2"/>
    <row r="293" s="9" customFormat="1" ht="14.25" x14ac:dyDescent="0.2"/>
    <row r="294" s="9" customFormat="1" ht="14.25" x14ac:dyDescent="0.2"/>
    <row r="295" s="9" customFormat="1" ht="14.25" x14ac:dyDescent="0.2"/>
    <row r="296" s="9" customFormat="1" ht="14.25" x14ac:dyDescent="0.2"/>
    <row r="297" s="9" customFormat="1" ht="14.25" x14ac:dyDescent="0.2"/>
    <row r="298" s="9" customFormat="1" ht="14.25" x14ac:dyDescent="0.2"/>
    <row r="299" s="9" customFormat="1" ht="14.25" x14ac:dyDescent="0.2"/>
    <row r="300" s="9" customFormat="1" ht="14.25" x14ac:dyDescent="0.2"/>
    <row r="301" s="9" customFormat="1" ht="14.25" x14ac:dyDescent="0.2"/>
    <row r="302" s="9" customFormat="1" ht="14.25" x14ac:dyDescent="0.2"/>
    <row r="303" s="9" customFormat="1" ht="14.25" x14ac:dyDescent="0.2"/>
    <row r="304" s="9" customFormat="1" ht="14.25" x14ac:dyDescent="0.2"/>
    <row r="305" s="9" customFormat="1" ht="14.25" x14ac:dyDescent="0.2"/>
    <row r="306" s="9" customFormat="1" ht="14.25" x14ac:dyDescent="0.2"/>
    <row r="307" s="9" customFormat="1" ht="14.25" x14ac:dyDescent="0.2"/>
    <row r="308" s="9" customFormat="1" ht="14.25" x14ac:dyDescent="0.2"/>
    <row r="309" s="9" customFormat="1" ht="14.25" x14ac:dyDescent="0.2"/>
    <row r="310" s="9" customFormat="1" ht="14.25" x14ac:dyDescent="0.2"/>
    <row r="311" s="9" customFormat="1" ht="14.25" x14ac:dyDescent="0.2"/>
    <row r="312" s="9" customFormat="1" ht="14.25" x14ac:dyDescent="0.2"/>
    <row r="313" s="9" customFormat="1" ht="14.25" x14ac:dyDescent="0.2"/>
    <row r="314" s="9" customFormat="1" ht="14.25" x14ac:dyDescent="0.2"/>
    <row r="315" s="9" customFormat="1" ht="14.25" x14ac:dyDescent="0.2"/>
    <row r="316" s="9" customFormat="1" ht="14.25" x14ac:dyDescent="0.2"/>
    <row r="317" s="9" customFormat="1" ht="14.25" x14ac:dyDescent="0.2"/>
    <row r="318" s="9" customFormat="1" ht="14.25" x14ac:dyDescent="0.2"/>
    <row r="319" s="9" customFormat="1" ht="14.25" x14ac:dyDescent="0.2"/>
    <row r="320" s="9" customFormat="1" ht="14.25" x14ac:dyDescent="0.2"/>
    <row r="321" s="9" customFormat="1" ht="14.25" x14ac:dyDescent="0.2"/>
    <row r="322" s="9" customFormat="1" ht="14.25" x14ac:dyDescent="0.2"/>
    <row r="323" s="9" customFormat="1" ht="14.25" x14ac:dyDescent="0.2"/>
    <row r="324" s="9" customFormat="1" ht="14.25" x14ac:dyDescent="0.2"/>
    <row r="325" s="9" customFormat="1" ht="14.25" x14ac:dyDescent="0.2"/>
    <row r="326" s="9" customFormat="1" ht="14.25" x14ac:dyDescent="0.2"/>
    <row r="327" s="9" customFormat="1" ht="14.25" x14ac:dyDescent="0.2"/>
    <row r="328" s="9" customFormat="1" ht="14.25" x14ac:dyDescent="0.2"/>
    <row r="329" s="9" customFormat="1" ht="14.25" x14ac:dyDescent="0.2"/>
    <row r="330" s="9" customFormat="1" ht="14.25" x14ac:dyDescent="0.2"/>
    <row r="331" s="9" customFormat="1" ht="14.25" x14ac:dyDescent="0.2"/>
    <row r="332" s="9" customFormat="1" ht="14.25" x14ac:dyDescent="0.2"/>
    <row r="333" s="9" customFormat="1" ht="14.25" x14ac:dyDescent="0.2"/>
    <row r="334" s="9" customFormat="1" ht="14.25" x14ac:dyDescent="0.2"/>
    <row r="335" s="9" customFormat="1" ht="14.25" x14ac:dyDescent="0.2"/>
    <row r="336" s="9" customFormat="1" ht="14.25" x14ac:dyDescent="0.2"/>
    <row r="337" s="9" customFormat="1" ht="14.25" x14ac:dyDescent="0.2"/>
    <row r="338" s="9" customFormat="1" ht="14.25" x14ac:dyDescent="0.2"/>
    <row r="339" s="9" customFormat="1" ht="14.25" x14ac:dyDescent="0.2"/>
    <row r="340" s="9" customFormat="1" ht="14.25" x14ac:dyDescent="0.2"/>
    <row r="341" s="9" customFormat="1" ht="14.25" x14ac:dyDescent="0.2"/>
    <row r="342" s="9" customFormat="1" ht="14.25" x14ac:dyDescent="0.2"/>
    <row r="343" s="9" customFormat="1" ht="14.25" x14ac:dyDescent="0.2"/>
    <row r="344" s="9" customFormat="1" ht="14.25" x14ac:dyDescent="0.2"/>
    <row r="345" s="9" customFormat="1" ht="14.25" x14ac:dyDescent="0.2"/>
    <row r="346" s="9" customFormat="1" ht="14.25" x14ac:dyDescent="0.2"/>
    <row r="347" s="9" customFormat="1" ht="14.25" x14ac:dyDescent="0.2"/>
    <row r="348" s="9" customFormat="1" ht="14.25" x14ac:dyDescent="0.2"/>
    <row r="349" s="9" customFormat="1" ht="14.25" x14ac:dyDescent="0.2"/>
    <row r="350" s="9" customFormat="1" ht="14.25" x14ac:dyDescent="0.2"/>
    <row r="351" s="9" customFormat="1" ht="14.25" x14ac:dyDescent="0.2"/>
    <row r="352" s="9" customFormat="1" ht="14.25" x14ac:dyDescent="0.2"/>
    <row r="353" s="9" customFormat="1" ht="14.25" x14ac:dyDescent="0.2"/>
    <row r="354" s="9" customFormat="1" ht="14.25" x14ac:dyDescent="0.2"/>
    <row r="355" s="9" customFormat="1" ht="14.25" x14ac:dyDescent="0.2"/>
    <row r="356" s="9" customFormat="1" ht="14.25" x14ac:dyDescent="0.2"/>
    <row r="357" s="9" customFormat="1" ht="14.25" x14ac:dyDescent="0.2"/>
    <row r="358" s="9" customFormat="1" ht="14.25" x14ac:dyDescent="0.2"/>
    <row r="359" s="9" customFormat="1" ht="14.25" x14ac:dyDescent="0.2"/>
    <row r="360" s="9" customFormat="1" ht="14.25" x14ac:dyDescent="0.2"/>
    <row r="361" s="9" customFormat="1" ht="14.25" x14ac:dyDescent="0.2"/>
    <row r="362" s="9" customFormat="1" ht="14.25" x14ac:dyDescent="0.2"/>
    <row r="363" s="9" customFormat="1" ht="14.25" x14ac:dyDescent="0.2"/>
    <row r="364" s="9" customFormat="1" ht="14.25" x14ac:dyDescent="0.2"/>
    <row r="365" s="9" customFormat="1" ht="14.25" x14ac:dyDescent="0.2"/>
    <row r="366" s="9" customFormat="1" ht="14.25" x14ac:dyDescent="0.2"/>
    <row r="367" s="9" customFormat="1" ht="14.25" x14ac:dyDescent="0.2"/>
    <row r="368" s="9" customFormat="1" ht="14.25" x14ac:dyDescent="0.2"/>
    <row r="369" s="9" customFormat="1" ht="14.25" x14ac:dyDescent="0.2"/>
    <row r="370" s="9" customFormat="1" ht="14.25" x14ac:dyDescent="0.2"/>
    <row r="371" s="9" customFormat="1" ht="14.25" x14ac:dyDescent="0.2"/>
    <row r="372" s="9" customFormat="1" ht="14.25" x14ac:dyDescent="0.2"/>
    <row r="373" s="9" customFormat="1" ht="14.25" x14ac:dyDescent="0.2"/>
    <row r="374" s="9" customFormat="1" ht="14.25" x14ac:dyDescent="0.2"/>
    <row r="375" s="9" customFormat="1" ht="14.25" x14ac:dyDescent="0.2"/>
    <row r="376" s="9" customFormat="1" ht="14.25" x14ac:dyDescent="0.2"/>
    <row r="377" s="9" customFormat="1" ht="14.25" x14ac:dyDescent="0.2"/>
    <row r="378" s="9" customFormat="1" ht="14.25" x14ac:dyDescent="0.2"/>
    <row r="379" s="9" customFormat="1" ht="14.25" x14ac:dyDescent="0.2"/>
    <row r="380" s="9" customFormat="1" ht="14.25" x14ac:dyDescent="0.2"/>
    <row r="381" s="9" customFormat="1" ht="14.25" x14ac:dyDescent="0.2"/>
    <row r="382" s="9" customFormat="1" ht="14.25" x14ac:dyDescent="0.2"/>
    <row r="383" s="9" customFormat="1" ht="14.25" x14ac:dyDescent="0.2"/>
    <row r="384" s="9" customFormat="1" ht="14.25" x14ac:dyDescent="0.2"/>
    <row r="385" s="9" customFormat="1" ht="14.25" x14ac:dyDescent="0.2"/>
    <row r="386" s="9" customFormat="1" ht="14.25" x14ac:dyDescent="0.2"/>
    <row r="387" s="9" customFormat="1" ht="14.25" x14ac:dyDescent="0.2"/>
    <row r="388" s="9" customFormat="1" ht="14.25" x14ac:dyDescent="0.2"/>
    <row r="389" s="9" customFormat="1" ht="14.25" x14ac:dyDescent="0.2"/>
    <row r="390" s="9" customFormat="1" ht="14.25" x14ac:dyDescent="0.2"/>
    <row r="391" s="9" customFormat="1" ht="14.25" x14ac:dyDescent="0.2"/>
    <row r="392" s="9" customFormat="1" ht="14.25" x14ac:dyDescent="0.2"/>
    <row r="393" s="9" customFormat="1" ht="14.25" x14ac:dyDescent="0.2"/>
    <row r="394" s="9" customFormat="1" ht="14.25" x14ac:dyDescent="0.2"/>
    <row r="395" s="9" customFormat="1" ht="14.25" x14ac:dyDescent="0.2"/>
    <row r="396" s="9" customFormat="1" ht="14.25" x14ac:dyDescent="0.2"/>
    <row r="397" s="9" customFormat="1" ht="14.25" x14ac:dyDescent="0.2"/>
    <row r="398" s="9" customFormat="1" ht="14.25" x14ac:dyDescent="0.2"/>
    <row r="399" s="9" customFormat="1" ht="14.25" x14ac:dyDescent="0.2"/>
    <row r="400" s="9" customFormat="1" ht="14.25" x14ac:dyDescent="0.2"/>
    <row r="401" s="9" customFormat="1" ht="14.25" x14ac:dyDescent="0.2"/>
    <row r="402" s="9" customFormat="1" ht="14.25" x14ac:dyDescent="0.2"/>
    <row r="403" s="9" customFormat="1" ht="14.25" x14ac:dyDescent="0.2"/>
    <row r="404" s="9" customFormat="1" ht="14.25" x14ac:dyDescent="0.2"/>
    <row r="405" s="9" customFormat="1" ht="14.25" x14ac:dyDescent="0.2"/>
    <row r="406" s="9" customFormat="1" ht="14.25" x14ac:dyDescent="0.2"/>
    <row r="407" s="9" customFormat="1" ht="14.25" x14ac:dyDescent="0.2"/>
    <row r="408" s="9" customFormat="1" ht="14.25" x14ac:dyDescent="0.2"/>
    <row r="409" s="9" customFormat="1" ht="14.25" x14ac:dyDescent="0.2"/>
    <row r="410" s="9" customFormat="1" ht="14.25" x14ac:dyDescent="0.2"/>
    <row r="411" s="9" customFormat="1" ht="14.25" x14ac:dyDescent="0.2"/>
    <row r="412" s="9" customFormat="1" ht="14.25" x14ac:dyDescent="0.2"/>
    <row r="413" s="9" customFormat="1" ht="14.25" x14ac:dyDescent="0.2"/>
    <row r="414" s="9" customFormat="1" ht="14.25" x14ac:dyDescent="0.2"/>
    <row r="415" s="9" customFormat="1" ht="14.25" x14ac:dyDescent="0.2"/>
    <row r="416" s="9" customFormat="1" ht="14.25" x14ac:dyDescent="0.2"/>
    <row r="417" s="9" customFormat="1" ht="14.25" x14ac:dyDescent="0.2"/>
    <row r="418" s="9" customFormat="1" ht="14.25" x14ac:dyDescent="0.2"/>
    <row r="419" s="9" customFormat="1" ht="14.25" x14ac:dyDescent="0.2"/>
    <row r="420" s="9" customFormat="1" ht="14.25" x14ac:dyDescent="0.2"/>
    <row r="421" s="9" customFormat="1" ht="14.25" x14ac:dyDescent="0.2"/>
    <row r="422" s="9" customFormat="1" ht="14.25" x14ac:dyDescent="0.2"/>
    <row r="423" s="9" customFormat="1" ht="14.25" x14ac:dyDescent="0.2"/>
    <row r="424" s="9" customFormat="1" ht="14.25" x14ac:dyDescent="0.2"/>
    <row r="425" s="9" customFormat="1" ht="14.25" x14ac:dyDescent="0.2"/>
    <row r="426" s="9" customFormat="1" ht="14.25" x14ac:dyDescent="0.2"/>
    <row r="427" s="9" customFormat="1" ht="14.25" x14ac:dyDescent="0.2"/>
    <row r="428" s="9" customFormat="1" ht="14.25" x14ac:dyDescent="0.2"/>
    <row r="429" s="9" customFormat="1" ht="14.25" x14ac:dyDescent="0.2"/>
    <row r="430" s="9" customFormat="1" ht="14.25" x14ac:dyDescent="0.2"/>
    <row r="431" s="9" customFormat="1" ht="14.25" x14ac:dyDescent="0.2"/>
    <row r="432" s="9" customFormat="1" ht="14.25" x14ac:dyDescent="0.2"/>
    <row r="433" s="9" customFormat="1" ht="14.25" x14ac:dyDescent="0.2"/>
    <row r="434" s="9" customFormat="1" ht="14.25" x14ac:dyDescent="0.2"/>
    <row r="435" s="9" customFormat="1" ht="14.25" x14ac:dyDescent="0.2"/>
    <row r="436" s="9" customFormat="1" ht="14.25" x14ac:dyDescent="0.2"/>
    <row r="437" s="9" customFormat="1" ht="14.25" x14ac:dyDescent="0.2"/>
    <row r="438" s="9" customFormat="1" ht="14.25" x14ac:dyDescent="0.2"/>
    <row r="439" s="9" customFormat="1" ht="14.25" x14ac:dyDescent="0.2"/>
    <row r="440" s="9" customFormat="1" ht="14.25" x14ac:dyDescent="0.2"/>
    <row r="441" s="9" customFormat="1" ht="14.25" x14ac:dyDescent="0.2"/>
    <row r="442" s="9" customFormat="1" ht="14.25" x14ac:dyDescent="0.2"/>
    <row r="443" s="9" customFormat="1" ht="14.25" x14ac:dyDescent="0.2"/>
    <row r="444" s="9" customFormat="1" ht="14.25" x14ac:dyDescent="0.2"/>
    <row r="445" s="9" customFormat="1" ht="14.25" x14ac:dyDescent="0.2"/>
    <row r="446" s="9" customFormat="1" ht="14.25" x14ac:dyDescent="0.2"/>
    <row r="447" s="9" customFormat="1" ht="14.25" x14ac:dyDescent="0.2"/>
    <row r="448" s="9" customFormat="1" ht="14.25" x14ac:dyDescent="0.2"/>
    <row r="449" s="9" customFormat="1" ht="14.25" x14ac:dyDescent="0.2"/>
    <row r="450" s="9" customFormat="1" ht="14.25" x14ac:dyDescent="0.2"/>
    <row r="451" s="9" customFormat="1" ht="14.25" x14ac:dyDescent="0.2"/>
    <row r="452" s="9" customFormat="1" ht="14.25" x14ac:dyDescent="0.2"/>
    <row r="453" s="9" customFormat="1" ht="14.25" x14ac:dyDescent="0.2"/>
    <row r="454" s="9" customFormat="1" ht="14.25" x14ac:dyDescent="0.2"/>
    <row r="455" s="9" customFormat="1" ht="14.25" x14ac:dyDescent="0.2"/>
    <row r="456" s="9" customFormat="1" ht="14.25" x14ac:dyDescent="0.2"/>
    <row r="457" s="9" customFormat="1" ht="14.25" x14ac:dyDescent="0.2"/>
    <row r="458" s="9" customFormat="1" ht="14.25" x14ac:dyDescent="0.2"/>
    <row r="459" s="9" customFormat="1" ht="14.25" x14ac:dyDescent="0.2"/>
    <row r="460" s="9" customFormat="1" ht="14.25" x14ac:dyDescent="0.2"/>
    <row r="461" s="9" customFormat="1" ht="14.25" x14ac:dyDescent="0.2"/>
    <row r="462" s="9" customFormat="1" ht="14.25" x14ac:dyDescent="0.2"/>
    <row r="463" s="9" customFormat="1" ht="14.25" x14ac:dyDescent="0.2"/>
    <row r="464" s="9" customFormat="1" ht="14.25" x14ac:dyDescent="0.2"/>
    <row r="465" s="9" customFormat="1" ht="14.25" x14ac:dyDescent="0.2"/>
    <row r="466" s="9" customFormat="1" ht="14.25" x14ac:dyDescent="0.2"/>
    <row r="467" s="9" customFormat="1" ht="14.25" x14ac:dyDescent="0.2"/>
    <row r="468" s="9" customFormat="1" ht="14.25" x14ac:dyDescent="0.2"/>
    <row r="469" s="9" customFormat="1" ht="14.25" x14ac:dyDescent="0.2"/>
    <row r="470" s="9" customFormat="1" ht="14.25" x14ac:dyDescent="0.2"/>
    <row r="471" s="9" customFormat="1" ht="14.25" x14ac:dyDescent="0.2"/>
    <row r="472" s="9" customFormat="1" ht="14.25" x14ac:dyDescent="0.2"/>
    <row r="473" s="9" customFormat="1" ht="14.25" x14ac:dyDescent="0.2"/>
    <row r="474" s="9" customFormat="1" ht="14.25" x14ac:dyDescent="0.2"/>
    <row r="475" s="9" customFormat="1" ht="14.25" x14ac:dyDescent="0.2"/>
    <row r="476" s="9" customFormat="1" ht="14.25" x14ac:dyDescent="0.2"/>
    <row r="477" s="9" customFormat="1" ht="14.25" x14ac:dyDescent="0.2"/>
    <row r="478" s="9" customFormat="1" ht="14.25" x14ac:dyDescent="0.2"/>
    <row r="479" s="9" customFormat="1" ht="14.25" x14ac:dyDescent="0.2"/>
    <row r="480" s="9" customFormat="1" ht="14.25" x14ac:dyDescent="0.2"/>
    <row r="481" s="9" customFormat="1" ht="14.25" x14ac:dyDescent="0.2"/>
    <row r="482" s="9" customFormat="1" ht="14.25" x14ac:dyDescent="0.2"/>
    <row r="483" s="9" customFormat="1" ht="14.25" x14ac:dyDescent="0.2"/>
    <row r="484" s="9" customFormat="1" ht="14.25" x14ac:dyDescent="0.2"/>
    <row r="485" s="9" customFormat="1" ht="14.25" x14ac:dyDescent="0.2"/>
    <row r="486" s="9" customFormat="1" ht="14.25" x14ac:dyDescent="0.2"/>
    <row r="487" s="9" customFormat="1" ht="14.25" x14ac:dyDescent="0.2"/>
    <row r="488" s="9" customFormat="1" ht="14.25" x14ac:dyDescent="0.2"/>
    <row r="489" s="9" customFormat="1" ht="14.25" x14ac:dyDescent="0.2"/>
    <row r="490" s="9" customFormat="1" ht="14.25" x14ac:dyDescent="0.2"/>
    <row r="491" s="9" customFormat="1" ht="14.25" x14ac:dyDescent="0.2"/>
    <row r="492" s="9" customFormat="1" ht="14.25" x14ac:dyDescent="0.2"/>
    <row r="493" s="9" customFormat="1" ht="14.25" x14ac:dyDescent="0.2"/>
    <row r="494" s="9" customFormat="1" ht="14.25" x14ac:dyDescent="0.2"/>
    <row r="495" s="9" customFormat="1" ht="14.25" x14ac:dyDescent="0.2"/>
    <row r="496" s="9" customFormat="1" ht="14.25" x14ac:dyDescent="0.2"/>
    <row r="497" s="9" customFormat="1" ht="14.25" x14ac:dyDescent="0.2"/>
    <row r="498" s="9" customFormat="1" ht="14.25" x14ac:dyDescent="0.2"/>
    <row r="499" s="9" customFormat="1" ht="14.25" x14ac:dyDescent="0.2"/>
    <row r="500" s="9" customFormat="1" ht="14.25" x14ac:dyDescent="0.2"/>
    <row r="501" s="9" customFormat="1" ht="14.25" x14ac:dyDescent="0.2"/>
    <row r="502" s="9" customFormat="1" ht="14.25" x14ac:dyDescent="0.2"/>
    <row r="503" s="9" customFormat="1" ht="14.25" x14ac:dyDescent="0.2"/>
    <row r="504" s="9" customFormat="1" ht="14.25" x14ac:dyDescent="0.2"/>
    <row r="505" s="9" customFormat="1" ht="14.25" x14ac:dyDescent="0.2"/>
    <row r="506" s="9" customFormat="1" ht="14.25" x14ac:dyDescent="0.2"/>
    <row r="507" s="9" customFormat="1" ht="14.25" x14ac:dyDescent="0.2"/>
    <row r="508" s="9" customFormat="1" ht="14.25" x14ac:dyDescent="0.2"/>
    <row r="509" s="9" customFormat="1" ht="14.25" x14ac:dyDescent="0.2"/>
    <row r="510" s="9" customFormat="1" ht="14.25" x14ac:dyDescent="0.2"/>
    <row r="511" s="9" customFormat="1" ht="14.25" x14ac:dyDescent="0.2"/>
    <row r="512" s="9" customFormat="1" ht="14.25" x14ac:dyDescent="0.2"/>
    <row r="513" s="9" customFormat="1" ht="14.25" x14ac:dyDescent="0.2"/>
    <row r="514" s="9" customFormat="1" ht="14.25" x14ac:dyDescent="0.2"/>
    <row r="515" s="9" customFormat="1" ht="14.25" x14ac:dyDescent="0.2"/>
    <row r="516" s="9" customFormat="1" ht="14.25" x14ac:dyDescent="0.2"/>
    <row r="517" s="9" customFormat="1" ht="14.25" x14ac:dyDescent="0.2"/>
    <row r="518" s="9" customFormat="1" ht="14.25" x14ac:dyDescent="0.2"/>
    <row r="519" s="9" customFormat="1" ht="14.25" x14ac:dyDescent="0.2"/>
    <row r="520" s="9" customFormat="1" ht="14.25" x14ac:dyDescent="0.2"/>
    <row r="521" s="9" customFormat="1" ht="14.25" x14ac:dyDescent="0.2"/>
    <row r="522" s="9" customFormat="1" ht="14.25" x14ac:dyDescent="0.2"/>
    <row r="523" s="9" customFormat="1" ht="14.25" x14ac:dyDescent="0.2"/>
    <row r="524" s="9" customFormat="1" ht="14.25" x14ac:dyDescent="0.2"/>
    <row r="525" s="9" customFormat="1" ht="14.25" x14ac:dyDescent="0.2"/>
    <row r="526" s="9" customFormat="1" ht="14.25" x14ac:dyDescent="0.2"/>
    <row r="527" s="9" customFormat="1" ht="14.25" x14ac:dyDescent="0.2"/>
    <row r="528" s="9" customFormat="1" ht="14.25" x14ac:dyDescent="0.2"/>
    <row r="529" s="9" customFormat="1" ht="14.25" x14ac:dyDescent="0.2"/>
    <row r="530" s="9" customFormat="1" ht="14.25" x14ac:dyDescent="0.2"/>
    <row r="531" s="9" customFormat="1" ht="14.25" x14ac:dyDescent="0.2"/>
    <row r="532" s="9" customFormat="1" ht="14.25" x14ac:dyDescent="0.2"/>
    <row r="533" s="9" customFormat="1" ht="14.25" x14ac:dyDescent="0.2"/>
    <row r="534" s="9" customFormat="1" ht="14.25" x14ac:dyDescent="0.2"/>
    <row r="535" s="9" customFormat="1" ht="14.25" x14ac:dyDescent="0.2"/>
    <row r="536" s="9" customFormat="1" ht="14.25" x14ac:dyDescent="0.2"/>
    <row r="537" s="9" customFormat="1" ht="14.25" x14ac:dyDescent="0.2"/>
    <row r="538" s="9" customFormat="1" ht="14.25" x14ac:dyDescent="0.2"/>
    <row r="539" s="9" customFormat="1" ht="14.25" x14ac:dyDescent="0.2"/>
    <row r="540" s="9" customFormat="1" ht="14.25" x14ac:dyDescent="0.2"/>
    <row r="541" s="9" customFormat="1" ht="14.25" x14ac:dyDescent="0.2"/>
    <row r="542" s="9" customFormat="1" ht="14.25" x14ac:dyDescent="0.2"/>
    <row r="543" s="9" customFormat="1" ht="14.25" x14ac:dyDescent="0.2"/>
    <row r="544" s="9" customFormat="1" ht="14.25" x14ac:dyDescent="0.2"/>
    <row r="545" s="9" customFormat="1" ht="14.25" x14ac:dyDescent="0.2"/>
    <row r="546" s="9" customFormat="1" ht="14.25" x14ac:dyDescent="0.2"/>
    <row r="547" s="9" customFormat="1" ht="14.25" x14ac:dyDescent="0.2"/>
    <row r="548" s="9" customFormat="1" ht="14.25" x14ac:dyDescent="0.2"/>
    <row r="549" s="9" customFormat="1" ht="14.25" x14ac:dyDescent="0.2"/>
    <row r="550" s="9" customFormat="1" ht="14.25" x14ac:dyDescent="0.2"/>
    <row r="551" s="9" customFormat="1" ht="14.25" x14ac:dyDescent="0.2"/>
    <row r="552" s="9" customFormat="1" ht="14.25" x14ac:dyDescent="0.2"/>
    <row r="553" s="9" customFormat="1" ht="14.25" x14ac:dyDescent="0.2"/>
    <row r="554" s="9" customFormat="1" ht="14.25" x14ac:dyDescent="0.2"/>
    <row r="555" s="9" customFormat="1" ht="14.25" x14ac:dyDescent="0.2"/>
    <row r="556" s="9" customFormat="1" ht="14.25" x14ac:dyDescent="0.2"/>
    <row r="557" s="9" customFormat="1" ht="14.25" x14ac:dyDescent="0.2"/>
    <row r="558" s="9" customFormat="1" ht="14.25" x14ac:dyDescent="0.2"/>
    <row r="559" s="9" customFormat="1" ht="14.25" x14ac:dyDescent="0.2"/>
    <row r="560" s="9" customFormat="1" ht="14.25" x14ac:dyDescent="0.2"/>
    <row r="561" s="9" customFormat="1" ht="14.25" x14ac:dyDescent="0.2"/>
    <row r="562" s="9" customFormat="1" ht="14.25" x14ac:dyDescent="0.2"/>
    <row r="563" s="9" customFormat="1" ht="14.25" x14ac:dyDescent="0.2"/>
    <row r="564" s="9" customFormat="1" ht="14.25" x14ac:dyDescent="0.2"/>
    <row r="565" s="9" customFormat="1" ht="14.25" x14ac:dyDescent="0.2"/>
    <row r="566" s="9" customFormat="1" ht="14.25" x14ac:dyDescent="0.2"/>
    <row r="567" s="9" customFormat="1" ht="14.25" x14ac:dyDescent="0.2"/>
    <row r="568" s="9" customFormat="1" ht="14.25" x14ac:dyDescent="0.2"/>
    <row r="569" s="9" customFormat="1" ht="14.25" x14ac:dyDescent="0.2"/>
    <row r="570" s="9" customFormat="1" ht="14.25" x14ac:dyDescent="0.2"/>
    <row r="571" s="9" customFormat="1" ht="14.25" x14ac:dyDescent="0.2"/>
    <row r="572" s="9" customFormat="1" ht="14.25" x14ac:dyDescent="0.2"/>
    <row r="573" s="9" customFormat="1" ht="14.25" x14ac:dyDescent="0.2"/>
    <row r="574" s="9" customFormat="1" ht="14.25" x14ac:dyDescent="0.2"/>
    <row r="575" s="9" customFormat="1" ht="14.25" x14ac:dyDescent="0.2"/>
    <row r="576" s="9" customFormat="1" ht="14.25" x14ac:dyDescent="0.2"/>
    <row r="577" s="9" customFormat="1" ht="14.25" x14ac:dyDescent="0.2"/>
    <row r="578" s="9" customFormat="1" ht="14.25" x14ac:dyDescent="0.2"/>
    <row r="579" s="9" customFormat="1" ht="14.25" x14ac:dyDescent="0.2"/>
    <row r="580" s="9" customFormat="1" ht="14.25" x14ac:dyDescent="0.2"/>
    <row r="581" s="9" customFormat="1" ht="14.25" x14ac:dyDescent="0.2"/>
    <row r="582" s="9" customFormat="1" ht="14.25" x14ac:dyDescent="0.2"/>
    <row r="583" s="9" customFormat="1" ht="14.25" x14ac:dyDescent="0.2"/>
    <row r="584" s="9" customFormat="1" ht="14.25" x14ac:dyDescent="0.2"/>
    <row r="585" s="9" customFormat="1" ht="14.25" x14ac:dyDescent="0.2"/>
    <row r="586" s="9" customFormat="1" ht="14.25" x14ac:dyDescent="0.2"/>
    <row r="587" s="9" customFormat="1" ht="14.25" x14ac:dyDescent="0.2"/>
    <row r="588" s="9" customFormat="1" ht="14.25" x14ac:dyDescent="0.2"/>
    <row r="589" s="9" customFormat="1" ht="14.25" x14ac:dyDescent="0.2"/>
    <row r="590" s="9" customFormat="1" ht="14.25" x14ac:dyDescent="0.2"/>
    <row r="591" s="9" customFormat="1" ht="14.25" x14ac:dyDescent="0.2"/>
    <row r="592" s="9" customFormat="1" ht="14.25" x14ac:dyDescent="0.2"/>
    <row r="593" s="9" customFormat="1" ht="14.25" x14ac:dyDescent="0.2"/>
    <row r="594" s="9" customFormat="1" ht="14.25" x14ac:dyDescent="0.2"/>
    <row r="595" s="9" customFormat="1" ht="14.25" x14ac:dyDescent="0.2"/>
    <row r="596" s="9" customFormat="1" ht="14.25" x14ac:dyDescent="0.2"/>
    <row r="597" s="9" customFormat="1" ht="14.25" x14ac:dyDescent="0.2"/>
    <row r="598" s="9" customFormat="1" ht="14.25" x14ac:dyDescent="0.2"/>
    <row r="599" s="9" customFormat="1" ht="14.25" x14ac:dyDescent="0.2"/>
    <row r="600" s="9" customFormat="1" ht="14.25" x14ac:dyDescent="0.2"/>
    <row r="601" s="9" customFormat="1" ht="14.25" x14ac:dyDescent="0.2"/>
    <row r="602" s="9" customFormat="1" ht="14.25" x14ac:dyDescent="0.2"/>
    <row r="603" s="9" customFormat="1" ht="14.25" x14ac:dyDescent="0.2"/>
    <row r="604" s="9" customFormat="1" ht="14.25" x14ac:dyDescent="0.2"/>
    <row r="605" s="9" customFormat="1" ht="14.25" x14ac:dyDescent="0.2"/>
    <row r="606" s="9" customFormat="1" ht="14.25" x14ac:dyDescent="0.2"/>
    <row r="607" s="9" customFormat="1" ht="14.25" x14ac:dyDescent="0.2"/>
    <row r="608" s="9" customFormat="1" ht="14.25" x14ac:dyDescent="0.2"/>
    <row r="609" s="9" customFormat="1" ht="14.25" x14ac:dyDescent="0.2"/>
    <row r="610" s="9" customFormat="1" ht="14.25" x14ac:dyDescent="0.2"/>
    <row r="611" s="9" customFormat="1" ht="14.25" x14ac:dyDescent="0.2"/>
    <row r="612" s="9" customFormat="1" ht="14.25" x14ac:dyDescent="0.2"/>
    <row r="613" s="9" customFormat="1" ht="14.25" x14ac:dyDescent="0.2"/>
    <row r="614" s="9" customFormat="1" ht="14.25" x14ac:dyDescent="0.2"/>
    <row r="615" s="9" customFormat="1" ht="14.25" x14ac:dyDescent="0.2"/>
    <row r="616" s="9" customFormat="1" ht="14.25" x14ac:dyDescent="0.2"/>
    <row r="617" s="9" customFormat="1" ht="14.25" x14ac:dyDescent="0.2"/>
    <row r="618" s="9" customFormat="1" ht="14.25" x14ac:dyDescent="0.2"/>
    <row r="619" s="9" customFormat="1" ht="14.25" x14ac:dyDescent="0.2"/>
    <row r="620" s="9" customFormat="1" ht="14.25" x14ac:dyDescent="0.2"/>
    <row r="621" s="9" customFormat="1" ht="14.25" x14ac:dyDescent="0.2"/>
    <row r="622" s="9" customFormat="1" ht="14.25" x14ac:dyDescent="0.2"/>
    <row r="623" s="9" customFormat="1" ht="14.25" x14ac:dyDescent="0.2"/>
    <row r="624" s="9" customFormat="1" ht="14.25" x14ac:dyDescent="0.2"/>
    <row r="625" s="9" customFormat="1" ht="14.25" x14ac:dyDescent="0.2"/>
    <row r="626" s="9" customFormat="1" ht="14.25" x14ac:dyDescent="0.2"/>
    <row r="627" s="9" customFormat="1" ht="14.25" x14ac:dyDescent="0.2"/>
    <row r="628" s="9" customFormat="1" ht="14.25" x14ac:dyDescent="0.2"/>
    <row r="629" s="9" customFormat="1" ht="14.25" x14ac:dyDescent="0.2"/>
    <row r="630" s="9" customFormat="1" ht="14.25" x14ac:dyDescent="0.2"/>
    <row r="631" s="9" customFormat="1" ht="14.25" x14ac:dyDescent="0.2"/>
    <row r="632" s="9" customFormat="1" ht="14.25" x14ac:dyDescent="0.2"/>
    <row r="633" s="9" customFormat="1" ht="14.25" x14ac:dyDescent="0.2"/>
    <row r="634" s="9" customFormat="1" ht="14.25" x14ac:dyDescent="0.2"/>
    <row r="635" s="9" customFormat="1" ht="14.25" x14ac:dyDescent="0.2"/>
    <row r="636" s="9" customFormat="1" ht="14.25" x14ac:dyDescent="0.2"/>
    <row r="637" s="9" customFormat="1" ht="14.25" x14ac:dyDescent="0.2"/>
    <row r="638" s="9" customFormat="1" ht="14.25" x14ac:dyDescent="0.2"/>
    <row r="639" s="9" customFormat="1" ht="14.25" x14ac:dyDescent="0.2"/>
    <row r="640" s="9" customFormat="1" ht="14.25" x14ac:dyDescent="0.2"/>
    <row r="641" s="9" customFormat="1" ht="14.25" x14ac:dyDescent="0.2"/>
    <row r="642" s="9" customFormat="1" ht="14.25" x14ac:dyDescent="0.2"/>
    <row r="643" s="9" customFormat="1" ht="14.25" x14ac:dyDescent="0.2"/>
    <row r="644" s="9" customFormat="1" ht="14.25" x14ac:dyDescent="0.2"/>
    <row r="645" s="9" customFormat="1" ht="14.25" x14ac:dyDescent="0.2"/>
    <row r="646" s="9" customFormat="1" ht="14.25" x14ac:dyDescent="0.2"/>
    <row r="647" s="9" customFormat="1" ht="14.25" x14ac:dyDescent="0.2"/>
    <row r="648" s="9" customFormat="1" ht="14.25" x14ac:dyDescent="0.2"/>
    <row r="649" s="9" customFormat="1" ht="14.25" x14ac:dyDescent="0.2"/>
    <row r="650" s="9" customFormat="1" ht="14.25" x14ac:dyDescent="0.2"/>
    <row r="651" s="9" customFormat="1" ht="14.25" x14ac:dyDescent="0.2"/>
    <row r="652" s="9" customFormat="1" ht="14.25" x14ac:dyDescent="0.2"/>
    <row r="653" s="9" customFormat="1" ht="14.25" x14ac:dyDescent="0.2"/>
    <row r="654" s="9" customFormat="1" ht="14.25" x14ac:dyDescent="0.2"/>
    <row r="655" s="9" customFormat="1" ht="14.25" x14ac:dyDescent="0.2"/>
    <row r="656" s="9" customFormat="1" ht="14.25" x14ac:dyDescent="0.2"/>
    <row r="657" s="9" customFormat="1" ht="14.25" x14ac:dyDescent="0.2"/>
    <row r="658" s="9" customFormat="1" ht="14.25" x14ac:dyDescent="0.2"/>
    <row r="659" s="9" customFormat="1" ht="14.25" x14ac:dyDescent="0.2"/>
    <row r="660" s="9" customFormat="1" ht="14.25" x14ac:dyDescent="0.2"/>
    <row r="661" s="9" customFormat="1" ht="14.25" x14ac:dyDescent="0.2"/>
    <row r="662" s="9" customFormat="1" ht="14.25" x14ac:dyDescent="0.2"/>
    <row r="663" s="9" customFormat="1" ht="14.25" x14ac:dyDescent="0.2"/>
    <row r="664" s="9" customFormat="1" ht="14.25" x14ac:dyDescent="0.2"/>
    <row r="665" s="9" customFormat="1" ht="14.25" x14ac:dyDescent="0.2"/>
    <row r="666" s="9" customFormat="1" ht="14.25" x14ac:dyDescent="0.2"/>
    <row r="667" s="9" customFormat="1" ht="14.25" x14ac:dyDescent="0.2"/>
    <row r="668" s="9" customFormat="1" ht="14.25" x14ac:dyDescent="0.2"/>
    <row r="669" s="9" customFormat="1" ht="14.25" x14ac:dyDescent="0.2"/>
    <row r="670" s="9" customFormat="1" ht="14.25" x14ac:dyDescent="0.2"/>
    <row r="671" s="9" customFormat="1" ht="14.25" x14ac:dyDescent="0.2"/>
    <row r="672" s="9" customFormat="1" ht="14.25" x14ac:dyDescent="0.2"/>
    <row r="673" s="9" customFormat="1" ht="14.25" x14ac:dyDescent="0.2"/>
    <row r="674" s="9" customFormat="1" ht="14.25" x14ac:dyDescent="0.2"/>
    <row r="675" s="9" customFormat="1" ht="14.25" x14ac:dyDescent="0.2"/>
    <row r="676" s="9" customFormat="1" ht="14.25" x14ac:dyDescent="0.2"/>
    <row r="677" s="9" customFormat="1" ht="14.25" x14ac:dyDescent="0.2"/>
    <row r="678" s="9" customFormat="1" ht="14.25" x14ac:dyDescent="0.2"/>
    <row r="679" s="9" customFormat="1" ht="14.25" x14ac:dyDescent="0.2"/>
    <row r="680" s="9" customFormat="1" ht="14.25" x14ac:dyDescent="0.2"/>
    <row r="681" s="9" customFormat="1" ht="14.25" x14ac:dyDescent="0.2"/>
    <row r="682" s="9" customFormat="1" ht="14.25" x14ac:dyDescent="0.2"/>
    <row r="683" s="9" customFormat="1" ht="14.25" x14ac:dyDescent="0.2"/>
    <row r="684" s="9" customFormat="1" ht="14.25" x14ac:dyDescent="0.2"/>
    <row r="685" s="9" customFormat="1" ht="14.25" x14ac:dyDescent="0.2"/>
    <row r="686" s="9" customFormat="1" ht="14.25" x14ac:dyDescent="0.2"/>
    <row r="687" s="9" customFormat="1" ht="14.25" x14ac:dyDescent="0.2"/>
    <row r="688" s="9" customFormat="1" ht="14.25" x14ac:dyDescent="0.2"/>
    <row r="689" s="9" customFormat="1" ht="14.25" x14ac:dyDescent="0.2"/>
    <row r="690" s="9" customFormat="1" ht="14.25" x14ac:dyDescent="0.2"/>
    <row r="691" s="9" customFormat="1" ht="14.25" x14ac:dyDescent="0.2"/>
    <row r="692" s="9" customFormat="1" ht="14.25" x14ac:dyDescent="0.2"/>
    <row r="693" s="9" customFormat="1" ht="14.25" x14ac:dyDescent="0.2"/>
    <row r="694" s="9" customFormat="1" ht="14.25" x14ac:dyDescent="0.2"/>
    <row r="695" s="9" customFormat="1" ht="14.25" x14ac:dyDescent="0.2"/>
    <row r="696" s="9" customFormat="1" ht="14.25" x14ac:dyDescent="0.2"/>
    <row r="697" s="9" customFormat="1" ht="14.25" x14ac:dyDescent="0.2"/>
    <row r="698" s="9" customFormat="1" ht="14.25" x14ac:dyDescent="0.2"/>
    <row r="699" s="9" customFormat="1" ht="14.25" x14ac:dyDescent="0.2"/>
    <row r="700" s="9" customFormat="1" ht="14.25" x14ac:dyDescent="0.2"/>
    <row r="701" s="9" customFormat="1" ht="14.25" x14ac:dyDescent="0.2"/>
    <row r="702" s="9" customFormat="1" ht="14.25" x14ac:dyDescent="0.2"/>
    <row r="703" s="9" customFormat="1" ht="14.25" x14ac:dyDescent="0.2"/>
    <row r="704" s="9" customFormat="1" ht="14.25" x14ac:dyDescent="0.2"/>
    <row r="705" s="9" customFormat="1" ht="14.25" x14ac:dyDescent="0.2"/>
    <row r="706" s="9" customFormat="1" ht="14.25" x14ac:dyDescent="0.2"/>
    <row r="707" s="9" customFormat="1" ht="14.25" x14ac:dyDescent="0.2"/>
    <row r="708" s="9" customFormat="1" ht="14.25" x14ac:dyDescent="0.2"/>
    <row r="709" s="9" customFormat="1" ht="14.25" x14ac:dyDescent="0.2"/>
    <row r="710" s="9" customFormat="1" ht="14.25" x14ac:dyDescent="0.2"/>
    <row r="711" s="9" customFormat="1" ht="14.25" x14ac:dyDescent="0.2"/>
    <row r="712" s="9" customFormat="1" ht="14.25" x14ac:dyDescent="0.2"/>
    <row r="713" s="9" customFormat="1" ht="14.25" x14ac:dyDescent="0.2"/>
    <row r="714" s="9" customFormat="1" ht="14.25" x14ac:dyDescent="0.2"/>
    <row r="715" s="9" customFormat="1" ht="14.25" x14ac:dyDescent="0.2"/>
    <row r="716" s="9" customFormat="1" ht="14.25" x14ac:dyDescent="0.2"/>
    <row r="717" s="9" customFormat="1" ht="14.25" x14ac:dyDescent="0.2"/>
    <row r="718" s="9" customFormat="1" ht="14.25" x14ac:dyDescent="0.2"/>
    <row r="719" s="9" customFormat="1" ht="14.25" x14ac:dyDescent="0.2"/>
    <row r="720" s="9" customFormat="1" ht="14.25" x14ac:dyDescent="0.2"/>
    <row r="721" s="9" customFormat="1" ht="14.25" x14ac:dyDescent="0.2"/>
    <row r="722" s="9" customFormat="1" ht="14.25" x14ac:dyDescent="0.2"/>
    <row r="723" s="9" customFormat="1" ht="14.25" x14ac:dyDescent="0.2"/>
    <row r="724" s="9" customFormat="1" ht="14.25" x14ac:dyDescent="0.2"/>
    <row r="725" s="9" customFormat="1" ht="14.25" x14ac:dyDescent="0.2"/>
    <row r="726" s="9" customFormat="1" ht="14.25" x14ac:dyDescent="0.2"/>
    <row r="727" s="9" customFormat="1" ht="14.25" x14ac:dyDescent="0.2"/>
    <row r="728" s="9" customFormat="1" ht="14.25" x14ac:dyDescent="0.2"/>
    <row r="729" s="9" customFormat="1" ht="14.25" x14ac:dyDescent="0.2"/>
    <row r="730" s="9" customFormat="1" ht="14.25" x14ac:dyDescent="0.2"/>
    <row r="731" s="9" customFormat="1" ht="14.25" x14ac:dyDescent="0.2"/>
    <row r="732" s="9" customFormat="1" ht="14.25" x14ac:dyDescent="0.2"/>
    <row r="733" s="9" customFormat="1" ht="14.25" x14ac:dyDescent="0.2"/>
    <row r="734" s="9" customFormat="1" ht="14.25" x14ac:dyDescent="0.2"/>
    <row r="735" s="9" customFormat="1" ht="14.25" x14ac:dyDescent="0.2"/>
    <row r="736" s="9" customFormat="1" ht="14.25" x14ac:dyDescent="0.2"/>
    <row r="737" s="9" customFormat="1" ht="14.25" x14ac:dyDescent="0.2"/>
    <row r="738" s="9" customFormat="1" ht="14.25" x14ac:dyDescent="0.2"/>
    <row r="739" s="9" customFormat="1" ht="14.25" x14ac:dyDescent="0.2"/>
    <row r="740" s="9" customFormat="1" ht="14.25" x14ac:dyDescent="0.2"/>
    <row r="741" s="9" customFormat="1" ht="14.25" x14ac:dyDescent="0.2"/>
    <row r="742" s="9" customFormat="1" ht="14.25" x14ac:dyDescent="0.2"/>
    <row r="743" s="9" customFormat="1" ht="14.25" x14ac:dyDescent="0.2"/>
    <row r="744" s="9" customFormat="1" ht="14.25" x14ac:dyDescent="0.2"/>
    <row r="745" s="9" customFormat="1" ht="14.25" x14ac:dyDescent="0.2"/>
    <row r="746" s="9" customFormat="1" ht="14.25" x14ac:dyDescent="0.2"/>
    <row r="747" s="9" customFormat="1" ht="14.25" x14ac:dyDescent="0.2"/>
    <row r="748" s="9" customFormat="1" ht="14.25" x14ac:dyDescent="0.2"/>
    <row r="749" s="9" customFormat="1" ht="14.25" x14ac:dyDescent="0.2"/>
    <row r="750" s="9" customFormat="1" ht="14.25" x14ac:dyDescent="0.2"/>
    <row r="751" s="9" customFormat="1" ht="14.25" x14ac:dyDescent="0.2"/>
    <row r="752" s="9" customFormat="1" ht="14.25" x14ac:dyDescent="0.2"/>
    <row r="753" s="9" customFormat="1" ht="14.25" x14ac:dyDescent="0.2"/>
    <row r="754" s="9" customFormat="1" ht="14.25" x14ac:dyDescent="0.2"/>
    <row r="755" s="9" customFormat="1" ht="14.25" x14ac:dyDescent="0.2"/>
    <row r="756" s="9" customFormat="1" ht="14.25" x14ac:dyDescent="0.2"/>
    <row r="757" s="9" customFormat="1" ht="14.25" x14ac:dyDescent="0.2"/>
    <row r="758" s="9" customFormat="1" ht="14.25" x14ac:dyDescent="0.2"/>
    <row r="759" s="9" customFormat="1" ht="14.25" x14ac:dyDescent="0.2"/>
    <row r="760" s="9" customFormat="1" ht="14.25" x14ac:dyDescent="0.2"/>
    <row r="761" s="9" customFormat="1" ht="14.25" x14ac:dyDescent="0.2"/>
    <row r="762" s="9" customFormat="1" ht="14.25" x14ac:dyDescent="0.2"/>
    <row r="763" s="9" customFormat="1" ht="14.25" x14ac:dyDescent="0.2"/>
    <row r="764" s="9" customFormat="1" ht="14.25" x14ac:dyDescent="0.2"/>
    <row r="765" s="9" customFormat="1" ht="14.25" x14ac:dyDescent="0.2"/>
    <row r="766" s="9" customFormat="1" ht="14.25" x14ac:dyDescent="0.2"/>
    <row r="767" s="9" customFormat="1" ht="14.25" x14ac:dyDescent="0.2"/>
    <row r="768" s="9" customFormat="1" ht="14.25" x14ac:dyDescent="0.2"/>
    <row r="769" s="9" customFormat="1" ht="14.25" x14ac:dyDescent="0.2"/>
    <row r="770" s="9" customFormat="1" ht="14.25" x14ac:dyDescent="0.2"/>
    <row r="771" s="9" customFormat="1" ht="14.25" x14ac:dyDescent="0.2"/>
    <row r="772" s="9" customFormat="1" ht="14.25" x14ac:dyDescent="0.2"/>
    <row r="773" s="9" customFormat="1" ht="14.25" x14ac:dyDescent="0.2"/>
    <row r="774" s="9" customFormat="1" ht="14.25" x14ac:dyDescent="0.2"/>
    <row r="775" s="9" customFormat="1" ht="14.25" x14ac:dyDescent="0.2"/>
    <row r="776" s="9" customFormat="1" ht="14.25" x14ac:dyDescent="0.2"/>
    <row r="777" s="9" customFormat="1" ht="14.25" x14ac:dyDescent="0.2"/>
    <row r="778" s="9" customFormat="1" ht="14.25" x14ac:dyDescent="0.2"/>
    <row r="779" s="9" customFormat="1" ht="14.25" x14ac:dyDescent="0.2"/>
    <row r="780" s="9" customFormat="1" ht="14.25" x14ac:dyDescent="0.2"/>
    <row r="781" s="9" customFormat="1" ht="14.25" x14ac:dyDescent="0.2"/>
    <row r="782" s="9" customFormat="1" ht="14.25" x14ac:dyDescent="0.2"/>
    <row r="783" s="9" customFormat="1" ht="14.25" x14ac:dyDescent="0.2"/>
    <row r="784" s="9" customFormat="1" ht="14.25" x14ac:dyDescent="0.2"/>
    <row r="785" s="9" customFormat="1" ht="14.25" x14ac:dyDescent="0.2"/>
    <row r="786" s="9" customFormat="1" ht="14.25" x14ac:dyDescent="0.2"/>
    <row r="787" s="9" customFormat="1" ht="14.25" x14ac:dyDescent="0.2"/>
    <row r="788" s="9" customFormat="1" ht="14.25" x14ac:dyDescent="0.2"/>
    <row r="789" s="9" customFormat="1" ht="14.25" x14ac:dyDescent="0.2"/>
    <row r="790" s="9" customFormat="1" ht="14.25" x14ac:dyDescent="0.2"/>
    <row r="791" s="9" customFormat="1" ht="14.25" x14ac:dyDescent="0.2"/>
    <row r="792" s="9" customFormat="1" ht="14.25" x14ac:dyDescent="0.2"/>
    <row r="793" s="9" customFormat="1" ht="14.25" x14ac:dyDescent="0.2"/>
    <row r="794" s="9" customFormat="1" ht="14.25" x14ac:dyDescent="0.2"/>
    <row r="795" s="9" customFormat="1" ht="14.25" x14ac:dyDescent="0.2"/>
    <row r="796" s="9" customFormat="1" ht="14.25" x14ac:dyDescent="0.2"/>
    <row r="797" s="9" customFormat="1" ht="14.25" x14ac:dyDescent="0.2"/>
    <row r="798" s="9" customFormat="1" ht="14.25" x14ac:dyDescent="0.2"/>
    <row r="799" s="9" customFormat="1" ht="14.25" x14ac:dyDescent="0.2"/>
    <row r="800" s="9" customFormat="1" ht="14.25" x14ac:dyDescent="0.2"/>
    <row r="801" s="9" customFormat="1" ht="14.25" x14ac:dyDescent="0.2"/>
    <row r="802" s="9" customFormat="1" ht="14.25" x14ac:dyDescent="0.2"/>
    <row r="803" s="9" customFormat="1" ht="14.25" x14ac:dyDescent="0.2"/>
    <row r="804" s="9" customFormat="1" ht="14.25" x14ac:dyDescent="0.2"/>
    <row r="805" s="9" customFormat="1" ht="14.25" x14ac:dyDescent="0.2"/>
    <row r="806" s="9" customFormat="1" ht="14.25" x14ac:dyDescent="0.2"/>
    <row r="807" s="9" customFormat="1" ht="14.25" x14ac:dyDescent="0.2"/>
    <row r="808" s="9" customFormat="1" ht="14.25" x14ac:dyDescent="0.2"/>
    <row r="809" s="9" customFormat="1" ht="14.25" x14ac:dyDescent="0.2"/>
    <row r="810" s="9" customFormat="1" ht="14.25" x14ac:dyDescent="0.2"/>
    <row r="811" s="9" customFormat="1" ht="14.25" x14ac:dyDescent="0.2"/>
    <row r="812" s="9" customFormat="1" ht="14.25" x14ac:dyDescent="0.2"/>
    <row r="813" s="9" customFormat="1" ht="14.25" x14ac:dyDescent="0.2"/>
    <row r="814" s="9" customFormat="1" ht="14.25" x14ac:dyDescent="0.2"/>
    <row r="815" s="9" customFormat="1" ht="14.25" x14ac:dyDescent="0.2"/>
    <row r="816" s="9" customFormat="1" ht="14.25" x14ac:dyDescent="0.2"/>
    <row r="817" s="9" customFormat="1" ht="14.25" x14ac:dyDescent="0.2"/>
    <row r="818" s="9" customFormat="1" ht="14.25" x14ac:dyDescent="0.2"/>
    <row r="819" s="9" customFormat="1" ht="14.25" x14ac:dyDescent="0.2"/>
    <row r="820" s="9" customFormat="1" ht="14.25" x14ac:dyDescent="0.2"/>
    <row r="821" s="9" customFormat="1" ht="14.25" x14ac:dyDescent="0.2"/>
    <row r="822" s="9" customFormat="1" ht="14.25" x14ac:dyDescent="0.2"/>
    <row r="823" s="9" customFormat="1" ht="14.25" x14ac:dyDescent="0.2"/>
    <row r="824" s="9" customFormat="1" ht="14.25" x14ac:dyDescent="0.2"/>
    <row r="825" s="9" customFormat="1" ht="14.25" x14ac:dyDescent="0.2"/>
    <row r="826" s="9" customFormat="1" ht="14.25" x14ac:dyDescent="0.2"/>
    <row r="827" s="9" customFormat="1" ht="14.25" x14ac:dyDescent="0.2"/>
    <row r="828" s="9" customFormat="1" ht="14.25" x14ac:dyDescent="0.2"/>
    <row r="829" s="9" customFormat="1" ht="14.25" x14ac:dyDescent="0.2"/>
    <row r="830" s="9" customFormat="1" ht="14.25" x14ac:dyDescent="0.2"/>
    <row r="831" s="9" customFormat="1" ht="14.25" x14ac:dyDescent="0.2"/>
    <row r="832" s="9" customFormat="1" ht="14.25" x14ac:dyDescent="0.2"/>
    <row r="833" s="9" customFormat="1" ht="14.25" x14ac:dyDescent="0.2"/>
    <row r="834" s="9" customFormat="1" ht="14.25" x14ac:dyDescent="0.2"/>
    <row r="835" s="9" customFormat="1" ht="14.25" x14ac:dyDescent="0.2"/>
    <row r="836" s="9" customFormat="1" ht="14.25" x14ac:dyDescent="0.2"/>
    <row r="837" s="9" customFormat="1" ht="14.25" x14ac:dyDescent="0.2"/>
    <row r="838" s="9" customFormat="1" ht="14.25" x14ac:dyDescent="0.2"/>
    <row r="839" s="9" customFormat="1" ht="14.25" x14ac:dyDescent="0.2"/>
    <row r="840" s="9" customFormat="1" ht="14.25" x14ac:dyDescent="0.2"/>
    <row r="841" s="9" customFormat="1" ht="14.25" x14ac:dyDescent="0.2"/>
    <row r="842" s="9" customFormat="1" ht="14.25" x14ac:dyDescent="0.2"/>
    <row r="843" s="9" customFormat="1" ht="14.25" x14ac:dyDescent="0.2"/>
    <row r="844" s="9" customFormat="1" ht="14.25" x14ac:dyDescent="0.2"/>
    <row r="845" s="9" customFormat="1" ht="14.25" x14ac:dyDescent="0.2"/>
    <row r="846" s="9" customFormat="1" ht="14.25" x14ac:dyDescent="0.2"/>
    <row r="847" s="9" customFormat="1" ht="14.25" x14ac:dyDescent="0.2"/>
    <row r="848" s="9" customFormat="1" ht="14.25" x14ac:dyDescent="0.2"/>
    <row r="849" s="9" customFormat="1" ht="14.25" x14ac:dyDescent="0.2"/>
    <row r="850" s="9" customFormat="1" ht="14.25" x14ac:dyDescent="0.2"/>
    <row r="851" s="9" customFormat="1" ht="14.25" x14ac:dyDescent="0.2"/>
    <row r="852" s="9" customFormat="1" ht="14.25" x14ac:dyDescent="0.2"/>
    <row r="853" s="9" customFormat="1" ht="14.25" x14ac:dyDescent="0.2"/>
    <row r="854" s="9" customFormat="1" ht="14.25" x14ac:dyDescent="0.2"/>
    <row r="855" s="9" customFormat="1" ht="14.25" x14ac:dyDescent="0.2"/>
    <row r="856" s="9" customFormat="1" ht="14.25" x14ac:dyDescent="0.2"/>
    <row r="857" s="9" customFormat="1" ht="14.25" x14ac:dyDescent="0.2"/>
    <row r="858" s="9" customFormat="1" ht="14.25" x14ac:dyDescent="0.2"/>
    <row r="859" s="9" customFormat="1" ht="14.25" x14ac:dyDescent="0.2"/>
    <row r="860" s="9" customFormat="1" ht="14.25" x14ac:dyDescent="0.2"/>
    <row r="861" s="9" customFormat="1" ht="14.25" x14ac:dyDescent="0.2"/>
    <row r="862" s="9" customFormat="1" ht="14.25" x14ac:dyDescent="0.2"/>
    <row r="863" s="9" customFormat="1" ht="14.25" x14ac:dyDescent="0.2"/>
    <row r="864" s="9" customFormat="1" ht="14.25" x14ac:dyDescent="0.2"/>
    <row r="865" s="9" customFormat="1" ht="14.25" x14ac:dyDescent="0.2"/>
    <row r="866" s="9" customFormat="1" ht="14.25" x14ac:dyDescent="0.2"/>
    <row r="867" s="9" customFormat="1" ht="14.25" x14ac:dyDescent="0.2"/>
    <row r="868" s="9" customFormat="1" ht="14.25" x14ac:dyDescent="0.2"/>
    <row r="869" s="9" customFormat="1" ht="14.25" x14ac:dyDescent="0.2"/>
    <row r="870" s="9" customFormat="1" ht="14.25" x14ac:dyDescent="0.2"/>
    <row r="871" s="9" customFormat="1" ht="14.25" x14ac:dyDescent="0.2"/>
    <row r="872" s="9" customFormat="1" ht="14.25" x14ac:dyDescent="0.2"/>
    <row r="873" s="9" customFormat="1" ht="14.25" x14ac:dyDescent="0.2"/>
    <row r="874" s="9" customFormat="1" ht="14.25" x14ac:dyDescent="0.2"/>
    <row r="875" s="9" customFormat="1" ht="14.25" x14ac:dyDescent="0.2"/>
    <row r="876" s="9" customFormat="1" ht="14.25" x14ac:dyDescent="0.2"/>
    <row r="877" s="9" customFormat="1" ht="14.25" x14ac:dyDescent="0.2"/>
    <row r="878" s="9" customFormat="1" ht="14.25" x14ac:dyDescent="0.2"/>
    <row r="879" s="9" customFormat="1" ht="14.25" x14ac:dyDescent="0.2"/>
    <row r="880" s="9" customFormat="1" ht="14.25" x14ac:dyDescent="0.2"/>
    <row r="881" s="9" customFormat="1" ht="14.25" x14ac:dyDescent="0.2"/>
    <row r="882" s="9" customFormat="1" ht="14.25" x14ac:dyDescent="0.2"/>
    <row r="883" s="9" customFormat="1" ht="14.25" x14ac:dyDescent="0.2"/>
    <row r="884" s="9" customFormat="1" ht="14.25" x14ac:dyDescent="0.2"/>
    <row r="885" s="9" customFormat="1" ht="14.25" x14ac:dyDescent="0.2"/>
    <row r="886" s="9" customFormat="1" ht="14.25" x14ac:dyDescent="0.2"/>
    <row r="887" s="9" customFormat="1" ht="14.25" x14ac:dyDescent="0.2"/>
    <row r="888" s="9" customFormat="1" ht="14.25" x14ac:dyDescent="0.2"/>
    <row r="889" s="9" customFormat="1" ht="14.25" x14ac:dyDescent="0.2"/>
    <row r="890" s="9" customFormat="1" ht="14.25" x14ac:dyDescent="0.2"/>
    <row r="891" s="9" customFormat="1" ht="14.25" x14ac:dyDescent="0.2"/>
    <row r="892" s="9" customFormat="1" ht="14.25" x14ac:dyDescent="0.2"/>
    <row r="893" s="9" customFormat="1" ht="14.25" x14ac:dyDescent="0.2"/>
    <row r="894" s="9" customFormat="1" ht="14.25" x14ac:dyDescent="0.2"/>
    <row r="895" s="9" customFormat="1" ht="14.25" x14ac:dyDescent="0.2"/>
    <row r="896" s="9" customFormat="1" ht="14.25" x14ac:dyDescent="0.2"/>
    <row r="897" s="9" customFormat="1" ht="14.25" x14ac:dyDescent="0.2"/>
    <row r="898" s="9" customFormat="1" ht="14.25" x14ac:dyDescent="0.2"/>
    <row r="899" s="9" customFormat="1" ht="14.25" x14ac:dyDescent="0.2"/>
    <row r="900" s="9" customFormat="1" ht="14.25" x14ac:dyDescent="0.2"/>
    <row r="901" s="9" customFormat="1" ht="14.25" x14ac:dyDescent="0.2"/>
    <row r="902" s="9" customFormat="1" ht="14.25" x14ac:dyDescent="0.2"/>
    <row r="903" s="9" customFormat="1" ht="14.25" x14ac:dyDescent="0.2"/>
    <row r="904" s="9" customFormat="1" ht="14.25" x14ac:dyDescent="0.2"/>
    <row r="905" s="9" customFormat="1" ht="14.25" x14ac:dyDescent="0.2"/>
    <row r="906" s="9" customFormat="1" ht="14.25" x14ac:dyDescent="0.2"/>
    <row r="907" s="9" customFormat="1" ht="14.25" x14ac:dyDescent="0.2"/>
    <row r="908" s="9" customFormat="1" ht="14.25" x14ac:dyDescent="0.2"/>
    <row r="909" s="9" customFormat="1" ht="14.25" x14ac:dyDescent="0.2"/>
    <row r="910" s="9" customFormat="1" ht="14.25" x14ac:dyDescent="0.2"/>
    <row r="911" s="9" customFormat="1" ht="14.25" x14ac:dyDescent="0.2"/>
    <row r="912" s="9" customFormat="1" ht="14.25" x14ac:dyDescent="0.2"/>
    <row r="913" s="9" customFormat="1" ht="14.25" x14ac:dyDescent="0.2"/>
    <row r="914" s="9" customFormat="1" ht="14.25" x14ac:dyDescent="0.2"/>
    <row r="915" s="9" customFormat="1" ht="14.25" x14ac:dyDescent="0.2"/>
    <row r="916" s="9" customFormat="1" ht="14.25" x14ac:dyDescent="0.2"/>
    <row r="917" s="9" customFormat="1" ht="14.25" x14ac:dyDescent="0.2"/>
    <row r="918" s="9" customFormat="1" ht="14.25" x14ac:dyDescent="0.2"/>
    <row r="919" s="9" customFormat="1" ht="14.25" x14ac:dyDescent="0.2"/>
    <row r="920" s="9" customFormat="1" ht="14.25" x14ac:dyDescent="0.2"/>
    <row r="921" s="9" customFormat="1" ht="14.25" x14ac:dyDescent="0.2"/>
    <row r="922" s="9" customFormat="1" ht="14.25" x14ac:dyDescent="0.2"/>
    <row r="923" s="9" customFormat="1" ht="14.25" x14ac:dyDescent="0.2"/>
    <row r="924" s="9" customFormat="1" ht="14.25" x14ac:dyDescent="0.2"/>
    <row r="925" s="9" customFormat="1" ht="14.25" x14ac:dyDescent="0.2"/>
    <row r="926" s="9" customFormat="1" ht="14.25" x14ac:dyDescent="0.2"/>
    <row r="927" s="9" customFormat="1" ht="14.25" x14ac:dyDescent="0.2"/>
    <row r="928" s="9" customFormat="1" ht="14.25" x14ac:dyDescent="0.2"/>
    <row r="929" s="9" customFormat="1" ht="14.25" x14ac:dyDescent="0.2"/>
    <row r="930" s="9" customFormat="1" ht="14.25" x14ac:dyDescent="0.2"/>
    <row r="931" s="9" customFormat="1" ht="14.25" x14ac:dyDescent="0.2"/>
    <row r="932" s="9" customFormat="1" ht="14.25" x14ac:dyDescent="0.2"/>
    <row r="933" s="9" customFormat="1" ht="14.25" x14ac:dyDescent="0.2"/>
    <row r="934" s="9" customFormat="1" ht="14.25" x14ac:dyDescent="0.2"/>
    <row r="935" s="9" customFormat="1" ht="14.25" x14ac:dyDescent="0.2"/>
    <row r="936" s="9" customFormat="1" ht="14.25" x14ac:dyDescent="0.2"/>
    <row r="937" s="9" customFormat="1" ht="14.25" x14ac:dyDescent="0.2"/>
    <row r="938" s="9" customFormat="1" ht="14.25" x14ac:dyDescent="0.2"/>
    <row r="939" s="9" customFormat="1" ht="14.25" x14ac:dyDescent="0.2"/>
    <row r="940" s="9" customFormat="1" ht="14.25" x14ac:dyDescent="0.2"/>
    <row r="941" s="9" customFormat="1" ht="14.25" x14ac:dyDescent="0.2"/>
    <row r="942" s="9" customFormat="1" ht="14.25" x14ac:dyDescent="0.2"/>
    <row r="943" s="9" customFormat="1" ht="14.25" x14ac:dyDescent="0.2"/>
    <row r="944" s="9" customFormat="1" ht="14.25" x14ac:dyDescent="0.2"/>
    <row r="945" s="9" customFormat="1" ht="14.25" x14ac:dyDescent="0.2"/>
    <row r="946" s="9" customFormat="1" ht="14.25" x14ac:dyDescent="0.2"/>
    <row r="947" s="9" customFormat="1" ht="14.25" x14ac:dyDescent="0.2"/>
    <row r="948" s="9" customFormat="1" ht="14.25" x14ac:dyDescent="0.2"/>
    <row r="949" s="9" customFormat="1" ht="14.25" x14ac:dyDescent="0.2"/>
    <row r="950" s="9" customFormat="1" ht="14.25" x14ac:dyDescent="0.2"/>
    <row r="951" s="9" customFormat="1" ht="14.25" x14ac:dyDescent="0.2"/>
    <row r="952" s="9" customFormat="1" ht="14.25" x14ac:dyDescent="0.2"/>
    <row r="953" s="9" customFormat="1" ht="14.25" x14ac:dyDescent="0.2"/>
    <row r="954" s="9" customFormat="1" ht="14.25" x14ac:dyDescent="0.2"/>
    <row r="955" s="9" customFormat="1" ht="14.25" x14ac:dyDescent="0.2"/>
    <row r="956" s="9" customFormat="1" ht="14.25" x14ac:dyDescent="0.2"/>
    <row r="957" s="9" customFormat="1" ht="14.25" x14ac:dyDescent="0.2"/>
    <row r="958" s="9" customFormat="1" ht="14.25" x14ac:dyDescent="0.2"/>
    <row r="959" s="9" customFormat="1" ht="14.25" x14ac:dyDescent="0.2"/>
    <row r="960" s="9" customFormat="1" ht="14.25" x14ac:dyDescent="0.2"/>
    <row r="961" s="9" customFormat="1" ht="14.25" x14ac:dyDescent="0.2"/>
    <row r="962" s="9" customFormat="1" ht="14.25" x14ac:dyDescent="0.2"/>
    <row r="963" s="9" customFormat="1" ht="14.25" x14ac:dyDescent="0.2"/>
    <row r="964" s="9" customFormat="1" ht="14.25" x14ac:dyDescent="0.2"/>
    <row r="965" s="9" customFormat="1" ht="14.25" x14ac:dyDescent="0.2"/>
    <row r="966" s="9" customFormat="1" ht="14.25" x14ac:dyDescent="0.2"/>
    <row r="967" s="9" customFormat="1" ht="14.25" x14ac:dyDescent="0.2"/>
    <row r="968" s="9" customFormat="1" ht="14.25" x14ac:dyDescent="0.2"/>
    <row r="969" s="9" customFormat="1" ht="14.25" x14ac:dyDescent="0.2"/>
    <row r="970" s="9" customFormat="1" ht="14.25" x14ac:dyDescent="0.2"/>
    <row r="971" s="9" customFormat="1" ht="14.25" x14ac:dyDescent="0.2"/>
    <row r="972" s="9" customFormat="1" ht="14.25" x14ac:dyDescent="0.2"/>
    <row r="973" s="9" customFormat="1" ht="14.25" x14ac:dyDescent="0.2"/>
    <row r="974" s="9" customFormat="1" ht="14.25" x14ac:dyDescent="0.2"/>
    <row r="975" s="9" customFormat="1" ht="14.25" x14ac:dyDescent="0.2"/>
    <row r="976" s="9" customFormat="1" ht="14.25" x14ac:dyDescent="0.2"/>
    <row r="977" s="9" customFormat="1" ht="14.25" x14ac:dyDescent="0.2"/>
    <row r="978" s="9" customFormat="1" ht="14.25" x14ac:dyDescent="0.2"/>
    <row r="979" s="9" customFormat="1" ht="14.25" x14ac:dyDescent="0.2"/>
    <row r="980" s="9" customFormat="1" ht="14.25" x14ac:dyDescent="0.2"/>
    <row r="981" s="9" customFormat="1" ht="14.25" x14ac:dyDescent="0.2"/>
    <row r="982" s="9" customFormat="1" ht="14.25" x14ac:dyDescent="0.2"/>
    <row r="983" s="9" customFormat="1" ht="14.25" x14ac:dyDescent="0.2"/>
    <row r="984" s="9" customFormat="1" ht="14.25" x14ac:dyDescent="0.2"/>
    <row r="985" s="9" customFormat="1" ht="14.25" x14ac:dyDescent="0.2"/>
    <row r="986" s="9" customFormat="1" ht="14.25" x14ac:dyDescent="0.2"/>
    <row r="987" s="9" customFormat="1" ht="14.25" x14ac:dyDescent="0.2"/>
    <row r="988" s="9" customFormat="1" ht="14.25" x14ac:dyDescent="0.2"/>
    <row r="989" s="9" customFormat="1" ht="14.25" x14ac:dyDescent="0.2"/>
    <row r="990" s="9" customFormat="1" ht="14.25" x14ac:dyDescent="0.2"/>
    <row r="991" s="9" customFormat="1" ht="14.25" x14ac:dyDescent="0.2"/>
    <row r="992" s="9" customFormat="1" ht="14.25" x14ac:dyDescent="0.2"/>
    <row r="993" s="9" customFormat="1" ht="14.25" x14ac:dyDescent="0.2"/>
    <row r="994" s="9" customFormat="1" ht="14.25" x14ac:dyDescent="0.2"/>
    <row r="995" s="9" customFormat="1" ht="14.25" x14ac:dyDescent="0.2"/>
    <row r="996" s="9" customFormat="1" ht="14.25" x14ac:dyDescent="0.2"/>
    <row r="997" s="9" customFormat="1" ht="14.25" x14ac:dyDescent="0.2"/>
    <row r="998" s="9" customFormat="1" ht="14.25" x14ac:dyDescent="0.2"/>
    <row r="999" s="9" customFormat="1" ht="14.25" x14ac:dyDescent="0.2"/>
    <row r="1000" s="9" customFormat="1" ht="14.25" x14ac:dyDescent="0.2"/>
    <row r="1001" s="9" customFormat="1" ht="14.25" x14ac:dyDescent="0.2"/>
    <row r="1002" s="9" customFormat="1" ht="14.25" x14ac:dyDescent="0.2"/>
    <row r="1003" s="9" customFormat="1" ht="14.25" x14ac:dyDescent="0.2"/>
    <row r="1004" s="9" customFormat="1" ht="14.25" x14ac:dyDescent="0.2"/>
    <row r="1005" s="9" customFormat="1" ht="14.25" x14ac:dyDescent="0.2"/>
    <row r="1006" s="9" customFormat="1" ht="14.25" x14ac:dyDescent="0.2"/>
    <row r="1007" s="9" customFormat="1" ht="14.25" x14ac:dyDescent="0.2"/>
    <row r="1008" s="9" customFormat="1" ht="14.25" x14ac:dyDescent="0.2"/>
    <row r="1009" s="9" customFormat="1" ht="14.25" x14ac:dyDescent="0.2"/>
    <row r="1010" s="9" customFormat="1" ht="14.25" x14ac:dyDescent="0.2"/>
    <row r="1011" s="9" customFormat="1" ht="14.25" x14ac:dyDescent="0.2"/>
    <row r="1012" s="9" customFormat="1" ht="14.25" x14ac:dyDescent="0.2"/>
    <row r="1013" s="9" customFormat="1" ht="14.25" x14ac:dyDescent="0.2"/>
    <row r="1014" s="9" customFormat="1" ht="14.25" x14ac:dyDescent="0.2"/>
    <row r="1015" s="9" customFormat="1" ht="14.25" x14ac:dyDescent="0.2"/>
    <row r="1016" s="9" customFormat="1" ht="14.25" x14ac:dyDescent="0.2"/>
    <row r="1017" s="9" customFormat="1" ht="14.25" x14ac:dyDescent="0.2"/>
    <row r="1018" s="9" customFormat="1" ht="14.25" x14ac:dyDescent="0.2"/>
    <row r="1019" s="9" customFormat="1" ht="14.25" x14ac:dyDescent="0.2"/>
    <row r="1020" s="9" customFormat="1" ht="14.25" x14ac:dyDescent="0.2"/>
    <row r="1021" s="9" customFormat="1" ht="14.25" x14ac:dyDescent="0.2"/>
    <row r="1022" s="9" customFormat="1" ht="14.25" x14ac:dyDescent="0.2"/>
    <row r="1023" s="9" customFormat="1" ht="14.25" x14ac:dyDescent="0.2"/>
    <row r="1024" s="9" customFormat="1" ht="14.25" x14ac:dyDescent="0.2"/>
    <row r="1025" s="9" customFormat="1" ht="14.25" x14ac:dyDescent="0.2"/>
    <row r="1026" s="9" customFormat="1" ht="14.25" x14ac:dyDescent="0.2"/>
    <row r="1027" s="9" customFormat="1" ht="14.25" x14ac:dyDescent="0.2"/>
    <row r="1028" s="9" customFormat="1" ht="14.25" x14ac:dyDescent="0.2"/>
    <row r="1029" s="9" customFormat="1" ht="14.25" x14ac:dyDescent="0.2"/>
    <row r="1030" s="9" customFormat="1" ht="14.25" x14ac:dyDescent="0.2"/>
    <row r="1031" s="9" customFormat="1" ht="14.25" x14ac:dyDescent="0.2"/>
    <row r="1032" s="9" customFormat="1" ht="14.25" x14ac:dyDescent="0.2"/>
    <row r="1033" s="9" customFormat="1" ht="14.25" x14ac:dyDescent="0.2"/>
    <row r="1034" s="9" customFormat="1" ht="14.25" x14ac:dyDescent="0.2"/>
    <row r="1035" s="9" customFormat="1" ht="14.25" x14ac:dyDescent="0.2"/>
    <row r="1036" s="9" customFormat="1" ht="14.25" x14ac:dyDescent="0.2"/>
    <row r="1037" s="9" customFormat="1" ht="14.25" x14ac:dyDescent="0.2"/>
    <row r="1038" s="9" customFormat="1" ht="14.25" x14ac:dyDescent="0.2"/>
    <row r="1039" s="9" customFormat="1" ht="14.25" x14ac:dyDescent="0.2"/>
    <row r="1040" s="9" customFormat="1" ht="14.25" x14ac:dyDescent="0.2"/>
    <row r="1041" s="9" customFormat="1" ht="14.25" x14ac:dyDescent="0.2"/>
    <row r="1042" s="9" customFormat="1" ht="14.25" x14ac:dyDescent="0.2"/>
    <row r="1043" s="9" customFormat="1" ht="14.25" x14ac:dyDescent="0.2"/>
    <row r="1044" s="9" customFormat="1" ht="14.25" x14ac:dyDescent="0.2"/>
    <row r="1045" s="9" customFormat="1" ht="14.25" x14ac:dyDescent="0.2"/>
    <row r="1046" s="9" customFormat="1" ht="14.25" x14ac:dyDescent="0.2"/>
    <row r="1047" s="9" customFormat="1" ht="14.25" x14ac:dyDescent="0.2"/>
    <row r="1048" s="9" customFormat="1" ht="14.25" x14ac:dyDescent="0.2"/>
    <row r="1049" s="9" customFormat="1" ht="14.25" x14ac:dyDescent="0.2"/>
    <row r="1050" s="9" customFormat="1" ht="14.25" x14ac:dyDescent="0.2"/>
    <row r="1051" s="9" customFormat="1" ht="14.25" x14ac:dyDescent="0.2"/>
    <row r="1052" s="9" customFormat="1" ht="14.25" x14ac:dyDescent="0.2"/>
    <row r="1053" s="9" customFormat="1" ht="14.25" x14ac:dyDescent="0.2"/>
    <row r="1054" s="9" customFormat="1" ht="14.25" x14ac:dyDescent="0.2"/>
    <row r="1055" s="9" customFormat="1" ht="14.25" x14ac:dyDescent="0.2"/>
    <row r="1056" s="9" customFormat="1" ht="14.25" x14ac:dyDescent="0.2"/>
    <row r="1057" s="9" customFormat="1" ht="14.25" x14ac:dyDescent="0.2"/>
    <row r="1058" s="9" customFormat="1" ht="14.25" x14ac:dyDescent="0.2"/>
    <row r="1059" s="9" customFormat="1" ht="14.25" x14ac:dyDescent="0.2"/>
    <row r="1060" s="9" customFormat="1" ht="14.25" x14ac:dyDescent="0.2"/>
    <row r="1061" s="9" customFormat="1" ht="14.25" x14ac:dyDescent="0.2"/>
    <row r="1062" s="9" customFormat="1" ht="14.25" x14ac:dyDescent="0.2"/>
    <row r="1063" s="9" customFormat="1" ht="14.25" x14ac:dyDescent="0.2"/>
    <row r="1064" s="9" customFormat="1" ht="14.25" x14ac:dyDescent="0.2"/>
    <row r="1065" s="9" customFormat="1" ht="14.25" x14ac:dyDescent="0.2"/>
    <row r="1066" s="9" customFormat="1" ht="14.25" x14ac:dyDescent="0.2"/>
    <row r="1067" s="9" customFormat="1" ht="14.25" x14ac:dyDescent="0.2"/>
    <row r="1068" s="9" customFormat="1" ht="14.25" x14ac:dyDescent="0.2"/>
    <row r="1069" s="9" customFormat="1" ht="14.25" x14ac:dyDescent="0.2"/>
    <row r="1070" s="9" customFormat="1" ht="14.25" x14ac:dyDescent="0.2"/>
    <row r="1071" s="9" customFormat="1" ht="14.25" x14ac:dyDescent="0.2"/>
    <row r="1072" s="9" customFormat="1" ht="14.25" x14ac:dyDescent="0.2"/>
    <row r="1073" s="9" customFormat="1" ht="14.25" x14ac:dyDescent="0.2"/>
    <row r="1074" s="9" customFormat="1" ht="14.25" x14ac:dyDescent="0.2"/>
    <row r="1075" s="9" customFormat="1" ht="14.25" x14ac:dyDescent="0.2"/>
    <row r="1076" s="9" customFormat="1" ht="14.25" x14ac:dyDescent="0.2"/>
    <row r="1077" s="9" customFormat="1" ht="14.25" x14ac:dyDescent="0.2"/>
    <row r="1078" s="9" customFormat="1" ht="14.25" x14ac:dyDescent="0.2"/>
    <row r="1079" s="9" customFormat="1" ht="14.25" x14ac:dyDescent="0.2"/>
    <row r="1080" s="9" customFormat="1" ht="14.25" x14ac:dyDescent="0.2"/>
    <row r="1081" s="9" customFormat="1" ht="14.25" x14ac:dyDescent="0.2"/>
    <row r="1082" s="9" customFormat="1" ht="14.25" x14ac:dyDescent="0.2"/>
    <row r="1083" s="9" customFormat="1" ht="14.25" x14ac:dyDescent="0.2"/>
    <row r="1084" s="9" customFormat="1" ht="14.25" x14ac:dyDescent="0.2"/>
    <row r="1085" s="9" customFormat="1" ht="14.25" x14ac:dyDescent="0.2"/>
    <row r="1086" s="9" customFormat="1" ht="14.25" x14ac:dyDescent="0.2"/>
    <row r="1087" s="9" customFormat="1" ht="14.25" x14ac:dyDescent="0.2"/>
    <row r="1088" s="9" customFormat="1" ht="14.25" x14ac:dyDescent="0.2"/>
    <row r="1089" s="9" customFormat="1" ht="14.25" x14ac:dyDescent="0.2"/>
    <row r="1090" s="9" customFormat="1" ht="14.25" x14ac:dyDescent="0.2"/>
    <row r="1091" s="9" customFormat="1" ht="14.25" x14ac:dyDescent="0.2"/>
    <row r="1092" s="9" customFormat="1" ht="14.25" x14ac:dyDescent="0.2"/>
    <row r="1093" s="9" customFormat="1" ht="14.25" x14ac:dyDescent="0.2"/>
    <row r="1094" s="9" customFormat="1" ht="14.25" x14ac:dyDescent="0.2"/>
    <row r="1095" s="9" customFormat="1" ht="14.25" x14ac:dyDescent="0.2"/>
    <row r="1096" s="9" customFormat="1" ht="14.25" x14ac:dyDescent="0.2"/>
    <row r="1097" s="9" customFormat="1" ht="14.25" x14ac:dyDescent="0.2"/>
    <row r="1098" s="9" customFormat="1" ht="14.25" x14ac:dyDescent="0.2"/>
    <row r="1099" s="9" customFormat="1" ht="14.25" x14ac:dyDescent="0.2"/>
    <row r="1100" s="9" customFormat="1" ht="14.25" x14ac:dyDescent="0.2"/>
    <row r="1101" s="9" customFormat="1" ht="14.25" x14ac:dyDescent="0.2"/>
    <row r="1102" s="9" customFormat="1" ht="14.25" x14ac:dyDescent="0.2"/>
    <row r="1103" s="9" customFormat="1" ht="14.25" x14ac:dyDescent="0.2"/>
    <row r="1104" s="9" customFormat="1" ht="14.25" x14ac:dyDescent="0.2"/>
    <row r="1105" s="9" customFormat="1" ht="14.25" x14ac:dyDescent="0.2"/>
    <row r="1106" s="9" customFormat="1" ht="14.25" x14ac:dyDescent="0.2"/>
    <row r="1107" s="9" customFormat="1" ht="14.25" x14ac:dyDescent="0.2"/>
    <row r="1108" s="9" customFormat="1" ht="14.25" x14ac:dyDescent="0.2"/>
    <row r="1109" s="9" customFormat="1" ht="14.25" x14ac:dyDescent="0.2"/>
    <row r="1110" s="9" customFormat="1" ht="14.25" x14ac:dyDescent="0.2"/>
    <row r="1111" s="9" customFormat="1" ht="14.25" x14ac:dyDescent="0.2"/>
    <row r="1112" s="9" customFormat="1" ht="14.25" x14ac:dyDescent="0.2"/>
    <row r="1113" s="9" customFormat="1" ht="14.25" x14ac:dyDescent="0.2"/>
    <row r="1114" s="9" customFormat="1" ht="14.25" x14ac:dyDescent="0.2"/>
    <row r="1115" s="9" customFormat="1" ht="14.25" x14ac:dyDescent="0.2"/>
    <row r="1116" s="9" customFormat="1" ht="14.25" x14ac:dyDescent="0.2"/>
    <row r="1117" s="9" customFormat="1" ht="14.25" x14ac:dyDescent="0.2"/>
    <row r="1118" s="9" customFormat="1" ht="14.25" x14ac:dyDescent="0.2"/>
    <row r="1119" s="9" customFormat="1" ht="14.25" x14ac:dyDescent="0.2"/>
    <row r="1120" s="9" customFormat="1" ht="14.25" x14ac:dyDescent="0.2"/>
    <row r="1121" s="9" customFormat="1" ht="14.25" x14ac:dyDescent="0.2"/>
    <row r="1122" s="9" customFormat="1" ht="14.25" x14ac:dyDescent="0.2"/>
    <row r="1123" s="9" customFormat="1" ht="14.25" x14ac:dyDescent="0.2"/>
    <row r="1124" s="9" customFormat="1" ht="14.25" x14ac:dyDescent="0.2"/>
    <row r="1125" s="9" customFormat="1" ht="14.25" x14ac:dyDescent="0.2"/>
    <row r="1126" s="9" customFormat="1" ht="14.25" x14ac:dyDescent="0.2"/>
    <row r="1127" s="9" customFormat="1" ht="14.25" x14ac:dyDescent="0.2"/>
    <row r="1128" s="9" customFormat="1" ht="14.25" x14ac:dyDescent="0.2"/>
    <row r="1129" s="9" customFormat="1" ht="14.25" x14ac:dyDescent="0.2"/>
    <row r="1130" s="9" customFormat="1" ht="14.25" x14ac:dyDescent="0.2"/>
    <row r="1131" s="9" customFormat="1" ht="14.25" x14ac:dyDescent="0.2"/>
    <row r="1132" s="9" customFormat="1" ht="14.25" x14ac:dyDescent="0.2"/>
    <row r="1133" s="9" customFormat="1" ht="14.25" x14ac:dyDescent="0.2"/>
    <row r="1134" s="9" customFormat="1" ht="14.25" x14ac:dyDescent="0.2"/>
    <row r="1135" s="9" customFormat="1" ht="14.25" x14ac:dyDescent="0.2"/>
    <row r="1136" s="9" customFormat="1" ht="14.25" x14ac:dyDescent="0.2"/>
    <row r="1137" s="9" customFormat="1" ht="14.25" x14ac:dyDescent="0.2"/>
    <row r="1138" s="9" customFormat="1" ht="14.25" x14ac:dyDescent="0.2"/>
    <row r="1139" s="9" customFormat="1" ht="14.25" x14ac:dyDescent="0.2"/>
    <row r="1140" s="9" customFormat="1" ht="14.25" x14ac:dyDescent="0.2"/>
    <row r="1141" s="9" customFormat="1" ht="14.25" x14ac:dyDescent="0.2"/>
    <row r="1142" s="9" customFormat="1" ht="14.25" x14ac:dyDescent="0.2"/>
    <row r="1143" s="9" customFormat="1" ht="14.25" x14ac:dyDescent="0.2"/>
    <row r="1144" s="9" customFormat="1" ht="14.25" x14ac:dyDescent="0.2"/>
    <row r="1145" s="9" customFormat="1" ht="14.25" x14ac:dyDescent="0.2"/>
    <row r="1146" s="9" customFormat="1" ht="14.25" x14ac:dyDescent="0.2"/>
    <row r="1147" s="9" customFormat="1" ht="14.25" x14ac:dyDescent="0.2"/>
    <row r="1148" s="9" customFormat="1" ht="14.25" x14ac:dyDescent="0.2"/>
    <row r="1149" s="9" customFormat="1" ht="14.25" x14ac:dyDescent="0.2"/>
    <row r="1150" s="9" customFormat="1" ht="14.25" x14ac:dyDescent="0.2"/>
    <row r="1151" s="9" customFormat="1" ht="14.25" x14ac:dyDescent="0.2"/>
    <row r="1152" s="9" customFormat="1" ht="14.25" x14ac:dyDescent="0.2"/>
    <row r="1153" s="9" customFormat="1" ht="14.25" x14ac:dyDescent="0.2"/>
    <row r="1154" s="9" customFormat="1" ht="14.25" x14ac:dyDescent="0.2"/>
    <row r="1155" s="9" customFormat="1" ht="14.25" x14ac:dyDescent="0.2"/>
    <row r="1156" s="9" customFormat="1" ht="14.25" x14ac:dyDescent="0.2"/>
    <row r="1157" s="9" customFormat="1" ht="14.25" x14ac:dyDescent="0.2"/>
    <row r="1158" s="9" customFormat="1" ht="14.25" x14ac:dyDescent="0.2"/>
    <row r="1159" s="9" customFormat="1" ht="14.25" x14ac:dyDescent="0.2"/>
    <row r="1160" s="9" customFormat="1" ht="14.25" x14ac:dyDescent="0.2"/>
    <row r="1161" s="9" customFormat="1" ht="14.25" x14ac:dyDescent="0.2"/>
    <row r="1162" s="9" customFormat="1" ht="14.25" x14ac:dyDescent="0.2"/>
    <row r="1163" s="9" customFormat="1" ht="14.25" x14ac:dyDescent="0.2"/>
    <row r="1164" s="9" customFormat="1" ht="14.25" x14ac:dyDescent="0.2"/>
    <row r="1165" s="9" customFormat="1" ht="14.25" x14ac:dyDescent="0.2"/>
    <row r="1166" s="9" customFormat="1" ht="14.25" x14ac:dyDescent="0.2"/>
    <row r="1167" s="9" customFormat="1" ht="14.25" x14ac:dyDescent="0.2"/>
    <row r="1168" s="9" customFormat="1" ht="14.25" x14ac:dyDescent="0.2"/>
    <row r="1169" s="9" customFormat="1" ht="14.25" x14ac:dyDescent="0.2"/>
    <row r="1170" s="9" customFormat="1" ht="14.25" x14ac:dyDescent="0.2"/>
    <row r="1171" s="9" customFormat="1" ht="14.25" x14ac:dyDescent="0.2"/>
    <row r="1172" s="9" customFormat="1" ht="14.25" x14ac:dyDescent="0.2"/>
    <row r="1173" s="9" customFormat="1" ht="14.25" x14ac:dyDescent="0.2"/>
    <row r="1174" s="9" customFormat="1" ht="14.25" x14ac:dyDescent="0.2"/>
    <row r="1175" s="9" customFormat="1" ht="14.25" x14ac:dyDescent="0.2"/>
    <row r="1176" s="9" customFormat="1" ht="14.25" x14ac:dyDescent="0.2"/>
    <row r="1177" s="9" customFormat="1" ht="14.25" x14ac:dyDescent="0.2"/>
    <row r="1178" s="9" customFormat="1" ht="14.25" x14ac:dyDescent="0.2"/>
    <row r="1179" s="9" customFormat="1" ht="14.25" x14ac:dyDescent="0.2"/>
    <row r="1180" s="9" customFormat="1" ht="14.25" x14ac:dyDescent="0.2"/>
    <row r="1181" s="9" customFormat="1" ht="14.25" x14ac:dyDescent="0.2"/>
    <row r="1182" s="9" customFormat="1" ht="14.25" x14ac:dyDescent="0.2"/>
    <row r="1183" s="9" customFormat="1" ht="14.25" x14ac:dyDescent="0.2"/>
    <row r="1184" s="9" customFormat="1" ht="14.25" x14ac:dyDescent="0.2"/>
    <row r="1185" s="9" customFormat="1" ht="14.25" x14ac:dyDescent="0.2"/>
    <row r="1186" s="9" customFormat="1" ht="14.25" x14ac:dyDescent="0.2"/>
    <row r="1187" s="9" customFormat="1" ht="14.25" x14ac:dyDescent="0.2"/>
    <row r="1188" s="9" customFormat="1" ht="14.25" x14ac:dyDescent="0.2"/>
    <row r="1189" s="9" customFormat="1" ht="14.25" x14ac:dyDescent="0.2"/>
    <row r="1190" s="9" customFormat="1" ht="14.25" x14ac:dyDescent="0.2"/>
    <row r="1191" s="9" customFormat="1" ht="14.25" x14ac:dyDescent="0.2"/>
    <row r="1192" s="9" customFormat="1" ht="14.25" x14ac:dyDescent="0.2"/>
    <row r="1193" s="9" customFormat="1" ht="14.25" x14ac:dyDescent="0.2"/>
    <row r="1194" s="9" customFormat="1" ht="14.25" x14ac:dyDescent="0.2"/>
    <row r="1195" s="9" customFormat="1" ht="14.25" x14ac:dyDescent="0.2"/>
    <row r="1196" s="9" customFormat="1" ht="14.25" x14ac:dyDescent="0.2"/>
    <row r="1197" s="9" customFormat="1" ht="14.25" x14ac:dyDescent="0.2"/>
    <row r="1198" s="9" customFormat="1" ht="14.25" x14ac:dyDescent="0.2"/>
    <row r="1199" s="9" customFormat="1" ht="14.25" x14ac:dyDescent="0.2"/>
    <row r="1200" s="9" customFormat="1" ht="14.25" x14ac:dyDescent="0.2"/>
    <row r="1201" s="9" customFormat="1" ht="14.25" x14ac:dyDescent="0.2"/>
    <row r="1202" s="9" customFormat="1" ht="14.25" x14ac:dyDescent="0.2"/>
    <row r="1203" s="9" customFormat="1" ht="14.25" x14ac:dyDescent="0.2"/>
    <row r="1204" s="9" customFormat="1" ht="14.25" x14ac:dyDescent="0.2"/>
    <row r="1205" s="9" customFormat="1" ht="14.25" x14ac:dyDescent="0.2"/>
    <row r="1206" s="9" customFormat="1" ht="14.25" x14ac:dyDescent="0.2"/>
    <row r="1207" s="9" customFormat="1" ht="14.25" x14ac:dyDescent="0.2"/>
    <row r="1208" s="9" customFormat="1" ht="14.25" x14ac:dyDescent="0.2"/>
    <row r="1209" s="9" customFormat="1" ht="14.25" x14ac:dyDescent="0.2"/>
    <row r="1210" s="9" customFormat="1" ht="14.25" x14ac:dyDescent="0.2"/>
    <row r="1211" s="9" customFormat="1" ht="14.25" x14ac:dyDescent="0.2"/>
    <row r="1212" s="9" customFormat="1" ht="14.25" x14ac:dyDescent="0.2"/>
    <row r="1213" s="9" customFormat="1" ht="14.25" x14ac:dyDescent="0.2"/>
    <row r="1214" s="9" customFormat="1" ht="14.25" x14ac:dyDescent="0.2"/>
    <row r="1215" s="9" customFormat="1" ht="14.25" x14ac:dyDescent="0.2"/>
    <row r="1216" s="9" customFormat="1" ht="14.25" x14ac:dyDescent="0.2"/>
    <row r="1217" s="9" customFormat="1" ht="14.25" x14ac:dyDescent="0.2"/>
    <row r="1218" s="9" customFormat="1" ht="14.25" x14ac:dyDescent="0.2"/>
    <row r="1219" s="9" customFormat="1" ht="14.25" x14ac:dyDescent="0.2"/>
    <row r="1220" s="9" customFormat="1" ht="14.25" x14ac:dyDescent="0.2"/>
    <row r="1221" s="9" customFormat="1" ht="14.25" x14ac:dyDescent="0.2"/>
    <row r="1222" s="9" customFormat="1" ht="14.25" x14ac:dyDescent="0.2"/>
    <row r="1223" s="9" customFormat="1" ht="14.25" x14ac:dyDescent="0.2"/>
    <row r="1224" s="9" customFormat="1" ht="14.25" x14ac:dyDescent="0.2"/>
    <row r="1225" s="9" customFormat="1" ht="14.25" x14ac:dyDescent="0.2"/>
    <row r="1226" s="9" customFormat="1" ht="14.25" x14ac:dyDescent="0.2"/>
    <row r="1227" s="9" customFormat="1" ht="14.25" x14ac:dyDescent="0.2"/>
    <row r="1228" s="9" customFormat="1" ht="14.25" x14ac:dyDescent="0.2"/>
    <row r="1229" s="9" customFormat="1" ht="14.25" x14ac:dyDescent="0.2"/>
    <row r="1230" s="9" customFormat="1" ht="14.25" x14ac:dyDescent="0.2"/>
    <row r="1231" s="9" customFormat="1" ht="14.25" x14ac:dyDescent="0.2"/>
    <row r="1232" s="9" customFormat="1" ht="14.25" x14ac:dyDescent="0.2"/>
    <row r="1233" s="9" customFormat="1" ht="14.25" x14ac:dyDescent="0.2"/>
    <row r="1234" s="9" customFormat="1" ht="14.25" x14ac:dyDescent="0.2"/>
    <row r="1235" s="9" customFormat="1" ht="14.25" x14ac:dyDescent="0.2"/>
    <row r="1236" s="9" customFormat="1" ht="14.25" x14ac:dyDescent="0.2"/>
    <row r="1237" s="9" customFormat="1" ht="14.25" x14ac:dyDescent="0.2"/>
    <row r="1238" s="9" customFormat="1" ht="14.25" x14ac:dyDescent="0.2"/>
    <row r="1239" s="9" customFormat="1" ht="14.25" x14ac:dyDescent="0.2"/>
    <row r="1240" s="9" customFormat="1" ht="14.25" x14ac:dyDescent="0.2"/>
    <row r="1241" s="9" customFormat="1" ht="14.25" x14ac:dyDescent="0.2"/>
    <row r="1242" s="9" customFormat="1" ht="14.25" x14ac:dyDescent="0.2"/>
    <row r="1243" s="9" customFormat="1" ht="14.25" x14ac:dyDescent="0.2"/>
    <row r="1244" s="9" customFormat="1" ht="14.25" x14ac:dyDescent="0.2"/>
    <row r="1245" s="9" customFormat="1" ht="14.25" x14ac:dyDescent="0.2"/>
    <row r="1246" s="9" customFormat="1" ht="14.25" x14ac:dyDescent="0.2"/>
    <row r="1247" s="9" customFormat="1" ht="14.25" x14ac:dyDescent="0.2"/>
    <row r="1248" s="9" customFormat="1" ht="14.25" x14ac:dyDescent="0.2"/>
    <row r="1249" s="9" customFormat="1" ht="14.25" x14ac:dyDescent="0.2"/>
    <row r="1250" s="9" customFormat="1" ht="14.25" x14ac:dyDescent="0.2"/>
    <row r="1251" s="9" customFormat="1" ht="14.25" x14ac:dyDescent="0.2"/>
    <row r="1252" s="9" customFormat="1" ht="14.25" x14ac:dyDescent="0.2"/>
    <row r="1253" s="9" customFormat="1" ht="14.25" x14ac:dyDescent="0.2"/>
    <row r="1254" s="9" customFormat="1" ht="14.25" x14ac:dyDescent="0.2"/>
    <row r="1255" s="9" customFormat="1" ht="14.25" x14ac:dyDescent="0.2"/>
    <row r="1256" s="9" customFormat="1" ht="14.25" x14ac:dyDescent="0.2"/>
    <row r="1257" s="9" customFormat="1" ht="14.25" x14ac:dyDescent="0.2"/>
    <row r="1258" s="9" customFormat="1" ht="14.25" x14ac:dyDescent="0.2"/>
    <row r="1259" s="9" customFormat="1" ht="14.25" x14ac:dyDescent="0.2"/>
    <row r="1260" s="9" customFormat="1" ht="14.25" x14ac:dyDescent="0.2"/>
    <row r="1261" s="9" customFormat="1" ht="14.25" x14ac:dyDescent="0.2"/>
    <row r="1262" s="9" customFormat="1" ht="14.25" x14ac:dyDescent="0.2"/>
    <row r="1263" s="9" customFormat="1" ht="14.25" x14ac:dyDescent="0.2"/>
    <row r="1264" s="9" customFormat="1" ht="14.25" x14ac:dyDescent="0.2"/>
    <row r="1265" s="9" customFormat="1" ht="14.25" x14ac:dyDescent="0.2"/>
    <row r="1266" s="9" customFormat="1" ht="14.25" x14ac:dyDescent="0.2"/>
    <row r="1267" s="9" customFormat="1" ht="14.25" x14ac:dyDescent="0.2"/>
    <row r="1268" s="9" customFormat="1" ht="14.25" x14ac:dyDescent="0.2"/>
    <row r="1269" s="9" customFormat="1" ht="14.25" x14ac:dyDescent="0.2"/>
    <row r="1270" s="9" customFormat="1" ht="14.25" x14ac:dyDescent="0.2"/>
    <row r="1271" s="9" customFormat="1" ht="14.25" x14ac:dyDescent="0.2"/>
    <row r="1272" s="9" customFormat="1" ht="14.25" x14ac:dyDescent="0.2"/>
    <row r="1273" s="9" customFormat="1" ht="14.25" x14ac:dyDescent="0.2"/>
    <row r="1274" s="9" customFormat="1" ht="14.25" x14ac:dyDescent="0.2"/>
    <row r="1275" s="9" customFormat="1" ht="14.25" x14ac:dyDescent="0.2"/>
    <row r="1276" s="9" customFormat="1" ht="14.25" x14ac:dyDescent="0.2"/>
    <row r="1277" s="9" customFormat="1" ht="14.25" x14ac:dyDescent="0.2"/>
    <row r="1278" s="9" customFormat="1" ht="14.25" x14ac:dyDescent="0.2"/>
    <row r="1279" s="9" customFormat="1" ht="14.25" x14ac:dyDescent="0.2"/>
    <row r="1280" s="9" customFormat="1" ht="14.25" x14ac:dyDescent="0.2"/>
    <row r="1281" s="9" customFormat="1" ht="14.25" x14ac:dyDescent="0.2"/>
    <row r="1282" s="9" customFormat="1" ht="14.25" x14ac:dyDescent="0.2"/>
    <row r="1283" s="9" customFormat="1" ht="14.25" x14ac:dyDescent="0.2"/>
    <row r="1284" s="9" customFormat="1" ht="14.25" x14ac:dyDescent="0.2"/>
    <row r="1285" s="9" customFormat="1" ht="14.25" x14ac:dyDescent="0.2"/>
    <row r="1286" s="9" customFormat="1" ht="14.25" x14ac:dyDescent="0.2"/>
    <row r="1287" s="9" customFormat="1" ht="14.25" x14ac:dyDescent="0.2"/>
    <row r="1288" s="9" customFormat="1" ht="14.25" x14ac:dyDescent="0.2"/>
    <row r="1289" s="9" customFormat="1" ht="14.25" x14ac:dyDescent="0.2"/>
    <row r="1290" s="9" customFormat="1" ht="14.25" x14ac:dyDescent="0.2"/>
    <row r="1291" s="9" customFormat="1" ht="14.25" x14ac:dyDescent="0.2"/>
    <row r="1292" s="9" customFormat="1" ht="14.25" x14ac:dyDescent="0.2"/>
    <row r="1293" s="9" customFormat="1" ht="14.25" x14ac:dyDescent="0.2"/>
    <row r="1294" s="9" customFormat="1" ht="14.25" x14ac:dyDescent="0.2"/>
    <row r="1295" s="9" customFormat="1" ht="14.25" x14ac:dyDescent="0.2"/>
    <row r="1296" s="9" customFormat="1" ht="14.25" x14ac:dyDescent="0.2"/>
    <row r="1297" s="9" customFormat="1" ht="14.25" x14ac:dyDescent="0.2"/>
    <row r="1298" s="9" customFormat="1" ht="14.25" x14ac:dyDescent="0.2"/>
    <row r="1299" s="9" customFormat="1" ht="14.25" x14ac:dyDescent="0.2"/>
    <row r="1300" s="9" customFormat="1" ht="14.25" x14ac:dyDescent="0.2"/>
    <row r="1301" s="9" customFormat="1" ht="14.25" x14ac:dyDescent="0.2"/>
    <row r="1302" s="9" customFormat="1" ht="14.25" x14ac:dyDescent="0.2"/>
    <row r="1303" s="9" customFormat="1" ht="14.25" x14ac:dyDescent="0.2"/>
    <row r="1304" s="9" customFormat="1" ht="14.25" x14ac:dyDescent="0.2"/>
    <row r="1305" s="9" customFormat="1" ht="14.25" x14ac:dyDescent="0.2"/>
    <row r="1306" s="9" customFormat="1" ht="14.25" x14ac:dyDescent="0.2"/>
    <row r="1307" s="9" customFormat="1" ht="14.25" x14ac:dyDescent="0.2"/>
    <row r="1308" s="9" customFormat="1" ht="14.25" x14ac:dyDescent="0.2"/>
    <row r="1309" s="9" customFormat="1" ht="14.25" x14ac:dyDescent="0.2"/>
    <row r="1310" s="9" customFormat="1" ht="14.25" x14ac:dyDescent="0.2"/>
    <row r="1311" s="9" customFormat="1" ht="14.25" x14ac:dyDescent="0.2"/>
    <row r="1312" s="9" customFormat="1" ht="14.25" x14ac:dyDescent="0.2"/>
    <row r="1313" s="9" customFormat="1" ht="14.25" x14ac:dyDescent="0.2"/>
    <row r="1314" s="9" customFormat="1" ht="14.25" x14ac:dyDescent="0.2"/>
    <row r="1315" s="9" customFormat="1" ht="14.25" x14ac:dyDescent="0.2"/>
    <row r="1316" s="9" customFormat="1" ht="14.25" x14ac:dyDescent="0.2"/>
    <row r="1317" s="9" customFormat="1" ht="14.25" x14ac:dyDescent="0.2"/>
    <row r="1318" s="9" customFormat="1" ht="14.25" x14ac:dyDescent="0.2"/>
    <row r="1319" s="9" customFormat="1" ht="14.25" x14ac:dyDescent="0.2"/>
    <row r="1320" s="9" customFormat="1" ht="14.25" x14ac:dyDescent="0.2"/>
    <row r="1321" s="9" customFormat="1" ht="14.25" x14ac:dyDescent="0.2"/>
    <row r="1322" s="9" customFormat="1" ht="14.25" x14ac:dyDescent="0.2"/>
    <row r="1323" s="9" customFormat="1" ht="14.25" x14ac:dyDescent="0.2"/>
    <row r="1324" s="9" customFormat="1" ht="14.25" x14ac:dyDescent="0.2"/>
    <row r="1325" s="9" customFormat="1" ht="14.25" x14ac:dyDescent="0.2"/>
    <row r="1326" s="9" customFormat="1" ht="14.25" x14ac:dyDescent="0.2"/>
    <row r="1327" s="9" customFormat="1" ht="14.25" x14ac:dyDescent="0.2"/>
    <row r="1328" s="9" customFormat="1" ht="14.25" x14ac:dyDescent="0.2"/>
    <row r="1329" s="9" customFormat="1" ht="14.25" x14ac:dyDescent="0.2"/>
    <row r="1330" s="9" customFormat="1" ht="14.25" x14ac:dyDescent="0.2"/>
    <row r="1331" s="9" customFormat="1" ht="14.25" x14ac:dyDescent="0.2"/>
    <row r="1332" s="9" customFormat="1" ht="14.25" x14ac:dyDescent="0.2"/>
    <row r="1333" s="9" customFormat="1" ht="14.25" x14ac:dyDescent="0.2"/>
    <row r="1334" s="9" customFormat="1" ht="14.25" x14ac:dyDescent="0.2"/>
    <row r="1335" s="9" customFormat="1" ht="14.25" x14ac:dyDescent="0.2"/>
    <row r="1336" s="9" customFormat="1" ht="14.25" x14ac:dyDescent="0.2"/>
    <row r="1337" s="9" customFormat="1" ht="14.25" x14ac:dyDescent="0.2"/>
    <row r="1338" s="9" customFormat="1" ht="14.25" x14ac:dyDescent="0.2"/>
    <row r="1339" s="9" customFormat="1" ht="14.25" x14ac:dyDescent="0.2"/>
    <row r="1340" s="9" customFormat="1" ht="14.25" x14ac:dyDescent="0.2"/>
    <row r="1341" s="9" customFormat="1" ht="14.25" x14ac:dyDescent="0.2"/>
    <row r="1342" s="9" customFormat="1" ht="14.25" x14ac:dyDescent="0.2"/>
    <row r="1343" s="9" customFormat="1" ht="14.25" x14ac:dyDescent="0.2"/>
    <row r="1344" s="9" customFormat="1" ht="14.25" x14ac:dyDescent="0.2"/>
    <row r="1345" s="9" customFormat="1" ht="14.25" x14ac:dyDescent="0.2"/>
    <row r="1346" s="9" customFormat="1" ht="14.25" x14ac:dyDescent="0.2"/>
    <row r="1347" s="9" customFormat="1" ht="14.25" x14ac:dyDescent="0.2"/>
    <row r="1348" s="9" customFormat="1" ht="14.25" x14ac:dyDescent="0.2"/>
    <row r="1349" s="9" customFormat="1" ht="14.25" x14ac:dyDescent="0.2"/>
    <row r="1350" s="9" customFormat="1" ht="14.25" x14ac:dyDescent="0.2"/>
    <row r="1351" s="9" customFormat="1" ht="14.25" x14ac:dyDescent="0.2"/>
    <row r="1352" s="9" customFormat="1" ht="14.25" x14ac:dyDescent="0.2"/>
    <row r="1353" s="9" customFormat="1" ht="14.25" x14ac:dyDescent="0.2"/>
    <row r="1354" s="9" customFormat="1" ht="14.25" x14ac:dyDescent="0.2"/>
    <row r="1355" s="9" customFormat="1" ht="14.25" x14ac:dyDescent="0.2"/>
    <row r="1356" s="9" customFormat="1" ht="14.25" x14ac:dyDescent="0.2"/>
    <row r="1357" s="9" customFormat="1" ht="14.25" x14ac:dyDescent="0.2"/>
    <row r="1358" s="9" customFormat="1" ht="14.25" x14ac:dyDescent="0.2"/>
    <row r="1359" s="9" customFormat="1" ht="14.25" x14ac:dyDescent="0.2"/>
    <row r="1360" s="9" customFormat="1" ht="14.25" x14ac:dyDescent="0.2"/>
    <row r="1361" s="9" customFormat="1" ht="14.25" x14ac:dyDescent="0.2"/>
    <row r="1362" s="9" customFormat="1" ht="14.25" x14ac:dyDescent="0.2"/>
    <row r="1363" s="9" customFormat="1" ht="14.25" x14ac:dyDescent="0.2"/>
    <row r="1364" s="9" customFormat="1" ht="14.25" x14ac:dyDescent="0.2"/>
    <row r="1365" s="9" customFormat="1" ht="14.25" x14ac:dyDescent="0.2"/>
    <row r="1366" s="9" customFormat="1" ht="14.25" x14ac:dyDescent="0.2"/>
    <row r="1367" s="9" customFormat="1" ht="14.25" x14ac:dyDescent="0.2"/>
    <row r="1368" s="9" customFormat="1" ht="14.25" x14ac:dyDescent="0.2"/>
    <row r="1369" s="9" customFormat="1" ht="14.25" x14ac:dyDescent="0.2"/>
    <row r="1370" s="9" customFormat="1" ht="14.25" x14ac:dyDescent="0.2"/>
    <row r="1371" s="9" customFormat="1" ht="14.25" x14ac:dyDescent="0.2"/>
    <row r="1372" s="9" customFormat="1" ht="14.25" x14ac:dyDescent="0.2"/>
    <row r="1373" s="9" customFormat="1" ht="14.25" x14ac:dyDescent="0.2"/>
    <row r="1374" s="9" customFormat="1" ht="14.25" x14ac:dyDescent="0.2"/>
    <row r="1375" s="9" customFormat="1" ht="14.25" x14ac:dyDescent="0.2"/>
    <row r="1376" s="9" customFormat="1" ht="14.25" x14ac:dyDescent="0.2"/>
    <row r="1377" s="9" customFormat="1" ht="14.25" x14ac:dyDescent="0.2"/>
    <row r="1378" s="9" customFormat="1" ht="14.25" x14ac:dyDescent="0.2"/>
    <row r="1379" s="9" customFormat="1" ht="14.25" x14ac:dyDescent="0.2"/>
    <row r="1380" s="9" customFormat="1" ht="14.25" x14ac:dyDescent="0.2"/>
    <row r="1381" s="9" customFormat="1" ht="14.25" x14ac:dyDescent="0.2"/>
    <row r="1382" s="9" customFormat="1" ht="14.25" x14ac:dyDescent="0.2"/>
    <row r="1383" s="9" customFormat="1" ht="14.25" x14ac:dyDescent="0.2"/>
    <row r="1384" s="9" customFormat="1" ht="14.25" x14ac:dyDescent="0.2"/>
    <row r="1385" s="9" customFormat="1" ht="14.25" x14ac:dyDescent="0.2"/>
    <row r="1386" s="9" customFormat="1" ht="14.25" x14ac:dyDescent="0.2"/>
    <row r="1387" s="9" customFormat="1" ht="14.25" x14ac:dyDescent="0.2"/>
    <row r="1388" s="9" customFormat="1" ht="14.25" x14ac:dyDescent="0.2"/>
    <row r="1389" s="9" customFormat="1" ht="14.25" x14ac:dyDescent="0.2"/>
    <row r="1390" s="9" customFormat="1" ht="14.25" x14ac:dyDescent="0.2"/>
    <row r="1391" s="9" customFormat="1" ht="14.25" x14ac:dyDescent="0.2"/>
    <row r="1392" s="9" customFormat="1" ht="14.25" x14ac:dyDescent="0.2"/>
    <row r="1393" s="9" customFormat="1" ht="14.25" x14ac:dyDescent="0.2"/>
    <row r="1394" s="9" customFormat="1" ht="14.25" x14ac:dyDescent="0.2"/>
    <row r="1395" s="9" customFormat="1" ht="14.25" x14ac:dyDescent="0.2"/>
    <row r="1396" s="9" customFormat="1" ht="14.25" x14ac:dyDescent="0.2"/>
    <row r="1397" s="9" customFormat="1" ht="14.25" x14ac:dyDescent="0.2"/>
    <row r="1398" s="9" customFormat="1" ht="14.25" x14ac:dyDescent="0.2"/>
    <row r="1399" s="9" customFormat="1" ht="14.25" x14ac:dyDescent="0.2"/>
    <row r="1400" s="9" customFormat="1" ht="14.25" x14ac:dyDescent="0.2"/>
    <row r="1401" s="9" customFormat="1" ht="14.25" x14ac:dyDescent="0.2"/>
    <row r="1402" s="9" customFormat="1" ht="14.25" x14ac:dyDescent="0.2"/>
    <row r="1403" s="9" customFormat="1" ht="14.25" x14ac:dyDescent="0.2"/>
    <row r="1404" s="9" customFormat="1" ht="14.25" x14ac:dyDescent="0.2"/>
    <row r="1405" s="9" customFormat="1" ht="14.25" x14ac:dyDescent="0.2"/>
    <row r="1406" s="9" customFormat="1" ht="14.25" x14ac:dyDescent="0.2"/>
    <row r="1407" s="9" customFormat="1" ht="14.25" x14ac:dyDescent="0.2"/>
    <row r="1408" s="9" customFormat="1" ht="14.25" x14ac:dyDescent="0.2"/>
    <row r="1409" s="9" customFormat="1" ht="14.25" x14ac:dyDescent="0.2"/>
    <row r="1410" s="9" customFormat="1" ht="14.25" x14ac:dyDescent="0.2"/>
    <row r="1411" s="9" customFormat="1" ht="14.25" x14ac:dyDescent="0.2"/>
    <row r="1412" s="9" customFormat="1" ht="14.25" x14ac:dyDescent="0.2"/>
    <row r="1413" s="9" customFormat="1" ht="14.25" x14ac:dyDescent="0.2"/>
    <row r="1414" s="9" customFormat="1" ht="14.25" x14ac:dyDescent="0.2"/>
    <row r="1415" s="9" customFormat="1" ht="14.25" x14ac:dyDescent="0.2"/>
    <row r="1416" s="9" customFormat="1" ht="14.25" x14ac:dyDescent="0.2"/>
    <row r="1417" s="9" customFormat="1" ht="14.25" x14ac:dyDescent="0.2"/>
    <row r="1418" s="9" customFormat="1" ht="14.25" x14ac:dyDescent="0.2"/>
    <row r="1419" s="9" customFormat="1" ht="14.25" x14ac:dyDescent="0.2"/>
    <row r="1420" s="9" customFormat="1" ht="14.25" x14ac:dyDescent="0.2"/>
    <row r="1421" s="9" customFormat="1" ht="14.25" x14ac:dyDescent="0.2"/>
    <row r="1422" s="9" customFormat="1" ht="14.25" x14ac:dyDescent="0.2"/>
    <row r="1423" s="9" customFormat="1" ht="14.25" x14ac:dyDescent="0.2"/>
    <row r="1424" s="9" customFormat="1" ht="14.25" x14ac:dyDescent="0.2"/>
    <row r="1425" s="9" customFormat="1" ht="14.25" x14ac:dyDescent="0.2"/>
    <row r="1426" s="9" customFormat="1" ht="14.25" x14ac:dyDescent="0.2"/>
    <row r="1427" s="9" customFormat="1" ht="14.25" x14ac:dyDescent="0.2"/>
    <row r="1428" s="9" customFormat="1" ht="14.25" x14ac:dyDescent="0.2"/>
    <row r="1429" s="9" customFormat="1" ht="14.25" x14ac:dyDescent="0.2"/>
    <row r="1430" s="9" customFormat="1" ht="14.25" x14ac:dyDescent="0.2"/>
    <row r="1431" s="9" customFormat="1" ht="14.25" x14ac:dyDescent="0.2"/>
    <row r="1432" s="9" customFormat="1" ht="14.25" x14ac:dyDescent="0.2"/>
    <row r="1433" s="9" customFormat="1" ht="14.25" x14ac:dyDescent="0.2"/>
    <row r="1434" s="9" customFormat="1" ht="14.25" x14ac:dyDescent="0.2"/>
    <row r="1435" s="9" customFormat="1" ht="14.25" x14ac:dyDescent="0.2"/>
    <row r="1436" s="9" customFormat="1" ht="14.25" x14ac:dyDescent="0.2"/>
    <row r="1437" s="9" customFormat="1" ht="14.25" x14ac:dyDescent="0.2"/>
    <row r="1438" s="9" customFormat="1" ht="14.25" x14ac:dyDescent="0.2"/>
    <row r="1439" s="9" customFormat="1" ht="14.25" x14ac:dyDescent="0.2"/>
    <row r="1440" s="9" customFormat="1" ht="14.25" x14ac:dyDescent="0.2"/>
    <row r="1441" s="9" customFormat="1" ht="14.25" x14ac:dyDescent="0.2"/>
    <row r="1442" s="9" customFormat="1" ht="14.25" x14ac:dyDescent="0.2"/>
    <row r="1443" s="9" customFormat="1" ht="14.25" x14ac:dyDescent="0.2"/>
    <row r="1444" s="9" customFormat="1" ht="14.25" x14ac:dyDescent="0.2"/>
    <row r="1445" s="9" customFormat="1" ht="14.25" x14ac:dyDescent="0.2"/>
    <row r="1446" s="9" customFormat="1" ht="14.25" x14ac:dyDescent="0.2"/>
    <row r="1447" s="9" customFormat="1" ht="14.25" x14ac:dyDescent="0.2"/>
    <row r="1448" s="9" customFormat="1" ht="14.25" x14ac:dyDescent="0.2"/>
    <row r="1449" s="9" customFormat="1" ht="14.25" x14ac:dyDescent="0.2"/>
    <row r="1450" s="9" customFormat="1" ht="14.25" x14ac:dyDescent="0.2"/>
    <row r="1451" s="9" customFormat="1" ht="14.25" x14ac:dyDescent="0.2"/>
    <row r="1452" s="9" customFormat="1" ht="14.25" x14ac:dyDescent="0.2"/>
    <row r="1453" s="9" customFormat="1" ht="14.25" x14ac:dyDescent="0.2"/>
    <row r="1454" s="9" customFormat="1" ht="14.25" x14ac:dyDescent="0.2"/>
    <row r="1455" s="9" customFormat="1" ht="14.25" x14ac:dyDescent="0.2"/>
    <row r="1456" s="9" customFormat="1" ht="14.25" x14ac:dyDescent="0.2"/>
    <row r="1457" s="9" customFormat="1" ht="14.25" x14ac:dyDescent="0.2"/>
    <row r="1458" s="9" customFormat="1" ht="14.25" x14ac:dyDescent="0.2"/>
    <row r="1459" s="9" customFormat="1" ht="14.25" x14ac:dyDescent="0.2"/>
    <row r="1460" s="9" customFormat="1" ht="14.25" x14ac:dyDescent="0.2"/>
    <row r="1461" s="9" customFormat="1" ht="14.25" x14ac:dyDescent="0.2"/>
    <row r="1462" s="9" customFormat="1" ht="14.25" x14ac:dyDescent="0.2"/>
    <row r="1463" s="9" customFormat="1" ht="14.25" x14ac:dyDescent="0.2"/>
    <row r="1464" s="9" customFormat="1" ht="14.25" x14ac:dyDescent="0.2"/>
    <row r="1465" s="9" customFormat="1" ht="14.25" x14ac:dyDescent="0.2"/>
    <row r="1466" s="9" customFormat="1" ht="14.25" x14ac:dyDescent="0.2"/>
    <row r="1467" s="9" customFormat="1" ht="14.25" x14ac:dyDescent="0.2"/>
    <row r="1468" s="9" customFormat="1" ht="14.25" x14ac:dyDescent="0.2"/>
    <row r="1469" s="9" customFormat="1" ht="14.25" x14ac:dyDescent="0.2"/>
    <row r="1470" s="9" customFormat="1" ht="14.25" x14ac:dyDescent="0.2"/>
    <row r="1471" s="9" customFormat="1" ht="14.25" x14ac:dyDescent="0.2"/>
    <row r="1472" s="9" customFormat="1" ht="14.25" x14ac:dyDescent="0.2"/>
    <row r="1473" s="9" customFormat="1" ht="14.25" x14ac:dyDescent="0.2"/>
    <row r="1474" s="9" customFormat="1" ht="14.25" x14ac:dyDescent="0.2"/>
    <row r="1475" s="9" customFormat="1" ht="14.25" x14ac:dyDescent="0.2"/>
    <row r="1476" s="9" customFormat="1" ht="14.25" x14ac:dyDescent="0.2"/>
    <row r="1477" s="9" customFormat="1" ht="14.25" x14ac:dyDescent="0.2"/>
    <row r="1478" s="9" customFormat="1" ht="14.25" x14ac:dyDescent="0.2"/>
    <row r="1479" s="9" customFormat="1" ht="14.25" x14ac:dyDescent="0.2"/>
    <row r="1480" s="9" customFormat="1" ht="14.25" x14ac:dyDescent="0.2"/>
    <row r="1481" s="9" customFormat="1" ht="14.25" x14ac:dyDescent="0.2"/>
    <row r="1482" s="9" customFormat="1" ht="14.25" x14ac:dyDescent="0.2"/>
    <row r="1483" s="9" customFormat="1" ht="14.25" x14ac:dyDescent="0.2"/>
    <row r="1484" s="9" customFormat="1" ht="14.25" x14ac:dyDescent="0.2"/>
    <row r="1485" s="9" customFormat="1" ht="14.25" x14ac:dyDescent="0.2"/>
    <row r="1486" s="9" customFormat="1" ht="14.25" x14ac:dyDescent="0.2"/>
    <row r="1487" s="9" customFormat="1" ht="14.25" x14ac:dyDescent="0.2"/>
    <row r="1488" s="9" customFormat="1" ht="14.25" x14ac:dyDescent="0.2"/>
    <row r="1489" s="9" customFormat="1" ht="14.25" x14ac:dyDescent="0.2"/>
    <row r="1490" s="9" customFormat="1" ht="14.25" x14ac:dyDescent="0.2"/>
    <row r="1491" s="9" customFormat="1" ht="14.25" x14ac:dyDescent="0.2"/>
    <row r="1492" s="9" customFormat="1" ht="14.25" x14ac:dyDescent="0.2"/>
    <row r="1493" s="9" customFormat="1" ht="14.25" x14ac:dyDescent="0.2"/>
    <row r="1494" s="9" customFormat="1" ht="14.25" x14ac:dyDescent="0.2"/>
    <row r="1495" s="9" customFormat="1" ht="14.25" x14ac:dyDescent="0.2"/>
    <row r="1496" s="9" customFormat="1" ht="14.25" x14ac:dyDescent="0.2"/>
    <row r="1497" s="9" customFormat="1" ht="14.25" x14ac:dyDescent="0.2"/>
    <row r="1498" s="9" customFormat="1" ht="14.25" x14ac:dyDescent="0.2"/>
    <row r="1499" s="9" customFormat="1" ht="14.25" x14ac:dyDescent="0.2"/>
    <row r="1500" s="9" customFormat="1" ht="14.25" x14ac:dyDescent="0.2"/>
    <row r="1501" s="9" customFormat="1" ht="14.25" x14ac:dyDescent="0.2"/>
    <row r="1502" s="9" customFormat="1" ht="14.25" x14ac:dyDescent="0.2"/>
    <row r="1503" s="9" customFormat="1" ht="14.25" x14ac:dyDescent="0.2"/>
    <row r="1504" s="9" customFormat="1" ht="14.25" x14ac:dyDescent="0.2"/>
    <row r="1505" s="9" customFormat="1" ht="14.25" x14ac:dyDescent="0.2"/>
    <row r="1506" s="9" customFormat="1" ht="14.25" x14ac:dyDescent="0.2"/>
    <row r="1507" s="9" customFormat="1" ht="14.25" x14ac:dyDescent="0.2"/>
    <row r="1508" s="9" customFormat="1" ht="14.25" x14ac:dyDescent="0.2"/>
    <row r="1509" s="9" customFormat="1" ht="14.25" x14ac:dyDescent="0.2"/>
    <row r="1510" s="9" customFormat="1" ht="14.25" x14ac:dyDescent="0.2"/>
    <row r="1511" s="9" customFormat="1" ht="14.25" x14ac:dyDescent="0.2"/>
    <row r="1512" s="9" customFormat="1" ht="14.25" x14ac:dyDescent="0.2"/>
    <row r="1513" s="9" customFormat="1" ht="14.25" x14ac:dyDescent="0.2"/>
    <row r="1514" s="9" customFormat="1" ht="14.25" x14ac:dyDescent="0.2"/>
    <row r="1515" s="9" customFormat="1" ht="14.25" x14ac:dyDescent="0.2"/>
    <row r="1516" s="9" customFormat="1" ht="14.25" x14ac:dyDescent="0.2"/>
    <row r="1517" s="9" customFormat="1" ht="14.25" x14ac:dyDescent="0.2"/>
    <row r="1518" s="9" customFormat="1" ht="14.25" x14ac:dyDescent="0.2"/>
    <row r="1519" s="9" customFormat="1" ht="14.25" x14ac:dyDescent="0.2"/>
    <row r="1520" s="9" customFormat="1" ht="14.25" x14ac:dyDescent="0.2"/>
    <row r="1521" s="9" customFormat="1" ht="14.25" x14ac:dyDescent="0.2"/>
    <row r="1522" s="9" customFormat="1" ht="14.25" x14ac:dyDescent="0.2"/>
    <row r="1523" s="9" customFormat="1" ht="14.25" x14ac:dyDescent="0.2"/>
    <row r="1524" s="9" customFormat="1" ht="14.25" x14ac:dyDescent="0.2"/>
    <row r="1525" s="9" customFormat="1" ht="14.25" x14ac:dyDescent="0.2"/>
    <row r="1526" s="9" customFormat="1" ht="14.25" x14ac:dyDescent="0.2"/>
    <row r="1527" s="9" customFormat="1" ht="14.25" x14ac:dyDescent="0.2"/>
    <row r="1528" s="9" customFormat="1" ht="14.25" x14ac:dyDescent="0.2"/>
    <row r="1529" s="9" customFormat="1" ht="14.25" x14ac:dyDescent="0.2"/>
    <row r="1530" s="9" customFormat="1" ht="14.25" x14ac:dyDescent="0.2"/>
    <row r="1531" s="9" customFormat="1" ht="14.25" x14ac:dyDescent="0.2"/>
    <row r="1532" s="9" customFormat="1" ht="14.25" x14ac:dyDescent="0.2"/>
    <row r="1533" s="9" customFormat="1" ht="14.25" x14ac:dyDescent="0.2"/>
    <row r="1534" s="9" customFormat="1" ht="14.25" x14ac:dyDescent="0.2"/>
    <row r="1535" s="9" customFormat="1" ht="14.25" x14ac:dyDescent="0.2"/>
    <row r="1536" s="9" customFormat="1" ht="14.25" x14ac:dyDescent="0.2"/>
    <row r="1537" s="9" customFormat="1" ht="14.25" x14ac:dyDescent="0.2"/>
    <row r="1538" s="9" customFormat="1" ht="14.25" x14ac:dyDescent="0.2"/>
    <row r="1539" s="9" customFormat="1" ht="14.25" x14ac:dyDescent="0.2"/>
    <row r="1540" s="9" customFormat="1" ht="14.25" x14ac:dyDescent="0.2"/>
    <row r="1541" s="9" customFormat="1" ht="14.25" x14ac:dyDescent="0.2"/>
    <row r="1542" s="9" customFormat="1" ht="14.25" x14ac:dyDescent="0.2"/>
    <row r="1543" s="9" customFormat="1" ht="14.25" x14ac:dyDescent="0.2"/>
    <row r="1544" s="9" customFormat="1" ht="14.25" x14ac:dyDescent="0.2"/>
    <row r="1545" s="9" customFormat="1" ht="14.25" x14ac:dyDescent="0.2"/>
    <row r="1546" s="9" customFormat="1" ht="14.25" x14ac:dyDescent="0.2"/>
    <row r="1547" s="9" customFormat="1" ht="14.25" x14ac:dyDescent="0.2"/>
    <row r="1548" s="9" customFormat="1" ht="14.25" x14ac:dyDescent="0.2"/>
    <row r="1549" s="9" customFormat="1" ht="14.25" x14ac:dyDescent="0.2"/>
    <row r="1550" s="9" customFormat="1" ht="14.25" x14ac:dyDescent="0.2"/>
    <row r="1551" s="9" customFormat="1" ht="14.25" x14ac:dyDescent="0.2"/>
    <row r="1552" s="9" customFormat="1" ht="14.25" x14ac:dyDescent="0.2"/>
    <row r="1553" s="9" customFormat="1" ht="14.25" x14ac:dyDescent="0.2"/>
    <row r="1554" s="9" customFormat="1" ht="14.25" x14ac:dyDescent="0.2"/>
    <row r="1555" s="9" customFormat="1" ht="14.25" x14ac:dyDescent="0.2"/>
    <row r="1556" s="9" customFormat="1" ht="14.25" x14ac:dyDescent="0.2"/>
    <row r="1557" s="9" customFormat="1" ht="14.25" x14ac:dyDescent="0.2"/>
    <row r="1558" s="9" customFormat="1" ht="14.25" x14ac:dyDescent="0.2"/>
    <row r="1559" s="9" customFormat="1" ht="14.25" x14ac:dyDescent="0.2"/>
    <row r="1560" s="9" customFormat="1" ht="14.25" x14ac:dyDescent="0.2"/>
    <row r="1561" s="9" customFormat="1" ht="14.25" x14ac:dyDescent="0.2"/>
    <row r="1562" s="9" customFormat="1" ht="14.25" x14ac:dyDescent="0.2"/>
    <row r="1563" s="9" customFormat="1" ht="14.25" x14ac:dyDescent="0.2"/>
    <row r="1564" s="9" customFormat="1" ht="14.25" x14ac:dyDescent="0.2"/>
    <row r="1565" s="9" customFormat="1" ht="14.25" x14ac:dyDescent="0.2"/>
    <row r="1566" s="9" customFormat="1" ht="14.25" x14ac:dyDescent="0.2"/>
    <row r="1567" s="9" customFormat="1" ht="14.25" x14ac:dyDescent="0.2"/>
    <row r="1568" s="9" customFormat="1" ht="14.25" x14ac:dyDescent="0.2"/>
    <row r="1569" s="9" customFormat="1" ht="14.25" x14ac:dyDescent="0.2"/>
    <row r="1570" s="9" customFormat="1" ht="14.25" x14ac:dyDescent="0.2"/>
    <row r="1571" s="9" customFormat="1" ht="14.25" x14ac:dyDescent="0.2"/>
    <row r="1572" s="9" customFormat="1" ht="14.25" x14ac:dyDescent="0.2"/>
    <row r="1573" s="9" customFormat="1" ht="14.25" x14ac:dyDescent="0.2"/>
    <row r="1574" s="9" customFormat="1" ht="14.25" x14ac:dyDescent="0.2"/>
    <row r="1575" s="9" customFormat="1" ht="14.25" x14ac:dyDescent="0.2"/>
    <row r="1576" s="9" customFormat="1" ht="14.25" x14ac:dyDescent="0.2"/>
    <row r="1577" s="9" customFormat="1" ht="14.25" x14ac:dyDescent="0.2"/>
    <row r="1578" s="9" customFormat="1" ht="14.25" x14ac:dyDescent="0.2"/>
    <row r="1579" s="9" customFormat="1" ht="14.25" x14ac:dyDescent="0.2"/>
    <row r="1580" s="9" customFormat="1" ht="14.25" x14ac:dyDescent="0.2"/>
    <row r="1581" s="9" customFormat="1" ht="14.25" x14ac:dyDescent="0.2"/>
    <row r="1582" s="9" customFormat="1" ht="14.25" x14ac:dyDescent="0.2"/>
    <row r="1583" s="9" customFormat="1" ht="14.25" x14ac:dyDescent="0.2"/>
    <row r="1584" s="9" customFormat="1" ht="14.25" x14ac:dyDescent="0.2"/>
    <row r="1585" s="9" customFormat="1" ht="14.25" x14ac:dyDescent="0.2"/>
    <row r="1586" s="9" customFormat="1" ht="14.25" x14ac:dyDescent="0.2"/>
    <row r="1587" s="9" customFormat="1" ht="14.25" x14ac:dyDescent="0.2"/>
    <row r="1588" s="9" customFormat="1" ht="14.25" x14ac:dyDescent="0.2"/>
    <row r="1589" s="9" customFormat="1" ht="14.25" x14ac:dyDescent="0.2"/>
    <row r="1590" s="9" customFormat="1" ht="14.25" x14ac:dyDescent="0.2"/>
    <row r="1591" s="9" customFormat="1" ht="14.25" x14ac:dyDescent="0.2"/>
    <row r="1592" s="9" customFormat="1" ht="14.25" x14ac:dyDescent="0.2"/>
    <row r="1593" s="9" customFormat="1" ht="14.25" x14ac:dyDescent="0.2"/>
    <row r="1594" s="9" customFormat="1" ht="14.25" x14ac:dyDescent="0.2"/>
    <row r="1595" s="9" customFormat="1" ht="14.25" x14ac:dyDescent="0.2"/>
    <row r="1596" s="9" customFormat="1" ht="14.25" x14ac:dyDescent="0.2"/>
    <row r="1597" s="9" customFormat="1" ht="14.25" x14ac:dyDescent="0.2"/>
    <row r="1598" s="9" customFormat="1" ht="14.25" x14ac:dyDescent="0.2"/>
    <row r="1599" s="9" customFormat="1" ht="14.25" x14ac:dyDescent="0.2"/>
    <row r="1600" s="9" customFormat="1" ht="14.25" x14ac:dyDescent="0.2"/>
    <row r="1601" s="9" customFormat="1" ht="14.25" x14ac:dyDescent="0.2"/>
    <row r="1602" s="9" customFormat="1" ht="14.25" x14ac:dyDescent="0.2"/>
    <row r="1603" s="9" customFormat="1" ht="14.25" x14ac:dyDescent="0.2"/>
    <row r="1604" s="9" customFormat="1" ht="14.25" x14ac:dyDescent="0.2"/>
    <row r="1605" s="9" customFormat="1" ht="14.25" x14ac:dyDescent="0.2"/>
    <row r="1606" s="9" customFormat="1" ht="14.25" x14ac:dyDescent="0.2"/>
    <row r="1607" s="9" customFormat="1" ht="14.25" x14ac:dyDescent="0.2"/>
    <row r="1608" s="9" customFormat="1" ht="14.25" x14ac:dyDescent="0.2"/>
    <row r="1609" s="9" customFormat="1" ht="14.25" x14ac:dyDescent="0.2"/>
    <row r="1610" s="9" customFormat="1" ht="14.25" x14ac:dyDescent="0.2"/>
    <row r="1611" s="9" customFormat="1" ht="14.25" x14ac:dyDescent="0.2"/>
    <row r="1612" s="9" customFormat="1" ht="14.25" x14ac:dyDescent="0.2"/>
    <row r="1613" s="9" customFormat="1" ht="14.25" x14ac:dyDescent="0.2"/>
    <row r="1614" s="9" customFormat="1" ht="14.25" x14ac:dyDescent="0.2"/>
    <row r="1615" s="9" customFormat="1" ht="14.25" x14ac:dyDescent="0.2"/>
    <row r="1616" s="9" customFormat="1" ht="14.25" x14ac:dyDescent="0.2"/>
    <row r="1617" s="9" customFormat="1" ht="14.25" x14ac:dyDescent="0.2"/>
    <row r="1618" s="9" customFormat="1" ht="14.25" x14ac:dyDescent="0.2"/>
    <row r="1619" s="9" customFormat="1" ht="14.25" x14ac:dyDescent="0.2"/>
    <row r="1620" s="9" customFormat="1" ht="14.25" x14ac:dyDescent="0.2"/>
    <row r="1621" s="9" customFormat="1" ht="14.25" x14ac:dyDescent="0.2"/>
    <row r="1622" s="9" customFormat="1" ht="14.25" x14ac:dyDescent="0.2"/>
    <row r="1623" s="9" customFormat="1" ht="14.25" x14ac:dyDescent="0.2"/>
    <row r="1624" s="9" customFormat="1" ht="14.25" x14ac:dyDescent="0.2"/>
    <row r="1625" s="9" customFormat="1" ht="14.25" x14ac:dyDescent="0.2"/>
    <row r="1626" s="9" customFormat="1" ht="14.25" x14ac:dyDescent="0.2"/>
    <row r="1627" s="9" customFormat="1" ht="14.25" x14ac:dyDescent="0.2"/>
    <row r="1628" s="9" customFormat="1" ht="14.25" x14ac:dyDescent="0.2"/>
    <row r="1629" s="9" customFormat="1" ht="14.25" x14ac:dyDescent="0.2"/>
    <row r="1630" s="9" customFormat="1" ht="14.25" x14ac:dyDescent="0.2"/>
    <row r="1631" s="9" customFormat="1" ht="14.25" x14ac:dyDescent="0.2"/>
    <row r="1632" s="9" customFormat="1" ht="14.25" x14ac:dyDescent="0.2"/>
    <row r="1633" s="9" customFormat="1" ht="14.25" x14ac:dyDescent="0.2"/>
    <row r="1634" s="9" customFormat="1" ht="14.25" x14ac:dyDescent="0.2"/>
    <row r="1635" s="9" customFormat="1" ht="14.25" x14ac:dyDescent="0.2"/>
    <row r="1636" s="9" customFormat="1" ht="14.25" x14ac:dyDescent="0.2"/>
    <row r="1637" s="9" customFormat="1" ht="14.25" x14ac:dyDescent="0.2"/>
    <row r="1638" s="9" customFormat="1" ht="14.25" x14ac:dyDescent="0.2"/>
    <row r="1639" s="9" customFormat="1" ht="14.25" x14ac:dyDescent="0.2"/>
    <row r="1640" s="9" customFormat="1" ht="14.25" x14ac:dyDescent="0.2"/>
    <row r="1641" s="9" customFormat="1" ht="14.25" x14ac:dyDescent="0.2"/>
    <row r="1642" s="9" customFormat="1" ht="14.25" x14ac:dyDescent="0.2"/>
    <row r="1643" s="9" customFormat="1" ht="14.25" x14ac:dyDescent="0.2"/>
    <row r="1644" s="9" customFormat="1" ht="14.25" x14ac:dyDescent="0.2"/>
    <row r="1645" s="9" customFormat="1" ht="14.25" x14ac:dyDescent="0.2"/>
    <row r="1646" s="9" customFormat="1" ht="14.25" x14ac:dyDescent="0.2"/>
    <row r="1647" s="9" customFormat="1" ht="14.25" x14ac:dyDescent="0.2"/>
    <row r="1648" s="9" customFormat="1" ht="14.25" x14ac:dyDescent="0.2"/>
    <row r="1649" s="9" customFormat="1" ht="14.25" x14ac:dyDescent="0.2"/>
    <row r="1650" s="9" customFormat="1" ht="14.25" x14ac:dyDescent="0.2"/>
    <row r="1651" s="9" customFormat="1" ht="14.25" x14ac:dyDescent="0.2"/>
    <row r="1652" s="9" customFormat="1" ht="14.25" x14ac:dyDescent="0.2"/>
    <row r="1653" s="9" customFormat="1" ht="14.25" x14ac:dyDescent="0.2"/>
    <row r="1654" s="9" customFormat="1" ht="14.25" x14ac:dyDescent="0.2"/>
    <row r="1655" s="9" customFormat="1" ht="14.25" x14ac:dyDescent="0.2"/>
    <row r="1656" s="9" customFormat="1" ht="14.25" x14ac:dyDescent="0.2"/>
    <row r="1657" s="9" customFormat="1" ht="14.25" x14ac:dyDescent="0.2"/>
    <row r="1658" s="9" customFormat="1" ht="14.25" x14ac:dyDescent="0.2"/>
    <row r="1659" s="9" customFormat="1" ht="14.25" x14ac:dyDescent="0.2"/>
    <row r="1660" s="9" customFormat="1" ht="14.25" x14ac:dyDescent="0.2"/>
    <row r="1661" s="9" customFormat="1" ht="14.25" x14ac:dyDescent="0.2"/>
    <row r="1662" s="9" customFormat="1" ht="14.25" x14ac:dyDescent="0.2"/>
    <row r="1663" s="9" customFormat="1" ht="14.25" x14ac:dyDescent="0.2"/>
    <row r="1664" s="9" customFormat="1" ht="14.25" x14ac:dyDescent="0.2"/>
    <row r="1665" s="9" customFormat="1" ht="14.25" x14ac:dyDescent="0.2"/>
    <row r="1666" s="9" customFormat="1" ht="14.25" x14ac:dyDescent="0.2"/>
    <row r="1667" s="9" customFormat="1" ht="14.25" x14ac:dyDescent="0.2"/>
    <row r="1668" s="9" customFormat="1" ht="14.25" x14ac:dyDescent="0.2"/>
    <row r="1669" s="9" customFormat="1" ht="14.25" x14ac:dyDescent="0.2"/>
    <row r="1670" s="9" customFormat="1" ht="14.25" x14ac:dyDescent="0.2"/>
    <row r="1671" s="9" customFormat="1" ht="14.25" x14ac:dyDescent="0.2"/>
    <row r="1672" s="9" customFormat="1" ht="14.25" x14ac:dyDescent="0.2"/>
    <row r="1673" s="9" customFormat="1" ht="14.25" x14ac:dyDescent="0.2"/>
    <row r="1674" s="9" customFormat="1" ht="14.25" x14ac:dyDescent="0.2"/>
    <row r="1675" s="9" customFormat="1" ht="14.25" x14ac:dyDescent="0.2"/>
    <row r="1676" s="9" customFormat="1" ht="14.25" x14ac:dyDescent="0.2"/>
    <row r="1677" s="9" customFormat="1" ht="14.25" x14ac:dyDescent="0.2"/>
    <row r="1678" s="9" customFormat="1" ht="14.25" x14ac:dyDescent="0.2"/>
    <row r="1679" s="9" customFormat="1" ht="14.25" x14ac:dyDescent="0.2"/>
    <row r="1680" s="9" customFormat="1" ht="14.25" x14ac:dyDescent="0.2"/>
    <row r="1681" s="9" customFormat="1" ht="14.25" x14ac:dyDescent="0.2"/>
    <row r="1682" s="9" customFormat="1" ht="14.25" x14ac:dyDescent="0.2"/>
    <row r="1683" s="9" customFormat="1" ht="14.25" x14ac:dyDescent="0.2"/>
    <row r="1684" s="9" customFormat="1" ht="14.25" x14ac:dyDescent="0.2"/>
    <row r="1685" s="9" customFormat="1" ht="14.25" x14ac:dyDescent="0.2"/>
    <row r="1686" s="9" customFormat="1" ht="14.25" x14ac:dyDescent="0.2"/>
    <row r="1687" s="9" customFormat="1" ht="14.25" x14ac:dyDescent="0.2"/>
    <row r="1688" s="9" customFormat="1" ht="14.25" x14ac:dyDescent="0.2"/>
    <row r="1689" s="9" customFormat="1" ht="14.25" x14ac:dyDescent="0.2"/>
    <row r="1690" s="9" customFormat="1" ht="14.25" x14ac:dyDescent="0.2"/>
    <row r="1691" s="9" customFormat="1" ht="14.25" x14ac:dyDescent="0.2"/>
    <row r="1692" s="9" customFormat="1" ht="14.25" x14ac:dyDescent="0.2"/>
    <row r="1693" s="9" customFormat="1" ht="14.25" x14ac:dyDescent="0.2"/>
    <row r="1694" s="9" customFormat="1" ht="14.25" x14ac:dyDescent="0.2"/>
    <row r="1695" s="9" customFormat="1" ht="14.25" x14ac:dyDescent="0.2"/>
    <row r="1696" s="9" customFormat="1" ht="14.25" x14ac:dyDescent="0.2"/>
    <row r="1697" s="9" customFormat="1" ht="14.25" x14ac:dyDescent="0.2"/>
    <row r="1698" s="9" customFormat="1" ht="14.25" x14ac:dyDescent="0.2"/>
    <row r="1699" s="9" customFormat="1" ht="14.25" x14ac:dyDescent="0.2"/>
    <row r="1700" s="9" customFormat="1" ht="14.25" x14ac:dyDescent="0.2"/>
    <row r="1701" s="9" customFormat="1" ht="14.25" x14ac:dyDescent="0.2"/>
    <row r="1702" s="9" customFormat="1" ht="14.25" x14ac:dyDescent="0.2"/>
    <row r="1703" s="9" customFormat="1" ht="14.25" x14ac:dyDescent="0.2"/>
    <row r="1704" s="9" customFormat="1" ht="14.25" x14ac:dyDescent="0.2"/>
    <row r="1705" s="9" customFormat="1" ht="14.25" x14ac:dyDescent="0.2"/>
    <row r="1706" s="9" customFormat="1" ht="14.25" x14ac:dyDescent="0.2"/>
    <row r="1707" s="9" customFormat="1" ht="14.25" x14ac:dyDescent="0.2"/>
    <row r="1708" s="9" customFormat="1" ht="14.25" x14ac:dyDescent="0.2"/>
    <row r="1709" s="9" customFormat="1" ht="14.25" x14ac:dyDescent="0.2"/>
    <row r="1710" s="9" customFormat="1" ht="14.25" x14ac:dyDescent="0.2"/>
    <row r="1711" s="9" customFormat="1" ht="14.25" x14ac:dyDescent="0.2"/>
    <row r="1712" s="9" customFormat="1" ht="14.25" x14ac:dyDescent="0.2"/>
    <row r="1713" s="9" customFormat="1" ht="14.25" x14ac:dyDescent="0.2"/>
    <row r="1714" s="9" customFormat="1" ht="14.25" x14ac:dyDescent="0.2"/>
    <row r="1715" s="9" customFormat="1" ht="14.25" x14ac:dyDescent="0.2"/>
    <row r="1716" s="9" customFormat="1" ht="14.25" x14ac:dyDescent="0.2"/>
    <row r="1717" s="9" customFormat="1" ht="14.25" x14ac:dyDescent="0.2"/>
    <row r="1718" s="9" customFormat="1" ht="14.25" x14ac:dyDescent="0.2"/>
    <row r="1719" s="9" customFormat="1" ht="14.25" x14ac:dyDescent="0.2"/>
    <row r="1720" s="9" customFormat="1" ht="14.25" x14ac:dyDescent="0.2"/>
    <row r="1721" s="9" customFormat="1" ht="14.25" x14ac:dyDescent="0.2"/>
    <row r="1722" s="9" customFormat="1" ht="14.25" x14ac:dyDescent="0.2"/>
    <row r="1723" s="9" customFormat="1" ht="14.25" x14ac:dyDescent="0.2"/>
    <row r="1724" s="9" customFormat="1" ht="14.25" x14ac:dyDescent="0.2"/>
    <row r="1725" s="9" customFormat="1" ht="14.25" x14ac:dyDescent="0.2"/>
    <row r="1726" s="9" customFormat="1" ht="14.25" x14ac:dyDescent="0.2"/>
    <row r="1727" s="9" customFormat="1" ht="14.25" x14ac:dyDescent="0.2"/>
    <row r="1728" s="9" customFormat="1" ht="14.25" x14ac:dyDescent="0.2"/>
    <row r="1729" s="9" customFormat="1" ht="14.25" x14ac:dyDescent="0.2"/>
    <row r="1730" s="9" customFormat="1" ht="14.25" x14ac:dyDescent="0.2"/>
    <row r="1731" s="9" customFormat="1" ht="14.25" x14ac:dyDescent="0.2"/>
    <row r="1732" s="9" customFormat="1" ht="14.25" x14ac:dyDescent="0.2"/>
    <row r="1733" s="9" customFormat="1" ht="14.25" x14ac:dyDescent="0.2"/>
    <row r="1734" s="9" customFormat="1" ht="14.25" x14ac:dyDescent="0.2"/>
    <row r="1735" s="9" customFormat="1" ht="14.25" x14ac:dyDescent="0.2"/>
    <row r="1736" s="9" customFormat="1" ht="14.25" x14ac:dyDescent="0.2"/>
    <row r="1737" s="9" customFormat="1" ht="14.25" x14ac:dyDescent="0.2"/>
    <row r="1738" s="9" customFormat="1" ht="14.25" x14ac:dyDescent="0.2"/>
    <row r="1739" s="9" customFormat="1" ht="14.25" x14ac:dyDescent="0.2"/>
    <row r="1740" s="9" customFormat="1" ht="14.25" x14ac:dyDescent="0.2"/>
    <row r="1741" s="9" customFormat="1" ht="14.25" x14ac:dyDescent="0.2"/>
    <row r="1742" s="9" customFormat="1" ht="14.25" x14ac:dyDescent="0.2"/>
    <row r="1743" s="9" customFormat="1" ht="14.25" x14ac:dyDescent="0.2"/>
    <row r="1744" s="9" customFormat="1" ht="14.25" x14ac:dyDescent="0.2"/>
    <row r="1745" s="9" customFormat="1" ht="14.25" x14ac:dyDescent="0.2"/>
    <row r="1746" s="9" customFormat="1" ht="14.25" x14ac:dyDescent="0.2"/>
    <row r="1747" s="9" customFormat="1" ht="14.25" x14ac:dyDescent="0.2"/>
    <row r="1748" s="9" customFormat="1" ht="14.25" x14ac:dyDescent="0.2"/>
    <row r="1749" s="9" customFormat="1" ht="14.25" x14ac:dyDescent="0.2"/>
    <row r="1750" s="9" customFormat="1" ht="14.25" x14ac:dyDescent="0.2"/>
    <row r="1751" s="9" customFormat="1" ht="14.25" x14ac:dyDescent="0.2"/>
    <row r="1752" s="9" customFormat="1" ht="14.25" x14ac:dyDescent="0.2"/>
    <row r="1753" s="9" customFormat="1" ht="14.25" x14ac:dyDescent="0.2"/>
    <row r="1754" s="9" customFormat="1" ht="14.25" x14ac:dyDescent="0.2"/>
    <row r="1755" s="9" customFormat="1" ht="14.25" x14ac:dyDescent="0.2"/>
    <row r="1756" s="9" customFormat="1" ht="14.25" x14ac:dyDescent="0.2"/>
    <row r="1757" s="9" customFormat="1" ht="14.25" x14ac:dyDescent="0.2"/>
    <row r="1758" s="9" customFormat="1" ht="14.25" x14ac:dyDescent="0.2"/>
    <row r="1759" s="9" customFormat="1" ht="14.25" x14ac:dyDescent="0.2"/>
    <row r="1760" s="9" customFormat="1" ht="14.25" x14ac:dyDescent="0.2"/>
    <row r="1761" s="9" customFormat="1" ht="14.25" x14ac:dyDescent="0.2"/>
    <row r="1762" s="9" customFormat="1" ht="14.25" x14ac:dyDescent="0.2"/>
    <row r="1763" s="9" customFormat="1" ht="14.25" x14ac:dyDescent="0.2"/>
    <row r="1764" s="9" customFormat="1" ht="14.25" x14ac:dyDescent="0.2"/>
    <row r="1765" s="9" customFormat="1" ht="14.25" x14ac:dyDescent="0.2"/>
    <row r="1766" s="9" customFormat="1" ht="14.25" x14ac:dyDescent="0.2"/>
    <row r="1767" s="9" customFormat="1" ht="14.25" x14ac:dyDescent="0.2"/>
    <row r="1768" s="9" customFormat="1" ht="14.25" x14ac:dyDescent="0.2"/>
    <row r="1769" s="9" customFormat="1" ht="14.25" x14ac:dyDescent="0.2"/>
    <row r="1770" s="9" customFormat="1" ht="14.25" x14ac:dyDescent="0.2"/>
    <row r="1771" s="9" customFormat="1" ht="14.25" x14ac:dyDescent="0.2"/>
    <row r="1772" s="9" customFormat="1" ht="14.25" x14ac:dyDescent="0.2"/>
    <row r="1773" s="9" customFormat="1" ht="14.25" x14ac:dyDescent="0.2"/>
    <row r="1774" s="9" customFormat="1" ht="14.25" x14ac:dyDescent="0.2"/>
    <row r="1775" s="9" customFormat="1" ht="14.25" x14ac:dyDescent="0.2"/>
    <row r="1776" s="9" customFormat="1" ht="14.25" x14ac:dyDescent="0.2"/>
    <row r="1777" s="9" customFormat="1" ht="14.25" x14ac:dyDescent="0.2"/>
    <row r="1778" s="9" customFormat="1" ht="14.25" x14ac:dyDescent="0.2"/>
    <row r="1779" s="9" customFormat="1" ht="14.25" x14ac:dyDescent="0.2"/>
    <row r="1780" s="9" customFormat="1" ht="14.25" x14ac:dyDescent="0.2"/>
    <row r="1781" s="9" customFormat="1" ht="14.25" x14ac:dyDescent="0.2"/>
    <row r="1782" s="9" customFormat="1" ht="14.25" x14ac:dyDescent="0.2"/>
    <row r="1783" s="9" customFormat="1" ht="14.25" x14ac:dyDescent="0.2"/>
    <row r="1784" s="9" customFormat="1" ht="14.25" x14ac:dyDescent="0.2"/>
    <row r="1785" s="9" customFormat="1" ht="14.25" x14ac:dyDescent="0.2"/>
    <row r="1786" s="9" customFormat="1" ht="14.25" x14ac:dyDescent="0.2"/>
    <row r="1787" s="9" customFormat="1" ht="14.25" x14ac:dyDescent="0.2"/>
    <row r="1788" s="9" customFormat="1" ht="14.25" x14ac:dyDescent="0.2"/>
    <row r="1789" s="9" customFormat="1" ht="14.25" x14ac:dyDescent="0.2"/>
    <row r="1790" s="9" customFormat="1" ht="14.25" x14ac:dyDescent="0.2"/>
    <row r="1791" s="9" customFormat="1" ht="14.25" x14ac:dyDescent="0.2"/>
    <row r="1792" s="9" customFormat="1" ht="14.25" x14ac:dyDescent="0.2"/>
    <row r="1793" s="9" customFormat="1" ht="14.25" x14ac:dyDescent="0.2"/>
    <row r="1794" s="9" customFormat="1" ht="14.25" x14ac:dyDescent="0.2"/>
    <row r="1795" s="9" customFormat="1" ht="14.25" x14ac:dyDescent="0.2"/>
    <row r="1796" s="9" customFormat="1" ht="14.25" x14ac:dyDescent="0.2"/>
    <row r="1797" s="9" customFormat="1" ht="14.25" x14ac:dyDescent="0.2"/>
    <row r="1798" s="9" customFormat="1" ht="14.25" x14ac:dyDescent="0.2"/>
    <row r="1799" s="9" customFormat="1" ht="14.25" x14ac:dyDescent="0.2"/>
    <row r="1800" s="9" customFormat="1" ht="14.25" x14ac:dyDescent="0.2"/>
    <row r="1801" s="9" customFormat="1" ht="14.25" x14ac:dyDescent="0.2"/>
    <row r="1802" s="9" customFormat="1" ht="14.25" x14ac:dyDescent="0.2"/>
    <row r="1803" s="9" customFormat="1" ht="14.25" x14ac:dyDescent="0.2"/>
    <row r="1804" s="9" customFormat="1" ht="14.25" x14ac:dyDescent="0.2"/>
    <row r="1805" s="9" customFormat="1" ht="14.25" x14ac:dyDescent="0.2"/>
    <row r="1806" s="9" customFormat="1" ht="14.25" x14ac:dyDescent="0.2"/>
    <row r="1807" s="9" customFormat="1" ht="14.25" x14ac:dyDescent="0.2"/>
    <row r="1808" s="9" customFormat="1" ht="14.25" x14ac:dyDescent="0.2"/>
    <row r="1809" s="9" customFormat="1" ht="14.25" x14ac:dyDescent="0.2"/>
    <row r="1810" s="9" customFormat="1" ht="14.25" x14ac:dyDescent="0.2"/>
    <row r="1811" s="9" customFormat="1" ht="14.25" x14ac:dyDescent="0.2"/>
    <row r="1812" s="9" customFormat="1" ht="14.25" x14ac:dyDescent="0.2"/>
    <row r="1813" s="9" customFormat="1" ht="14.25" x14ac:dyDescent="0.2"/>
    <row r="1814" s="9" customFormat="1" ht="14.25" x14ac:dyDescent="0.2"/>
    <row r="1815" s="9" customFormat="1" ht="14.25" x14ac:dyDescent="0.2"/>
    <row r="1816" s="9" customFormat="1" ht="14.25" x14ac:dyDescent="0.2"/>
    <row r="1817" s="9" customFormat="1" ht="14.25" x14ac:dyDescent="0.2"/>
    <row r="1818" s="9" customFormat="1" ht="14.25" x14ac:dyDescent="0.2"/>
    <row r="1819" s="9" customFormat="1" ht="14.25" x14ac:dyDescent="0.2"/>
    <row r="1820" s="9" customFormat="1" ht="14.25" x14ac:dyDescent="0.2"/>
    <row r="1821" s="9" customFormat="1" ht="14.25" x14ac:dyDescent="0.2"/>
    <row r="1822" s="9" customFormat="1" ht="14.25" x14ac:dyDescent="0.2"/>
    <row r="1823" s="9" customFormat="1" ht="14.25" x14ac:dyDescent="0.2"/>
    <row r="1824" s="9" customFormat="1" ht="14.25" x14ac:dyDescent="0.2"/>
    <row r="1825" s="9" customFormat="1" ht="14.25" x14ac:dyDescent="0.2"/>
    <row r="1826" s="9" customFormat="1" ht="14.25" x14ac:dyDescent="0.2"/>
    <row r="1827" s="9" customFormat="1" ht="14.25" x14ac:dyDescent="0.2"/>
    <row r="1828" s="9" customFormat="1" ht="14.25" x14ac:dyDescent="0.2"/>
    <row r="1829" s="9" customFormat="1" ht="14.25" x14ac:dyDescent="0.2"/>
    <row r="1830" s="9" customFormat="1" ht="14.25" x14ac:dyDescent="0.2"/>
    <row r="1831" s="9" customFormat="1" ht="14.25" x14ac:dyDescent="0.2"/>
    <row r="1832" s="9" customFormat="1" ht="14.25" x14ac:dyDescent="0.2"/>
    <row r="1833" s="9" customFormat="1" ht="14.25" x14ac:dyDescent="0.2"/>
    <row r="1834" s="9" customFormat="1" ht="14.25" x14ac:dyDescent="0.2"/>
    <row r="1835" s="9" customFormat="1" ht="14.25" x14ac:dyDescent="0.2"/>
    <row r="1836" s="9" customFormat="1" ht="14.25" x14ac:dyDescent="0.2"/>
    <row r="1837" s="9" customFormat="1" ht="14.25" x14ac:dyDescent="0.2"/>
    <row r="1838" s="9" customFormat="1" ht="14.25" x14ac:dyDescent="0.2"/>
    <row r="1839" s="9" customFormat="1" ht="14.25" x14ac:dyDescent="0.2"/>
    <row r="1840" s="9" customFormat="1" ht="14.25" x14ac:dyDescent="0.2"/>
    <row r="1841" s="9" customFormat="1" ht="14.25" x14ac:dyDescent="0.2"/>
    <row r="1842" s="9" customFormat="1" ht="14.25" x14ac:dyDescent="0.2"/>
    <row r="1843" s="9" customFormat="1" ht="14.25" x14ac:dyDescent="0.2"/>
    <row r="1844" s="9" customFormat="1" ht="14.25" x14ac:dyDescent="0.2"/>
    <row r="1845" s="9" customFormat="1" ht="14.25" x14ac:dyDescent="0.2"/>
    <row r="1846" s="9" customFormat="1" ht="14.25" x14ac:dyDescent="0.2"/>
    <row r="1847" s="9" customFormat="1" ht="14.25" x14ac:dyDescent="0.2"/>
    <row r="1848" s="9" customFormat="1" ht="14.25" x14ac:dyDescent="0.2"/>
    <row r="1849" s="9" customFormat="1" ht="14.25" x14ac:dyDescent="0.2"/>
    <row r="1850" s="9" customFormat="1" ht="14.25" x14ac:dyDescent="0.2"/>
    <row r="1851" s="9" customFormat="1" ht="14.25" x14ac:dyDescent="0.2"/>
    <row r="1852" s="9" customFormat="1" ht="14.25" x14ac:dyDescent="0.2"/>
    <row r="1853" s="9" customFormat="1" ht="14.25" x14ac:dyDescent="0.2"/>
    <row r="1854" s="9" customFormat="1" ht="14.25" x14ac:dyDescent="0.2"/>
    <row r="1855" s="9" customFormat="1" ht="14.25" x14ac:dyDescent="0.2"/>
    <row r="1856" s="9" customFormat="1" ht="14.25" x14ac:dyDescent="0.2"/>
    <row r="1857" s="9" customFormat="1" ht="14.25" x14ac:dyDescent="0.2"/>
    <row r="1858" s="9" customFormat="1" ht="14.25" x14ac:dyDescent="0.2"/>
    <row r="1859" s="9" customFormat="1" ht="14.25" x14ac:dyDescent="0.2"/>
    <row r="1860" s="9" customFormat="1" ht="14.25" x14ac:dyDescent="0.2"/>
    <row r="1861" s="9" customFormat="1" ht="14.25" x14ac:dyDescent="0.2"/>
    <row r="1862" s="9" customFormat="1" ht="14.25" x14ac:dyDescent="0.2"/>
    <row r="1863" s="9" customFormat="1" ht="14.25" x14ac:dyDescent="0.2"/>
    <row r="1864" s="9" customFormat="1" ht="14.25" x14ac:dyDescent="0.2"/>
    <row r="1865" s="9" customFormat="1" ht="14.25" x14ac:dyDescent="0.2"/>
    <row r="1866" s="9" customFormat="1" ht="14.25" x14ac:dyDescent="0.2"/>
    <row r="1867" s="9" customFormat="1" ht="14.25" x14ac:dyDescent="0.2"/>
    <row r="1868" s="9" customFormat="1" ht="14.25" x14ac:dyDescent="0.2"/>
    <row r="1869" s="9" customFormat="1" ht="14.25" x14ac:dyDescent="0.2"/>
    <row r="1870" s="9" customFormat="1" ht="14.25" x14ac:dyDescent="0.2"/>
    <row r="1871" s="9" customFormat="1" ht="14.25" x14ac:dyDescent="0.2"/>
    <row r="1872" s="9" customFormat="1" ht="14.25" x14ac:dyDescent="0.2"/>
    <row r="1873" s="9" customFormat="1" ht="14.25" x14ac:dyDescent="0.2"/>
    <row r="1874" s="9" customFormat="1" ht="14.25" x14ac:dyDescent="0.2"/>
    <row r="1875" s="9" customFormat="1" ht="14.25" x14ac:dyDescent="0.2"/>
    <row r="1876" s="9" customFormat="1" ht="14.25" x14ac:dyDescent="0.2"/>
    <row r="1877" s="9" customFormat="1" ht="14.25" x14ac:dyDescent="0.2"/>
    <row r="1878" s="9" customFormat="1" ht="14.25" x14ac:dyDescent="0.2"/>
    <row r="1879" s="9" customFormat="1" ht="14.25" x14ac:dyDescent="0.2"/>
    <row r="1880" s="9" customFormat="1" ht="14.25" x14ac:dyDescent="0.2"/>
    <row r="1881" s="9" customFormat="1" ht="14.25" x14ac:dyDescent="0.2"/>
    <row r="1882" s="9" customFormat="1" ht="14.25" x14ac:dyDescent="0.2"/>
    <row r="1883" s="9" customFormat="1" ht="14.25" x14ac:dyDescent="0.2"/>
    <row r="1884" s="9" customFormat="1" ht="14.25" x14ac:dyDescent="0.2"/>
    <row r="1885" s="9" customFormat="1" ht="14.25" x14ac:dyDescent="0.2"/>
    <row r="1886" s="9" customFormat="1" ht="14.25" x14ac:dyDescent="0.2"/>
    <row r="1887" s="9" customFormat="1" ht="14.25" x14ac:dyDescent="0.2"/>
    <row r="1888" s="9" customFormat="1" ht="14.25" x14ac:dyDescent="0.2"/>
    <row r="1889" s="9" customFormat="1" ht="14.25" x14ac:dyDescent="0.2"/>
    <row r="1890" s="9" customFormat="1" ht="14.25" x14ac:dyDescent="0.2"/>
    <row r="1891" s="9" customFormat="1" ht="14.25" x14ac:dyDescent="0.2"/>
    <row r="1892" s="9" customFormat="1" ht="14.25" x14ac:dyDescent="0.2"/>
    <row r="1893" s="9" customFormat="1" ht="14.25" x14ac:dyDescent="0.2"/>
    <row r="1894" s="9" customFormat="1" ht="14.25" x14ac:dyDescent="0.2"/>
    <row r="1895" s="9" customFormat="1" ht="14.25" x14ac:dyDescent="0.2"/>
    <row r="1896" s="9" customFormat="1" ht="14.25" x14ac:dyDescent="0.2"/>
    <row r="1897" s="9" customFormat="1" ht="14.25" x14ac:dyDescent="0.2"/>
    <row r="1898" s="9" customFormat="1" ht="14.25" x14ac:dyDescent="0.2"/>
    <row r="1899" s="9" customFormat="1" ht="14.25" x14ac:dyDescent="0.2"/>
    <row r="1900" s="9" customFormat="1" ht="14.25" x14ac:dyDescent="0.2"/>
    <row r="1901" s="9" customFormat="1" ht="14.25" x14ac:dyDescent="0.2"/>
    <row r="1902" s="9" customFormat="1" ht="14.25" x14ac:dyDescent="0.2"/>
    <row r="1903" s="9" customFormat="1" ht="14.25" x14ac:dyDescent="0.2"/>
    <row r="1904" s="9" customFormat="1" ht="14.25" x14ac:dyDescent="0.2"/>
    <row r="1905" s="9" customFormat="1" ht="14.25" x14ac:dyDescent="0.2"/>
    <row r="1906" s="9" customFormat="1" ht="14.25" x14ac:dyDescent="0.2"/>
    <row r="1907" s="9" customFormat="1" ht="14.25" x14ac:dyDescent="0.2"/>
    <row r="1908" s="9" customFormat="1" ht="14.25" x14ac:dyDescent="0.2"/>
    <row r="1909" s="9" customFormat="1" ht="14.25" x14ac:dyDescent="0.2"/>
    <row r="1910" s="9" customFormat="1" ht="14.25" x14ac:dyDescent="0.2"/>
    <row r="1911" s="9" customFormat="1" ht="14.25" x14ac:dyDescent="0.2"/>
    <row r="1912" s="9" customFormat="1" ht="14.25" x14ac:dyDescent="0.2"/>
    <row r="1913" s="9" customFormat="1" ht="14.25" x14ac:dyDescent="0.2"/>
    <row r="1914" s="9" customFormat="1" ht="14.25" x14ac:dyDescent="0.2"/>
    <row r="1915" s="9" customFormat="1" ht="14.25" x14ac:dyDescent="0.2"/>
    <row r="1916" s="9" customFormat="1" ht="14.25" x14ac:dyDescent="0.2"/>
    <row r="1917" s="9" customFormat="1" ht="14.25" x14ac:dyDescent="0.2"/>
    <row r="1918" s="9" customFormat="1" ht="14.25" x14ac:dyDescent="0.2"/>
    <row r="1919" s="9" customFormat="1" ht="14.25" x14ac:dyDescent="0.2"/>
    <row r="1920" s="9" customFormat="1" ht="14.25" x14ac:dyDescent="0.2"/>
    <row r="1921" s="9" customFormat="1" ht="14.25" x14ac:dyDescent="0.2"/>
    <row r="1922" s="9" customFormat="1" ht="14.25" x14ac:dyDescent="0.2"/>
    <row r="1923" s="9" customFormat="1" ht="14.25" x14ac:dyDescent="0.2"/>
    <row r="1924" s="9" customFormat="1" ht="14.25" x14ac:dyDescent="0.2"/>
    <row r="1925" s="9" customFormat="1" ht="14.25" x14ac:dyDescent="0.2"/>
    <row r="1926" s="9" customFormat="1" ht="14.25" x14ac:dyDescent="0.2"/>
    <row r="1927" s="9" customFormat="1" ht="14.25" x14ac:dyDescent="0.2"/>
    <row r="1928" s="9" customFormat="1" ht="14.25" x14ac:dyDescent="0.2"/>
    <row r="1929" s="9" customFormat="1" ht="14.25" x14ac:dyDescent="0.2"/>
    <row r="1930" s="9" customFormat="1" ht="14.25" x14ac:dyDescent="0.2"/>
    <row r="1931" s="9" customFormat="1" ht="14.25" x14ac:dyDescent="0.2"/>
    <row r="1932" s="9" customFormat="1" ht="14.25" x14ac:dyDescent="0.2"/>
    <row r="1933" s="9" customFormat="1" ht="14.25" x14ac:dyDescent="0.2"/>
    <row r="1934" s="9" customFormat="1" ht="14.25" x14ac:dyDescent="0.2"/>
    <row r="1935" s="9" customFormat="1" ht="14.25" x14ac:dyDescent="0.2"/>
    <row r="1936" s="9" customFormat="1" ht="14.25" x14ac:dyDescent="0.2"/>
    <row r="1937" s="9" customFormat="1" ht="14.25" x14ac:dyDescent="0.2"/>
    <row r="1938" s="9" customFormat="1" ht="14.25" x14ac:dyDescent="0.2"/>
    <row r="1939" s="9" customFormat="1" ht="14.25" x14ac:dyDescent="0.2"/>
    <row r="1940" s="9" customFormat="1" ht="14.25" x14ac:dyDescent="0.2"/>
    <row r="1941" s="9" customFormat="1" ht="14.25" x14ac:dyDescent="0.2"/>
    <row r="1942" s="9" customFormat="1" ht="14.25" x14ac:dyDescent="0.2"/>
    <row r="1943" s="9" customFormat="1" ht="14.25" x14ac:dyDescent="0.2"/>
    <row r="1944" s="9" customFormat="1" ht="14.25" x14ac:dyDescent="0.2"/>
    <row r="1945" s="9" customFormat="1" ht="14.25" x14ac:dyDescent="0.2"/>
    <row r="1946" s="9" customFormat="1" ht="14.25" x14ac:dyDescent="0.2"/>
    <row r="1947" s="9" customFormat="1" ht="14.25" x14ac:dyDescent="0.2"/>
    <row r="1948" s="9" customFormat="1" ht="14.25" x14ac:dyDescent="0.2"/>
    <row r="1949" s="9" customFormat="1" ht="14.25" x14ac:dyDescent="0.2"/>
    <row r="1950" s="9" customFormat="1" ht="14.25" x14ac:dyDescent="0.2"/>
    <row r="1951" s="9" customFormat="1" ht="14.25" x14ac:dyDescent="0.2"/>
    <row r="1952" s="9" customFormat="1" ht="14.25" x14ac:dyDescent="0.2"/>
    <row r="1953" s="9" customFormat="1" ht="14.25" x14ac:dyDescent="0.2"/>
    <row r="1954" s="9" customFormat="1" ht="14.25" x14ac:dyDescent="0.2"/>
    <row r="1955" s="9" customFormat="1" ht="14.25" x14ac:dyDescent="0.2"/>
    <row r="1956" s="9" customFormat="1" ht="14.25" x14ac:dyDescent="0.2"/>
    <row r="1957" s="9" customFormat="1" ht="14.25" x14ac:dyDescent="0.2"/>
    <row r="1958" s="9" customFormat="1" ht="14.25" x14ac:dyDescent="0.2"/>
    <row r="1959" s="9" customFormat="1" ht="14.25" x14ac:dyDescent="0.2"/>
    <row r="1960" s="9" customFormat="1" ht="14.25" x14ac:dyDescent="0.2"/>
    <row r="1961" s="9" customFormat="1" ht="14.25" x14ac:dyDescent="0.2"/>
    <row r="1962" s="9" customFormat="1" ht="14.25" x14ac:dyDescent="0.2"/>
    <row r="1963" s="9" customFormat="1" ht="14.25" x14ac:dyDescent="0.2"/>
    <row r="1964" s="9" customFormat="1" ht="14.25" x14ac:dyDescent="0.2"/>
    <row r="1965" s="9" customFormat="1" ht="14.25" x14ac:dyDescent="0.2"/>
    <row r="1966" s="9" customFormat="1" ht="14.25" x14ac:dyDescent="0.2"/>
    <row r="1967" s="9" customFormat="1" ht="14.25" x14ac:dyDescent="0.2"/>
    <row r="1968" s="9" customFormat="1" ht="14.25" x14ac:dyDescent="0.2"/>
    <row r="1969" s="9" customFormat="1" ht="14.25" x14ac:dyDescent="0.2"/>
    <row r="1970" s="9" customFormat="1" ht="14.25" x14ac:dyDescent="0.2"/>
    <row r="1971" s="9" customFormat="1" ht="14.25" x14ac:dyDescent="0.2"/>
    <row r="1972" s="9" customFormat="1" ht="14.25" x14ac:dyDescent="0.2"/>
    <row r="1973" s="9" customFormat="1" ht="14.25" x14ac:dyDescent="0.2"/>
    <row r="1974" s="9" customFormat="1" ht="14.25" x14ac:dyDescent="0.2"/>
    <row r="1975" s="9" customFormat="1" ht="14.25" x14ac:dyDescent="0.2"/>
    <row r="1976" s="9" customFormat="1" ht="14.25" x14ac:dyDescent="0.2"/>
    <row r="1977" s="9" customFormat="1" ht="14.25" x14ac:dyDescent="0.2"/>
    <row r="1978" s="9" customFormat="1" ht="14.25" x14ac:dyDescent="0.2"/>
    <row r="1979" s="9" customFormat="1" ht="14.25" x14ac:dyDescent="0.2"/>
    <row r="1980" s="9" customFormat="1" ht="14.25" x14ac:dyDescent="0.2"/>
    <row r="1981" s="9" customFormat="1" ht="14.25" x14ac:dyDescent="0.2"/>
    <row r="1982" s="9" customFormat="1" ht="14.25" x14ac:dyDescent="0.2"/>
    <row r="1983" s="9" customFormat="1" ht="14.25" x14ac:dyDescent="0.2"/>
    <row r="1984" s="9" customFormat="1" ht="14.25" x14ac:dyDescent="0.2"/>
    <row r="1985" s="9" customFormat="1" ht="14.25" x14ac:dyDescent="0.2"/>
    <row r="1986" s="9" customFormat="1" ht="14.25" x14ac:dyDescent="0.2"/>
    <row r="1987" s="9" customFormat="1" ht="14.25" x14ac:dyDescent="0.2"/>
    <row r="1988" s="9" customFormat="1" ht="14.25" x14ac:dyDescent="0.2"/>
    <row r="1989" s="9" customFormat="1" ht="14.25" x14ac:dyDescent="0.2"/>
    <row r="1990" s="9" customFormat="1" ht="14.25" x14ac:dyDescent="0.2"/>
    <row r="1991" s="9" customFormat="1" ht="14.25" x14ac:dyDescent="0.2"/>
    <row r="1992" s="9" customFormat="1" ht="14.25" x14ac:dyDescent="0.2"/>
    <row r="1993" s="9" customFormat="1" ht="14.25" x14ac:dyDescent="0.2"/>
    <row r="1994" s="9" customFormat="1" ht="14.25" x14ac:dyDescent="0.2"/>
    <row r="1995" s="9" customFormat="1" ht="14.25" x14ac:dyDescent="0.2"/>
    <row r="1996" s="9" customFormat="1" ht="14.25" x14ac:dyDescent="0.2"/>
    <row r="1997" s="9" customFormat="1" ht="14.25" x14ac:dyDescent="0.2"/>
    <row r="1998" s="9" customFormat="1" ht="14.25" x14ac:dyDescent="0.2"/>
    <row r="1999" s="9" customFormat="1" ht="14.25" x14ac:dyDescent="0.2"/>
    <row r="2000" s="9" customFormat="1" ht="14.25" x14ac:dyDescent="0.2"/>
    <row r="2001" s="9" customFormat="1" ht="14.25" x14ac:dyDescent="0.2"/>
    <row r="2002" s="9" customFormat="1" ht="14.25" x14ac:dyDescent="0.2"/>
    <row r="2003" s="9" customFormat="1" ht="14.25" x14ac:dyDescent="0.2"/>
    <row r="2004" s="9" customFormat="1" ht="14.25" x14ac:dyDescent="0.2"/>
    <row r="2005" s="9" customFormat="1" ht="14.25" x14ac:dyDescent="0.2"/>
    <row r="2006" s="9" customFormat="1" ht="14.25" x14ac:dyDescent="0.2"/>
    <row r="2007" s="9" customFormat="1" ht="14.25" x14ac:dyDescent="0.2"/>
    <row r="2008" s="9" customFormat="1" ht="14.25" x14ac:dyDescent="0.2"/>
    <row r="2009" s="9" customFormat="1" ht="14.25" x14ac:dyDescent="0.2"/>
    <row r="2010" s="9" customFormat="1" ht="14.25" x14ac:dyDescent="0.2"/>
    <row r="2011" s="9" customFormat="1" ht="14.25" x14ac:dyDescent="0.2"/>
    <row r="2012" s="9" customFormat="1" ht="14.25" x14ac:dyDescent="0.2"/>
    <row r="2013" s="9" customFormat="1" ht="14.25" x14ac:dyDescent="0.2"/>
    <row r="2014" s="9" customFormat="1" ht="14.25" x14ac:dyDescent="0.2"/>
    <row r="2015" s="9" customFormat="1" ht="14.25" x14ac:dyDescent="0.2"/>
    <row r="2016" s="9" customFormat="1" ht="14.25" x14ac:dyDescent="0.2"/>
    <row r="2017" s="9" customFormat="1" ht="14.25" x14ac:dyDescent="0.2"/>
    <row r="2018" s="9" customFormat="1" ht="14.25" x14ac:dyDescent="0.2"/>
    <row r="2019" s="9" customFormat="1" ht="14.25" x14ac:dyDescent="0.2"/>
    <row r="2020" s="9" customFormat="1" ht="14.25" x14ac:dyDescent="0.2"/>
    <row r="2021" s="9" customFormat="1" ht="14.25" x14ac:dyDescent="0.2"/>
    <row r="2022" s="9" customFormat="1" ht="14.25" x14ac:dyDescent="0.2"/>
    <row r="2023" s="9" customFormat="1" ht="14.25" x14ac:dyDescent="0.2"/>
    <row r="2024" s="9" customFormat="1" ht="14.25" x14ac:dyDescent="0.2"/>
    <row r="2025" s="9" customFormat="1" ht="14.25" x14ac:dyDescent="0.2"/>
    <row r="2026" s="9" customFormat="1" ht="14.25" x14ac:dyDescent="0.2"/>
    <row r="2027" s="9" customFormat="1" ht="14.25" x14ac:dyDescent="0.2"/>
    <row r="2028" s="9" customFormat="1" ht="14.25" x14ac:dyDescent="0.2"/>
    <row r="2029" s="9" customFormat="1" ht="14.25" x14ac:dyDescent="0.2"/>
    <row r="2030" s="9" customFormat="1" ht="14.25" x14ac:dyDescent="0.2"/>
    <row r="2031" s="9" customFormat="1" ht="14.25" x14ac:dyDescent="0.2"/>
    <row r="2032" s="9" customFormat="1" ht="14.25" x14ac:dyDescent="0.2"/>
    <row r="2033" s="9" customFormat="1" ht="14.25" x14ac:dyDescent="0.2"/>
    <row r="2034" s="9" customFormat="1" ht="14.25" x14ac:dyDescent="0.2"/>
    <row r="2035" s="9" customFormat="1" ht="14.25" x14ac:dyDescent="0.2"/>
    <row r="2036" s="9" customFormat="1" ht="14.25" x14ac:dyDescent="0.2"/>
    <row r="2037" s="9" customFormat="1" ht="14.25" x14ac:dyDescent="0.2"/>
    <row r="2038" s="9" customFormat="1" ht="14.25" x14ac:dyDescent="0.2"/>
    <row r="2039" s="9" customFormat="1" ht="14.25" x14ac:dyDescent="0.2"/>
    <row r="2040" s="9" customFormat="1" ht="14.25" x14ac:dyDescent="0.2"/>
    <row r="2041" s="9" customFormat="1" ht="14.25" x14ac:dyDescent="0.2"/>
    <row r="2042" s="9" customFormat="1" ht="14.25" x14ac:dyDescent="0.2"/>
    <row r="2043" s="9" customFormat="1" ht="14.25" x14ac:dyDescent="0.2"/>
    <row r="2044" s="9" customFormat="1" ht="14.25" x14ac:dyDescent="0.2"/>
    <row r="2045" s="9" customFormat="1" ht="14.25" x14ac:dyDescent="0.2"/>
    <row r="2046" s="9" customFormat="1" ht="14.25" x14ac:dyDescent="0.2"/>
    <row r="2047" s="9" customFormat="1" ht="14.25" x14ac:dyDescent="0.2"/>
    <row r="2048" s="9" customFormat="1" ht="14.25" x14ac:dyDescent="0.2"/>
    <row r="2049" s="9" customFormat="1" ht="14.25" x14ac:dyDescent="0.2"/>
    <row r="2050" s="9" customFormat="1" ht="14.25" x14ac:dyDescent="0.2"/>
    <row r="2051" s="9" customFormat="1" ht="14.25" x14ac:dyDescent="0.2"/>
    <row r="2052" s="9" customFormat="1" ht="14.25" x14ac:dyDescent="0.2"/>
    <row r="2053" s="9" customFormat="1" ht="14.25" x14ac:dyDescent="0.2"/>
    <row r="2054" s="9" customFormat="1" ht="14.25" x14ac:dyDescent="0.2"/>
    <row r="2055" s="9" customFormat="1" ht="14.25" x14ac:dyDescent="0.2"/>
    <row r="2056" s="9" customFormat="1" ht="14.25" x14ac:dyDescent="0.2"/>
    <row r="2057" s="9" customFormat="1" ht="14.25" x14ac:dyDescent="0.2"/>
    <row r="2058" s="9" customFormat="1" ht="14.25" x14ac:dyDescent="0.2"/>
    <row r="2059" s="9" customFormat="1" ht="14.25" x14ac:dyDescent="0.2"/>
    <row r="2060" s="9" customFormat="1" ht="14.25" x14ac:dyDescent="0.2"/>
    <row r="2061" s="9" customFormat="1" ht="14.25" x14ac:dyDescent="0.2"/>
    <row r="2062" s="9" customFormat="1" ht="14.25" x14ac:dyDescent="0.2"/>
    <row r="2063" s="9" customFormat="1" ht="14.25" x14ac:dyDescent="0.2"/>
    <row r="2064" s="9" customFormat="1" ht="14.25" x14ac:dyDescent="0.2"/>
    <row r="2065" s="9" customFormat="1" ht="14.25" x14ac:dyDescent="0.2"/>
    <row r="2066" s="9" customFormat="1" ht="14.25" x14ac:dyDescent="0.2"/>
    <row r="2067" s="9" customFormat="1" ht="14.25" x14ac:dyDescent="0.2"/>
    <row r="2068" s="9" customFormat="1" ht="14.25" x14ac:dyDescent="0.2"/>
    <row r="2069" s="9" customFormat="1" ht="14.25" x14ac:dyDescent="0.2"/>
    <row r="2070" s="9" customFormat="1" ht="14.25" x14ac:dyDescent="0.2"/>
    <row r="2071" s="9" customFormat="1" ht="14.25" x14ac:dyDescent="0.2"/>
    <row r="2072" s="9" customFormat="1" ht="14.25" x14ac:dyDescent="0.2"/>
    <row r="2073" s="9" customFormat="1" ht="14.25" x14ac:dyDescent="0.2"/>
    <row r="2074" s="9" customFormat="1" ht="14.25" x14ac:dyDescent="0.2"/>
    <row r="2075" s="9" customFormat="1" ht="14.25" x14ac:dyDescent="0.2"/>
    <row r="2076" s="9" customFormat="1" ht="14.25" x14ac:dyDescent="0.2"/>
    <row r="2077" s="9" customFormat="1" ht="14.25" x14ac:dyDescent="0.2"/>
    <row r="2078" s="9" customFormat="1" ht="14.25" x14ac:dyDescent="0.2"/>
    <row r="2079" s="9" customFormat="1" ht="14.25" x14ac:dyDescent="0.2"/>
    <row r="2080" s="9" customFormat="1" ht="14.25" x14ac:dyDescent="0.2"/>
    <row r="2081" s="9" customFormat="1" ht="14.25" x14ac:dyDescent="0.2"/>
    <row r="2082" s="9" customFormat="1" ht="14.25" x14ac:dyDescent="0.2"/>
    <row r="2083" s="9" customFormat="1" ht="14.25" x14ac:dyDescent="0.2"/>
    <row r="2084" s="9" customFormat="1" ht="14.25" x14ac:dyDescent="0.2"/>
    <row r="2085" s="9" customFormat="1" ht="14.25" x14ac:dyDescent="0.2"/>
    <row r="2086" s="9" customFormat="1" ht="14.25" x14ac:dyDescent="0.2"/>
    <row r="2087" s="9" customFormat="1" ht="14.25" x14ac:dyDescent="0.2"/>
    <row r="2088" s="9" customFormat="1" ht="14.25" x14ac:dyDescent="0.2"/>
    <row r="2089" s="9" customFormat="1" ht="14.25" x14ac:dyDescent="0.2"/>
    <row r="2090" s="9" customFormat="1" ht="14.25" x14ac:dyDescent="0.2"/>
    <row r="2091" s="9" customFormat="1" ht="14.25" x14ac:dyDescent="0.2"/>
    <row r="2092" s="9" customFormat="1" ht="14.25" x14ac:dyDescent="0.2"/>
    <row r="2093" s="9" customFormat="1" ht="14.25" x14ac:dyDescent="0.2"/>
    <row r="2094" s="9" customFormat="1" ht="14.25" x14ac:dyDescent="0.2"/>
    <row r="2095" s="9" customFormat="1" ht="14.25" x14ac:dyDescent="0.2"/>
    <row r="2096" s="9" customFormat="1" ht="14.25" x14ac:dyDescent="0.2"/>
    <row r="2097" s="9" customFormat="1" ht="14.25" x14ac:dyDescent="0.2"/>
    <row r="2098" s="9" customFormat="1" ht="14.25" x14ac:dyDescent="0.2"/>
    <row r="2099" s="9" customFormat="1" ht="14.25" x14ac:dyDescent="0.2"/>
    <row r="2100" s="9" customFormat="1" ht="14.25" x14ac:dyDescent="0.2"/>
    <row r="2101" s="9" customFormat="1" ht="14.25" x14ac:dyDescent="0.2"/>
    <row r="2102" s="9" customFormat="1" ht="14.25" x14ac:dyDescent="0.2"/>
    <row r="2103" s="9" customFormat="1" ht="14.25" x14ac:dyDescent="0.2"/>
    <row r="2104" s="9" customFormat="1" ht="14.25" x14ac:dyDescent="0.2"/>
    <row r="2105" s="9" customFormat="1" ht="14.25" x14ac:dyDescent="0.2"/>
    <row r="2106" s="9" customFormat="1" ht="14.25" x14ac:dyDescent="0.2"/>
    <row r="2107" s="9" customFormat="1" ht="14.25" x14ac:dyDescent="0.2"/>
    <row r="2108" s="9" customFormat="1" ht="14.25" x14ac:dyDescent="0.2"/>
    <row r="2109" s="9" customFormat="1" ht="14.25" x14ac:dyDescent="0.2"/>
    <row r="2110" s="9" customFormat="1" ht="14.25" x14ac:dyDescent="0.2"/>
    <row r="2111" s="9" customFormat="1" ht="14.25" x14ac:dyDescent="0.2"/>
    <row r="2112" s="9" customFormat="1" ht="14.25" x14ac:dyDescent="0.2"/>
    <row r="2113" s="9" customFormat="1" ht="14.25" x14ac:dyDescent="0.2"/>
    <row r="2114" s="9" customFormat="1" ht="14.25" x14ac:dyDescent="0.2"/>
    <row r="2115" s="9" customFormat="1" ht="14.25" x14ac:dyDescent="0.2"/>
    <row r="2116" s="9" customFormat="1" ht="14.25" x14ac:dyDescent="0.2"/>
    <row r="2117" s="9" customFormat="1" ht="14.25" x14ac:dyDescent="0.2"/>
    <row r="2118" s="9" customFormat="1" ht="14.25" x14ac:dyDescent="0.2"/>
    <row r="2119" s="9" customFormat="1" ht="14.25" x14ac:dyDescent="0.2"/>
    <row r="2120" s="9" customFormat="1" ht="14.25" x14ac:dyDescent="0.2"/>
    <row r="2121" s="9" customFormat="1" ht="14.25" x14ac:dyDescent="0.2"/>
    <row r="2122" s="9" customFormat="1" ht="14.25" x14ac:dyDescent="0.2"/>
    <row r="2123" s="9" customFormat="1" ht="14.25" x14ac:dyDescent="0.2"/>
    <row r="2124" s="9" customFormat="1" ht="14.25" x14ac:dyDescent="0.2"/>
    <row r="2125" s="9" customFormat="1" ht="14.25" x14ac:dyDescent="0.2"/>
    <row r="2126" s="9" customFormat="1" ht="14.25" x14ac:dyDescent="0.2"/>
    <row r="2127" s="9" customFormat="1" ht="14.25" x14ac:dyDescent="0.2"/>
    <row r="2128" s="9" customFormat="1" ht="14.25" x14ac:dyDescent="0.2"/>
    <row r="2129" spans="2:6" ht="14.25" x14ac:dyDescent="0.2">
      <c r="B2129" s="9"/>
      <c r="C2129" s="9"/>
      <c r="D2129" s="9"/>
      <c r="E2129" s="9"/>
      <c r="F2129" s="9"/>
    </row>
    <row r="2130" spans="2:6" ht="14.25" x14ac:dyDescent="0.2">
      <c r="B2130" s="9"/>
      <c r="C2130" s="9"/>
      <c r="D2130" s="9"/>
      <c r="E2130" s="9"/>
      <c r="F2130" s="9"/>
    </row>
    <row r="2131" spans="2:6" ht="14.25" x14ac:dyDescent="0.2">
      <c r="B2131" s="9"/>
      <c r="C2131" s="9"/>
      <c r="D2131" s="9"/>
      <c r="E2131" s="9"/>
      <c r="F2131" s="9"/>
    </row>
    <row r="2132" spans="2:6" ht="14.25" x14ac:dyDescent="0.2">
      <c r="B2132" s="9"/>
      <c r="C2132" s="9"/>
      <c r="D2132" s="9"/>
      <c r="E2132" s="9"/>
      <c r="F2132" s="9"/>
    </row>
    <row r="2133" spans="2:6" ht="14.25" x14ac:dyDescent="0.2">
      <c r="B2133" s="9"/>
      <c r="C2133" s="9"/>
      <c r="D2133" s="9"/>
      <c r="E2133" s="9"/>
      <c r="F2133" s="9"/>
    </row>
    <row r="2134" spans="2:6" ht="14.25" x14ac:dyDescent="0.2">
      <c r="B2134" s="9"/>
      <c r="C2134" s="9"/>
      <c r="D2134" s="9"/>
      <c r="E2134" s="9"/>
      <c r="F2134" s="9"/>
    </row>
    <row r="2135" spans="2:6" ht="14.25" x14ac:dyDescent="0.2">
      <c r="B2135" s="9"/>
      <c r="C2135" s="9"/>
      <c r="D2135" s="9"/>
      <c r="E2135" s="9"/>
      <c r="F2135" s="9"/>
    </row>
    <row r="2136" spans="2:6" ht="14.25" customHeight="1" x14ac:dyDescent="0.2">
      <c r="B2136" s="9"/>
      <c r="C2136" s="9"/>
      <c r="D2136" s="9"/>
      <c r="E2136" s="9"/>
      <c r="F2136" s="9"/>
    </row>
    <row r="2137" spans="2:6" ht="14.25" customHeight="1" x14ac:dyDescent="0.2">
      <c r="B2137" s="9"/>
      <c r="C2137" s="9"/>
      <c r="D2137" s="9"/>
      <c r="E2137" s="9"/>
      <c r="F2137" s="9"/>
    </row>
    <row r="2138" spans="2:6" ht="14.25" customHeight="1" x14ac:dyDescent="0.2">
      <c r="B2138" s="9"/>
      <c r="C2138" s="9"/>
      <c r="D2138" s="9"/>
      <c r="E2138" s="9"/>
      <c r="F2138" s="9"/>
    </row>
    <row r="2139" spans="2:6" ht="14.25" customHeight="1" x14ac:dyDescent="0.2"/>
    <row r="2140" spans="2:6" ht="14.25" customHeight="1" x14ac:dyDescent="0.2"/>
    <row r="2141" spans="2:6" ht="14.25" customHeight="1" x14ac:dyDescent="0.2"/>
    <row r="2142" spans="2:6" ht="14.25" customHeight="1" x14ac:dyDescent="0.2"/>
    <row r="2143" spans="2:6" ht="14.25" customHeight="1" x14ac:dyDescent="0.2"/>
    <row r="2144" spans="2:6" ht="14.25" customHeight="1" x14ac:dyDescent="0.2"/>
    <row r="2145" ht="14.25" customHeight="1" x14ac:dyDescent="0.2"/>
    <row r="2146" ht="14.25" customHeight="1" x14ac:dyDescent="0.2"/>
    <row r="2147" ht="14.25" customHeight="1" x14ac:dyDescent="0.2"/>
    <row r="2148" ht="14.25" customHeight="1" x14ac:dyDescent="0.2"/>
    <row r="2149" ht="14.25" customHeight="1" x14ac:dyDescent="0.2"/>
    <row r="2150" ht="14.25" customHeight="1" x14ac:dyDescent="0.2"/>
    <row r="2151" ht="14.25" customHeight="1" x14ac:dyDescent="0.2"/>
    <row r="2152" ht="14.25" customHeight="1" x14ac:dyDescent="0.2"/>
    <row r="2153" ht="14.25" customHeight="1" x14ac:dyDescent="0.2"/>
    <row r="2154" ht="14.25" customHeight="1" x14ac:dyDescent="0.2"/>
    <row r="2155" ht="14.25" customHeight="1" x14ac:dyDescent="0.2"/>
  </sheetData>
  <mergeCells count="15">
    <mergeCell ref="C139:H139"/>
    <mergeCell ref="C147:H147"/>
    <mergeCell ref="I9:I10"/>
    <mergeCell ref="C127:H128"/>
    <mergeCell ref="C130:H130"/>
    <mergeCell ref="B1:G3"/>
    <mergeCell ref="C5:E5"/>
    <mergeCell ref="G5:I5"/>
    <mergeCell ref="B8:I8"/>
    <mergeCell ref="C9:C10"/>
    <mergeCell ref="D9:D10"/>
    <mergeCell ref="E9:E10"/>
    <mergeCell ref="F9:F10"/>
    <mergeCell ref="G9:G10"/>
    <mergeCell ref="H9:H10"/>
  </mergeCells>
  <phoneticPr fontId="24" type="noConversion"/>
  <hyperlinks>
    <hyperlink ref="F119" location="'Tendencia impuestos'!B126" display="1." xr:uid="{00000000-0004-0000-0500-000000000000}"/>
    <hyperlink ref="F120" location="'Tendencia impuestos'!B129" display="2." xr:uid="{00000000-0004-0000-0500-000001000000}"/>
    <hyperlink ref="F121" location="'Tendencia impuestos'!B138" display="3." xr:uid="{00000000-0004-0000-0500-000002000000}"/>
    <hyperlink ref="F122" location="'Tendencia impuestos'!B146" display="4." xr:uid="{00000000-0004-0000-0500-000003000000}"/>
    <hyperlink ref="F123:F124" location="'Tendencia impuestos'!B146" display="4." xr:uid="{00000000-0004-0000-0500-000004000000}"/>
  </hyperlinks>
  <pageMargins left="0.7" right="0.7" top="0.75" bottom="0.75" header="0.3" footer="0.3"/>
  <ignoredErrors>
    <ignoredError sqref="E144" evalError="1"/>
    <ignoredError sqref="F119:F122 B127:B147 F123:F1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198"/>
  <sheetViews>
    <sheetView showGridLines="0" topLeftCell="C1" zoomScaleNormal="100" workbookViewId="0">
      <selection activeCell="I3" sqref="I3"/>
    </sheetView>
  </sheetViews>
  <sheetFormatPr baseColWidth="10" defaultColWidth="0" defaultRowHeight="0" customHeight="1" zeroHeight="1" x14ac:dyDescent="0.2"/>
  <cols>
    <col min="1" max="1" width="2.7109375" style="9" customWidth="1"/>
    <col min="2" max="2" width="17.7109375" style="1" customWidth="1"/>
    <col min="3" max="3" width="34.85546875" style="1" customWidth="1"/>
    <col min="4" max="4" width="20.140625" style="1" customWidth="1"/>
    <col min="5" max="5" width="17.7109375" style="1" customWidth="1"/>
    <col min="6" max="6" width="32" style="1" bestFit="1" customWidth="1"/>
    <col min="7" max="7" width="32.42578125" style="9" bestFit="1" customWidth="1"/>
    <col min="8" max="8" width="20.7109375" style="9" customWidth="1"/>
    <col min="9" max="9" width="16.7109375" style="9" customWidth="1"/>
    <col min="10" max="10" width="11.42578125" style="9" customWidth="1"/>
    <col min="11" max="15" width="11.42578125" style="9" hidden="1" customWidth="1"/>
    <col min="16" max="27" width="0" style="9" hidden="1" customWidth="1"/>
    <col min="28" max="16384" width="11.42578125" style="9" hidden="1"/>
  </cols>
  <sheetData>
    <row r="1" spans="2:21" s="337" customFormat="1" ht="27.75" customHeight="1" x14ac:dyDescent="0.25">
      <c r="B1" s="387" t="s">
        <v>7521</v>
      </c>
      <c r="C1" s="387"/>
      <c r="D1" s="387"/>
      <c r="E1" s="387"/>
      <c r="F1" s="387"/>
      <c r="G1" s="387"/>
      <c r="H1" s="376" t="s">
        <v>7867</v>
      </c>
      <c r="I1" s="373" t="s">
        <v>7876</v>
      </c>
      <c r="J1" s="347"/>
      <c r="K1" s="345" t="s">
        <v>7868</v>
      </c>
      <c r="L1" s="338"/>
    </row>
    <row r="2" spans="2:21" s="337" customFormat="1" ht="27.75" customHeight="1" x14ac:dyDescent="0.25">
      <c r="B2" s="387"/>
      <c r="C2" s="387"/>
      <c r="D2" s="387"/>
      <c r="E2" s="387"/>
      <c r="F2" s="387"/>
      <c r="G2" s="387"/>
      <c r="H2" s="376" t="s">
        <v>7869</v>
      </c>
      <c r="I2" s="373">
        <v>1</v>
      </c>
      <c r="J2" s="347"/>
      <c r="K2" s="345">
        <v>1</v>
      </c>
      <c r="L2" s="338"/>
    </row>
    <row r="3" spans="2:21" s="337" customFormat="1" ht="27.75" customHeight="1" x14ac:dyDescent="0.25">
      <c r="B3" s="387"/>
      <c r="C3" s="387"/>
      <c r="D3" s="387"/>
      <c r="E3" s="387"/>
      <c r="F3" s="387"/>
      <c r="G3" s="387"/>
      <c r="H3" s="376" t="s">
        <v>7884</v>
      </c>
      <c r="I3" s="374">
        <v>44573</v>
      </c>
      <c r="J3" s="347"/>
      <c r="K3" s="346">
        <v>43837</v>
      </c>
      <c r="L3" s="339"/>
    </row>
    <row r="4" spans="2:21" ht="18" customHeight="1" thickBot="1" x14ac:dyDescent="0.25">
      <c r="B4" s="9"/>
      <c r="C4" s="9"/>
      <c r="D4" s="9"/>
      <c r="E4" s="9"/>
      <c r="F4" s="9"/>
    </row>
    <row r="5" spans="2:21" s="20" customFormat="1" ht="24" customHeight="1" thickBot="1" x14ac:dyDescent="0.3">
      <c r="B5" s="33" t="s">
        <v>7448</v>
      </c>
      <c r="C5" s="112"/>
      <c r="D5" s="128" t="s">
        <v>121</v>
      </c>
      <c r="E5" s="128"/>
      <c r="F5" s="111" t="s">
        <v>7460</v>
      </c>
      <c r="G5" s="448" t="s">
        <v>7450</v>
      </c>
      <c r="H5" s="448"/>
      <c r="I5" s="449"/>
      <c r="J5" s="15"/>
      <c r="K5" s="15"/>
      <c r="N5" s="15"/>
      <c r="Q5" s="15"/>
      <c r="U5" s="15"/>
    </row>
    <row r="6" spans="2:21" s="14" customFormat="1" ht="24" customHeight="1" thickBot="1" x14ac:dyDescent="0.3">
      <c r="B6" s="69" t="s">
        <v>7451</v>
      </c>
      <c r="C6" s="109" t="s">
        <v>0</v>
      </c>
      <c r="D6" s="70" t="s">
        <v>7453</v>
      </c>
      <c r="E6" s="70" t="s">
        <v>0</v>
      </c>
      <c r="F6" s="71" t="s">
        <v>7447</v>
      </c>
      <c r="G6" s="72" t="s">
        <v>7454</v>
      </c>
      <c r="H6" s="110" t="s">
        <v>7455</v>
      </c>
      <c r="I6" s="73" t="s">
        <v>7542</v>
      </c>
      <c r="K6" s="15"/>
      <c r="N6" s="15"/>
      <c r="Q6" s="15"/>
      <c r="U6" s="15"/>
    </row>
    <row r="7" spans="2:21" ht="18" customHeight="1" thickBot="1" x14ac:dyDescent="0.25">
      <c r="B7" s="9"/>
      <c r="C7" s="9"/>
      <c r="D7" s="9"/>
      <c r="E7" s="9"/>
      <c r="F7" s="9"/>
    </row>
    <row r="8" spans="2:21" ht="27" customHeight="1" thickBot="1" x14ac:dyDescent="0.25">
      <c r="B8" s="438"/>
      <c r="C8" s="439"/>
      <c r="D8" s="439"/>
      <c r="E8" s="439"/>
      <c r="F8" s="439"/>
      <c r="G8" s="439"/>
      <c r="H8" s="439"/>
      <c r="I8" s="440"/>
    </row>
    <row r="9" spans="2:21" ht="18.75" customHeight="1" x14ac:dyDescent="0.2">
      <c r="B9" s="28"/>
      <c r="C9" s="496" t="s">
        <v>7501</v>
      </c>
      <c r="D9" s="498" t="s">
        <v>7502</v>
      </c>
      <c r="E9" s="498" t="s">
        <v>7494</v>
      </c>
      <c r="F9" s="499" t="s">
        <v>7495</v>
      </c>
      <c r="G9" s="499" t="s">
        <v>7487</v>
      </c>
      <c r="H9" s="500" t="s">
        <v>7497</v>
      </c>
      <c r="I9" s="494"/>
    </row>
    <row r="10" spans="2:21" ht="18.75" customHeight="1" thickBot="1" x14ac:dyDescent="0.25">
      <c r="B10" s="28"/>
      <c r="C10" s="497"/>
      <c r="D10" s="470"/>
      <c r="E10" s="470"/>
      <c r="F10" s="468"/>
      <c r="G10" s="468"/>
      <c r="H10" s="501"/>
      <c r="I10" s="494"/>
    </row>
    <row r="11" spans="2:21" s="131" customFormat="1" ht="18" customHeight="1" x14ac:dyDescent="0.25">
      <c r="B11" s="138"/>
      <c r="C11" s="172" t="s">
        <v>7802</v>
      </c>
      <c r="D11" s="79" t="s">
        <v>5312</v>
      </c>
      <c r="E11" s="79">
        <v>5120</v>
      </c>
      <c r="F11" s="120" t="s">
        <v>37</v>
      </c>
      <c r="G11" s="114" t="s">
        <v>5472</v>
      </c>
      <c r="H11" s="173">
        <v>13858757</v>
      </c>
      <c r="I11" s="161"/>
    </row>
    <row r="12" spans="2:21" s="131" customFormat="1" ht="18" customHeight="1" x14ac:dyDescent="0.25">
      <c r="B12" s="138"/>
      <c r="C12" s="174" t="s">
        <v>7802</v>
      </c>
      <c r="D12" s="90" t="s">
        <v>5313</v>
      </c>
      <c r="E12" s="79">
        <v>5120</v>
      </c>
      <c r="F12" s="114" t="s">
        <v>37</v>
      </c>
      <c r="G12" s="114" t="s">
        <v>5482</v>
      </c>
      <c r="H12" s="175">
        <v>12901111</v>
      </c>
      <c r="I12" s="161"/>
    </row>
    <row r="13" spans="2:21" s="131" customFormat="1" ht="18" customHeight="1" x14ac:dyDescent="0.25">
      <c r="B13" s="138"/>
      <c r="C13" s="174" t="s">
        <v>7802</v>
      </c>
      <c r="D13" s="90" t="s">
        <v>5314</v>
      </c>
      <c r="E13" s="79">
        <v>5120</v>
      </c>
      <c r="F13" s="114" t="s">
        <v>37</v>
      </c>
      <c r="G13" s="114" t="s">
        <v>5483</v>
      </c>
      <c r="H13" s="175">
        <v>6141135</v>
      </c>
      <c r="I13" s="161"/>
    </row>
    <row r="14" spans="2:21" s="131" customFormat="1" ht="18" customHeight="1" x14ac:dyDescent="0.25">
      <c r="B14" s="138"/>
      <c r="C14" s="174" t="s">
        <v>7802</v>
      </c>
      <c r="D14" s="90" t="s">
        <v>5315</v>
      </c>
      <c r="E14" s="79">
        <v>5120</v>
      </c>
      <c r="F14" s="114" t="s">
        <v>37</v>
      </c>
      <c r="G14" s="114" t="s">
        <v>5483</v>
      </c>
      <c r="H14" s="175">
        <v>3500000</v>
      </c>
      <c r="I14" s="161"/>
    </row>
    <row r="15" spans="2:21" s="131" customFormat="1" ht="18" customHeight="1" x14ac:dyDescent="0.25">
      <c r="B15" s="138"/>
      <c r="C15" s="174" t="s">
        <v>7803</v>
      </c>
      <c r="D15" s="90" t="s">
        <v>5316</v>
      </c>
      <c r="E15" s="79">
        <v>5120</v>
      </c>
      <c r="F15" s="114" t="s">
        <v>37</v>
      </c>
      <c r="G15" s="114" t="s">
        <v>5483</v>
      </c>
      <c r="H15" s="175">
        <v>1178000</v>
      </c>
      <c r="I15" s="161"/>
    </row>
    <row r="16" spans="2:21" s="131" customFormat="1" ht="18" customHeight="1" x14ac:dyDescent="0.25">
      <c r="B16" s="138"/>
      <c r="C16" s="174" t="s">
        <v>7804</v>
      </c>
      <c r="D16" s="90" t="s">
        <v>5317</v>
      </c>
      <c r="E16" s="79">
        <v>5220</v>
      </c>
      <c r="F16" s="114" t="s">
        <v>37</v>
      </c>
      <c r="G16" s="114" t="s">
        <v>5472</v>
      </c>
      <c r="H16" s="175">
        <v>13847962</v>
      </c>
      <c r="I16" s="161"/>
    </row>
    <row r="17" spans="2:9" s="131" customFormat="1" ht="18" customHeight="1" x14ac:dyDescent="0.25">
      <c r="B17" s="138"/>
      <c r="C17" s="174" t="s">
        <v>7804</v>
      </c>
      <c r="D17" s="90" t="s">
        <v>5318</v>
      </c>
      <c r="E17" s="79">
        <v>5220</v>
      </c>
      <c r="F17" s="114" t="s">
        <v>37</v>
      </c>
      <c r="G17" s="114" t="s">
        <v>5482</v>
      </c>
      <c r="H17" s="175">
        <v>12901111</v>
      </c>
      <c r="I17" s="161"/>
    </row>
    <row r="18" spans="2:9" s="131" customFormat="1" ht="18" customHeight="1" x14ac:dyDescent="0.25">
      <c r="B18" s="138"/>
      <c r="C18" s="174" t="s">
        <v>7804</v>
      </c>
      <c r="D18" s="90" t="s">
        <v>5319</v>
      </c>
      <c r="E18" s="79">
        <v>5120</v>
      </c>
      <c r="F18" s="114" t="s">
        <v>37</v>
      </c>
      <c r="G18" s="114" t="s">
        <v>5484</v>
      </c>
      <c r="H18" s="175">
        <v>11724900</v>
      </c>
      <c r="I18" s="161"/>
    </row>
    <row r="19" spans="2:9" s="131" customFormat="1" ht="18" customHeight="1" x14ac:dyDescent="0.25">
      <c r="B19" s="138"/>
      <c r="C19" s="174" t="s">
        <v>7804</v>
      </c>
      <c r="D19" s="90" t="s">
        <v>5320</v>
      </c>
      <c r="E19" s="79">
        <v>5120</v>
      </c>
      <c r="F19" s="114" t="s">
        <v>37</v>
      </c>
      <c r="G19" s="114" t="s">
        <v>5474</v>
      </c>
      <c r="H19" s="175">
        <v>7361397</v>
      </c>
      <c r="I19" s="161"/>
    </row>
    <row r="20" spans="2:9" s="131" customFormat="1" ht="18" customHeight="1" x14ac:dyDescent="0.25">
      <c r="B20" s="138"/>
      <c r="C20" s="174" t="s">
        <v>7804</v>
      </c>
      <c r="D20" s="90" t="s">
        <v>5321</v>
      </c>
      <c r="E20" s="79">
        <v>5120</v>
      </c>
      <c r="F20" s="114" t="s">
        <v>37</v>
      </c>
      <c r="G20" s="114" t="s">
        <v>5475</v>
      </c>
      <c r="H20" s="175">
        <v>5468135</v>
      </c>
      <c r="I20" s="161"/>
    </row>
    <row r="21" spans="2:9" s="131" customFormat="1" ht="18" customHeight="1" x14ac:dyDescent="0.25">
      <c r="B21" s="138"/>
      <c r="C21" s="174" t="s">
        <v>7804</v>
      </c>
      <c r="D21" s="90" t="s">
        <v>5322</v>
      </c>
      <c r="E21" s="79">
        <v>5120</v>
      </c>
      <c r="F21" s="114" t="s">
        <v>37</v>
      </c>
      <c r="G21" s="114" t="s">
        <v>5483</v>
      </c>
      <c r="H21" s="175">
        <v>1991000</v>
      </c>
      <c r="I21" s="161"/>
    </row>
    <row r="22" spans="2:9" s="131" customFormat="1" ht="18" customHeight="1" x14ac:dyDescent="0.25">
      <c r="B22" s="138"/>
      <c r="C22" s="174" t="s">
        <v>7804</v>
      </c>
      <c r="D22" s="90" t="s">
        <v>5323</v>
      </c>
      <c r="E22" s="79">
        <v>5120</v>
      </c>
      <c r="F22" s="114" t="s">
        <v>37</v>
      </c>
      <c r="G22" s="114" t="s">
        <v>5483</v>
      </c>
      <c r="H22" s="175">
        <v>1236000</v>
      </c>
      <c r="I22" s="161"/>
    </row>
    <row r="23" spans="2:9" s="131" customFormat="1" ht="18" customHeight="1" x14ac:dyDescent="0.25">
      <c r="B23" s="138"/>
      <c r="C23" s="174" t="s">
        <v>7804</v>
      </c>
      <c r="D23" s="90" t="s">
        <v>5324</v>
      </c>
      <c r="E23" s="79">
        <v>5120</v>
      </c>
      <c r="F23" s="114" t="s">
        <v>37</v>
      </c>
      <c r="G23" s="114" t="s">
        <v>5483</v>
      </c>
      <c r="H23" s="175">
        <v>989184</v>
      </c>
      <c r="I23" s="161"/>
    </row>
    <row r="24" spans="2:9" s="131" customFormat="1" ht="18" customHeight="1" x14ac:dyDescent="0.25">
      <c r="B24" s="138"/>
      <c r="C24" s="174" t="s">
        <v>7804</v>
      </c>
      <c r="D24" s="90" t="s">
        <v>5325</v>
      </c>
      <c r="E24" s="79">
        <v>5120</v>
      </c>
      <c r="F24" s="114" t="s">
        <v>37</v>
      </c>
      <c r="G24" s="114" t="s">
        <v>5483</v>
      </c>
      <c r="H24" s="175">
        <v>707206</v>
      </c>
      <c r="I24" s="161"/>
    </row>
    <row r="25" spans="2:9" s="131" customFormat="1" ht="18" customHeight="1" x14ac:dyDescent="0.25">
      <c r="B25" s="138"/>
      <c r="C25" s="174" t="s">
        <v>7804</v>
      </c>
      <c r="D25" s="90" t="s">
        <v>5326</v>
      </c>
      <c r="E25" s="79">
        <v>5120</v>
      </c>
      <c r="F25" s="114" t="s">
        <v>37</v>
      </c>
      <c r="G25" s="114" t="s">
        <v>5483</v>
      </c>
      <c r="H25" s="175">
        <v>673000</v>
      </c>
      <c r="I25" s="161"/>
    </row>
    <row r="26" spans="2:9" s="131" customFormat="1" ht="18" customHeight="1" x14ac:dyDescent="0.25">
      <c r="B26" s="138"/>
      <c r="C26" s="174" t="s">
        <v>7805</v>
      </c>
      <c r="D26" s="90" t="s">
        <v>5327</v>
      </c>
      <c r="E26" s="79">
        <v>5120</v>
      </c>
      <c r="F26" s="114" t="s">
        <v>37</v>
      </c>
      <c r="G26" s="114" t="s">
        <v>5483</v>
      </c>
      <c r="H26" s="175">
        <v>1991000</v>
      </c>
      <c r="I26" s="161"/>
    </row>
    <row r="27" spans="2:9" s="131" customFormat="1" ht="18" customHeight="1" x14ac:dyDescent="0.25">
      <c r="B27" s="138"/>
      <c r="C27" s="174" t="s">
        <v>7805</v>
      </c>
      <c r="D27" s="90" t="s">
        <v>5328</v>
      </c>
      <c r="E27" s="79">
        <v>5220</v>
      </c>
      <c r="F27" s="114" t="s">
        <v>37</v>
      </c>
      <c r="G27" s="114" t="s">
        <v>5483</v>
      </c>
      <c r="H27" s="175">
        <v>1783173</v>
      </c>
      <c r="I27" s="161"/>
    </row>
    <row r="28" spans="2:9" s="131" customFormat="1" ht="18" customHeight="1" x14ac:dyDescent="0.25">
      <c r="B28" s="138"/>
      <c r="C28" s="174" t="s">
        <v>7805</v>
      </c>
      <c r="D28" s="90" t="s">
        <v>5329</v>
      </c>
      <c r="E28" s="79">
        <v>5120</v>
      </c>
      <c r="F28" s="114" t="s">
        <v>37</v>
      </c>
      <c r="G28" s="114" t="s">
        <v>5483</v>
      </c>
      <c r="H28" s="175">
        <v>1236000</v>
      </c>
      <c r="I28" s="161"/>
    </row>
    <row r="29" spans="2:9" s="131" customFormat="1" ht="18" customHeight="1" x14ac:dyDescent="0.25">
      <c r="B29" s="138"/>
      <c r="C29" s="174" t="s">
        <v>7806</v>
      </c>
      <c r="D29" s="90" t="s">
        <v>5330</v>
      </c>
      <c r="E29" s="79">
        <v>5220</v>
      </c>
      <c r="F29" s="114" t="s">
        <v>37</v>
      </c>
      <c r="G29" s="114" t="s">
        <v>5472</v>
      </c>
      <c r="H29" s="175">
        <v>13731257</v>
      </c>
      <c r="I29" s="161"/>
    </row>
    <row r="30" spans="2:9" s="131" customFormat="1" ht="18" customHeight="1" x14ac:dyDescent="0.25">
      <c r="B30" s="138"/>
      <c r="C30" s="174" t="s">
        <v>7806</v>
      </c>
      <c r="D30" s="90" t="s">
        <v>5331</v>
      </c>
      <c r="E30" s="79">
        <v>5220</v>
      </c>
      <c r="F30" s="114" t="s">
        <v>37</v>
      </c>
      <c r="G30" s="114" t="s">
        <v>5482</v>
      </c>
      <c r="H30" s="175">
        <v>12901111</v>
      </c>
      <c r="I30" s="161"/>
    </row>
    <row r="31" spans="2:9" s="131" customFormat="1" ht="18" customHeight="1" x14ac:dyDescent="0.25">
      <c r="B31" s="138"/>
      <c r="C31" s="174" t="s">
        <v>7806</v>
      </c>
      <c r="D31" s="90" t="s">
        <v>5332</v>
      </c>
      <c r="E31" s="79">
        <v>5220</v>
      </c>
      <c r="F31" s="114" t="s">
        <v>37</v>
      </c>
      <c r="G31" s="114" t="s">
        <v>5474</v>
      </c>
      <c r="H31" s="175">
        <v>7361397</v>
      </c>
      <c r="I31" s="161"/>
    </row>
    <row r="32" spans="2:9" s="131" customFormat="1" ht="18" customHeight="1" x14ac:dyDescent="0.25">
      <c r="B32" s="138"/>
      <c r="C32" s="174" t="s">
        <v>7806</v>
      </c>
      <c r="D32" s="90" t="s">
        <v>5333</v>
      </c>
      <c r="E32" s="79">
        <v>5220</v>
      </c>
      <c r="F32" s="114" t="s">
        <v>37</v>
      </c>
      <c r="G32" s="114" t="s">
        <v>5483</v>
      </c>
      <c r="H32" s="175">
        <v>3500000</v>
      </c>
      <c r="I32" s="161"/>
    </row>
    <row r="33" spans="2:9" s="131" customFormat="1" ht="18" customHeight="1" x14ac:dyDescent="0.25">
      <c r="B33" s="138"/>
      <c r="C33" s="174" t="s">
        <v>7806</v>
      </c>
      <c r="D33" s="90" t="s">
        <v>5334</v>
      </c>
      <c r="E33" s="79">
        <v>5120</v>
      </c>
      <c r="F33" s="114" t="s">
        <v>37</v>
      </c>
      <c r="G33" s="114" t="s">
        <v>5483</v>
      </c>
      <c r="H33" s="175">
        <v>1991000</v>
      </c>
      <c r="I33" s="161"/>
    </row>
    <row r="34" spans="2:9" s="131" customFormat="1" ht="18" customHeight="1" x14ac:dyDescent="0.25">
      <c r="B34" s="138"/>
      <c r="C34" s="174" t="s">
        <v>7806</v>
      </c>
      <c r="D34" s="90" t="s">
        <v>5335</v>
      </c>
      <c r="E34" s="79">
        <v>5220</v>
      </c>
      <c r="F34" s="114" t="s">
        <v>37</v>
      </c>
      <c r="G34" s="114" t="s">
        <v>5483</v>
      </c>
      <c r="H34" s="175">
        <v>1236000</v>
      </c>
      <c r="I34" s="161"/>
    </row>
    <row r="35" spans="2:9" s="131" customFormat="1" ht="18" customHeight="1" x14ac:dyDescent="0.25">
      <c r="B35" s="138"/>
      <c r="C35" s="174" t="s">
        <v>7806</v>
      </c>
      <c r="D35" s="90" t="s">
        <v>5336</v>
      </c>
      <c r="E35" s="79">
        <v>5120</v>
      </c>
      <c r="F35" s="114" t="s">
        <v>37</v>
      </c>
      <c r="G35" s="114" t="s">
        <v>5483</v>
      </c>
      <c r="H35" s="175">
        <v>989184</v>
      </c>
      <c r="I35" s="161"/>
    </row>
    <row r="36" spans="2:9" s="131" customFormat="1" ht="18" customHeight="1" x14ac:dyDescent="0.25">
      <c r="B36" s="138"/>
      <c r="C36" s="174" t="s">
        <v>7806</v>
      </c>
      <c r="D36" s="90" t="s">
        <v>5337</v>
      </c>
      <c r="E36" s="79">
        <v>5220</v>
      </c>
      <c r="F36" s="114" t="s">
        <v>37</v>
      </c>
      <c r="G36" s="114" t="s">
        <v>5483</v>
      </c>
      <c r="H36" s="175">
        <v>707206</v>
      </c>
      <c r="I36" s="161"/>
    </row>
    <row r="37" spans="2:9" s="131" customFormat="1" ht="18" customHeight="1" x14ac:dyDescent="0.25">
      <c r="B37" s="138"/>
      <c r="C37" s="174" t="s">
        <v>7807</v>
      </c>
      <c r="D37" s="90" t="s">
        <v>5338</v>
      </c>
      <c r="E37" s="79">
        <v>5220</v>
      </c>
      <c r="F37" s="114" t="s">
        <v>37</v>
      </c>
      <c r="G37" s="114" t="s">
        <v>5482</v>
      </c>
      <c r="H37" s="175">
        <v>12333257</v>
      </c>
      <c r="I37" s="161"/>
    </row>
    <row r="38" spans="2:9" s="131" customFormat="1" ht="18" customHeight="1" x14ac:dyDescent="0.25">
      <c r="B38" s="138"/>
      <c r="C38" s="174" t="s">
        <v>7807</v>
      </c>
      <c r="D38" s="90" t="s">
        <v>5339</v>
      </c>
      <c r="E38" s="79">
        <v>5220</v>
      </c>
      <c r="F38" s="114" t="s">
        <v>37</v>
      </c>
      <c r="G38" s="114" t="s">
        <v>5473</v>
      </c>
      <c r="H38" s="175">
        <v>8000000</v>
      </c>
      <c r="I38" s="161"/>
    </row>
    <row r="39" spans="2:9" s="131" customFormat="1" ht="18" customHeight="1" x14ac:dyDescent="0.25">
      <c r="B39" s="138"/>
      <c r="C39" s="174" t="s">
        <v>7807</v>
      </c>
      <c r="D39" s="90" t="s">
        <v>5340</v>
      </c>
      <c r="E39" s="79">
        <v>5220</v>
      </c>
      <c r="F39" s="114" t="s">
        <v>37</v>
      </c>
      <c r="G39" s="114" t="s">
        <v>5474</v>
      </c>
      <c r="H39" s="175">
        <v>7026755</v>
      </c>
      <c r="I39" s="161"/>
    </row>
    <row r="40" spans="2:9" s="131" customFormat="1" ht="18" customHeight="1" x14ac:dyDescent="0.25">
      <c r="B40" s="138"/>
      <c r="C40" s="174" t="s">
        <v>7807</v>
      </c>
      <c r="D40" s="90" t="s">
        <v>5341</v>
      </c>
      <c r="E40" s="79">
        <v>5220</v>
      </c>
      <c r="F40" s="114" t="s">
        <v>37</v>
      </c>
      <c r="G40" s="114" t="s">
        <v>5483</v>
      </c>
      <c r="H40" s="175">
        <v>3500000</v>
      </c>
      <c r="I40" s="161"/>
    </row>
    <row r="41" spans="2:9" s="131" customFormat="1" ht="18" customHeight="1" x14ac:dyDescent="0.25">
      <c r="B41" s="138"/>
      <c r="C41" s="174" t="s">
        <v>7807</v>
      </c>
      <c r="D41" s="90" t="s">
        <v>5342</v>
      </c>
      <c r="E41" s="79">
        <v>5120</v>
      </c>
      <c r="F41" s="114" t="s">
        <v>37</v>
      </c>
      <c r="G41" s="114" t="s">
        <v>5483</v>
      </c>
      <c r="H41" s="175">
        <v>1991000</v>
      </c>
      <c r="I41" s="161"/>
    </row>
    <row r="42" spans="2:9" s="131" customFormat="1" ht="18" customHeight="1" x14ac:dyDescent="0.25">
      <c r="B42" s="138"/>
      <c r="C42" s="174" t="s">
        <v>7807</v>
      </c>
      <c r="D42" s="90" t="s">
        <v>5343</v>
      </c>
      <c r="E42" s="79">
        <v>5220</v>
      </c>
      <c r="F42" s="114" t="s">
        <v>7797</v>
      </c>
      <c r="G42" s="114" t="s">
        <v>5483</v>
      </c>
      <c r="H42" s="175">
        <v>1783173</v>
      </c>
      <c r="I42" s="161"/>
    </row>
    <row r="43" spans="2:9" s="131" customFormat="1" ht="18" customHeight="1" x14ac:dyDescent="0.25">
      <c r="B43" s="138"/>
      <c r="C43" s="174" t="s">
        <v>7807</v>
      </c>
      <c r="D43" s="90" t="s">
        <v>5344</v>
      </c>
      <c r="E43" s="79">
        <v>5220</v>
      </c>
      <c r="F43" s="114" t="s">
        <v>7797</v>
      </c>
      <c r="G43" s="114" t="s">
        <v>5483</v>
      </c>
      <c r="H43" s="175">
        <v>1398000</v>
      </c>
      <c r="I43" s="161"/>
    </row>
    <row r="44" spans="2:9" s="131" customFormat="1" ht="18" customHeight="1" x14ac:dyDescent="0.25">
      <c r="B44" s="138"/>
      <c r="C44" s="174" t="s">
        <v>7807</v>
      </c>
      <c r="D44" s="90" t="s">
        <v>5345</v>
      </c>
      <c r="E44" s="79">
        <v>5220</v>
      </c>
      <c r="F44" s="114" t="s">
        <v>37</v>
      </c>
      <c r="G44" s="114" t="s">
        <v>5483</v>
      </c>
      <c r="H44" s="175">
        <v>1236000</v>
      </c>
      <c r="I44" s="161"/>
    </row>
    <row r="45" spans="2:9" s="131" customFormat="1" ht="18" customHeight="1" x14ac:dyDescent="0.25">
      <c r="B45" s="138"/>
      <c r="C45" s="174" t="s">
        <v>7807</v>
      </c>
      <c r="D45" s="90" t="s">
        <v>5346</v>
      </c>
      <c r="E45" s="79">
        <v>5220</v>
      </c>
      <c r="F45" s="114" t="s">
        <v>37</v>
      </c>
      <c r="G45" s="114" t="s">
        <v>5483</v>
      </c>
      <c r="H45" s="175">
        <v>739130</v>
      </c>
      <c r="I45" s="161"/>
    </row>
    <row r="46" spans="2:9" s="131" customFormat="1" ht="18" customHeight="1" x14ac:dyDescent="0.25">
      <c r="B46" s="138"/>
      <c r="C46" s="174" t="s">
        <v>7807</v>
      </c>
      <c r="D46" s="90" t="s">
        <v>5347</v>
      </c>
      <c r="E46" s="79">
        <v>5220</v>
      </c>
      <c r="F46" s="114" t="s">
        <v>7797</v>
      </c>
      <c r="G46" s="114" t="s">
        <v>5483</v>
      </c>
      <c r="H46" s="175">
        <v>711066</v>
      </c>
      <c r="I46" s="161"/>
    </row>
    <row r="47" spans="2:9" s="131" customFormat="1" ht="18" customHeight="1" x14ac:dyDescent="0.25">
      <c r="B47" s="138"/>
      <c r="C47" s="174" t="s">
        <v>7807</v>
      </c>
      <c r="D47" s="90" t="s">
        <v>5348</v>
      </c>
      <c r="E47" s="79">
        <v>5220</v>
      </c>
      <c r="F47" s="114" t="s">
        <v>7797</v>
      </c>
      <c r="G47" s="114" t="s">
        <v>5483</v>
      </c>
      <c r="H47" s="175">
        <v>711066</v>
      </c>
      <c r="I47" s="161"/>
    </row>
    <row r="48" spans="2:9" s="131" customFormat="1" ht="18" customHeight="1" x14ac:dyDescent="0.25">
      <c r="B48" s="138"/>
      <c r="C48" s="174" t="s">
        <v>7807</v>
      </c>
      <c r="D48" s="90" t="s">
        <v>5349</v>
      </c>
      <c r="E48" s="79">
        <v>5220</v>
      </c>
      <c r="F48" s="114" t="s">
        <v>37</v>
      </c>
      <c r="G48" s="114" t="s">
        <v>5483</v>
      </c>
      <c r="H48" s="175">
        <v>566226</v>
      </c>
      <c r="I48" s="161"/>
    </row>
    <row r="49" spans="2:9" s="131" customFormat="1" ht="18" customHeight="1" x14ac:dyDescent="0.25">
      <c r="B49" s="138"/>
      <c r="C49" s="174" t="s">
        <v>7807</v>
      </c>
      <c r="D49" s="90" t="s">
        <v>5350</v>
      </c>
      <c r="E49" s="79">
        <v>5220</v>
      </c>
      <c r="F49" s="114" t="s">
        <v>7797</v>
      </c>
      <c r="G49" s="114" t="s">
        <v>5483</v>
      </c>
      <c r="H49" s="175">
        <v>334642</v>
      </c>
      <c r="I49" s="161"/>
    </row>
    <row r="50" spans="2:9" s="131" customFormat="1" ht="18" customHeight="1" x14ac:dyDescent="0.25">
      <c r="B50" s="138"/>
      <c r="C50" s="174" t="s">
        <v>7807</v>
      </c>
      <c r="D50" s="90" t="s">
        <v>5351</v>
      </c>
      <c r="E50" s="79">
        <v>5220</v>
      </c>
      <c r="F50" s="114" t="s">
        <v>7797</v>
      </c>
      <c r="G50" s="114" t="s">
        <v>5483</v>
      </c>
      <c r="H50" s="175">
        <v>250054</v>
      </c>
      <c r="I50" s="161"/>
    </row>
    <row r="51" spans="2:9" s="131" customFormat="1" ht="18" customHeight="1" x14ac:dyDescent="0.25">
      <c r="B51" s="138"/>
      <c r="C51" s="174" t="s">
        <v>7807</v>
      </c>
      <c r="D51" s="90" t="s">
        <v>5352</v>
      </c>
      <c r="E51" s="79">
        <v>5220</v>
      </c>
      <c r="F51" s="114" t="s">
        <v>7797</v>
      </c>
      <c r="G51" s="114" t="s">
        <v>5483</v>
      </c>
      <c r="H51" s="175">
        <v>140980</v>
      </c>
      <c r="I51" s="161"/>
    </row>
    <row r="52" spans="2:9" s="131" customFormat="1" ht="18" customHeight="1" x14ac:dyDescent="0.25">
      <c r="B52" s="138"/>
      <c r="C52" s="174" t="s">
        <v>7808</v>
      </c>
      <c r="D52" s="90" t="s">
        <v>5353</v>
      </c>
      <c r="E52" s="79">
        <v>5220</v>
      </c>
      <c r="F52" s="114" t="s">
        <v>37</v>
      </c>
      <c r="G52" s="114" t="s">
        <v>5482</v>
      </c>
      <c r="H52" s="175">
        <v>12901111</v>
      </c>
      <c r="I52" s="161"/>
    </row>
    <row r="53" spans="2:9" s="131" customFormat="1" ht="18" customHeight="1" x14ac:dyDescent="0.25">
      <c r="B53" s="138"/>
      <c r="C53" s="174" t="s">
        <v>7808</v>
      </c>
      <c r="D53" s="90" t="s">
        <v>5354</v>
      </c>
      <c r="E53" s="79">
        <v>5220</v>
      </c>
      <c r="F53" s="114" t="s">
        <v>37</v>
      </c>
      <c r="G53" s="114" t="s">
        <v>5482</v>
      </c>
      <c r="H53" s="175">
        <v>12333257</v>
      </c>
      <c r="I53" s="161"/>
    </row>
    <row r="54" spans="2:9" s="131" customFormat="1" ht="18" customHeight="1" x14ac:dyDescent="0.25">
      <c r="B54" s="138"/>
      <c r="C54" s="174" t="s">
        <v>7808</v>
      </c>
      <c r="D54" s="90" t="s">
        <v>5355</v>
      </c>
      <c r="E54" s="79">
        <v>5220</v>
      </c>
      <c r="F54" s="114" t="s">
        <v>37</v>
      </c>
      <c r="G54" s="114" t="s">
        <v>5473</v>
      </c>
      <c r="H54" s="175">
        <v>8000000</v>
      </c>
      <c r="I54" s="161"/>
    </row>
    <row r="55" spans="2:9" s="131" customFormat="1" ht="18" customHeight="1" x14ac:dyDescent="0.25">
      <c r="B55" s="138"/>
      <c r="C55" s="174" t="s">
        <v>7808</v>
      </c>
      <c r="D55" s="90" t="s">
        <v>5356</v>
      </c>
      <c r="E55" s="79">
        <v>5220</v>
      </c>
      <c r="F55" s="114" t="s">
        <v>37</v>
      </c>
      <c r="G55" s="114" t="s">
        <v>5474</v>
      </c>
      <c r="H55" s="175">
        <v>7026755</v>
      </c>
      <c r="I55" s="161"/>
    </row>
    <row r="56" spans="2:9" s="131" customFormat="1" ht="18" customHeight="1" x14ac:dyDescent="0.25">
      <c r="B56" s="138"/>
      <c r="C56" s="174" t="s">
        <v>7808</v>
      </c>
      <c r="D56" s="90" t="s">
        <v>5357</v>
      </c>
      <c r="E56" s="79">
        <v>5220</v>
      </c>
      <c r="F56" s="114" t="s">
        <v>37</v>
      </c>
      <c r="G56" s="114" t="s">
        <v>5474</v>
      </c>
      <c r="H56" s="175">
        <v>6759500</v>
      </c>
      <c r="I56" s="161"/>
    </row>
    <row r="57" spans="2:9" s="131" customFormat="1" ht="18" customHeight="1" x14ac:dyDescent="0.25">
      <c r="B57" s="138"/>
      <c r="C57" s="174" t="s">
        <v>7808</v>
      </c>
      <c r="D57" s="90" t="s">
        <v>5358</v>
      </c>
      <c r="E57" s="79">
        <v>5120</v>
      </c>
      <c r="F57" s="114" t="s">
        <v>37</v>
      </c>
      <c r="G57" s="114" t="s">
        <v>5475</v>
      </c>
      <c r="H57" s="175">
        <v>5468135</v>
      </c>
      <c r="I57" s="161"/>
    </row>
    <row r="58" spans="2:9" s="131" customFormat="1" ht="18" customHeight="1" x14ac:dyDescent="0.25">
      <c r="B58" s="138"/>
      <c r="C58" s="174" t="s">
        <v>7808</v>
      </c>
      <c r="D58" s="90" t="s">
        <v>5359</v>
      </c>
      <c r="E58" s="79">
        <v>5220</v>
      </c>
      <c r="F58" s="114" t="s">
        <v>37</v>
      </c>
      <c r="G58" s="114" t="s">
        <v>5483</v>
      </c>
      <c r="H58" s="175">
        <v>3611300</v>
      </c>
      <c r="I58" s="161"/>
    </row>
    <row r="59" spans="2:9" s="131" customFormat="1" ht="18" customHeight="1" x14ac:dyDescent="0.25">
      <c r="B59" s="138"/>
      <c r="C59" s="174" t="s">
        <v>7808</v>
      </c>
      <c r="D59" s="90" t="s">
        <v>5360</v>
      </c>
      <c r="E59" s="79">
        <v>5220</v>
      </c>
      <c r="F59" s="114" t="s">
        <v>7797</v>
      </c>
      <c r="G59" s="114" t="s">
        <v>5483</v>
      </c>
      <c r="H59" s="175">
        <v>1991000</v>
      </c>
      <c r="I59" s="161"/>
    </row>
    <row r="60" spans="2:9" s="131" customFormat="1" ht="18" customHeight="1" x14ac:dyDescent="0.25">
      <c r="B60" s="138"/>
      <c r="C60" s="174" t="s">
        <v>7808</v>
      </c>
      <c r="D60" s="90" t="s">
        <v>5361</v>
      </c>
      <c r="E60" s="79">
        <v>5220</v>
      </c>
      <c r="F60" s="114" t="s">
        <v>7797</v>
      </c>
      <c r="G60" s="114" t="s">
        <v>5483</v>
      </c>
      <c r="H60" s="175">
        <v>1798031</v>
      </c>
      <c r="I60" s="161"/>
    </row>
    <row r="61" spans="2:9" s="131" customFormat="1" ht="18" customHeight="1" x14ac:dyDescent="0.25">
      <c r="B61" s="138"/>
      <c r="C61" s="174" t="s">
        <v>7808</v>
      </c>
      <c r="D61" s="90" t="s">
        <v>5362</v>
      </c>
      <c r="E61" s="79">
        <v>5220</v>
      </c>
      <c r="F61" s="114" t="s">
        <v>7797</v>
      </c>
      <c r="G61" s="114" t="s">
        <v>5483</v>
      </c>
      <c r="H61" s="175">
        <v>1783173</v>
      </c>
      <c r="I61" s="161"/>
    </row>
    <row r="62" spans="2:9" s="131" customFormat="1" ht="18" customHeight="1" x14ac:dyDescent="0.25">
      <c r="B62" s="138"/>
      <c r="C62" s="174" t="s">
        <v>7808</v>
      </c>
      <c r="D62" s="90" t="s">
        <v>5363</v>
      </c>
      <c r="E62" s="79">
        <v>5220</v>
      </c>
      <c r="F62" s="114" t="s">
        <v>7797</v>
      </c>
      <c r="G62" s="114" t="s">
        <v>5483</v>
      </c>
      <c r="H62" s="175">
        <v>1398000</v>
      </c>
      <c r="I62" s="161"/>
    </row>
    <row r="63" spans="2:9" s="131" customFormat="1" ht="18" customHeight="1" x14ac:dyDescent="0.25">
      <c r="B63" s="138"/>
      <c r="C63" s="174" t="s">
        <v>7808</v>
      </c>
      <c r="D63" s="90" t="s">
        <v>5364</v>
      </c>
      <c r="E63" s="79">
        <v>5220</v>
      </c>
      <c r="F63" s="114" t="s">
        <v>7797</v>
      </c>
      <c r="G63" s="114" t="s">
        <v>5483</v>
      </c>
      <c r="H63" s="175">
        <v>1236000</v>
      </c>
      <c r="I63" s="161"/>
    </row>
    <row r="64" spans="2:9" s="131" customFormat="1" ht="18" customHeight="1" x14ac:dyDescent="0.25">
      <c r="B64" s="138"/>
      <c r="C64" s="174" t="s">
        <v>7808</v>
      </c>
      <c r="D64" s="90" t="s">
        <v>5365</v>
      </c>
      <c r="E64" s="79">
        <v>5220</v>
      </c>
      <c r="F64" s="114" t="s">
        <v>37</v>
      </c>
      <c r="G64" s="114" t="s">
        <v>5483</v>
      </c>
      <c r="H64" s="175">
        <v>739130</v>
      </c>
      <c r="I64" s="161"/>
    </row>
    <row r="65" spans="2:9" s="131" customFormat="1" ht="18" customHeight="1" x14ac:dyDescent="0.25">
      <c r="B65" s="138"/>
      <c r="C65" s="174" t="s">
        <v>7808</v>
      </c>
      <c r="D65" s="90" t="s">
        <v>5366</v>
      </c>
      <c r="E65" s="79">
        <v>5220</v>
      </c>
      <c r="F65" s="114" t="s">
        <v>7797</v>
      </c>
      <c r="G65" s="114" t="s">
        <v>5483</v>
      </c>
      <c r="H65" s="175">
        <v>711066</v>
      </c>
      <c r="I65" s="161"/>
    </row>
    <row r="66" spans="2:9" s="131" customFormat="1" ht="18" customHeight="1" x14ac:dyDescent="0.25">
      <c r="B66" s="138"/>
      <c r="C66" s="174" t="s">
        <v>7808</v>
      </c>
      <c r="D66" s="90" t="s">
        <v>5367</v>
      </c>
      <c r="E66" s="79">
        <v>5120</v>
      </c>
      <c r="F66" s="114" t="s">
        <v>37</v>
      </c>
      <c r="G66" s="114" t="s">
        <v>5483</v>
      </c>
      <c r="H66" s="175">
        <v>673000</v>
      </c>
      <c r="I66" s="161"/>
    </row>
    <row r="67" spans="2:9" s="131" customFormat="1" ht="18" customHeight="1" x14ac:dyDescent="0.25">
      <c r="B67" s="138"/>
      <c r="C67" s="174" t="s">
        <v>7808</v>
      </c>
      <c r="D67" s="90" t="s">
        <v>5368</v>
      </c>
      <c r="E67" s="79">
        <v>5220</v>
      </c>
      <c r="F67" s="114" t="s">
        <v>37</v>
      </c>
      <c r="G67" s="114" t="s">
        <v>5483</v>
      </c>
      <c r="H67" s="175">
        <v>566226</v>
      </c>
      <c r="I67" s="161"/>
    </row>
    <row r="68" spans="2:9" s="131" customFormat="1" ht="18" customHeight="1" x14ac:dyDescent="0.25">
      <c r="B68" s="138"/>
      <c r="C68" s="174" t="s">
        <v>7808</v>
      </c>
      <c r="D68" s="90" t="s">
        <v>5369</v>
      </c>
      <c r="E68" s="79">
        <v>5220</v>
      </c>
      <c r="F68" s="114" t="s">
        <v>7797</v>
      </c>
      <c r="G68" s="114" t="s">
        <v>5483</v>
      </c>
      <c r="H68" s="175">
        <v>334642</v>
      </c>
      <c r="I68" s="161"/>
    </row>
    <row r="69" spans="2:9" s="131" customFormat="1" ht="18" customHeight="1" x14ac:dyDescent="0.25">
      <c r="B69" s="138"/>
      <c r="C69" s="174" t="s">
        <v>7808</v>
      </c>
      <c r="D69" s="90" t="s">
        <v>5370</v>
      </c>
      <c r="E69" s="79">
        <v>5220</v>
      </c>
      <c r="F69" s="114" t="s">
        <v>7797</v>
      </c>
      <c r="G69" s="114" t="s">
        <v>5483</v>
      </c>
      <c r="H69" s="175">
        <v>250054</v>
      </c>
      <c r="I69" s="161"/>
    </row>
    <row r="70" spans="2:9" s="131" customFormat="1" ht="18" customHeight="1" x14ac:dyDescent="0.25">
      <c r="B70" s="138"/>
      <c r="C70" s="174" t="s">
        <v>7808</v>
      </c>
      <c r="D70" s="90" t="s">
        <v>5371</v>
      </c>
      <c r="E70" s="79">
        <v>5220</v>
      </c>
      <c r="F70" s="114" t="s">
        <v>7797</v>
      </c>
      <c r="G70" s="114" t="s">
        <v>5483</v>
      </c>
      <c r="H70" s="175">
        <v>140980</v>
      </c>
      <c r="I70" s="161"/>
    </row>
    <row r="71" spans="2:9" s="131" customFormat="1" ht="18" customHeight="1" x14ac:dyDescent="0.25">
      <c r="B71" s="138"/>
      <c r="C71" s="174" t="s">
        <v>7809</v>
      </c>
      <c r="D71" s="90" t="s">
        <v>5372</v>
      </c>
      <c r="E71" s="79">
        <v>5220</v>
      </c>
      <c r="F71" s="114" t="s">
        <v>37</v>
      </c>
      <c r="G71" s="114" t="s">
        <v>5482</v>
      </c>
      <c r="H71" s="175">
        <v>12901111</v>
      </c>
      <c r="I71" s="161"/>
    </row>
    <row r="72" spans="2:9" s="131" customFormat="1" ht="18" customHeight="1" x14ac:dyDescent="0.25">
      <c r="B72" s="138"/>
      <c r="C72" s="172" t="s">
        <v>7809</v>
      </c>
      <c r="D72" s="79" t="s">
        <v>5373</v>
      </c>
      <c r="E72" s="79">
        <v>5220</v>
      </c>
      <c r="F72" s="120" t="s">
        <v>37</v>
      </c>
      <c r="G72" s="114" t="s">
        <v>5482</v>
      </c>
      <c r="H72" s="173">
        <v>12333257</v>
      </c>
      <c r="I72" s="161"/>
    </row>
    <row r="73" spans="2:9" s="131" customFormat="1" ht="18" customHeight="1" x14ac:dyDescent="0.25">
      <c r="B73" s="138"/>
      <c r="C73" s="174" t="s">
        <v>7809</v>
      </c>
      <c r="D73" s="90" t="s">
        <v>5374</v>
      </c>
      <c r="E73" s="79">
        <v>5220</v>
      </c>
      <c r="F73" s="114" t="s">
        <v>37</v>
      </c>
      <c r="G73" s="114" t="s">
        <v>5474</v>
      </c>
      <c r="H73" s="175">
        <v>6759500</v>
      </c>
      <c r="I73" s="161"/>
    </row>
    <row r="74" spans="2:9" s="131" customFormat="1" ht="18" customHeight="1" x14ac:dyDescent="0.25">
      <c r="B74" s="138"/>
      <c r="C74" s="174" t="s">
        <v>7809</v>
      </c>
      <c r="D74" s="90" t="s">
        <v>5375</v>
      </c>
      <c r="E74" s="79">
        <v>5120</v>
      </c>
      <c r="F74" s="114" t="s">
        <v>37</v>
      </c>
      <c r="G74" s="114" t="s">
        <v>5475</v>
      </c>
      <c r="H74" s="175">
        <v>5468135</v>
      </c>
      <c r="I74" s="161"/>
    </row>
    <row r="75" spans="2:9" s="131" customFormat="1" ht="18" customHeight="1" x14ac:dyDescent="0.25">
      <c r="B75" s="138"/>
      <c r="C75" s="174" t="s">
        <v>7809</v>
      </c>
      <c r="D75" s="90" t="s">
        <v>5376</v>
      </c>
      <c r="E75" s="79">
        <v>5220</v>
      </c>
      <c r="F75" s="114" t="s">
        <v>37</v>
      </c>
      <c r="G75" s="114" t="s">
        <v>5483</v>
      </c>
      <c r="H75" s="175">
        <v>2600000</v>
      </c>
      <c r="I75" s="161"/>
    </row>
    <row r="76" spans="2:9" s="131" customFormat="1" ht="18" customHeight="1" x14ac:dyDescent="0.25">
      <c r="B76" s="138"/>
      <c r="C76" s="174" t="s">
        <v>7809</v>
      </c>
      <c r="D76" s="90" t="s">
        <v>5377</v>
      </c>
      <c r="E76" s="79">
        <v>5220</v>
      </c>
      <c r="F76" s="114" t="s">
        <v>7797</v>
      </c>
      <c r="G76" s="114" t="s">
        <v>5483</v>
      </c>
      <c r="H76" s="175">
        <v>1783173</v>
      </c>
      <c r="I76" s="161"/>
    </row>
    <row r="77" spans="2:9" s="131" customFormat="1" ht="18" customHeight="1" x14ac:dyDescent="0.25">
      <c r="B77" s="138"/>
      <c r="C77" s="174" t="s">
        <v>7809</v>
      </c>
      <c r="D77" s="90" t="s">
        <v>5378</v>
      </c>
      <c r="E77" s="79">
        <v>5220</v>
      </c>
      <c r="F77" s="114" t="s">
        <v>7797</v>
      </c>
      <c r="G77" s="114" t="s">
        <v>5483</v>
      </c>
      <c r="H77" s="175">
        <v>1398000</v>
      </c>
      <c r="I77" s="161"/>
    </row>
    <row r="78" spans="2:9" s="131" customFormat="1" ht="18" customHeight="1" x14ac:dyDescent="0.25">
      <c r="B78" s="138"/>
      <c r="C78" s="174" t="s">
        <v>7809</v>
      </c>
      <c r="D78" s="90" t="s">
        <v>5379</v>
      </c>
      <c r="E78" s="79">
        <v>5120</v>
      </c>
      <c r="F78" s="114" t="s">
        <v>37</v>
      </c>
      <c r="G78" s="114" t="s">
        <v>5483</v>
      </c>
      <c r="H78" s="175">
        <v>647000</v>
      </c>
      <c r="I78" s="161"/>
    </row>
    <row r="79" spans="2:9" s="131" customFormat="1" ht="18" customHeight="1" x14ac:dyDescent="0.25">
      <c r="B79" s="138"/>
      <c r="C79" s="174" t="s">
        <v>7810</v>
      </c>
      <c r="D79" s="90" t="s">
        <v>5380</v>
      </c>
      <c r="E79" s="79">
        <v>5220</v>
      </c>
      <c r="F79" s="114" t="s">
        <v>37</v>
      </c>
      <c r="G79" s="114" t="s">
        <v>5473</v>
      </c>
      <c r="H79" s="175">
        <v>8000000</v>
      </c>
      <c r="I79" s="161"/>
    </row>
    <row r="80" spans="2:9" s="131" customFormat="1" ht="18" customHeight="1" x14ac:dyDescent="0.25">
      <c r="B80" s="138"/>
      <c r="C80" s="174" t="s">
        <v>7811</v>
      </c>
      <c r="D80" s="90" t="s">
        <v>5381</v>
      </c>
      <c r="E80" s="79">
        <v>5220</v>
      </c>
      <c r="F80" s="114" t="s">
        <v>37</v>
      </c>
      <c r="G80" s="114" t="s">
        <v>5482</v>
      </c>
      <c r="H80" s="175">
        <v>12901111</v>
      </c>
      <c r="I80" s="161"/>
    </row>
    <row r="81" spans="2:9" s="131" customFormat="1" ht="18" customHeight="1" x14ac:dyDescent="0.25">
      <c r="B81" s="138"/>
      <c r="C81" s="174" t="s">
        <v>7811</v>
      </c>
      <c r="D81" s="90" t="s">
        <v>5382</v>
      </c>
      <c r="E81" s="79">
        <v>5120</v>
      </c>
      <c r="F81" s="114" t="s">
        <v>37</v>
      </c>
      <c r="G81" s="114" t="s">
        <v>5475</v>
      </c>
      <c r="H81" s="175">
        <v>5468135</v>
      </c>
      <c r="I81" s="161"/>
    </row>
    <row r="82" spans="2:9" s="131" customFormat="1" ht="18" customHeight="1" x14ac:dyDescent="0.25">
      <c r="B82" s="138"/>
      <c r="C82" s="174" t="s">
        <v>7811</v>
      </c>
      <c r="D82" s="90" t="s">
        <v>5383</v>
      </c>
      <c r="E82" s="79">
        <v>5120</v>
      </c>
      <c r="F82" s="114" t="s">
        <v>37</v>
      </c>
      <c r="G82" s="114" t="s">
        <v>5483</v>
      </c>
      <c r="H82" s="175">
        <v>647000</v>
      </c>
      <c r="I82" s="161"/>
    </row>
    <row r="83" spans="2:9" s="131" customFormat="1" ht="18" customHeight="1" x14ac:dyDescent="0.25">
      <c r="B83" s="138"/>
      <c r="C83" s="174" t="s">
        <v>7812</v>
      </c>
      <c r="D83" s="90" t="s">
        <v>5384</v>
      </c>
      <c r="E83" s="79">
        <v>5220</v>
      </c>
      <c r="F83" s="114" t="s">
        <v>37</v>
      </c>
      <c r="G83" s="114" t="s">
        <v>5472</v>
      </c>
      <c r="H83" s="175">
        <v>13170745</v>
      </c>
      <c r="I83" s="161"/>
    </row>
    <row r="84" spans="2:9" s="131" customFormat="1" ht="18" customHeight="1" x14ac:dyDescent="0.25">
      <c r="B84" s="138"/>
      <c r="C84" s="174" t="s">
        <v>7812</v>
      </c>
      <c r="D84" s="90" t="s">
        <v>5385</v>
      </c>
      <c r="E84" s="79">
        <v>5220</v>
      </c>
      <c r="F84" s="114" t="s">
        <v>37</v>
      </c>
      <c r="G84" s="114" t="s">
        <v>5482</v>
      </c>
      <c r="H84" s="175">
        <v>12625391</v>
      </c>
      <c r="I84" s="161"/>
    </row>
    <row r="85" spans="2:9" s="131" customFormat="1" ht="18" customHeight="1" x14ac:dyDescent="0.25">
      <c r="B85" s="138"/>
      <c r="C85" s="174" t="s">
        <v>7812</v>
      </c>
      <c r="D85" s="90" t="s">
        <v>5386</v>
      </c>
      <c r="E85" s="79">
        <v>5220</v>
      </c>
      <c r="F85" s="114" t="s">
        <v>37</v>
      </c>
      <c r="G85" s="114" t="s">
        <v>5474</v>
      </c>
      <c r="H85" s="175">
        <v>7026755</v>
      </c>
      <c r="I85" s="161"/>
    </row>
    <row r="86" spans="2:9" s="131" customFormat="1" ht="18" customHeight="1" x14ac:dyDescent="0.25">
      <c r="B86" s="138"/>
      <c r="C86" s="174" t="s">
        <v>7812</v>
      </c>
      <c r="D86" s="90" t="s">
        <v>5387</v>
      </c>
      <c r="E86" s="79">
        <v>5220</v>
      </c>
      <c r="F86" s="114" t="s">
        <v>37</v>
      </c>
      <c r="G86" s="114" t="s">
        <v>5474</v>
      </c>
      <c r="H86" s="175">
        <v>6759500</v>
      </c>
      <c r="I86" s="161"/>
    </row>
    <row r="87" spans="2:9" s="131" customFormat="1" ht="18" customHeight="1" x14ac:dyDescent="0.25">
      <c r="B87" s="138"/>
      <c r="C87" s="174" t="s">
        <v>7812</v>
      </c>
      <c r="D87" s="90" t="s">
        <v>5388</v>
      </c>
      <c r="E87" s="79">
        <v>5220</v>
      </c>
      <c r="F87" s="114" t="s">
        <v>37</v>
      </c>
      <c r="G87" s="114" t="s">
        <v>5483</v>
      </c>
      <c r="H87" s="175">
        <v>2600000</v>
      </c>
      <c r="I87" s="161"/>
    </row>
    <row r="88" spans="2:9" s="131" customFormat="1" ht="18" customHeight="1" x14ac:dyDescent="0.25">
      <c r="B88" s="138"/>
      <c r="C88" s="174" t="s">
        <v>7812</v>
      </c>
      <c r="D88" s="90" t="s">
        <v>5389</v>
      </c>
      <c r="E88" s="79">
        <v>5220</v>
      </c>
      <c r="F88" s="114" t="s">
        <v>7797</v>
      </c>
      <c r="G88" s="114" t="s">
        <v>5483</v>
      </c>
      <c r="H88" s="175">
        <v>1398000</v>
      </c>
      <c r="I88" s="161"/>
    </row>
    <row r="89" spans="2:9" s="131" customFormat="1" ht="18" customHeight="1" x14ac:dyDescent="0.25">
      <c r="B89" s="138"/>
      <c r="C89" s="174" t="s">
        <v>7812</v>
      </c>
      <c r="D89" s="90" t="s">
        <v>5390</v>
      </c>
      <c r="E89" s="79">
        <v>5220</v>
      </c>
      <c r="F89" s="114" t="s">
        <v>37</v>
      </c>
      <c r="G89" s="114" t="s">
        <v>5483</v>
      </c>
      <c r="H89" s="175">
        <v>739130</v>
      </c>
      <c r="I89" s="161"/>
    </row>
    <row r="90" spans="2:9" s="131" customFormat="1" ht="18" customHeight="1" x14ac:dyDescent="0.25">
      <c r="B90" s="138"/>
      <c r="C90" s="174" t="s">
        <v>7812</v>
      </c>
      <c r="D90" s="90" t="s">
        <v>5391</v>
      </c>
      <c r="E90" s="79">
        <v>5220</v>
      </c>
      <c r="F90" s="114" t="s">
        <v>37</v>
      </c>
      <c r="G90" s="114" t="s">
        <v>5483</v>
      </c>
      <c r="H90" s="175">
        <v>566226</v>
      </c>
      <c r="I90" s="161"/>
    </row>
    <row r="91" spans="2:9" s="131" customFormat="1" ht="18" customHeight="1" x14ac:dyDescent="0.25">
      <c r="B91" s="138"/>
      <c r="C91" s="174" t="s">
        <v>7812</v>
      </c>
      <c r="D91" s="90" t="s">
        <v>5392</v>
      </c>
      <c r="E91" s="79">
        <v>5220</v>
      </c>
      <c r="F91" s="114" t="s">
        <v>7797</v>
      </c>
      <c r="G91" s="114" t="s">
        <v>5483</v>
      </c>
      <c r="H91" s="175">
        <v>358060</v>
      </c>
      <c r="I91" s="161"/>
    </row>
    <row r="92" spans="2:9" s="131" customFormat="1" ht="18" customHeight="1" x14ac:dyDescent="0.25">
      <c r="B92" s="138"/>
      <c r="C92" s="174" t="s">
        <v>7812</v>
      </c>
      <c r="D92" s="90" t="s">
        <v>5393</v>
      </c>
      <c r="E92" s="79">
        <v>5220</v>
      </c>
      <c r="F92" s="114" t="s">
        <v>7797</v>
      </c>
      <c r="G92" s="114" t="s">
        <v>5483</v>
      </c>
      <c r="H92" s="175">
        <v>267557</v>
      </c>
      <c r="I92" s="161"/>
    </row>
    <row r="93" spans="2:9" s="131" customFormat="1" ht="18" customHeight="1" x14ac:dyDescent="0.25">
      <c r="B93" s="138"/>
      <c r="C93" s="174" t="s">
        <v>7812</v>
      </c>
      <c r="D93" s="90" t="s">
        <v>5394</v>
      </c>
      <c r="E93" s="79">
        <v>5220</v>
      </c>
      <c r="F93" s="114" t="s">
        <v>7797</v>
      </c>
      <c r="G93" s="114" t="s">
        <v>5483</v>
      </c>
      <c r="H93" s="175">
        <v>163926</v>
      </c>
      <c r="I93" s="161"/>
    </row>
    <row r="94" spans="2:9" s="131" customFormat="1" ht="18" customHeight="1" x14ac:dyDescent="0.25">
      <c r="B94" s="138"/>
      <c r="C94" s="174" t="s">
        <v>7812</v>
      </c>
      <c r="D94" s="90" t="s">
        <v>5395</v>
      </c>
      <c r="E94" s="79">
        <v>5220</v>
      </c>
      <c r="F94" s="114" t="s">
        <v>7797</v>
      </c>
      <c r="G94" s="114" t="s">
        <v>5483</v>
      </c>
      <c r="H94" s="175">
        <v>157527</v>
      </c>
      <c r="I94" s="161"/>
    </row>
    <row r="95" spans="2:9" s="131" customFormat="1" ht="18" customHeight="1" x14ac:dyDescent="0.25">
      <c r="B95" s="138"/>
      <c r="C95" s="174" t="s">
        <v>7812</v>
      </c>
      <c r="D95" s="90" t="s">
        <v>5396</v>
      </c>
      <c r="E95" s="79">
        <v>5220</v>
      </c>
      <c r="F95" s="114" t="s">
        <v>7797</v>
      </c>
      <c r="G95" s="114" t="s">
        <v>5483</v>
      </c>
      <c r="H95" s="175">
        <v>150850</v>
      </c>
      <c r="I95" s="161"/>
    </row>
    <row r="96" spans="2:9" s="131" customFormat="1" ht="18" customHeight="1" x14ac:dyDescent="0.25">
      <c r="B96" s="138"/>
      <c r="C96" s="174" t="s">
        <v>7812</v>
      </c>
      <c r="D96" s="90" t="s">
        <v>5397</v>
      </c>
      <c r="E96" s="79">
        <v>5220</v>
      </c>
      <c r="F96" s="114" t="s">
        <v>7797</v>
      </c>
      <c r="G96" s="114" t="s">
        <v>5483</v>
      </c>
      <c r="H96" s="175">
        <v>67406</v>
      </c>
      <c r="I96" s="161"/>
    </row>
    <row r="97" spans="2:9" s="131" customFormat="1" ht="18" customHeight="1" x14ac:dyDescent="0.25">
      <c r="B97" s="138"/>
      <c r="C97" s="174" t="s">
        <v>7813</v>
      </c>
      <c r="D97" s="90" t="s">
        <v>5398</v>
      </c>
      <c r="E97" s="79">
        <v>5120</v>
      </c>
      <c r="F97" s="114" t="s">
        <v>37</v>
      </c>
      <c r="G97" s="114" t="s">
        <v>5472</v>
      </c>
      <c r="H97" s="175">
        <v>13603757</v>
      </c>
      <c r="I97" s="161"/>
    </row>
    <row r="98" spans="2:9" s="131" customFormat="1" ht="18" customHeight="1" x14ac:dyDescent="0.25">
      <c r="B98" s="138"/>
      <c r="C98" s="174" t="s">
        <v>7813</v>
      </c>
      <c r="D98" s="90" t="s">
        <v>5399</v>
      </c>
      <c r="E98" s="79">
        <v>5120</v>
      </c>
      <c r="F98" s="114" t="s">
        <v>37</v>
      </c>
      <c r="G98" s="114" t="s">
        <v>5482</v>
      </c>
      <c r="H98" s="175">
        <v>12901111</v>
      </c>
      <c r="I98" s="161"/>
    </row>
    <row r="99" spans="2:9" s="131" customFormat="1" ht="18" customHeight="1" x14ac:dyDescent="0.25">
      <c r="B99" s="138"/>
      <c r="C99" s="174" t="s">
        <v>7813</v>
      </c>
      <c r="D99" s="90" t="s">
        <v>5400</v>
      </c>
      <c r="E99" s="79">
        <v>5120</v>
      </c>
      <c r="F99" s="114" t="s">
        <v>37</v>
      </c>
      <c r="G99" s="114" t="s">
        <v>5474</v>
      </c>
      <c r="H99" s="175">
        <v>7361397</v>
      </c>
      <c r="I99" s="161"/>
    </row>
    <row r="100" spans="2:9" s="131" customFormat="1" ht="18" customHeight="1" x14ac:dyDescent="0.25">
      <c r="B100" s="138"/>
      <c r="C100" s="174" t="s">
        <v>7813</v>
      </c>
      <c r="D100" s="90" t="s">
        <v>5401</v>
      </c>
      <c r="E100" s="79">
        <v>5120</v>
      </c>
      <c r="F100" s="114" t="s">
        <v>37</v>
      </c>
      <c r="G100" s="114" t="s">
        <v>5483</v>
      </c>
      <c r="H100" s="175">
        <v>989184</v>
      </c>
      <c r="I100" s="161"/>
    </row>
    <row r="101" spans="2:9" s="131" customFormat="1" ht="18" customHeight="1" x14ac:dyDescent="0.25">
      <c r="B101" s="138"/>
      <c r="C101" s="174" t="s">
        <v>7813</v>
      </c>
      <c r="D101" s="90" t="s">
        <v>5402</v>
      </c>
      <c r="E101" s="79">
        <v>5120</v>
      </c>
      <c r="F101" s="114" t="s">
        <v>37</v>
      </c>
      <c r="G101" s="114" t="s">
        <v>5483</v>
      </c>
      <c r="H101" s="175">
        <v>707206</v>
      </c>
      <c r="I101" s="161"/>
    </row>
    <row r="102" spans="2:9" s="131" customFormat="1" ht="18" customHeight="1" x14ac:dyDescent="0.25">
      <c r="B102" s="138"/>
      <c r="C102" s="174" t="s">
        <v>7814</v>
      </c>
      <c r="D102" s="90" t="s">
        <v>5403</v>
      </c>
      <c r="E102" s="79">
        <v>5220</v>
      </c>
      <c r="F102" s="114" t="s">
        <v>37</v>
      </c>
      <c r="G102" s="114" t="s">
        <v>5472</v>
      </c>
      <c r="H102" s="175">
        <v>13731257</v>
      </c>
      <c r="I102" s="161"/>
    </row>
    <row r="103" spans="2:9" s="131" customFormat="1" ht="18" customHeight="1" x14ac:dyDescent="0.25">
      <c r="B103" s="138"/>
      <c r="C103" s="174" t="s">
        <v>7814</v>
      </c>
      <c r="D103" s="90" t="s">
        <v>5404</v>
      </c>
      <c r="E103" s="79">
        <v>5220</v>
      </c>
      <c r="F103" s="114" t="s">
        <v>37</v>
      </c>
      <c r="G103" s="114" t="s">
        <v>5482</v>
      </c>
      <c r="H103" s="175">
        <v>12901111</v>
      </c>
      <c r="I103" s="161"/>
    </row>
    <row r="104" spans="2:9" s="131" customFormat="1" ht="18" customHeight="1" x14ac:dyDescent="0.25">
      <c r="B104" s="138"/>
      <c r="C104" s="174" t="s">
        <v>7814</v>
      </c>
      <c r="D104" s="90" t="s">
        <v>5405</v>
      </c>
      <c r="E104" s="79">
        <v>5120</v>
      </c>
      <c r="F104" s="114" t="s">
        <v>37</v>
      </c>
      <c r="G104" s="114" t="s">
        <v>5474</v>
      </c>
      <c r="H104" s="175">
        <v>7361397</v>
      </c>
      <c r="I104" s="161"/>
    </row>
    <row r="105" spans="2:9" s="131" customFormat="1" ht="18" customHeight="1" x14ac:dyDescent="0.25">
      <c r="B105" s="138"/>
      <c r="C105" s="174" t="s">
        <v>7814</v>
      </c>
      <c r="D105" s="90" t="s">
        <v>5406</v>
      </c>
      <c r="E105" s="79">
        <v>5120</v>
      </c>
      <c r="F105" s="114" t="s">
        <v>37</v>
      </c>
      <c r="G105" s="114" t="s">
        <v>5483</v>
      </c>
      <c r="H105" s="175">
        <v>3500000</v>
      </c>
      <c r="I105" s="161"/>
    </row>
    <row r="106" spans="2:9" s="131" customFormat="1" ht="18" customHeight="1" x14ac:dyDescent="0.25">
      <c r="B106" s="138"/>
      <c r="C106" s="174" t="s">
        <v>7814</v>
      </c>
      <c r="D106" s="90" t="s">
        <v>5407</v>
      </c>
      <c r="E106" s="79">
        <v>5120</v>
      </c>
      <c r="F106" s="114" t="s">
        <v>37</v>
      </c>
      <c r="G106" s="114" t="s">
        <v>5483</v>
      </c>
      <c r="H106" s="175">
        <v>989184</v>
      </c>
      <c r="I106" s="161"/>
    </row>
    <row r="107" spans="2:9" s="131" customFormat="1" ht="18" customHeight="1" x14ac:dyDescent="0.25">
      <c r="B107" s="138"/>
      <c r="C107" s="174" t="s">
        <v>7814</v>
      </c>
      <c r="D107" s="90" t="s">
        <v>5408</v>
      </c>
      <c r="E107" s="79">
        <v>5120</v>
      </c>
      <c r="F107" s="114" t="s">
        <v>37</v>
      </c>
      <c r="G107" s="114" t="s">
        <v>5483</v>
      </c>
      <c r="H107" s="175">
        <v>707206</v>
      </c>
      <c r="I107" s="161"/>
    </row>
    <row r="108" spans="2:9" s="131" customFormat="1" ht="18" customHeight="1" x14ac:dyDescent="0.25">
      <c r="B108" s="138"/>
      <c r="C108" s="174" t="s">
        <v>7815</v>
      </c>
      <c r="D108" s="90" t="s">
        <v>5409</v>
      </c>
      <c r="E108" s="79">
        <v>5120</v>
      </c>
      <c r="F108" s="114" t="s">
        <v>37</v>
      </c>
      <c r="G108" s="114" t="s">
        <v>5475</v>
      </c>
      <c r="H108" s="175">
        <v>5468135</v>
      </c>
      <c r="I108" s="161"/>
    </row>
    <row r="109" spans="2:9" s="131" customFormat="1" ht="18" customHeight="1" x14ac:dyDescent="0.25">
      <c r="B109" s="138"/>
      <c r="C109" s="174" t="s">
        <v>7815</v>
      </c>
      <c r="D109" s="90" t="s">
        <v>5410</v>
      </c>
      <c r="E109" s="79">
        <v>5120</v>
      </c>
      <c r="F109" s="114" t="s">
        <v>37</v>
      </c>
      <c r="G109" s="114" t="s">
        <v>5483</v>
      </c>
      <c r="H109" s="175">
        <v>4848120</v>
      </c>
      <c r="I109" s="161"/>
    </row>
    <row r="110" spans="2:9" s="131" customFormat="1" ht="18" customHeight="1" x14ac:dyDescent="0.25">
      <c r="B110" s="138"/>
      <c r="C110" s="174" t="s">
        <v>7815</v>
      </c>
      <c r="D110" s="90" t="s">
        <v>5411</v>
      </c>
      <c r="E110" s="79">
        <v>5120</v>
      </c>
      <c r="F110" s="114" t="s">
        <v>37</v>
      </c>
      <c r="G110" s="114" t="s">
        <v>5483</v>
      </c>
      <c r="H110" s="175">
        <v>647000</v>
      </c>
      <c r="I110" s="161"/>
    </row>
    <row r="111" spans="2:9" s="131" customFormat="1" ht="18" customHeight="1" x14ac:dyDescent="0.25">
      <c r="B111" s="138"/>
      <c r="C111" s="174" t="s">
        <v>7816</v>
      </c>
      <c r="D111" s="90" t="s">
        <v>5412</v>
      </c>
      <c r="E111" s="79">
        <v>5120</v>
      </c>
      <c r="F111" s="114" t="s">
        <v>37</v>
      </c>
      <c r="G111" s="114" t="s">
        <v>5483</v>
      </c>
      <c r="H111" s="175">
        <v>3500000</v>
      </c>
      <c r="I111" s="161"/>
    </row>
    <row r="112" spans="2:9" s="131" customFormat="1" ht="18" customHeight="1" x14ac:dyDescent="0.25">
      <c r="B112" s="138"/>
      <c r="C112" s="174" t="s">
        <v>7817</v>
      </c>
      <c r="D112" s="90" t="s">
        <v>5413</v>
      </c>
      <c r="E112" s="79">
        <v>5120</v>
      </c>
      <c r="F112" s="114" t="s">
        <v>37</v>
      </c>
      <c r="G112" s="114" t="s">
        <v>5475</v>
      </c>
      <c r="H112" s="175">
        <v>5468135</v>
      </c>
      <c r="I112" s="161"/>
    </row>
    <row r="113" spans="2:9" s="131" customFormat="1" ht="18" customHeight="1" x14ac:dyDescent="0.25">
      <c r="B113" s="138"/>
      <c r="C113" s="174" t="s">
        <v>7817</v>
      </c>
      <c r="D113" s="90" t="s">
        <v>5414</v>
      </c>
      <c r="E113" s="79">
        <v>5120</v>
      </c>
      <c r="F113" s="114" t="s">
        <v>37</v>
      </c>
      <c r="G113" s="114" t="s">
        <v>5483</v>
      </c>
      <c r="H113" s="175">
        <v>647000</v>
      </c>
      <c r="I113" s="161"/>
    </row>
    <row r="114" spans="2:9" s="131" customFormat="1" ht="18" customHeight="1" x14ac:dyDescent="0.25">
      <c r="B114" s="138"/>
      <c r="C114" s="174" t="s">
        <v>7818</v>
      </c>
      <c r="D114" s="90" t="s">
        <v>5415</v>
      </c>
      <c r="E114" s="79">
        <v>5120</v>
      </c>
      <c r="F114" s="114" t="s">
        <v>37</v>
      </c>
      <c r="G114" s="114" t="s">
        <v>5474</v>
      </c>
      <c r="H114" s="175">
        <v>7361397</v>
      </c>
      <c r="I114" s="161"/>
    </row>
    <row r="115" spans="2:9" s="131" customFormat="1" ht="18" customHeight="1" x14ac:dyDescent="0.25">
      <c r="B115" s="138"/>
      <c r="C115" s="174" t="s">
        <v>7818</v>
      </c>
      <c r="D115" s="90" t="s">
        <v>5416</v>
      </c>
      <c r="E115" s="79">
        <v>5120</v>
      </c>
      <c r="F115" s="114" t="s">
        <v>37</v>
      </c>
      <c r="G115" s="114" t="s">
        <v>5483</v>
      </c>
      <c r="H115" s="175">
        <v>1178000</v>
      </c>
      <c r="I115" s="161"/>
    </row>
    <row r="116" spans="2:9" s="131" customFormat="1" ht="18" customHeight="1" x14ac:dyDescent="0.25">
      <c r="B116" s="138"/>
      <c r="C116" s="174" t="s">
        <v>7818</v>
      </c>
      <c r="D116" s="90" t="s">
        <v>5417</v>
      </c>
      <c r="E116" s="79">
        <v>5120</v>
      </c>
      <c r="F116" s="114" t="s">
        <v>37</v>
      </c>
      <c r="G116" s="114" t="s">
        <v>5483</v>
      </c>
      <c r="H116" s="175">
        <v>989184</v>
      </c>
      <c r="I116" s="161"/>
    </row>
    <row r="117" spans="2:9" s="131" customFormat="1" ht="18" customHeight="1" x14ac:dyDescent="0.25">
      <c r="B117" s="138"/>
      <c r="C117" s="174" t="s">
        <v>7818</v>
      </c>
      <c r="D117" s="90" t="s">
        <v>5418</v>
      </c>
      <c r="E117" s="79">
        <v>5120</v>
      </c>
      <c r="F117" s="114" t="s">
        <v>37</v>
      </c>
      <c r="G117" s="114" t="s">
        <v>5483</v>
      </c>
      <c r="H117" s="175">
        <v>707206</v>
      </c>
      <c r="I117" s="161"/>
    </row>
    <row r="118" spans="2:9" s="131" customFormat="1" ht="18" customHeight="1" x14ac:dyDescent="0.25">
      <c r="B118" s="138"/>
      <c r="C118" s="174" t="s">
        <v>7819</v>
      </c>
      <c r="D118" s="90" t="s">
        <v>5419</v>
      </c>
      <c r="E118" s="79">
        <v>5120</v>
      </c>
      <c r="F118" s="114" t="s">
        <v>37</v>
      </c>
      <c r="G118" s="114" t="s">
        <v>5472</v>
      </c>
      <c r="H118" s="175">
        <v>13731257</v>
      </c>
      <c r="I118" s="161"/>
    </row>
    <row r="119" spans="2:9" s="131" customFormat="1" ht="18" customHeight="1" x14ac:dyDescent="0.25">
      <c r="B119" s="138"/>
      <c r="C119" s="174" t="s">
        <v>7819</v>
      </c>
      <c r="D119" s="90" t="s">
        <v>5420</v>
      </c>
      <c r="E119" s="79">
        <v>5120</v>
      </c>
      <c r="F119" s="114" t="s">
        <v>37</v>
      </c>
      <c r="G119" s="114" t="s">
        <v>5483</v>
      </c>
      <c r="H119" s="175">
        <v>3500000</v>
      </c>
      <c r="I119" s="161"/>
    </row>
    <row r="120" spans="2:9" s="131" customFormat="1" ht="18" customHeight="1" x14ac:dyDescent="0.25">
      <c r="B120" s="138"/>
      <c r="C120" s="174" t="s">
        <v>7820</v>
      </c>
      <c r="D120" s="90" t="s">
        <v>5421</v>
      </c>
      <c r="E120" s="79">
        <v>5220</v>
      </c>
      <c r="F120" s="114" t="s">
        <v>37</v>
      </c>
      <c r="G120" s="114" t="s">
        <v>5483</v>
      </c>
      <c r="H120" s="175">
        <v>485382</v>
      </c>
      <c r="I120" s="161"/>
    </row>
    <row r="121" spans="2:9" s="131" customFormat="1" ht="18" customHeight="1" x14ac:dyDescent="0.25">
      <c r="B121" s="138"/>
      <c r="C121" s="174" t="s">
        <v>7821</v>
      </c>
      <c r="D121" s="90" t="s">
        <v>5422</v>
      </c>
      <c r="E121" s="79">
        <v>5220</v>
      </c>
      <c r="F121" s="114" t="s">
        <v>37</v>
      </c>
      <c r="G121" s="114" t="s">
        <v>5483</v>
      </c>
      <c r="H121" s="175">
        <v>1798031</v>
      </c>
      <c r="I121" s="161"/>
    </row>
    <row r="122" spans="2:9" s="131" customFormat="1" ht="18" customHeight="1" x14ac:dyDescent="0.25">
      <c r="B122" s="138"/>
      <c r="C122" s="174" t="s">
        <v>7821</v>
      </c>
      <c r="D122" s="90" t="s">
        <v>5423</v>
      </c>
      <c r="E122" s="79">
        <v>5220</v>
      </c>
      <c r="F122" s="114" t="s">
        <v>37</v>
      </c>
      <c r="G122" s="114" t="s">
        <v>5483</v>
      </c>
      <c r="H122" s="175">
        <v>1798031</v>
      </c>
      <c r="I122" s="161"/>
    </row>
    <row r="123" spans="2:9" s="131" customFormat="1" ht="18" customHeight="1" x14ac:dyDescent="0.25">
      <c r="B123" s="138"/>
      <c r="C123" s="174" t="s">
        <v>7822</v>
      </c>
      <c r="D123" s="90" t="s">
        <v>5424</v>
      </c>
      <c r="E123" s="79">
        <v>5220</v>
      </c>
      <c r="F123" s="114" t="s">
        <v>37</v>
      </c>
      <c r="G123" s="114" t="s">
        <v>5483</v>
      </c>
      <c r="H123" s="175">
        <v>1798031</v>
      </c>
      <c r="I123" s="161"/>
    </row>
    <row r="124" spans="2:9" s="131" customFormat="1" ht="18" customHeight="1" x14ac:dyDescent="0.25">
      <c r="B124" s="138"/>
      <c r="C124" s="174" t="s">
        <v>7823</v>
      </c>
      <c r="D124" s="90" t="s">
        <v>5425</v>
      </c>
      <c r="E124" s="79">
        <v>5220</v>
      </c>
      <c r="F124" s="114" t="s">
        <v>37</v>
      </c>
      <c r="G124" s="114" t="s">
        <v>5483</v>
      </c>
      <c r="H124" s="175">
        <v>1783173</v>
      </c>
      <c r="I124" s="161"/>
    </row>
    <row r="125" spans="2:9" s="131" customFormat="1" ht="18" customHeight="1" x14ac:dyDescent="0.25">
      <c r="B125" s="138"/>
      <c r="C125" s="174" t="s">
        <v>7824</v>
      </c>
      <c r="D125" s="90" t="s">
        <v>5426</v>
      </c>
      <c r="E125" s="79">
        <v>5220</v>
      </c>
      <c r="F125" s="114" t="s">
        <v>37</v>
      </c>
      <c r="G125" s="114" t="s">
        <v>5473</v>
      </c>
      <c r="H125" s="175">
        <v>8000000</v>
      </c>
      <c r="I125" s="161"/>
    </row>
    <row r="126" spans="2:9" s="131" customFormat="1" ht="18" customHeight="1" x14ac:dyDescent="0.25">
      <c r="B126" s="138"/>
      <c r="C126" s="174" t="s">
        <v>7824</v>
      </c>
      <c r="D126" s="90" t="s">
        <v>5427</v>
      </c>
      <c r="E126" s="79">
        <v>5220</v>
      </c>
      <c r="F126" s="114" t="s">
        <v>37</v>
      </c>
      <c r="G126" s="114" t="s">
        <v>5483</v>
      </c>
      <c r="H126" s="175">
        <v>3722600</v>
      </c>
      <c r="I126" s="161"/>
    </row>
    <row r="127" spans="2:9" s="131" customFormat="1" ht="18" customHeight="1" x14ac:dyDescent="0.25">
      <c r="B127" s="138"/>
      <c r="C127" s="174" t="s">
        <v>7824</v>
      </c>
      <c r="D127" s="90" t="s">
        <v>5428</v>
      </c>
      <c r="E127" s="79">
        <v>5220</v>
      </c>
      <c r="F127" s="114" t="s">
        <v>7797</v>
      </c>
      <c r="G127" s="114" t="s">
        <v>5483</v>
      </c>
      <c r="H127" s="175">
        <v>1991000</v>
      </c>
      <c r="I127" s="161"/>
    </row>
    <row r="128" spans="2:9" s="131" customFormat="1" ht="18" customHeight="1" x14ac:dyDescent="0.25">
      <c r="B128" s="138"/>
      <c r="C128" s="174" t="s">
        <v>7824</v>
      </c>
      <c r="D128" s="90" t="s">
        <v>5429</v>
      </c>
      <c r="E128" s="79">
        <v>5220</v>
      </c>
      <c r="F128" s="114" t="s">
        <v>7797</v>
      </c>
      <c r="G128" s="114" t="s">
        <v>5483</v>
      </c>
      <c r="H128" s="175">
        <v>1798031</v>
      </c>
      <c r="I128" s="161"/>
    </row>
    <row r="129" spans="2:9" s="131" customFormat="1" ht="18" customHeight="1" x14ac:dyDescent="0.25">
      <c r="B129" s="138"/>
      <c r="C129" s="174" t="s">
        <v>7824</v>
      </c>
      <c r="D129" s="90" t="s">
        <v>5430</v>
      </c>
      <c r="E129" s="79">
        <v>5220</v>
      </c>
      <c r="F129" s="114" t="s">
        <v>7797</v>
      </c>
      <c r="G129" s="114" t="s">
        <v>5483</v>
      </c>
      <c r="H129" s="175">
        <v>1294900</v>
      </c>
      <c r="I129" s="161"/>
    </row>
    <row r="130" spans="2:9" s="131" customFormat="1" ht="18" customHeight="1" x14ac:dyDescent="0.25">
      <c r="B130" s="138"/>
      <c r="C130" s="174" t="s">
        <v>7824</v>
      </c>
      <c r="D130" s="90" t="s">
        <v>5431</v>
      </c>
      <c r="E130" s="79">
        <v>5220</v>
      </c>
      <c r="F130" s="114" t="s">
        <v>7797</v>
      </c>
      <c r="G130" s="114" t="s">
        <v>5483</v>
      </c>
      <c r="H130" s="175">
        <v>711066</v>
      </c>
      <c r="I130" s="161"/>
    </row>
    <row r="131" spans="2:9" s="131" customFormat="1" ht="18" customHeight="1" x14ac:dyDescent="0.25">
      <c r="B131" s="138"/>
      <c r="C131" s="174" t="s">
        <v>7825</v>
      </c>
      <c r="D131" s="90" t="s">
        <v>5432</v>
      </c>
      <c r="E131" s="79">
        <v>5220</v>
      </c>
      <c r="F131" s="114" t="s">
        <v>37</v>
      </c>
      <c r="G131" s="114" t="s">
        <v>5482</v>
      </c>
      <c r="H131" s="175">
        <v>12390874</v>
      </c>
      <c r="I131" s="161"/>
    </row>
    <row r="132" spans="2:9" s="131" customFormat="1" ht="18" customHeight="1" x14ac:dyDescent="0.25">
      <c r="B132" s="138"/>
      <c r="C132" s="174" t="s">
        <v>7825</v>
      </c>
      <c r="D132" s="90" t="s">
        <v>5433</v>
      </c>
      <c r="E132" s="79">
        <v>5120</v>
      </c>
      <c r="F132" s="114" t="s">
        <v>37</v>
      </c>
      <c r="G132" s="114" t="s">
        <v>5475</v>
      </c>
      <c r="H132" s="175">
        <v>5468135</v>
      </c>
      <c r="I132" s="161"/>
    </row>
    <row r="133" spans="2:9" s="131" customFormat="1" ht="18" customHeight="1" x14ac:dyDescent="0.25">
      <c r="B133" s="138"/>
      <c r="C133" s="174" t="s">
        <v>7825</v>
      </c>
      <c r="D133" s="90" t="s">
        <v>5434</v>
      </c>
      <c r="E133" s="79">
        <v>5220</v>
      </c>
      <c r="F133" s="114" t="s">
        <v>7797</v>
      </c>
      <c r="G133" s="114" t="s">
        <v>5483</v>
      </c>
      <c r="H133" s="175">
        <v>1991000</v>
      </c>
      <c r="I133" s="161"/>
    </row>
    <row r="134" spans="2:9" s="131" customFormat="1" ht="18" customHeight="1" x14ac:dyDescent="0.25">
      <c r="B134" s="138"/>
      <c r="C134" s="174" t="s">
        <v>7825</v>
      </c>
      <c r="D134" s="90" t="s">
        <v>5435</v>
      </c>
      <c r="E134" s="79">
        <v>5220</v>
      </c>
      <c r="F134" s="114" t="s">
        <v>7797</v>
      </c>
      <c r="G134" s="114" t="s">
        <v>5483</v>
      </c>
      <c r="H134" s="175">
        <v>1798031</v>
      </c>
      <c r="I134" s="161"/>
    </row>
    <row r="135" spans="2:9" s="131" customFormat="1" ht="18" customHeight="1" x14ac:dyDescent="0.25">
      <c r="B135" s="138"/>
      <c r="C135" s="174" t="s">
        <v>7825</v>
      </c>
      <c r="D135" s="90" t="s">
        <v>5436</v>
      </c>
      <c r="E135" s="79">
        <v>5220</v>
      </c>
      <c r="F135" s="114" t="s">
        <v>7797</v>
      </c>
      <c r="G135" s="114" t="s">
        <v>5483</v>
      </c>
      <c r="H135" s="175">
        <v>1778173</v>
      </c>
      <c r="I135" s="161"/>
    </row>
    <row r="136" spans="2:9" s="131" customFormat="1" ht="18" customHeight="1" x14ac:dyDescent="0.25">
      <c r="B136" s="138"/>
      <c r="C136" s="174" t="s">
        <v>7825</v>
      </c>
      <c r="D136" s="90" t="s">
        <v>5437</v>
      </c>
      <c r="E136" s="79">
        <v>5220</v>
      </c>
      <c r="F136" s="114" t="s">
        <v>7797</v>
      </c>
      <c r="G136" s="114" t="s">
        <v>5483</v>
      </c>
      <c r="H136" s="175">
        <v>1395400</v>
      </c>
      <c r="I136" s="161"/>
    </row>
    <row r="137" spans="2:9" s="131" customFormat="1" ht="18" customHeight="1" x14ac:dyDescent="0.25">
      <c r="B137" s="138"/>
      <c r="C137" s="174" t="s">
        <v>7825</v>
      </c>
      <c r="D137" s="90" t="s">
        <v>5438</v>
      </c>
      <c r="E137" s="79">
        <v>5220</v>
      </c>
      <c r="F137" s="114" t="s">
        <v>7797</v>
      </c>
      <c r="G137" s="114" t="s">
        <v>5483</v>
      </c>
      <c r="H137" s="175">
        <v>673000</v>
      </c>
      <c r="I137" s="161"/>
    </row>
    <row r="138" spans="2:9" s="131" customFormat="1" ht="18" customHeight="1" x14ac:dyDescent="0.25">
      <c r="B138" s="138"/>
      <c r="C138" s="174" t="s">
        <v>7826</v>
      </c>
      <c r="D138" s="90" t="s">
        <v>5439</v>
      </c>
      <c r="E138" s="79">
        <v>5220</v>
      </c>
      <c r="F138" s="114" t="s">
        <v>37</v>
      </c>
      <c r="G138" s="114" t="s">
        <v>5483</v>
      </c>
      <c r="H138" s="175">
        <v>3611300</v>
      </c>
      <c r="I138" s="161"/>
    </row>
    <row r="139" spans="2:9" s="131" customFormat="1" ht="18" customHeight="1" x14ac:dyDescent="0.25">
      <c r="B139" s="138"/>
      <c r="C139" s="174" t="s">
        <v>7826</v>
      </c>
      <c r="D139" s="90" t="s">
        <v>5440</v>
      </c>
      <c r="E139" s="79">
        <v>5220</v>
      </c>
      <c r="F139" s="114" t="s">
        <v>7797</v>
      </c>
      <c r="G139" s="114" t="s">
        <v>5483</v>
      </c>
      <c r="H139" s="175">
        <v>711066</v>
      </c>
      <c r="I139" s="161"/>
    </row>
    <row r="140" spans="2:9" s="131" customFormat="1" ht="18" customHeight="1" x14ac:dyDescent="0.25">
      <c r="B140" s="138"/>
      <c r="C140" s="174" t="s">
        <v>7827</v>
      </c>
      <c r="D140" s="90" t="s">
        <v>5441</v>
      </c>
      <c r="E140" s="79">
        <v>5120</v>
      </c>
      <c r="F140" s="114" t="s">
        <v>37</v>
      </c>
      <c r="G140" s="114" t="s">
        <v>5483</v>
      </c>
      <c r="H140" s="175">
        <v>3500000</v>
      </c>
      <c r="I140" s="161"/>
    </row>
    <row r="141" spans="2:9" s="131" customFormat="1" ht="18" customHeight="1" x14ac:dyDescent="0.25">
      <c r="B141" s="138"/>
      <c r="C141" s="174" t="s">
        <v>7828</v>
      </c>
      <c r="D141" s="90" t="s">
        <v>5442</v>
      </c>
      <c r="E141" s="79">
        <v>5120</v>
      </c>
      <c r="F141" s="114" t="s">
        <v>37</v>
      </c>
      <c r="G141" s="114" t="s">
        <v>5475</v>
      </c>
      <c r="H141" s="175">
        <v>5468135</v>
      </c>
      <c r="I141" s="161"/>
    </row>
    <row r="142" spans="2:9" s="131" customFormat="1" ht="18" customHeight="1" x14ac:dyDescent="0.25">
      <c r="B142" s="138"/>
      <c r="C142" s="174" t="s">
        <v>7828</v>
      </c>
      <c r="D142" s="90" t="s">
        <v>5443</v>
      </c>
      <c r="E142" s="79">
        <v>5120</v>
      </c>
      <c r="F142" s="114" t="s">
        <v>37</v>
      </c>
      <c r="G142" s="114" t="s">
        <v>5483</v>
      </c>
      <c r="H142" s="175">
        <v>673000</v>
      </c>
      <c r="I142" s="161"/>
    </row>
    <row r="143" spans="2:9" s="131" customFormat="1" ht="18" customHeight="1" x14ac:dyDescent="0.25">
      <c r="B143" s="138"/>
      <c r="C143" s="174" t="s">
        <v>7829</v>
      </c>
      <c r="D143" s="90" t="s">
        <v>5444</v>
      </c>
      <c r="E143" s="79">
        <v>5120</v>
      </c>
      <c r="F143" s="114" t="s">
        <v>37</v>
      </c>
      <c r="G143" s="114" t="s">
        <v>5483</v>
      </c>
      <c r="H143" s="175">
        <v>1878000</v>
      </c>
      <c r="I143" s="161"/>
    </row>
    <row r="144" spans="2:9" s="131" customFormat="1" ht="18" customHeight="1" x14ac:dyDescent="0.25">
      <c r="B144" s="138"/>
      <c r="C144" s="174" t="s">
        <v>7829</v>
      </c>
      <c r="D144" s="90" t="s">
        <v>5445</v>
      </c>
      <c r="E144" s="79">
        <v>5120</v>
      </c>
      <c r="F144" s="114" t="s">
        <v>37</v>
      </c>
      <c r="G144" s="114" t="s">
        <v>5483</v>
      </c>
      <c r="H144" s="175">
        <v>1178000</v>
      </c>
      <c r="I144" s="161"/>
    </row>
    <row r="145" spans="2:9" s="131" customFormat="1" ht="18" customHeight="1" x14ac:dyDescent="0.25">
      <c r="B145" s="138"/>
      <c r="C145" s="174" t="s">
        <v>7830</v>
      </c>
      <c r="D145" s="90" t="s">
        <v>5446</v>
      </c>
      <c r="E145" s="79">
        <v>5220</v>
      </c>
      <c r="F145" s="114" t="s">
        <v>37</v>
      </c>
      <c r="G145" s="114" t="s">
        <v>5474</v>
      </c>
      <c r="H145" s="175">
        <v>7410133</v>
      </c>
      <c r="I145" s="161"/>
    </row>
    <row r="146" spans="2:9" s="131" customFormat="1" ht="18" customHeight="1" x14ac:dyDescent="0.25">
      <c r="B146" s="138"/>
      <c r="C146" s="174" t="s">
        <v>7831</v>
      </c>
      <c r="D146" s="90" t="s">
        <v>5447</v>
      </c>
      <c r="E146" s="79">
        <v>5120</v>
      </c>
      <c r="F146" s="114" t="s">
        <v>37</v>
      </c>
      <c r="G146" s="114" t="s">
        <v>5475</v>
      </c>
      <c r="H146" s="175">
        <v>5468135</v>
      </c>
      <c r="I146" s="161"/>
    </row>
    <row r="147" spans="2:9" s="131" customFormat="1" ht="18" customHeight="1" x14ac:dyDescent="0.25">
      <c r="B147" s="138"/>
      <c r="C147" s="174" t="s">
        <v>7831</v>
      </c>
      <c r="D147" s="90" t="s">
        <v>5448</v>
      </c>
      <c r="E147" s="79">
        <v>5120</v>
      </c>
      <c r="F147" s="114" t="s">
        <v>37</v>
      </c>
      <c r="G147" s="114" t="s">
        <v>5483</v>
      </c>
      <c r="H147" s="175">
        <v>621000</v>
      </c>
      <c r="I147" s="161"/>
    </row>
    <row r="148" spans="2:9" s="131" customFormat="1" ht="18" customHeight="1" x14ac:dyDescent="0.25">
      <c r="B148" s="138"/>
      <c r="C148" s="174" t="s">
        <v>7832</v>
      </c>
      <c r="D148" s="90" t="s">
        <v>5449</v>
      </c>
      <c r="E148" s="79">
        <v>5220</v>
      </c>
      <c r="F148" s="114" t="s">
        <v>7797</v>
      </c>
      <c r="G148" s="114" t="s">
        <v>5483</v>
      </c>
      <c r="H148" s="175">
        <v>26000</v>
      </c>
      <c r="I148" s="161"/>
    </row>
    <row r="149" spans="2:9" s="131" customFormat="1" ht="18" customHeight="1" x14ac:dyDescent="0.25">
      <c r="B149" s="138"/>
      <c r="C149" s="174" t="s">
        <v>7833</v>
      </c>
      <c r="D149" s="90" t="s">
        <v>5450</v>
      </c>
      <c r="E149" s="79">
        <v>5120</v>
      </c>
      <c r="F149" s="114" t="s">
        <v>37</v>
      </c>
      <c r="G149" s="114" t="s">
        <v>5484</v>
      </c>
      <c r="H149" s="175">
        <v>11000000</v>
      </c>
      <c r="I149" s="161"/>
    </row>
    <row r="150" spans="2:9" s="131" customFormat="1" ht="18" customHeight="1" x14ac:dyDescent="0.25">
      <c r="B150" s="138"/>
      <c r="C150" s="174" t="s">
        <v>7833</v>
      </c>
      <c r="D150" s="90" t="s">
        <v>5451</v>
      </c>
      <c r="E150" s="79">
        <v>5120</v>
      </c>
      <c r="F150" s="114" t="s">
        <v>37</v>
      </c>
      <c r="G150" s="114" t="s">
        <v>5483</v>
      </c>
      <c r="H150" s="175">
        <v>2104000</v>
      </c>
      <c r="I150" s="161"/>
    </row>
    <row r="151" spans="2:9" s="131" customFormat="1" ht="18" customHeight="1" x14ac:dyDescent="0.25">
      <c r="B151" s="138"/>
      <c r="C151" s="174" t="s">
        <v>7833</v>
      </c>
      <c r="D151" s="90" t="s">
        <v>5452</v>
      </c>
      <c r="E151" s="79">
        <v>5120</v>
      </c>
      <c r="F151" s="114" t="s">
        <v>37</v>
      </c>
      <c r="G151" s="114" t="s">
        <v>5483</v>
      </c>
      <c r="H151" s="175">
        <v>724900</v>
      </c>
      <c r="I151" s="161"/>
    </row>
    <row r="152" spans="2:9" s="131" customFormat="1" ht="18" customHeight="1" x14ac:dyDescent="0.25">
      <c r="B152" s="138"/>
      <c r="C152" s="174" t="s">
        <v>7834</v>
      </c>
      <c r="D152" s="90" t="s">
        <v>5453</v>
      </c>
      <c r="E152" s="79">
        <v>5120</v>
      </c>
      <c r="F152" s="114" t="s">
        <v>37</v>
      </c>
      <c r="G152" s="114" t="s">
        <v>5484</v>
      </c>
      <c r="H152" s="175">
        <v>11000000</v>
      </c>
      <c r="I152" s="161"/>
    </row>
    <row r="153" spans="2:9" s="131" customFormat="1" ht="18" customHeight="1" x14ac:dyDescent="0.25">
      <c r="B153" s="138"/>
      <c r="C153" s="174" t="s">
        <v>7834</v>
      </c>
      <c r="D153" s="90" t="s">
        <v>5454</v>
      </c>
      <c r="E153" s="79">
        <v>5120</v>
      </c>
      <c r="F153" s="114" t="s">
        <v>37</v>
      </c>
      <c r="G153" s="114" t="s">
        <v>5483</v>
      </c>
      <c r="H153" s="175">
        <v>724900</v>
      </c>
      <c r="I153" s="161"/>
    </row>
    <row r="154" spans="2:9" s="131" customFormat="1" ht="18" customHeight="1" x14ac:dyDescent="0.25">
      <c r="B154" s="138"/>
      <c r="C154" s="174" t="s">
        <v>7835</v>
      </c>
      <c r="D154" s="90" t="s">
        <v>5455</v>
      </c>
      <c r="E154" s="79">
        <v>5120</v>
      </c>
      <c r="F154" s="114" t="s">
        <v>37</v>
      </c>
      <c r="G154" s="114" t="s">
        <v>5484</v>
      </c>
      <c r="H154" s="175">
        <v>11000000</v>
      </c>
      <c r="I154" s="161"/>
    </row>
    <row r="155" spans="2:9" s="131" customFormat="1" ht="18" customHeight="1" x14ac:dyDescent="0.25">
      <c r="B155" s="138"/>
      <c r="C155" s="174" t="s">
        <v>7835</v>
      </c>
      <c r="D155" s="90" t="s">
        <v>5456</v>
      </c>
      <c r="E155" s="79">
        <v>5120</v>
      </c>
      <c r="F155" s="114" t="s">
        <v>37</v>
      </c>
      <c r="G155" s="114" t="s">
        <v>5474</v>
      </c>
      <c r="H155" s="175">
        <v>7361397</v>
      </c>
      <c r="I155" s="161"/>
    </row>
    <row r="156" spans="2:9" s="131" customFormat="1" ht="18" customHeight="1" x14ac:dyDescent="0.25">
      <c r="B156" s="138"/>
      <c r="C156" s="174" t="s">
        <v>7835</v>
      </c>
      <c r="D156" s="90" t="s">
        <v>5457</v>
      </c>
      <c r="E156" s="79">
        <v>5120</v>
      </c>
      <c r="F156" s="114" t="s">
        <v>37</v>
      </c>
      <c r="G156" s="114" t="s">
        <v>5483</v>
      </c>
      <c r="H156" s="175">
        <v>989184</v>
      </c>
      <c r="I156" s="161"/>
    </row>
    <row r="157" spans="2:9" s="131" customFormat="1" ht="18" customHeight="1" x14ac:dyDescent="0.25">
      <c r="B157" s="138"/>
      <c r="C157" s="174" t="s">
        <v>7835</v>
      </c>
      <c r="D157" s="90" t="s">
        <v>5458</v>
      </c>
      <c r="E157" s="79">
        <v>5120</v>
      </c>
      <c r="F157" s="114" t="s">
        <v>37</v>
      </c>
      <c r="G157" s="114" t="s">
        <v>5483</v>
      </c>
      <c r="H157" s="175">
        <v>724900</v>
      </c>
      <c r="I157" s="161"/>
    </row>
    <row r="158" spans="2:9" s="131" customFormat="1" ht="18" customHeight="1" x14ac:dyDescent="0.25">
      <c r="B158" s="138"/>
      <c r="C158" s="174" t="s">
        <v>7835</v>
      </c>
      <c r="D158" s="90" t="s">
        <v>5459</v>
      </c>
      <c r="E158" s="79">
        <v>5120</v>
      </c>
      <c r="F158" s="114" t="s">
        <v>37</v>
      </c>
      <c r="G158" s="114" t="s">
        <v>5483</v>
      </c>
      <c r="H158" s="175">
        <v>707206</v>
      </c>
      <c r="I158" s="161"/>
    </row>
    <row r="159" spans="2:9" s="131" customFormat="1" ht="18" customHeight="1" x14ac:dyDescent="0.25">
      <c r="B159" s="138"/>
      <c r="C159" s="174" t="s">
        <v>7836</v>
      </c>
      <c r="D159" s="90" t="s">
        <v>5460</v>
      </c>
      <c r="E159" s="79">
        <v>5120</v>
      </c>
      <c r="F159" s="114" t="s">
        <v>37</v>
      </c>
      <c r="G159" s="114" t="s">
        <v>5484</v>
      </c>
      <c r="H159" s="175">
        <v>11724900</v>
      </c>
      <c r="I159" s="161"/>
    </row>
    <row r="160" spans="2:9" s="131" customFormat="1" ht="18" customHeight="1" x14ac:dyDescent="0.25">
      <c r="B160" s="138"/>
      <c r="C160" s="174" t="s">
        <v>7836</v>
      </c>
      <c r="D160" s="90" t="s">
        <v>5461</v>
      </c>
      <c r="E160" s="79">
        <v>5120</v>
      </c>
      <c r="F160" s="114" t="s">
        <v>37</v>
      </c>
      <c r="G160" s="114" t="s">
        <v>5484</v>
      </c>
      <c r="H160" s="175">
        <v>11724900</v>
      </c>
      <c r="I160" s="161"/>
    </row>
    <row r="161" spans="2:9" s="131" customFormat="1" ht="18" customHeight="1" x14ac:dyDescent="0.25">
      <c r="B161" s="138"/>
      <c r="C161" s="174" t="s">
        <v>7836</v>
      </c>
      <c r="D161" s="90" t="s">
        <v>5462</v>
      </c>
      <c r="E161" s="79">
        <v>5120</v>
      </c>
      <c r="F161" s="114" t="s">
        <v>37</v>
      </c>
      <c r="G161" s="114" t="s">
        <v>5484</v>
      </c>
      <c r="H161" s="175">
        <v>11724900</v>
      </c>
      <c r="I161" s="161"/>
    </row>
    <row r="162" spans="2:9" s="131" customFormat="1" ht="18" customHeight="1" x14ac:dyDescent="0.25">
      <c r="B162" s="138"/>
      <c r="C162" s="174" t="s">
        <v>7836</v>
      </c>
      <c r="D162" s="90" t="s">
        <v>5463</v>
      </c>
      <c r="E162" s="79">
        <v>5120</v>
      </c>
      <c r="F162" s="114" t="s">
        <v>37</v>
      </c>
      <c r="G162" s="114" t="s">
        <v>5484</v>
      </c>
      <c r="H162" s="175">
        <v>11724900</v>
      </c>
      <c r="I162" s="161"/>
    </row>
    <row r="163" spans="2:9" s="131" customFormat="1" ht="18" customHeight="1" x14ac:dyDescent="0.25">
      <c r="B163" s="138"/>
      <c r="C163" s="174" t="s">
        <v>7837</v>
      </c>
      <c r="D163" s="90" t="s">
        <v>5464</v>
      </c>
      <c r="E163" s="79">
        <v>5120</v>
      </c>
      <c r="F163" s="114" t="s">
        <v>37</v>
      </c>
      <c r="G163" s="114" t="s">
        <v>5484</v>
      </c>
      <c r="H163" s="175">
        <v>11724900</v>
      </c>
      <c r="I163" s="161"/>
    </row>
    <row r="164" spans="2:9" s="131" customFormat="1" ht="18" customHeight="1" x14ac:dyDescent="0.25">
      <c r="B164" s="138"/>
      <c r="C164" s="174" t="s">
        <v>7837</v>
      </c>
      <c r="D164" s="90" t="s">
        <v>5465</v>
      </c>
      <c r="E164" s="79">
        <v>5220</v>
      </c>
      <c r="F164" s="114" t="s">
        <v>37</v>
      </c>
      <c r="G164" s="114" t="s">
        <v>5474</v>
      </c>
      <c r="H164" s="175">
        <v>7026755</v>
      </c>
      <c r="I164" s="161"/>
    </row>
    <row r="165" spans="2:9" s="131" customFormat="1" ht="18" customHeight="1" x14ac:dyDescent="0.25">
      <c r="B165" s="138"/>
      <c r="C165" s="174" t="s">
        <v>7837</v>
      </c>
      <c r="D165" s="90" t="s">
        <v>5466</v>
      </c>
      <c r="E165" s="79">
        <v>5220</v>
      </c>
      <c r="F165" s="114" t="s">
        <v>37</v>
      </c>
      <c r="G165" s="114" t="s">
        <v>5483</v>
      </c>
      <c r="H165" s="175">
        <v>739130</v>
      </c>
      <c r="I165" s="161"/>
    </row>
    <row r="166" spans="2:9" s="131" customFormat="1" ht="18" customHeight="1" x14ac:dyDescent="0.25">
      <c r="B166" s="138"/>
      <c r="C166" s="174" t="s">
        <v>7837</v>
      </c>
      <c r="D166" s="90" t="s">
        <v>5467</v>
      </c>
      <c r="E166" s="79">
        <v>5220</v>
      </c>
      <c r="F166" s="114" t="s">
        <v>37</v>
      </c>
      <c r="G166" s="114" t="s">
        <v>5483</v>
      </c>
      <c r="H166" s="175">
        <v>566226</v>
      </c>
      <c r="I166" s="161"/>
    </row>
    <row r="167" spans="2:9" s="131" customFormat="1" ht="18" customHeight="1" x14ac:dyDescent="0.25">
      <c r="B167" s="138"/>
      <c r="C167" s="174" t="s">
        <v>7837</v>
      </c>
      <c r="D167" s="90" t="s">
        <v>5468</v>
      </c>
      <c r="E167" s="79">
        <v>5220</v>
      </c>
      <c r="F167" s="114" t="s">
        <v>7797</v>
      </c>
      <c r="G167" s="114" t="s">
        <v>5483</v>
      </c>
      <c r="H167" s="175">
        <v>358060</v>
      </c>
      <c r="I167" s="161"/>
    </row>
    <row r="168" spans="2:9" s="131" customFormat="1" ht="18" customHeight="1" x14ac:dyDescent="0.25">
      <c r="B168" s="138"/>
      <c r="C168" s="174" t="s">
        <v>7837</v>
      </c>
      <c r="D168" s="90" t="s">
        <v>5469</v>
      </c>
      <c r="E168" s="79">
        <v>5220</v>
      </c>
      <c r="F168" s="114" t="s">
        <v>7797</v>
      </c>
      <c r="G168" s="114" t="s">
        <v>5483</v>
      </c>
      <c r="H168" s="175">
        <v>250054</v>
      </c>
      <c r="I168" s="161"/>
    </row>
    <row r="169" spans="2:9" s="131" customFormat="1" ht="18" customHeight="1" x14ac:dyDescent="0.25">
      <c r="B169" s="138"/>
      <c r="C169" s="174" t="s">
        <v>7837</v>
      </c>
      <c r="D169" s="90" t="s">
        <v>5470</v>
      </c>
      <c r="E169" s="79">
        <v>5220</v>
      </c>
      <c r="F169" s="114" t="s">
        <v>7797</v>
      </c>
      <c r="G169" s="114" t="s">
        <v>5483</v>
      </c>
      <c r="H169" s="175">
        <v>150850</v>
      </c>
      <c r="I169" s="161"/>
    </row>
    <row r="170" spans="2:9" s="131" customFormat="1" ht="18" customHeight="1" thickBot="1" x14ac:dyDescent="0.3">
      <c r="B170" s="138"/>
      <c r="C170" s="176" t="s">
        <v>7838</v>
      </c>
      <c r="D170" s="177" t="s">
        <v>5471</v>
      </c>
      <c r="E170" s="178">
        <v>5120</v>
      </c>
      <c r="F170" s="179" t="s">
        <v>37</v>
      </c>
      <c r="G170" s="179" t="s">
        <v>5482</v>
      </c>
      <c r="H170" s="180">
        <v>12901111</v>
      </c>
      <c r="I170" s="161"/>
    </row>
    <row r="171" spans="2:9" s="131" customFormat="1" ht="18" customHeight="1" thickBot="1" x14ac:dyDescent="0.3">
      <c r="B171" s="138"/>
      <c r="C171" s="148"/>
      <c r="D171" s="145"/>
      <c r="E171" s="145"/>
      <c r="F171" s="146"/>
      <c r="G171" s="124" t="s">
        <v>7498</v>
      </c>
      <c r="H171" s="125">
        <f>SUM(H11:H170)</f>
        <v>698277474</v>
      </c>
      <c r="I171" s="161"/>
    </row>
    <row r="172" spans="2:9" s="131" customFormat="1" ht="18" customHeight="1" x14ac:dyDescent="0.25">
      <c r="B172" s="138"/>
      <c r="C172" s="148"/>
      <c r="D172" s="145"/>
      <c r="E172" s="145"/>
      <c r="F172" s="146"/>
      <c r="G172" s="146"/>
      <c r="H172" s="147"/>
      <c r="I172" s="161"/>
    </row>
    <row r="173" spans="2:9" s="131" customFormat="1" ht="18" customHeight="1" x14ac:dyDescent="0.25">
      <c r="B173" s="138"/>
      <c r="C173" s="324" t="s">
        <v>7801</v>
      </c>
      <c r="D173" s="145"/>
      <c r="E173" s="145"/>
      <c r="F173" s="146"/>
      <c r="G173" s="146"/>
      <c r="H173" s="147"/>
      <c r="I173" s="161"/>
    </row>
    <row r="174" spans="2:9" s="131" customFormat="1" ht="18" customHeight="1" thickBot="1" x14ac:dyDescent="0.3">
      <c r="B174" s="138"/>
      <c r="C174" s="148"/>
      <c r="D174" s="322" t="s">
        <v>7799</v>
      </c>
      <c r="E174" s="323" t="s">
        <v>7800</v>
      </c>
      <c r="F174" s="146"/>
      <c r="G174" s="146"/>
      <c r="H174" s="147"/>
      <c r="I174" s="161"/>
    </row>
    <row r="175" spans="2:9" s="131" customFormat="1" ht="38.25" customHeight="1" thickBot="1" x14ac:dyDescent="0.3">
      <c r="B175" s="138"/>
      <c r="C175" s="182" t="s">
        <v>7515</v>
      </c>
      <c r="D175" s="183" t="s">
        <v>7516</v>
      </c>
      <c r="E175" s="184" t="s">
        <v>7518</v>
      </c>
      <c r="F175" s="185" t="s">
        <v>7517</v>
      </c>
      <c r="G175" s="146"/>
      <c r="H175" s="147"/>
      <c r="I175" s="161"/>
    </row>
    <row r="176" spans="2:9" s="131" customFormat="1" ht="18" customHeight="1" x14ac:dyDescent="0.25">
      <c r="B176" s="138"/>
      <c r="C176" s="186" t="s">
        <v>5485</v>
      </c>
      <c r="D176" s="147">
        <v>12901111</v>
      </c>
      <c r="E176" s="145">
        <v>14</v>
      </c>
      <c r="F176" s="187">
        <f>D176*E176</f>
        <v>180615554</v>
      </c>
      <c r="G176" s="146"/>
      <c r="H176" s="147"/>
      <c r="I176" s="161"/>
    </row>
    <row r="177" spans="2:9" s="131" customFormat="1" ht="18" customHeight="1" x14ac:dyDescent="0.25">
      <c r="B177" s="138"/>
      <c r="C177" s="186" t="s">
        <v>5476</v>
      </c>
      <c r="D177" s="147">
        <v>8000000</v>
      </c>
      <c r="E177" s="145">
        <v>4</v>
      </c>
      <c r="F177" s="187">
        <f t="shared" ref="F177:F181" si="0">D177*E177</f>
        <v>32000000</v>
      </c>
      <c r="G177" s="146"/>
      <c r="H177" s="147"/>
      <c r="I177" s="161"/>
    </row>
    <row r="178" spans="2:9" s="131" customFormat="1" ht="18" customHeight="1" x14ac:dyDescent="0.25">
      <c r="B178" s="138"/>
      <c r="C178" s="186" t="s">
        <v>5475</v>
      </c>
      <c r="D178" s="147">
        <v>5368000</v>
      </c>
      <c r="E178" s="145">
        <v>9</v>
      </c>
      <c r="F178" s="187">
        <f t="shared" si="0"/>
        <v>48312000</v>
      </c>
      <c r="G178" s="146"/>
      <c r="H178" s="147"/>
      <c r="I178" s="161"/>
    </row>
    <row r="179" spans="2:9" s="131" customFormat="1" ht="18" customHeight="1" x14ac:dyDescent="0.25">
      <c r="B179" s="138"/>
      <c r="C179" s="186" t="s">
        <v>5484</v>
      </c>
      <c r="D179" s="147">
        <v>11624900</v>
      </c>
      <c r="E179" s="145">
        <v>9</v>
      </c>
      <c r="F179" s="187">
        <f t="shared" si="0"/>
        <v>104624100</v>
      </c>
      <c r="G179" s="146"/>
      <c r="H179" s="147"/>
      <c r="I179" s="161"/>
    </row>
    <row r="180" spans="2:9" s="131" customFormat="1" ht="18" customHeight="1" x14ac:dyDescent="0.25">
      <c r="B180" s="138"/>
      <c r="C180" s="186" t="s">
        <v>5474</v>
      </c>
      <c r="D180" s="147">
        <v>7042000</v>
      </c>
      <c r="E180" s="145">
        <v>14</v>
      </c>
      <c r="F180" s="187">
        <f t="shared" si="0"/>
        <v>98588000</v>
      </c>
      <c r="G180" s="146"/>
      <c r="H180" s="147"/>
      <c r="I180" s="161"/>
    </row>
    <row r="181" spans="2:9" s="131" customFormat="1" ht="18" customHeight="1" x14ac:dyDescent="0.25">
      <c r="B181" s="138"/>
      <c r="C181" s="186" t="s">
        <v>5477</v>
      </c>
      <c r="D181" s="147">
        <v>13500000</v>
      </c>
      <c r="E181" s="145">
        <v>7</v>
      </c>
      <c r="F181" s="188">
        <f t="shared" si="0"/>
        <v>94500000</v>
      </c>
      <c r="G181" s="146"/>
      <c r="H181" s="147"/>
      <c r="I181" s="161"/>
    </row>
    <row r="182" spans="2:9" s="131" customFormat="1" ht="18" customHeight="1" x14ac:dyDescent="0.25">
      <c r="B182" s="138"/>
      <c r="C182" s="186" t="s">
        <v>5478</v>
      </c>
      <c r="D182" s="147"/>
      <c r="E182" s="145"/>
      <c r="F182" s="189">
        <f>+SUM(F176:F181)</f>
        <v>558639654</v>
      </c>
      <c r="G182" s="146"/>
      <c r="H182" s="147"/>
      <c r="I182" s="161"/>
    </row>
    <row r="183" spans="2:9" s="131" customFormat="1" ht="18" customHeight="1" x14ac:dyDescent="0.25">
      <c r="B183" s="138"/>
      <c r="C183" s="186" t="s">
        <v>5480</v>
      </c>
      <c r="D183" s="147"/>
      <c r="E183" s="145"/>
      <c r="F183" s="190">
        <f>+F184-F182</f>
        <v>-311987</v>
      </c>
      <c r="G183" s="146"/>
      <c r="H183" s="147"/>
      <c r="I183" s="161"/>
    </row>
    <row r="184" spans="2:9" s="131" customFormat="1" ht="18" customHeight="1" x14ac:dyDescent="0.25">
      <c r="B184" s="138"/>
      <c r="C184" s="186" t="s">
        <v>5479</v>
      </c>
      <c r="D184" s="147"/>
      <c r="E184" s="145"/>
      <c r="F184" s="187">
        <v>558327667</v>
      </c>
      <c r="G184" s="146"/>
      <c r="H184" s="147"/>
      <c r="I184" s="161"/>
    </row>
    <row r="185" spans="2:9" s="131" customFormat="1" ht="35.25" customHeight="1" thickBot="1" x14ac:dyDescent="0.3">
      <c r="B185" s="138"/>
      <c r="C185" s="191" t="s">
        <v>7798</v>
      </c>
      <c r="D185" s="147"/>
      <c r="E185" s="145"/>
      <c r="F185" s="192">
        <v>139949807</v>
      </c>
      <c r="G185" s="146"/>
      <c r="H185" s="147"/>
      <c r="I185" s="161"/>
    </row>
    <row r="186" spans="2:9" s="131" customFormat="1" ht="24.75" customHeight="1" thickBot="1" x14ac:dyDescent="0.3">
      <c r="B186" s="138"/>
      <c r="C186" s="196" t="s">
        <v>5481</v>
      </c>
      <c r="D186" s="193"/>
      <c r="E186" s="194"/>
      <c r="F186" s="195">
        <f>+F184+F185</f>
        <v>698277474</v>
      </c>
      <c r="G186" s="146"/>
      <c r="H186" s="147"/>
      <c r="I186" s="161"/>
    </row>
    <row r="187" spans="2:9" s="131" customFormat="1" ht="18" customHeight="1" x14ac:dyDescent="0.25">
      <c r="B187" s="138"/>
      <c r="C187" s="149"/>
      <c r="D187" s="147"/>
      <c r="E187" s="145"/>
      <c r="F187" s="145"/>
      <c r="G187" s="146"/>
      <c r="H187" s="147"/>
      <c r="I187" s="161"/>
    </row>
    <row r="188" spans="2:9" s="131" customFormat="1" ht="18" customHeight="1" x14ac:dyDescent="0.25">
      <c r="B188" s="138"/>
      <c r="C188" s="148"/>
      <c r="D188" s="495" t="s">
        <v>7519</v>
      </c>
      <c r="E188" s="495"/>
      <c r="F188" s="495"/>
      <c r="G188" s="495"/>
      <c r="H188" s="495"/>
      <c r="I188" s="161"/>
    </row>
    <row r="189" spans="2:9" s="131" customFormat="1" ht="18" customHeight="1" x14ac:dyDescent="0.25">
      <c r="B189" s="138"/>
      <c r="C189" s="148"/>
      <c r="D189" s="403" t="s">
        <v>7520</v>
      </c>
      <c r="E189" s="403"/>
      <c r="F189" s="403"/>
      <c r="G189" s="403"/>
      <c r="H189" s="403"/>
      <c r="I189" s="161"/>
    </row>
    <row r="190" spans="2:9" s="131" customFormat="1" ht="24" customHeight="1" x14ac:dyDescent="0.25">
      <c r="B190" s="138"/>
      <c r="C190" s="148"/>
      <c r="D190" s="403"/>
      <c r="E190" s="403"/>
      <c r="F190" s="403"/>
      <c r="G190" s="403"/>
      <c r="H190" s="403"/>
      <c r="I190" s="161"/>
    </row>
    <row r="191" spans="2:9" ht="14.25" x14ac:dyDescent="0.2">
      <c r="B191" s="28"/>
      <c r="C191" s="9"/>
      <c r="D191" s="9"/>
      <c r="E191" s="9"/>
      <c r="F191" s="9"/>
      <c r="I191" s="29"/>
    </row>
    <row r="192" spans="2:9" ht="15" thickBot="1" x14ac:dyDescent="0.25">
      <c r="B192" s="30"/>
      <c r="C192" s="31"/>
      <c r="D192" s="31"/>
      <c r="E192" s="31"/>
      <c r="F192" s="31"/>
      <c r="G192" s="31"/>
      <c r="H192" s="31"/>
      <c r="I192" s="32"/>
    </row>
    <row r="193" s="9" customFormat="1" ht="14.25" x14ac:dyDescent="0.2"/>
    <row r="194" s="9" customFormat="1" ht="14.25" x14ac:dyDescent="0.2"/>
    <row r="195" s="9" customFormat="1" ht="14.25" x14ac:dyDescent="0.2"/>
    <row r="196" s="9" customFormat="1" ht="14.25" x14ac:dyDescent="0.2"/>
    <row r="197" s="9" customFormat="1" ht="14.25" x14ac:dyDescent="0.2"/>
    <row r="198" s="9" customFormat="1" ht="14.25" x14ac:dyDescent="0.2"/>
    <row r="199" s="9" customFormat="1" ht="14.25" x14ac:dyDescent="0.2"/>
    <row r="200" s="9" customFormat="1" ht="14.25" x14ac:dyDescent="0.2"/>
    <row r="201" s="9" customFormat="1" ht="14.25" x14ac:dyDescent="0.2"/>
    <row r="202" s="9" customFormat="1" ht="14.25" x14ac:dyDescent="0.2"/>
    <row r="203" s="9" customFormat="1" ht="14.25" x14ac:dyDescent="0.2"/>
    <row r="204" s="9" customFormat="1" ht="14.25" x14ac:dyDescent="0.2"/>
    <row r="205" s="9" customFormat="1" ht="14.25" x14ac:dyDescent="0.2"/>
    <row r="206" s="9" customFormat="1" ht="14.25" x14ac:dyDescent="0.2"/>
    <row r="207" s="9" customFormat="1" ht="14.25" x14ac:dyDescent="0.2"/>
    <row r="208" s="9" customFormat="1" ht="14.25" x14ac:dyDescent="0.2"/>
    <row r="209" s="9" customFormat="1" ht="14.25" x14ac:dyDescent="0.2"/>
    <row r="210" s="9" customFormat="1" ht="14.25" x14ac:dyDescent="0.2"/>
    <row r="211" s="9" customFormat="1" ht="14.25" x14ac:dyDescent="0.2"/>
    <row r="212" s="9" customFormat="1" ht="14.25" x14ac:dyDescent="0.2"/>
    <row r="213" s="9" customFormat="1" ht="14.25" x14ac:dyDescent="0.2"/>
    <row r="214" s="9" customFormat="1" ht="14.25" x14ac:dyDescent="0.2"/>
    <row r="215" s="9" customFormat="1" ht="14.25" x14ac:dyDescent="0.2"/>
    <row r="216" s="9" customFormat="1" ht="14.25" x14ac:dyDescent="0.2"/>
    <row r="217" s="9" customFormat="1" ht="14.25" x14ac:dyDescent="0.2"/>
    <row r="218" s="9" customFormat="1" ht="14.25" x14ac:dyDescent="0.2"/>
    <row r="219" s="9" customFormat="1" ht="14.25" x14ac:dyDescent="0.2"/>
    <row r="220" s="9" customFormat="1" ht="14.25" x14ac:dyDescent="0.2"/>
    <row r="221" s="9" customFormat="1" ht="14.25" x14ac:dyDescent="0.2"/>
    <row r="222" s="9" customFormat="1" ht="14.25" x14ac:dyDescent="0.2"/>
    <row r="223" s="9" customFormat="1" ht="14.25" x14ac:dyDescent="0.2"/>
    <row r="224" s="9" customFormat="1" ht="14.25" x14ac:dyDescent="0.2"/>
    <row r="225" s="9" customFormat="1" ht="14.25" x14ac:dyDescent="0.2"/>
    <row r="226" s="9" customFormat="1" ht="14.25" x14ac:dyDescent="0.2"/>
    <row r="227" s="9" customFormat="1" ht="14.25" x14ac:dyDescent="0.2"/>
    <row r="228" s="9" customFormat="1" ht="14.25" x14ac:dyDescent="0.2"/>
    <row r="229" s="9" customFormat="1" ht="14.25" x14ac:dyDescent="0.2"/>
    <row r="230" s="9" customFormat="1" ht="14.25" x14ac:dyDescent="0.2"/>
    <row r="231" s="9" customFormat="1" ht="14.25" x14ac:dyDescent="0.2"/>
    <row r="232" s="9" customFormat="1" ht="14.25" x14ac:dyDescent="0.2"/>
    <row r="233" s="9" customFormat="1" ht="14.25" x14ac:dyDescent="0.2"/>
    <row r="234" s="9" customFormat="1" ht="14.25" x14ac:dyDescent="0.2"/>
    <row r="235" s="9" customFormat="1" ht="14.25" x14ac:dyDescent="0.2"/>
    <row r="236" s="9" customFormat="1" ht="14.25" x14ac:dyDescent="0.2"/>
    <row r="237" s="9" customFormat="1" ht="14.25" x14ac:dyDescent="0.2"/>
    <row r="238" s="9" customFormat="1" ht="14.25" x14ac:dyDescent="0.2"/>
    <row r="239" s="9" customFormat="1" ht="14.25" x14ac:dyDescent="0.2"/>
    <row r="240" s="9" customFormat="1" ht="14.25" x14ac:dyDescent="0.2"/>
    <row r="241" s="9" customFormat="1" ht="14.25" x14ac:dyDescent="0.2"/>
    <row r="242" s="9" customFormat="1" ht="14.25" x14ac:dyDescent="0.2"/>
    <row r="243" s="9" customFormat="1" ht="14.25" x14ac:dyDescent="0.2"/>
    <row r="244" s="9" customFormat="1" ht="14.25" x14ac:dyDescent="0.2"/>
    <row r="245" s="9" customFormat="1" ht="14.25" x14ac:dyDescent="0.2"/>
    <row r="246" s="9" customFormat="1" ht="14.25" x14ac:dyDescent="0.2"/>
    <row r="247" s="9" customFormat="1" ht="14.25" x14ac:dyDescent="0.2"/>
    <row r="248" s="9" customFormat="1" ht="14.25" x14ac:dyDescent="0.2"/>
    <row r="249" s="9" customFormat="1" ht="14.25" x14ac:dyDescent="0.2"/>
    <row r="250" s="9" customFormat="1" ht="14.25" x14ac:dyDescent="0.2"/>
    <row r="251" s="9" customFormat="1" ht="14.25" x14ac:dyDescent="0.2"/>
    <row r="252" s="9" customFormat="1" ht="14.25" x14ac:dyDescent="0.2"/>
    <row r="253" s="9" customFormat="1" ht="14.25" x14ac:dyDescent="0.2"/>
    <row r="254" s="9" customFormat="1" ht="14.25" x14ac:dyDescent="0.2"/>
    <row r="255" s="9" customFormat="1" ht="14.25" x14ac:dyDescent="0.2"/>
    <row r="256" s="9" customFormat="1" ht="14.25" x14ac:dyDescent="0.2"/>
    <row r="257" s="9" customFormat="1" ht="14.25" x14ac:dyDescent="0.2"/>
    <row r="258" s="9" customFormat="1" ht="14.25" x14ac:dyDescent="0.2"/>
    <row r="259" s="9" customFormat="1" ht="14.25" x14ac:dyDescent="0.2"/>
    <row r="260" s="9" customFormat="1" ht="14.25" x14ac:dyDescent="0.2"/>
    <row r="261" s="9" customFormat="1" ht="14.25" x14ac:dyDescent="0.2"/>
    <row r="262" s="9" customFormat="1" ht="14.25" x14ac:dyDescent="0.2"/>
    <row r="263" s="9" customFormat="1" ht="14.25" x14ac:dyDescent="0.2"/>
    <row r="264" s="9" customFormat="1" ht="14.25" x14ac:dyDescent="0.2"/>
    <row r="265" s="9" customFormat="1" ht="14.25" x14ac:dyDescent="0.2"/>
    <row r="266" s="9" customFormat="1" ht="14.25" x14ac:dyDescent="0.2"/>
    <row r="267" s="9" customFormat="1" ht="14.25" x14ac:dyDescent="0.2"/>
    <row r="268" s="9" customFormat="1" ht="14.25" x14ac:dyDescent="0.2"/>
    <row r="269" s="9" customFormat="1" ht="14.25" x14ac:dyDescent="0.2"/>
    <row r="270" s="9" customFormat="1" ht="14.25" x14ac:dyDescent="0.2"/>
    <row r="271" s="9" customFormat="1" ht="14.25" x14ac:dyDescent="0.2"/>
    <row r="272" s="9" customFormat="1" ht="14.25" x14ac:dyDescent="0.2"/>
    <row r="273" s="9" customFormat="1" ht="14.25" x14ac:dyDescent="0.2"/>
    <row r="274" s="9" customFormat="1" ht="14.25" x14ac:dyDescent="0.2"/>
    <row r="275" s="9" customFormat="1" ht="14.25" x14ac:dyDescent="0.2"/>
    <row r="276" s="9" customFormat="1" ht="14.25" x14ac:dyDescent="0.2"/>
    <row r="277" s="9" customFormat="1" ht="14.25" x14ac:dyDescent="0.2"/>
    <row r="278" s="9" customFormat="1" ht="14.25" x14ac:dyDescent="0.2"/>
    <row r="279" s="9" customFormat="1" ht="14.25" x14ac:dyDescent="0.2"/>
    <row r="280" s="9" customFormat="1" ht="14.25" x14ac:dyDescent="0.2"/>
    <row r="281" s="9" customFormat="1" ht="14.25" x14ac:dyDescent="0.2"/>
    <row r="282" s="9" customFormat="1" ht="14.25" x14ac:dyDescent="0.2"/>
    <row r="283" s="9" customFormat="1" ht="14.25" x14ac:dyDescent="0.2"/>
    <row r="284" s="9" customFormat="1" ht="14.25" x14ac:dyDescent="0.2"/>
    <row r="285" s="9" customFormat="1" ht="14.25" x14ac:dyDescent="0.2"/>
    <row r="286" s="9" customFormat="1" ht="14.25" x14ac:dyDescent="0.2"/>
    <row r="287" s="9" customFormat="1" ht="14.25" x14ac:dyDescent="0.2"/>
    <row r="288" s="9" customFormat="1" ht="14.25" x14ac:dyDescent="0.2"/>
    <row r="289" s="9" customFormat="1" ht="14.25" x14ac:dyDescent="0.2"/>
    <row r="290" s="9" customFormat="1" ht="14.25" x14ac:dyDescent="0.2"/>
    <row r="291" s="9" customFormat="1" ht="14.25" x14ac:dyDescent="0.2"/>
    <row r="292" s="9" customFormat="1" ht="14.25" x14ac:dyDescent="0.2"/>
    <row r="293" s="9" customFormat="1" ht="14.25" x14ac:dyDescent="0.2"/>
    <row r="294" s="9" customFormat="1" ht="14.25" x14ac:dyDescent="0.2"/>
    <row r="295" s="9" customFormat="1" ht="14.25" x14ac:dyDescent="0.2"/>
    <row r="296" s="9" customFormat="1" ht="14.25" x14ac:dyDescent="0.2"/>
    <row r="297" s="9" customFormat="1" ht="14.25" x14ac:dyDescent="0.2"/>
    <row r="298" s="9" customFormat="1" ht="14.25" x14ac:dyDescent="0.2"/>
    <row r="299" s="9" customFormat="1" ht="14.25" x14ac:dyDescent="0.2"/>
    <row r="300" s="9" customFormat="1" ht="14.25" x14ac:dyDescent="0.2"/>
    <row r="301" s="9" customFormat="1" ht="14.25" x14ac:dyDescent="0.2"/>
    <row r="302" s="9" customFormat="1" ht="14.25" x14ac:dyDescent="0.2"/>
    <row r="303" s="9" customFormat="1" ht="14.25" x14ac:dyDescent="0.2"/>
    <row r="304" s="9" customFormat="1" ht="14.25" x14ac:dyDescent="0.2"/>
    <row r="305" s="9" customFormat="1" ht="14.25" x14ac:dyDescent="0.2"/>
    <row r="306" s="9" customFormat="1" ht="14.25" x14ac:dyDescent="0.2"/>
    <row r="307" s="9" customFormat="1" ht="14.25" x14ac:dyDescent="0.2"/>
    <row r="308" s="9" customFormat="1" ht="14.25" x14ac:dyDescent="0.2"/>
    <row r="309" s="9" customFormat="1" ht="14.25" x14ac:dyDescent="0.2"/>
    <row r="310" s="9" customFormat="1" ht="14.25" x14ac:dyDescent="0.2"/>
    <row r="311" s="9" customFormat="1" ht="14.25" x14ac:dyDescent="0.2"/>
    <row r="312" s="9" customFormat="1" ht="14.25" x14ac:dyDescent="0.2"/>
    <row r="313" s="9" customFormat="1" ht="14.25" x14ac:dyDescent="0.2"/>
    <row r="314" s="9" customFormat="1" ht="14.25" x14ac:dyDescent="0.2"/>
    <row r="315" s="9" customFormat="1" ht="14.25" x14ac:dyDescent="0.2"/>
    <row r="316" s="9" customFormat="1" ht="14.25" x14ac:dyDescent="0.2"/>
    <row r="317" s="9" customFormat="1" ht="14.25" x14ac:dyDescent="0.2"/>
    <row r="318" s="9" customFormat="1" ht="14.25" x14ac:dyDescent="0.2"/>
    <row r="319" s="9" customFormat="1" ht="14.25" x14ac:dyDescent="0.2"/>
    <row r="320" s="9" customFormat="1" ht="14.25" x14ac:dyDescent="0.2"/>
    <row r="321" s="9" customFormat="1" ht="14.25" x14ac:dyDescent="0.2"/>
    <row r="322" s="9" customFormat="1" ht="14.25" x14ac:dyDescent="0.2"/>
    <row r="323" s="9" customFormat="1" ht="14.25" x14ac:dyDescent="0.2"/>
    <row r="324" s="9" customFormat="1" ht="14.25" x14ac:dyDescent="0.2"/>
    <row r="325" s="9" customFormat="1" ht="14.25" x14ac:dyDescent="0.2"/>
    <row r="326" s="9" customFormat="1" ht="14.25" x14ac:dyDescent="0.2"/>
    <row r="327" s="9" customFormat="1" ht="14.25" x14ac:dyDescent="0.2"/>
    <row r="328" s="9" customFormat="1" ht="14.25" x14ac:dyDescent="0.2"/>
    <row r="329" s="9" customFormat="1" ht="14.25" x14ac:dyDescent="0.2"/>
    <row r="330" s="9" customFormat="1" ht="14.25" x14ac:dyDescent="0.2"/>
    <row r="331" s="9" customFormat="1" ht="14.25" x14ac:dyDescent="0.2"/>
    <row r="332" s="9" customFormat="1" ht="14.25" x14ac:dyDescent="0.2"/>
    <row r="333" s="9" customFormat="1" ht="14.25" x14ac:dyDescent="0.2"/>
    <row r="334" s="9" customFormat="1" ht="14.25" x14ac:dyDescent="0.2"/>
    <row r="335" s="9" customFormat="1" ht="14.25" x14ac:dyDescent="0.2"/>
    <row r="336" s="9" customFormat="1" ht="14.25" x14ac:dyDescent="0.2"/>
    <row r="337" s="9" customFormat="1" ht="14.25" x14ac:dyDescent="0.2"/>
    <row r="338" s="9" customFormat="1" ht="14.25" x14ac:dyDescent="0.2"/>
    <row r="339" s="9" customFormat="1" ht="14.25" x14ac:dyDescent="0.2"/>
    <row r="340" s="9" customFormat="1" ht="14.25" x14ac:dyDescent="0.2"/>
    <row r="341" s="9" customFormat="1" ht="14.25" x14ac:dyDescent="0.2"/>
    <row r="342" s="9" customFormat="1" ht="14.25" x14ac:dyDescent="0.2"/>
    <row r="343" s="9" customFormat="1" ht="14.25" x14ac:dyDescent="0.2"/>
    <row r="344" s="9" customFormat="1" ht="14.25" x14ac:dyDescent="0.2"/>
    <row r="345" s="9" customFormat="1" ht="14.25" x14ac:dyDescent="0.2"/>
    <row r="346" s="9" customFormat="1" ht="14.25" x14ac:dyDescent="0.2"/>
    <row r="347" s="9" customFormat="1" ht="14.25" x14ac:dyDescent="0.2"/>
    <row r="348" s="9" customFormat="1" ht="14.25" x14ac:dyDescent="0.2"/>
    <row r="349" s="9" customFormat="1" ht="14.25" x14ac:dyDescent="0.2"/>
    <row r="350" s="9" customFormat="1" ht="14.25" x14ac:dyDescent="0.2"/>
    <row r="351" s="9" customFormat="1" ht="14.25" x14ac:dyDescent="0.2"/>
    <row r="352" s="9" customFormat="1" ht="14.25" x14ac:dyDescent="0.2"/>
    <row r="353" s="9" customFormat="1" ht="14.25" x14ac:dyDescent="0.2"/>
    <row r="354" s="9" customFormat="1" ht="14.25" x14ac:dyDescent="0.2"/>
    <row r="355" s="9" customFormat="1" ht="14.25" x14ac:dyDescent="0.2"/>
    <row r="356" s="9" customFormat="1" ht="14.25" x14ac:dyDescent="0.2"/>
    <row r="357" s="9" customFormat="1" ht="14.25" x14ac:dyDescent="0.2"/>
    <row r="358" s="9" customFormat="1" ht="14.25" x14ac:dyDescent="0.2"/>
    <row r="359" s="9" customFormat="1" ht="14.25" x14ac:dyDescent="0.2"/>
    <row r="360" s="9" customFormat="1" ht="14.25" x14ac:dyDescent="0.2"/>
    <row r="361" s="9" customFormat="1" ht="14.25" x14ac:dyDescent="0.2"/>
    <row r="362" s="9" customFormat="1" ht="14.25" x14ac:dyDescent="0.2"/>
    <row r="363" s="9" customFormat="1" ht="14.25" x14ac:dyDescent="0.2"/>
    <row r="364" s="9" customFormat="1" ht="14.25" x14ac:dyDescent="0.2"/>
    <row r="365" s="9" customFormat="1" ht="14.25" x14ac:dyDescent="0.2"/>
    <row r="366" s="9" customFormat="1" ht="14.25" x14ac:dyDescent="0.2"/>
    <row r="367" s="9" customFormat="1" ht="14.25" x14ac:dyDescent="0.2"/>
    <row r="368" s="9" customFormat="1" ht="14.25" x14ac:dyDescent="0.2"/>
    <row r="369" s="9" customFormat="1" ht="14.25" x14ac:dyDescent="0.2"/>
    <row r="370" s="9" customFormat="1" ht="14.25" x14ac:dyDescent="0.2"/>
    <row r="371" s="9" customFormat="1" ht="14.25" x14ac:dyDescent="0.2"/>
    <row r="372" s="9" customFormat="1" ht="14.25" x14ac:dyDescent="0.2"/>
    <row r="373" s="9" customFormat="1" ht="14.25" x14ac:dyDescent="0.2"/>
    <row r="374" s="9" customFormat="1" ht="14.25" x14ac:dyDescent="0.2"/>
    <row r="375" s="9" customFormat="1" ht="14.25" x14ac:dyDescent="0.2"/>
    <row r="376" s="9" customFormat="1" ht="14.25" x14ac:dyDescent="0.2"/>
    <row r="377" s="9" customFormat="1" ht="14.25" x14ac:dyDescent="0.2"/>
    <row r="378" s="9" customFormat="1" ht="14.25" x14ac:dyDescent="0.2"/>
    <row r="379" s="9" customFormat="1" ht="14.25" x14ac:dyDescent="0.2"/>
    <row r="380" s="9" customFormat="1" ht="14.25" x14ac:dyDescent="0.2"/>
    <row r="381" s="9" customFormat="1" ht="14.25" x14ac:dyDescent="0.2"/>
    <row r="382" s="9" customFormat="1" ht="14.25" x14ac:dyDescent="0.2"/>
    <row r="383" s="9" customFormat="1" ht="14.25" x14ac:dyDescent="0.2"/>
    <row r="384" s="9" customFormat="1" ht="14.25" x14ac:dyDescent="0.2"/>
    <row r="385" s="9" customFormat="1" ht="14.25" x14ac:dyDescent="0.2"/>
    <row r="386" s="9" customFormat="1" ht="14.25" x14ac:dyDescent="0.2"/>
    <row r="387" s="9" customFormat="1" ht="14.25" x14ac:dyDescent="0.2"/>
    <row r="388" s="9" customFormat="1" ht="14.25" x14ac:dyDescent="0.2"/>
    <row r="389" s="9" customFormat="1" ht="14.25" x14ac:dyDescent="0.2"/>
    <row r="390" s="9" customFormat="1" ht="14.25" x14ac:dyDescent="0.2"/>
    <row r="391" s="9" customFormat="1" ht="14.25" x14ac:dyDescent="0.2"/>
    <row r="392" s="9" customFormat="1" ht="14.25" x14ac:dyDescent="0.2"/>
    <row r="393" s="9" customFormat="1" ht="14.25" x14ac:dyDescent="0.2"/>
    <row r="394" s="9" customFormat="1" ht="14.25" x14ac:dyDescent="0.2"/>
    <row r="395" s="9" customFormat="1" ht="14.25" x14ac:dyDescent="0.2"/>
    <row r="396" s="9" customFormat="1" ht="14.25" x14ac:dyDescent="0.2"/>
    <row r="397" s="9" customFormat="1" ht="14.25" x14ac:dyDescent="0.2"/>
    <row r="398" s="9" customFormat="1" ht="14.25" x14ac:dyDescent="0.2"/>
    <row r="399" s="9" customFormat="1" ht="14.25" x14ac:dyDescent="0.2"/>
    <row r="400" s="9" customFormat="1" ht="14.25" x14ac:dyDescent="0.2"/>
    <row r="401" s="9" customFormat="1" ht="14.25" x14ac:dyDescent="0.2"/>
    <row r="402" s="9" customFormat="1" ht="14.25" x14ac:dyDescent="0.2"/>
    <row r="403" s="9" customFormat="1" ht="14.25" x14ac:dyDescent="0.2"/>
    <row r="404" s="9" customFormat="1" ht="14.25" x14ac:dyDescent="0.2"/>
    <row r="405" s="9" customFormat="1" ht="14.25" x14ac:dyDescent="0.2"/>
    <row r="406" s="9" customFormat="1" ht="14.25" x14ac:dyDescent="0.2"/>
    <row r="407" s="9" customFormat="1" ht="14.25" x14ac:dyDescent="0.2"/>
    <row r="408" s="9" customFormat="1" ht="14.25" x14ac:dyDescent="0.2"/>
    <row r="409" s="9" customFormat="1" ht="14.25" x14ac:dyDescent="0.2"/>
    <row r="410" s="9" customFormat="1" ht="14.25" x14ac:dyDescent="0.2"/>
    <row r="411" s="9" customFormat="1" ht="14.25" x14ac:dyDescent="0.2"/>
    <row r="412" s="9" customFormat="1" ht="14.25" x14ac:dyDescent="0.2"/>
    <row r="413" s="9" customFormat="1" ht="14.25" x14ac:dyDescent="0.2"/>
    <row r="414" s="9" customFormat="1" ht="14.25" x14ac:dyDescent="0.2"/>
    <row r="415" s="9" customFormat="1" ht="14.25" x14ac:dyDescent="0.2"/>
    <row r="416" s="9" customFormat="1" ht="14.25" x14ac:dyDescent="0.2"/>
    <row r="417" s="9" customFormat="1" ht="14.25" x14ac:dyDescent="0.2"/>
    <row r="418" s="9" customFormat="1" ht="14.25" x14ac:dyDescent="0.2"/>
    <row r="419" s="9" customFormat="1" ht="14.25" x14ac:dyDescent="0.2"/>
    <row r="420" s="9" customFormat="1" ht="14.25" x14ac:dyDescent="0.2"/>
    <row r="421" s="9" customFormat="1" ht="14.25" x14ac:dyDescent="0.2"/>
    <row r="422" s="9" customFormat="1" ht="14.25" x14ac:dyDescent="0.2"/>
    <row r="423" s="9" customFormat="1" ht="14.25" x14ac:dyDescent="0.2"/>
    <row r="424" s="9" customFormat="1" ht="14.25" x14ac:dyDescent="0.2"/>
    <row r="425" s="9" customFormat="1" ht="14.25" x14ac:dyDescent="0.2"/>
    <row r="426" s="9" customFormat="1" ht="14.25" x14ac:dyDescent="0.2"/>
    <row r="427" s="9" customFormat="1" ht="14.25" x14ac:dyDescent="0.2"/>
    <row r="428" s="9" customFormat="1" ht="14.25" x14ac:dyDescent="0.2"/>
    <row r="429" s="9" customFormat="1" ht="14.25" x14ac:dyDescent="0.2"/>
    <row r="430" s="9" customFormat="1" ht="14.25" x14ac:dyDescent="0.2"/>
    <row r="431" s="9" customFormat="1" ht="14.25" x14ac:dyDescent="0.2"/>
    <row r="432" s="9" customFormat="1" ht="14.25" x14ac:dyDescent="0.2"/>
    <row r="433" s="9" customFormat="1" ht="14.25" x14ac:dyDescent="0.2"/>
    <row r="434" s="9" customFormat="1" ht="14.25" x14ac:dyDescent="0.2"/>
    <row r="435" s="9" customFormat="1" ht="14.25" x14ac:dyDescent="0.2"/>
    <row r="436" s="9" customFormat="1" ht="14.25" x14ac:dyDescent="0.2"/>
    <row r="437" s="9" customFormat="1" ht="14.25" x14ac:dyDescent="0.2"/>
    <row r="438" s="9" customFormat="1" ht="14.25" x14ac:dyDescent="0.2"/>
    <row r="439" s="9" customFormat="1" ht="14.25" x14ac:dyDescent="0.2"/>
    <row r="440" s="9" customFormat="1" ht="14.25" x14ac:dyDescent="0.2"/>
    <row r="441" s="9" customFormat="1" ht="14.25" x14ac:dyDescent="0.2"/>
    <row r="442" s="9" customFormat="1" ht="14.25" x14ac:dyDescent="0.2"/>
    <row r="443" s="9" customFormat="1" ht="14.25" x14ac:dyDescent="0.2"/>
    <row r="444" s="9" customFormat="1" ht="14.25" x14ac:dyDescent="0.2"/>
    <row r="445" s="9" customFormat="1" ht="14.25" x14ac:dyDescent="0.2"/>
    <row r="446" s="9" customFormat="1" ht="14.25" x14ac:dyDescent="0.2"/>
    <row r="447" s="9" customFormat="1" ht="14.25" x14ac:dyDescent="0.2"/>
    <row r="448" s="9" customFormat="1" ht="14.25" x14ac:dyDescent="0.2"/>
    <row r="449" s="9" customFormat="1" ht="14.25" x14ac:dyDescent="0.2"/>
    <row r="450" s="9" customFormat="1" ht="14.25" x14ac:dyDescent="0.2"/>
    <row r="451" s="9" customFormat="1" ht="14.25" x14ac:dyDescent="0.2"/>
    <row r="452" s="9" customFormat="1" ht="14.25" x14ac:dyDescent="0.2"/>
    <row r="453" s="9" customFormat="1" ht="14.25" x14ac:dyDescent="0.2"/>
    <row r="454" s="9" customFormat="1" ht="14.25" x14ac:dyDescent="0.2"/>
    <row r="455" s="9" customFormat="1" ht="14.25" x14ac:dyDescent="0.2"/>
    <row r="456" s="9" customFormat="1" ht="14.25" x14ac:dyDescent="0.2"/>
    <row r="457" s="9" customFormat="1" ht="14.25" x14ac:dyDescent="0.2"/>
    <row r="458" s="9" customFormat="1" ht="14.25" x14ac:dyDescent="0.2"/>
    <row r="459" s="9" customFormat="1" ht="14.25" x14ac:dyDescent="0.2"/>
    <row r="460" s="9" customFormat="1" ht="14.25" x14ac:dyDescent="0.2"/>
    <row r="461" s="9" customFormat="1" ht="14.25" x14ac:dyDescent="0.2"/>
    <row r="462" s="9" customFormat="1" ht="14.25" x14ac:dyDescent="0.2"/>
    <row r="463" s="9" customFormat="1" ht="14.25" x14ac:dyDescent="0.2"/>
    <row r="464" s="9" customFormat="1" ht="14.25" x14ac:dyDescent="0.2"/>
    <row r="465" s="9" customFormat="1" ht="14.25" x14ac:dyDescent="0.2"/>
    <row r="466" s="9" customFormat="1" ht="14.25" x14ac:dyDescent="0.2"/>
    <row r="467" s="9" customFormat="1" ht="14.25" x14ac:dyDescent="0.2"/>
    <row r="468" s="9" customFormat="1" ht="14.25" x14ac:dyDescent="0.2"/>
    <row r="469" s="9" customFormat="1" ht="14.25" x14ac:dyDescent="0.2"/>
    <row r="470" s="9" customFormat="1" ht="14.25" x14ac:dyDescent="0.2"/>
    <row r="471" s="9" customFormat="1" ht="14.25" x14ac:dyDescent="0.2"/>
    <row r="472" s="9" customFormat="1" ht="14.25" x14ac:dyDescent="0.2"/>
    <row r="473" s="9" customFormat="1" ht="14.25" x14ac:dyDescent="0.2"/>
    <row r="474" s="9" customFormat="1" ht="14.25" x14ac:dyDescent="0.2"/>
    <row r="475" s="9" customFormat="1" ht="14.25" x14ac:dyDescent="0.2"/>
    <row r="476" s="9" customFormat="1" ht="14.25" x14ac:dyDescent="0.2"/>
    <row r="477" s="9" customFormat="1" ht="14.25" x14ac:dyDescent="0.2"/>
    <row r="478" s="9" customFormat="1" ht="14.25" x14ac:dyDescent="0.2"/>
    <row r="479" s="9" customFormat="1" ht="14.25" x14ac:dyDescent="0.2"/>
    <row r="480" s="9" customFormat="1" ht="14.25" x14ac:dyDescent="0.2"/>
    <row r="481" s="9" customFormat="1" ht="14.25" x14ac:dyDescent="0.2"/>
    <row r="482" s="9" customFormat="1" ht="14.25" x14ac:dyDescent="0.2"/>
    <row r="483" s="9" customFormat="1" ht="14.25" x14ac:dyDescent="0.2"/>
    <row r="484" s="9" customFormat="1" ht="14.25" x14ac:dyDescent="0.2"/>
    <row r="485" s="9" customFormat="1" ht="14.25" x14ac:dyDescent="0.2"/>
    <row r="486" s="9" customFormat="1" ht="14.25" x14ac:dyDescent="0.2"/>
    <row r="487" s="9" customFormat="1" ht="14.25" x14ac:dyDescent="0.2"/>
    <row r="488" s="9" customFormat="1" ht="14.25" x14ac:dyDescent="0.2"/>
    <row r="489" s="9" customFormat="1" ht="14.25" x14ac:dyDescent="0.2"/>
    <row r="490" s="9" customFormat="1" ht="14.25" x14ac:dyDescent="0.2"/>
    <row r="491" s="9" customFormat="1" ht="14.25" x14ac:dyDescent="0.2"/>
    <row r="492" s="9" customFormat="1" ht="14.25" x14ac:dyDescent="0.2"/>
    <row r="493" s="9" customFormat="1" ht="14.25" x14ac:dyDescent="0.2"/>
    <row r="494" s="9" customFormat="1" ht="14.25" x14ac:dyDescent="0.2"/>
    <row r="495" s="9" customFormat="1" ht="14.25" x14ac:dyDescent="0.2"/>
    <row r="496" s="9" customFormat="1" ht="14.25" x14ac:dyDescent="0.2"/>
    <row r="497" s="9" customFormat="1" ht="14.25" x14ac:dyDescent="0.2"/>
    <row r="498" s="9" customFormat="1" ht="14.25" x14ac:dyDescent="0.2"/>
    <row r="499" s="9" customFormat="1" ht="14.25" x14ac:dyDescent="0.2"/>
    <row r="500" s="9" customFormat="1" ht="14.25" x14ac:dyDescent="0.2"/>
    <row r="501" s="9" customFormat="1" ht="14.25" x14ac:dyDescent="0.2"/>
    <row r="502" s="9" customFormat="1" ht="14.25" x14ac:dyDescent="0.2"/>
    <row r="503" s="9" customFormat="1" ht="14.25" x14ac:dyDescent="0.2"/>
    <row r="504" s="9" customFormat="1" ht="14.25" x14ac:dyDescent="0.2"/>
    <row r="505" s="9" customFormat="1" ht="14.25" x14ac:dyDescent="0.2"/>
    <row r="506" s="9" customFormat="1" ht="14.25" x14ac:dyDescent="0.2"/>
    <row r="507" s="9" customFormat="1" ht="14.25" x14ac:dyDescent="0.2"/>
    <row r="508" s="9" customFormat="1" ht="14.25" x14ac:dyDescent="0.2"/>
    <row r="509" s="9" customFormat="1" ht="14.25" x14ac:dyDescent="0.2"/>
    <row r="510" s="9" customFormat="1" ht="14.25" x14ac:dyDescent="0.2"/>
    <row r="511" s="9" customFormat="1" ht="14.25" x14ac:dyDescent="0.2"/>
    <row r="512" s="9" customFormat="1" ht="14.25" x14ac:dyDescent="0.2"/>
    <row r="513" s="9" customFormat="1" ht="14.25" x14ac:dyDescent="0.2"/>
    <row r="514" s="9" customFormat="1" ht="14.25" x14ac:dyDescent="0.2"/>
    <row r="515" s="9" customFormat="1" ht="14.25" x14ac:dyDescent="0.2"/>
    <row r="516" s="9" customFormat="1" ht="14.25" x14ac:dyDescent="0.2"/>
    <row r="517" s="9" customFormat="1" ht="14.25" x14ac:dyDescent="0.2"/>
    <row r="518" s="9" customFormat="1" ht="14.25" x14ac:dyDescent="0.2"/>
    <row r="519" s="9" customFormat="1" ht="14.25" x14ac:dyDescent="0.2"/>
    <row r="520" s="9" customFormat="1" ht="14.25" x14ac:dyDescent="0.2"/>
    <row r="521" s="9" customFormat="1" ht="14.25" x14ac:dyDescent="0.2"/>
    <row r="522" s="9" customFormat="1" ht="14.25" x14ac:dyDescent="0.2"/>
    <row r="523" s="9" customFormat="1" ht="14.25" x14ac:dyDescent="0.2"/>
    <row r="524" s="9" customFormat="1" ht="14.25" x14ac:dyDescent="0.2"/>
    <row r="525" s="9" customFormat="1" ht="14.25" x14ac:dyDescent="0.2"/>
    <row r="526" s="9" customFormat="1" ht="14.25" x14ac:dyDescent="0.2"/>
    <row r="527" s="9" customFormat="1" ht="14.25" x14ac:dyDescent="0.2"/>
    <row r="528" s="9" customFormat="1" ht="14.25" x14ac:dyDescent="0.2"/>
    <row r="529" s="9" customFormat="1" ht="14.25" x14ac:dyDescent="0.2"/>
    <row r="530" s="9" customFormat="1" ht="14.25" x14ac:dyDescent="0.2"/>
    <row r="531" s="9" customFormat="1" ht="14.25" x14ac:dyDescent="0.2"/>
    <row r="532" s="9" customFormat="1" ht="14.25" x14ac:dyDescent="0.2"/>
    <row r="533" s="9" customFormat="1" ht="14.25" x14ac:dyDescent="0.2"/>
    <row r="534" s="9" customFormat="1" ht="14.25" x14ac:dyDescent="0.2"/>
    <row r="535" s="9" customFormat="1" ht="14.25" x14ac:dyDescent="0.2"/>
    <row r="536" s="9" customFormat="1" ht="14.25" x14ac:dyDescent="0.2"/>
    <row r="537" s="9" customFormat="1" ht="14.25" x14ac:dyDescent="0.2"/>
    <row r="538" s="9" customFormat="1" ht="14.25" x14ac:dyDescent="0.2"/>
    <row r="539" s="9" customFormat="1" ht="14.25" x14ac:dyDescent="0.2"/>
    <row r="540" s="9" customFormat="1" ht="14.25" x14ac:dyDescent="0.2"/>
    <row r="541" s="9" customFormat="1" ht="14.25" x14ac:dyDescent="0.2"/>
    <row r="542" s="9" customFormat="1" ht="14.25" x14ac:dyDescent="0.2"/>
    <row r="543" s="9" customFormat="1" ht="14.25" x14ac:dyDescent="0.2"/>
    <row r="544" s="9" customFormat="1" ht="14.25" x14ac:dyDescent="0.2"/>
    <row r="545" s="9" customFormat="1" ht="14.25" x14ac:dyDescent="0.2"/>
    <row r="546" s="9" customFormat="1" ht="14.25" x14ac:dyDescent="0.2"/>
    <row r="547" s="9" customFormat="1" ht="14.25" x14ac:dyDescent="0.2"/>
    <row r="548" s="9" customFormat="1" ht="14.25" x14ac:dyDescent="0.2"/>
    <row r="549" s="9" customFormat="1" ht="14.25" x14ac:dyDescent="0.2"/>
    <row r="550" s="9" customFormat="1" ht="14.25" x14ac:dyDescent="0.2"/>
    <row r="551" s="9" customFormat="1" ht="14.25" x14ac:dyDescent="0.2"/>
    <row r="552" s="9" customFormat="1" ht="14.25" x14ac:dyDescent="0.2"/>
    <row r="553" s="9" customFormat="1" ht="14.25" x14ac:dyDescent="0.2"/>
    <row r="554" s="9" customFormat="1" ht="14.25" x14ac:dyDescent="0.2"/>
    <row r="555" s="9" customFormat="1" ht="14.25" x14ac:dyDescent="0.2"/>
    <row r="556" s="9" customFormat="1" ht="14.25" x14ac:dyDescent="0.2"/>
    <row r="557" s="9" customFormat="1" ht="14.25" x14ac:dyDescent="0.2"/>
    <row r="558" s="9" customFormat="1" ht="14.25" x14ac:dyDescent="0.2"/>
    <row r="559" s="9" customFormat="1" ht="14.25" x14ac:dyDescent="0.2"/>
    <row r="560" s="9" customFormat="1" ht="14.25" x14ac:dyDescent="0.2"/>
    <row r="561" s="9" customFormat="1" ht="14.25" x14ac:dyDescent="0.2"/>
    <row r="562" s="9" customFormat="1" ht="14.25" x14ac:dyDescent="0.2"/>
    <row r="563" s="9" customFormat="1" ht="14.25" x14ac:dyDescent="0.2"/>
    <row r="564" s="9" customFormat="1" ht="14.25" x14ac:dyDescent="0.2"/>
    <row r="565" s="9" customFormat="1" ht="14.25" x14ac:dyDescent="0.2"/>
    <row r="566" s="9" customFormat="1" ht="14.25" x14ac:dyDescent="0.2"/>
    <row r="567" s="9" customFormat="1" ht="14.25" x14ac:dyDescent="0.2"/>
    <row r="568" s="9" customFormat="1" ht="14.25" x14ac:dyDescent="0.2"/>
    <row r="569" s="9" customFormat="1" ht="14.25" x14ac:dyDescent="0.2"/>
    <row r="570" s="9" customFormat="1" ht="14.25" x14ac:dyDescent="0.2"/>
    <row r="571" s="9" customFormat="1" ht="14.25" x14ac:dyDescent="0.2"/>
    <row r="572" s="9" customFormat="1" ht="14.25" x14ac:dyDescent="0.2"/>
    <row r="573" s="9" customFormat="1" ht="14.25" x14ac:dyDescent="0.2"/>
    <row r="574" s="9" customFormat="1" ht="14.25" x14ac:dyDescent="0.2"/>
    <row r="575" s="9" customFormat="1" ht="14.25" x14ac:dyDescent="0.2"/>
    <row r="576" s="9" customFormat="1" ht="14.25" x14ac:dyDescent="0.2"/>
    <row r="577" s="9" customFormat="1" ht="14.25" x14ac:dyDescent="0.2"/>
    <row r="578" s="9" customFormat="1" ht="14.25" x14ac:dyDescent="0.2"/>
    <row r="579" s="9" customFormat="1" ht="14.25" x14ac:dyDescent="0.2"/>
    <row r="580" s="9" customFormat="1" ht="14.25" x14ac:dyDescent="0.2"/>
    <row r="581" s="9" customFormat="1" ht="14.25" x14ac:dyDescent="0.2"/>
    <row r="582" s="9" customFormat="1" ht="14.25" x14ac:dyDescent="0.2"/>
    <row r="583" s="9" customFormat="1" ht="14.25" x14ac:dyDescent="0.2"/>
    <row r="584" s="9" customFormat="1" ht="14.25" x14ac:dyDescent="0.2"/>
    <row r="585" s="9" customFormat="1" ht="14.25" x14ac:dyDescent="0.2"/>
    <row r="586" s="9" customFormat="1" ht="14.25" x14ac:dyDescent="0.2"/>
    <row r="587" s="9" customFormat="1" ht="14.25" x14ac:dyDescent="0.2"/>
    <row r="588" s="9" customFormat="1" ht="14.25" x14ac:dyDescent="0.2"/>
    <row r="589" s="9" customFormat="1" ht="14.25" x14ac:dyDescent="0.2"/>
    <row r="590" s="9" customFormat="1" ht="14.25" x14ac:dyDescent="0.2"/>
    <row r="591" s="9" customFormat="1" ht="14.25" x14ac:dyDescent="0.2"/>
    <row r="592" s="9" customFormat="1" ht="14.25" x14ac:dyDescent="0.2"/>
    <row r="593" s="9" customFormat="1" ht="14.25" x14ac:dyDescent="0.2"/>
    <row r="594" s="9" customFormat="1" ht="14.25" x14ac:dyDescent="0.2"/>
    <row r="595" s="9" customFormat="1" ht="14.25" x14ac:dyDescent="0.2"/>
    <row r="596" s="9" customFormat="1" ht="14.25" x14ac:dyDescent="0.2"/>
    <row r="597" s="9" customFormat="1" ht="14.25" x14ac:dyDescent="0.2"/>
    <row r="598" s="9" customFormat="1" ht="14.25" x14ac:dyDescent="0.2"/>
    <row r="599" s="9" customFormat="1" ht="14.25" x14ac:dyDescent="0.2"/>
    <row r="600" s="9" customFormat="1" ht="14.25" x14ac:dyDescent="0.2"/>
    <row r="601" s="9" customFormat="1" ht="14.25" x14ac:dyDescent="0.2"/>
    <row r="602" s="9" customFormat="1" ht="14.25" x14ac:dyDescent="0.2"/>
    <row r="603" s="9" customFormat="1" ht="14.25" x14ac:dyDescent="0.2"/>
    <row r="604" s="9" customFormat="1" ht="14.25" x14ac:dyDescent="0.2"/>
    <row r="605" s="9" customFormat="1" ht="14.25" x14ac:dyDescent="0.2"/>
    <row r="606" s="9" customFormat="1" ht="14.25" x14ac:dyDescent="0.2"/>
    <row r="607" s="9" customFormat="1" ht="14.25" x14ac:dyDescent="0.2"/>
    <row r="608" s="9" customFormat="1" ht="14.25" x14ac:dyDescent="0.2"/>
    <row r="609" s="9" customFormat="1" ht="14.25" x14ac:dyDescent="0.2"/>
    <row r="610" s="9" customFormat="1" ht="14.25" x14ac:dyDescent="0.2"/>
    <row r="611" s="9" customFormat="1" ht="14.25" x14ac:dyDescent="0.2"/>
    <row r="612" s="9" customFormat="1" ht="14.25" x14ac:dyDescent="0.2"/>
    <row r="613" s="9" customFormat="1" ht="14.25" x14ac:dyDescent="0.2"/>
    <row r="614" s="9" customFormat="1" ht="14.25" x14ac:dyDescent="0.2"/>
    <row r="615" s="9" customFormat="1" ht="14.25" x14ac:dyDescent="0.2"/>
    <row r="616" s="9" customFormat="1" ht="14.25" x14ac:dyDescent="0.2"/>
    <row r="617" s="9" customFormat="1" ht="14.25" x14ac:dyDescent="0.2"/>
    <row r="618" s="9" customFormat="1" ht="14.25" x14ac:dyDescent="0.2"/>
    <row r="619" s="9" customFormat="1" ht="14.25" x14ac:dyDescent="0.2"/>
    <row r="620" s="9" customFormat="1" ht="14.25" x14ac:dyDescent="0.2"/>
    <row r="621" s="9" customFormat="1" ht="14.25" x14ac:dyDescent="0.2"/>
    <row r="622" s="9" customFormat="1" ht="14.25" x14ac:dyDescent="0.2"/>
    <row r="623" s="9" customFormat="1" ht="14.25" x14ac:dyDescent="0.2"/>
    <row r="624" s="9" customFormat="1" ht="14.25" x14ac:dyDescent="0.2"/>
    <row r="625" s="9" customFormat="1" ht="14.25" x14ac:dyDescent="0.2"/>
    <row r="626" s="9" customFormat="1" ht="14.25" x14ac:dyDescent="0.2"/>
    <row r="627" s="9" customFormat="1" ht="14.25" x14ac:dyDescent="0.2"/>
    <row r="628" s="9" customFormat="1" ht="14.25" x14ac:dyDescent="0.2"/>
    <row r="629" s="9" customFormat="1" ht="14.25" x14ac:dyDescent="0.2"/>
    <row r="630" s="9" customFormat="1" ht="14.25" x14ac:dyDescent="0.2"/>
    <row r="631" s="9" customFormat="1" ht="14.25" x14ac:dyDescent="0.2"/>
    <row r="632" s="9" customFormat="1" ht="14.25" x14ac:dyDescent="0.2"/>
    <row r="633" s="9" customFormat="1" ht="14.25" x14ac:dyDescent="0.2"/>
    <row r="634" s="9" customFormat="1" ht="14.25" x14ac:dyDescent="0.2"/>
    <row r="635" s="9" customFormat="1" ht="14.25" x14ac:dyDescent="0.2"/>
    <row r="636" s="9" customFormat="1" ht="14.25" x14ac:dyDescent="0.2"/>
    <row r="637" s="9" customFormat="1" ht="14.25" x14ac:dyDescent="0.2"/>
    <row r="638" s="9" customFormat="1" ht="14.25" x14ac:dyDescent="0.2"/>
    <row r="639" s="9" customFormat="1" ht="14.25" x14ac:dyDescent="0.2"/>
    <row r="640" s="9" customFormat="1" ht="14.25" x14ac:dyDescent="0.2"/>
    <row r="641" s="9" customFormat="1" ht="14.25" x14ac:dyDescent="0.2"/>
    <row r="642" s="9" customFormat="1" ht="14.25" x14ac:dyDescent="0.2"/>
    <row r="643" s="9" customFormat="1" ht="14.25" x14ac:dyDescent="0.2"/>
    <row r="644" s="9" customFormat="1" ht="14.25" x14ac:dyDescent="0.2"/>
    <row r="645" s="9" customFormat="1" ht="14.25" x14ac:dyDescent="0.2"/>
    <row r="646" s="9" customFormat="1" ht="14.25" x14ac:dyDescent="0.2"/>
    <row r="647" s="9" customFormat="1" ht="14.25" x14ac:dyDescent="0.2"/>
    <row r="648" s="9" customFormat="1" ht="14.25" x14ac:dyDescent="0.2"/>
    <row r="649" s="9" customFormat="1" ht="14.25" x14ac:dyDescent="0.2"/>
    <row r="650" s="9" customFormat="1" ht="14.25" x14ac:dyDescent="0.2"/>
    <row r="651" s="9" customFormat="1" ht="14.25" x14ac:dyDescent="0.2"/>
    <row r="652" s="9" customFormat="1" ht="14.25" x14ac:dyDescent="0.2"/>
    <row r="653" s="9" customFormat="1" ht="14.25" x14ac:dyDescent="0.2"/>
    <row r="654" s="9" customFormat="1" ht="14.25" x14ac:dyDescent="0.2"/>
    <row r="655" s="9" customFormat="1" ht="14.25" x14ac:dyDescent="0.2"/>
    <row r="656" s="9" customFormat="1" ht="14.25" x14ac:dyDescent="0.2"/>
    <row r="657" s="9" customFormat="1" ht="14.25" x14ac:dyDescent="0.2"/>
    <row r="658" s="9" customFormat="1" ht="14.25" x14ac:dyDescent="0.2"/>
    <row r="659" s="9" customFormat="1" ht="14.25" x14ac:dyDescent="0.2"/>
    <row r="660" s="9" customFormat="1" ht="14.25" x14ac:dyDescent="0.2"/>
    <row r="661" s="9" customFormat="1" ht="14.25" x14ac:dyDescent="0.2"/>
    <row r="662" s="9" customFormat="1" ht="14.25" x14ac:dyDescent="0.2"/>
    <row r="663" s="9" customFormat="1" ht="14.25" x14ac:dyDescent="0.2"/>
    <row r="664" s="9" customFormat="1" ht="14.25" x14ac:dyDescent="0.2"/>
    <row r="665" s="9" customFormat="1" ht="14.25" x14ac:dyDescent="0.2"/>
    <row r="666" s="9" customFormat="1" ht="14.25" x14ac:dyDescent="0.2"/>
    <row r="667" s="9" customFormat="1" ht="14.25" x14ac:dyDescent="0.2"/>
    <row r="668" s="9" customFormat="1" ht="14.25" x14ac:dyDescent="0.2"/>
    <row r="669" s="9" customFormat="1" ht="14.25" x14ac:dyDescent="0.2"/>
    <row r="670" s="9" customFormat="1" ht="14.25" x14ac:dyDescent="0.2"/>
    <row r="671" s="9" customFormat="1" ht="14.25" x14ac:dyDescent="0.2"/>
    <row r="672" s="9" customFormat="1" ht="14.25" x14ac:dyDescent="0.2"/>
    <row r="673" s="9" customFormat="1" ht="14.25" x14ac:dyDescent="0.2"/>
    <row r="674" s="9" customFormat="1" ht="14.25" x14ac:dyDescent="0.2"/>
    <row r="675" s="9" customFormat="1" ht="14.25" x14ac:dyDescent="0.2"/>
    <row r="676" s="9" customFormat="1" ht="14.25" x14ac:dyDescent="0.2"/>
    <row r="677" s="9" customFormat="1" ht="14.25" x14ac:dyDescent="0.2"/>
    <row r="678" s="9" customFormat="1" ht="14.25" x14ac:dyDescent="0.2"/>
    <row r="679" s="9" customFormat="1" ht="14.25" x14ac:dyDescent="0.2"/>
    <row r="680" s="9" customFormat="1" ht="14.25" x14ac:dyDescent="0.2"/>
    <row r="681" s="9" customFormat="1" ht="14.25" x14ac:dyDescent="0.2"/>
    <row r="682" s="9" customFormat="1" ht="14.25" x14ac:dyDescent="0.2"/>
    <row r="683" s="9" customFormat="1" ht="14.25" x14ac:dyDescent="0.2"/>
    <row r="684" s="9" customFormat="1" ht="14.25" x14ac:dyDescent="0.2"/>
    <row r="685" s="9" customFormat="1" ht="14.25" x14ac:dyDescent="0.2"/>
    <row r="686" s="9" customFormat="1" ht="14.25" x14ac:dyDescent="0.2"/>
    <row r="687" s="9" customFormat="1" ht="14.25" x14ac:dyDescent="0.2"/>
    <row r="688" s="9" customFormat="1" ht="14.25" x14ac:dyDescent="0.2"/>
    <row r="689" s="9" customFormat="1" ht="14.25" x14ac:dyDescent="0.2"/>
    <row r="690" s="9" customFormat="1" ht="14.25" x14ac:dyDescent="0.2"/>
    <row r="691" s="9" customFormat="1" ht="14.25" x14ac:dyDescent="0.2"/>
    <row r="692" s="9" customFormat="1" ht="14.25" x14ac:dyDescent="0.2"/>
    <row r="693" s="9" customFormat="1" ht="14.25" x14ac:dyDescent="0.2"/>
    <row r="694" s="9" customFormat="1" ht="14.25" x14ac:dyDescent="0.2"/>
    <row r="695" s="9" customFormat="1" ht="14.25" x14ac:dyDescent="0.2"/>
    <row r="696" s="9" customFormat="1" ht="14.25" x14ac:dyDescent="0.2"/>
    <row r="697" s="9" customFormat="1" ht="14.25" x14ac:dyDescent="0.2"/>
    <row r="698" s="9" customFormat="1" ht="14.25" x14ac:dyDescent="0.2"/>
    <row r="699" s="9" customFormat="1" ht="14.25" x14ac:dyDescent="0.2"/>
    <row r="700" s="9" customFormat="1" ht="14.25" x14ac:dyDescent="0.2"/>
    <row r="701" s="9" customFormat="1" ht="14.25" x14ac:dyDescent="0.2"/>
    <row r="702" s="9" customFormat="1" ht="14.25" x14ac:dyDescent="0.2"/>
    <row r="703" s="9" customFormat="1" ht="14.25" x14ac:dyDescent="0.2"/>
    <row r="704" s="9" customFormat="1" ht="14.25" x14ac:dyDescent="0.2"/>
    <row r="705" s="9" customFormat="1" ht="14.25" x14ac:dyDescent="0.2"/>
    <row r="706" s="9" customFormat="1" ht="14.25" x14ac:dyDescent="0.2"/>
    <row r="707" s="9" customFormat="1" ht="14.25" x14ac:dyDescent="0.2"/>
    <row r="708" s="9" customFormat="1" ht="14.25" x14ac:dyDescent="0.2"/>
    <row r="709" s="9" customFormat="1" ht="14.25" x14ac:dyDescent="0.2"/>
    <row r="710" s="9" customFormat="1" ht="14.25" x14ac:dyDescent="0.2"/>
    <row r="711" s="9" customFormat="1" ht="14.25" x14ac:dyDescent="0.2"/>
    <row r="712" s="9" customFormat="1" ht="14.25" x14ac:dyDescent="0.2"/>
    <row r="713" s="9" customFormat="1" ht="14.25" x14ac:dyDescent="0.2"/>
    <row r="714" s="9" customFormat="1" ht="14.25" x14ac:dyDescent="0.2"/>
    <row r="715" s="9" customFormat="1" ht="14.25" x14ac:dyDescent="0.2"/>
    <row r="716" s="9" customFormat="1" ht="14.25" x14ac:dyDescent="0.2"/>
    <row r="717" s="9" customFormat="1" ht="14.25" x14ac:dyDescent="0.2"/>
    <row r="718" s="9" customFormat="1" ht="14.25" x14ac:dyDescent="0.2"/>
    <row r="719" s="9" customFormat="1" ht="14.25" x14ac:dyDescent="0.2"/>
    <row r="720" s="9" customFormat="1" ht="14.25" x14ac:dyDescent="0.2"/>
    <row r="721" s="9" customFormat="1" ht="14.25" x14ac:dyDescent="0.2"/>
    <row r="722" s="9" customFormat="1" ht="14.25" x14ac:dyDescent="0.2"/>
    <row r="723" s="9" customFormat="1" ht="14.25" x14ac:dyDescent="0.2"/>
    <row r="724" s="9" customFormat="1" ht="14.25" x14ac:dyDescent="0.2"/>
    <row r="725" s="9" customFormat="1" ht="14.25" x14ac:dyDescent="0.2"/>
    <row r="726" s="9" customFormat="1" ht="14.25" x14ac:dyDescent="0.2"/>
    <row r="727" s="9" customFormat="1" ht="14.25" x14ac:dyDescent="0.2"/>
    <row r="728" s="9" customFormat="1" ht="14.25" x14ac:dyDescent="0.2"/>
    <row r="729" s="9" customFormat="1" ht="14.25" x14ac:dyDescent="0.2"/>
    <row r="730" s="9" customFormat="1" ht="14.25" x14ac:dyDescent="0.2"/>
    <row r="731" s="9" customFormat="1" ht="14.25" x14ac:dyDescent="0.2"/>
    <row r="732" s="9" customFormat="1" ht="14.25" x14ac:dyDescent="0.2"/>
    <row r="733" s="9" customFormat="1" ht="14.25" x14ac:dyDescent="0.2"/>
    <row r="734" s="9" customFormat="1" ht="14.25" x14ac:dyDescent="0.2"/>
    <row r="735" s="9" customFormat="1" ht="14.25" x14ac:dyDescent="0.2"/>
    <row r="736" s="9" customFormat="1" ht="14.25" x14ac:dyDescent="0.2"/>
    <row r="737" s="9" customFormat="1" ht="14.25" x14ac:dyDescent="0.2"/>
    <row r="738" s="9" customFormat="1" ht="14.25" x14ac:dyDescent="0.2"/>
    <row r="739" s="9" customFormat="1" ht="14.25" x14ac:dyDescent="0.2"/>
    <row r="740" s="9" customFormat="1" ht="14.25" x14ac:dyDescent="0.2"/>
    <row r="741" s="9" customFormat="1" ht="14.25" x14ac:dyDescent="0.2"/>
    <row r="742" s="9" customFormat="1" ht="14.25" x14ac:dyDescent="0.2"/>
    <row r="743" s="9" customFormat="1" ht="14.25" x14ac:dyDescent="0.2"/>
    <row r="744" s="9" customFormat="1" ht="14.25" x14ac:dyDescent="0.2"/>
    <row r="745" s="9" customFormat="1" ht="14.25" x14ac:dyDescent="0.2"/>
    <row r="746" s="9" customFormat="1" ht="14.25" x14ac:dyDescent="0.2"/>
    <row r="747" s="9" customFormat="1" ht="14.25" x14ac:dyDescent="0.2"/>
    <row r="748" s="9" customFormat="1" ht="14.25" x14ac:dyDescent="0.2"/>
    <row r="749" s="9" customFormat="1" ht="14.25" x14ac:dyDescent="0.2"/>
    <row r="750" s="9" customFormat="1" ht="14.25" x14ac:dyDescent="0.2"/>
    <row r="751" s="9" customFormat="1" ht="14.25" x14ac:dyDescent="0.2"/>
    <row r="752" s="9" customFormat="1" ht="14.25" x14ac:dyDescent="0.2"/>
    <row r="753" s="9" customFormat="1" ht="14.25" x14ac:dyDescent="0.2"/>
    <row r="754" s="9" customFormat="1" ht="14.25" x14ac:dyDescent="0.2"/>
    <row r="755" s="9" customFormat="1" ht="14.25" x14ac:dyDescent="0.2"/>
    <row r="756" s="9" customFormat="1" ht="14.25" x14ac:dyDescent="0.2"/>
    <row r="757" s="9" customFormat="1" ht="14.25" x14ac:dyDescent="0.2"/>
    <row r="758" s="9" customFormat="1" ht="14.25" x14ac:dyDescent="0.2"/>
    <row r="759" s="9" customFormat="1" ht="14.25" x14ac:dyDescent="0.2"/>
    <row r="760" s="9" customFormat="1" ht="14.25" x14ac:dyDescent="0.2"/>
    <row r="761" s="9" customFormat="1" ht="14.25" x14ac:dyDescent="0.2"/>
    <row r="762" s="9" customFormat="1" ht="14.25" x14ac:dyDescent="0.2"/>
    <row r="763" s="9" customFormat="1" ht="14.25" x14ac:dyDescent="0.2"/>
    <row r="764" s="9" customFormat="1" ht="14.25" x14ac:dyDescent="0.2"/>
    <row r="765" s="9" customFormat="1" ht="14.25" x14ac:dyDescent="0.2"/>
    <row r="766" s="9" customFormat="1" ht="14.25" x14ac:dyDescent="0.2"/>
    <row r="767" s="9" customFormat="1" ht="14.25" x14ac:dyDescent="0.2"/>
    <row r="768" s="9" customFormat="1" ht="14.25" x14ac:dyDescent="0.2"/>
    <row r="769" s="9" customFormat="1" ht="14.25" x14ac:dyDescent="0.2"/>
    <row r="770" s="9" customFormat="1" ht="14.25" x14ac:dyDescent="0.2"/>
    <row r="771" s="9" customFormat="1" ht="14.25" x14ac:dyDescent="0.2"/>
    <row r="772" s="9" customFormat="1" ht="14.25" x14ac:dyDescent="0.2"/>
    <row r="773" s="9" customFormat="1" ht="14.25" x14ac:dyDescent="0.2"/>
    <row r="774" s="9" customFormat="1" ht="14.25" x14ac:dyDescent="0.2"/>
    <row r="775" s="9" customFormat="1" ht="14.25" x14ac:dyDescent="0.2"/>
    <row r="776" s="9" customFormat="1" ht="14.25" x14ac:dyDescent="0.2"/>
    <row r="777" s="9" customFormat="1" ht="14.25" x14ac:dyDescent="0.2"/>
    <row r="778" s="9" customFormat="1" ht="14.25" x14ac:dyDescent="0.2"/>
    <row r="779" s="9" customFormat="1" ht="14.25" x14ac:dyDescent="0.2"/>
    <row r="780" s="9" customFormat="1" ht="14.25" x14ac:dyDescent="0.2"/>
    <row r="781" s="9" customFormat="1" ht="14.25" x14ac:dyDescent="0.2"/>
    <row r="782" s="9" customFormat="1" ht="14.25" x14ac:dyDescent="0.2"/>
    <row r="783" s="9" customFormat="1" ht="14.25" x14ac:dyDescent="0.2"/>
    <row r="784" s="9" customFormat="1" ht="14.25" x14ac:dyDescent="0.2"/>
    <row r="785" s="9" customFormat="1" ht="14.25" x14ac:dyDescent="0.2"/>
    <row r="786" s="9" customFormat="1" ht="14.25" x14ac:dyDescent="0.2"/>
    <row r="787" s="9" customFormat="1" ht="14.25" x14ac:dyDescent="0.2"/>
    <row r="788" s="9" customFormat="1" ht="14.25" x14ac:dyDescent="0.2"/>
    <row r="789" s="9" customFormat="1" ht="14.25" x14ac:dyDescent="0.2"/>
    <row r="790" s="9" customFormat="1" ht="14.25" x14ac:dyDescent="0.2"/>
    <row r="791" s="9" customFormat="1" ht="14.25" x14ac:dyDescent="0.2"/>
    <row r="792" s="9" customFormat="1" ht="14.25" x14ac:dyDescent="0.2"/>
    <row r="793" s="9" customFormat="1" ht="14.25" x14ac:dyDescent="0.2"/>
    <row r="794" s="9" customFormat="1" ht="14.25" x14ac:dyDescent="0.2"/>
    <row r="795" s="9" customFormat="1" ht="14.25" x14ac:dyDescent="0.2"/>
    <row r="796" s="9" customFormat="1" ht="14.25" x14ac:dyDescent="0.2"/>
    <row r="797" s="9" customFormat="1" ht="14.25" x14ac:dyDescent="0.2"/>
    <row r="798" s="9" customFormat="1" ht="14.25" x14ac:dyDescent="0.2"/>
    <row r="799" s="9" customFormat="1" ht="14.25" x14ac:dyDescent="0.2"/>
    <row r="800" s="9" customFormat="1" ht="14.25" x14ac:dyDescent="0.2"/>
    <row r="801" s="9" customFormat="1" ht="14.25" x14ac:dyDescent="0.2"/>
    <row r="802" s="9" customFormat="1" ht="14.25" x14ac:dyDescent="0.2"/>
    <row r="803" s="9" customFormat="1" ht="14.25" x14ac:dyDescent="0.2"/>
    <row r="804" s="9" customFormat="1" ht="14.25" x14ac:dyDescent="0.2"/>
    <row r="805" s="9" customFormat="1" ht="14.25" x14ac:dyDescent="0.2"/>
    <row r="806" s="9" customFormat="1" ht="14.25" x14ac:dyDescent="0.2"/>
    <row r="807" s="9" customFormat="1" ht="14.25" x14ac:dyDescent="0.2"/>
    <row r="808" s="9" customFormat="1" ht="14.25" x14ac:dyDescent="0.2"/>
    <row r="809" s="9" customFormat="1" ht="14.25" x14ac:dyDescent="0.2"/>
    <row r="810" s="9" customFormat="1" ht="14.25" x14ac:dyDescent="0.2"/>
    <row r="811" s="9" customFormat="1" ht="14.25" x14ac:dyDescent="0.2"/>
    <row r="812" s="9" customFormat="1" ht="14.25" x14ac:dyDescent="0.2"/>
    <row r="813" s="9" customFormat="1" ht="14.25" x14ac:dyDescent="0.2"/>
    <row r="814" s="9" customFormat="1" ht="14.25" x14ac:dyDescent="0.2"/>
    <row r="815" s="9" customFormat="1" ht="14.25" x14ac:dyDescent="0.2"/>
    <row r="816" s="9" customFormat="1" ht="14.25" x14ac:dyDescent="0.2"/>
    <row r="817" s="9" customFormat="1" ht="14.25" x14ac:dyDescent="0.2"/>
    <row r="818" s="9" customFormat="1" ht="14.25" x14ac:dyDescent="0.2"/>
    <row r="819" s="9" customFormat="1" ht="14.25" x14ac:dyDescent="0.2"/>
    <row r="820" s="9" customFormat="1" ht="14.25" x14ac:dyDescent="0.2"/>
    <row r="821" s="9" customFormat="1" ht="14.25" x14ac:dyDescent="0.2"/>
    <row r="822" s="9" customFormat="1" ht="14.25" x14ac:dyDescent="0.2"/>
    <row r="823" s="9" customFormat="1" ht="14.25" x14ac:dyDescent="0.2"/>
    <row r="824" s="9" customFormat="1" ht="14.25" x14ac:dyDescent="0.2"/>
    <row r="825" s="9" customFormat="1" ht="14.25" x14ac:dyDescent="0.2"/>
    <row r="826" s="9" customFormat="1" ht="14.25" x14ac:dyDescent="0.2"/>
    <row r="827" s="9" customFormat="1" ht="14.25" x14ac:dyDescent="0.2"/>
    <row r="828" s="9" customFormat="1" ht="14.25" x14ac:dyDescent="0.2"/>
    <row r="829" s="9" customFormat="1" ht="14.25" x14ac:dyDescent="0.2"/>
    <row r="830" s="9" customFormat="1" ht="14.25" x14ac:dyDescent="0.2"/>
    <row r="831" s="9" customFormat="1" ht="14.25" x14ac:dyDescent="0.2"/>
    <row r="832" s="9" customFormat="1" ht="14.25" x14ac:dyDescent="0.2"/>
    <row r="833" s="9" customFormat="1" ht="14.25" x14ac:dyDescent="0.2"/>
    <row r="834" s="9" customFormat="1" ht="14.25" x14ac:dyDescent="0.2"/>
    <row r="835" s="9" customFormat="1" ht="14.25" x14ac:dyDescent="0.2"/>
    <row r="836" s="9" customFormat="1" ht="14.25" x14ac:dyDescent="0.2"/>
    <row r="837" s="9" customFormat="1" ht="14.25" x14ac:dyDescent="0.2"/>
    <row r="838" s="9" customFormat="1" ht="14.25" x14ac:dyDescent="0.2"/>
    <row r="839" s="9" customFormat="1" ht="14.25" x14ac:dyDescent="0.2"/>
    <row r="840" s="9" customFormat="1" ht="14.25" x14ac:dyDescent="0.2"/>
    <row r="841" s="9" customFormat="1" ht="14.25" x14ac:dyDescent="0.2"/>
    <row r="842" s="9" customFormat="1" ht="14.25" x14ac:dyDescent="0.2"/>
    <row r="843" s="9" customFormat="1" ht="14.25" x14ac:dyDescent="0.2"/>
    <row r="844" s="9" customFormat="1" ht="14.25" x14ac:dyDescent="0.2"/>
    <row r="845" s="9" customFormat="1" ht="14.25" x14ac:dyDescent="0.2"/>
    <row r="846" s="9" customFormat="1" ht="14.25" x14ac:dyDescent="0.2"/>
    <row r="847" s="9" customFormat="1" ht="14.25" x14ac:dyDescent="0.2"/>
    <row r="848" s="9" customFormat="1" ht="14.25" x14ac:dyDescent="0.2"/>
    <row r="849" s="9" customFormat="1" ht="14.25" x14ac:dyDescent="0.2"/>
    <row r="850" s="9" customFormat="1" ht="14.25" x14ac:dyDescent="0.2"/>
    <row r="851" s="9" customFormat="1" ht="14.25" x14ac:dyDescent="0.2"/>
    <row r="852" s="9" customFormat="1" ht="14.25" x14ac:dyDescent="0.2"/>
    <row r="853" s="9" customFormat="1" ht="14.25" x14ac:dyDescent="0.2"/>
    <row r="854" s="9" customFormat="1" ht="14.25" x14ac:dyDescent="0.2"/>
    <row r="855" s="9" customFormat="1" ht="14.25" x14ac:dyDescent="0.2"/>
    <row r="856" s="9" customFormat="1" ht="14.25" x14ac:dyDescent="0.2"/>
    <row r="857" s="9" customFormat="1" ht="14.25" x14ac:dyDescent="0.2"/>
    <row r="858" s="9" customFormat="1" ht="14.25" x14ac:dyDescent="0.2"/>
    <row r="859" s="9" customFormat="1" ht="14.25" x14ac:dyDescent="0.2"/>
    <row r="860" s="9" customFormat="1" ht="14.25" x14ac:dyDescent="0.2"/>
    <row r="861" s="9" customFormat="1" ht="14.25" x14ac:dyDescent="0.2"/>
    <row r="862" s="9" customFormat="1" ht="14.25" x14ac:dyDescent="0.2"/>
    <row r="863" s="9" customFormat="1" ht="14.25" x14ac:dyDescent="0.2"/>
    <row r="864" s="9" customFormat="1" ht="14.25" x14ac:dyDescent="0.2"/>
    <row r="865" s="9" customFormat="1" ht="14.25" x14ac:dyDescent="0.2"/>
    <row r="866" s="9" customFormat="1" ht="14.25" x14ac:dyDescent="0.2"/>
    <row r="867" s="9" customFormat="1" ht="14.25" x14ac:dyDescent="0.2"/>
    <row r="868" s="9" customFormat="1" ht="14.25" x14ac:dyDescent="0.2"/>
    <row r="869" s="9" customFormat="1" ht="14.25" x14ac:dyDescent="0.2"/>
    <row r="870" s="9" customFormat="1" ht="14.25" x14ac:dyDescent="0.2"/>
    <row r="871" s="9" customFormat="1" ht="14.25" x14ac:dyDescent="0.2"/>
    <row r="872" s="9" customFormat="1" ht="14.25" x14ac:dyDescent="0.2"/>
    <row r="873" s="9" customFormat="1" ht="14.25" x14ac:dyDescent="0.2"/>
    <row r="874" s="9" customFormat="1" ht="14.25" x14ac:dyDescent="0.2"/>
    <row r="875" s="9" customFormat="1" ht="14.25" x14ac:dyDescent="0.2"/>
    <row r="876" s="9" customFormat="1" ht="14.25" x14ac:dyDescent="0.2"/>
    <row r="877" s="9" customFormat="1" ht="14.25" x14ac:dyDescent="0.2"/>
    <row r="878" s="9" customFormat="1" ht="14.25" x14ac:dyDescent="0.2"/>
    <row r="879" s="9" customFormat="1" ht="14.25" x14ac:dyDescent="0.2"/>
    <row r="880" s="9" customFormat="1" ht="14.25" x14ac:dyDescent="0.2"/>
    <row r="881" s="9" customFormat="1" ht="14.25" x14ac:dyDescent="0.2"/>
    <row r="882" s="9" customFormat="1" ht="14.25" x14ac:dyDescent="0.2"/>
    <row r="883" s="9" customFormat="1" ht="14.25" x14ac:dyDescent="0.2"/>
    <row r="884" s="9" customFormat="1" ht="14.25" x14ac:dyDescent="0.2"/>
    <row r="885" s="9" customFormat="1" ht="14.25" x14ac:dyDescent="0.2"/>
    <row r="886" s="9" customFormat="1" ht="14.25" x14ac:dyDescent="0.2"/>
    <row r="887" s="9" customFormat="1" ht="14.25" x14ac:dyDescent="0.2"/>
    <row r="888" s="9" customFormat="1" ht="14.25" x14ac:dyDescent="0.2"/>
    <row r="889" s="9" customFormat="1" ht="14.25" x14ac:dyDescent="0.2"/>
    <row r="890" s="9" customFormat="1" ht="14.25" x14ac:dyDescent="0.2"/>
    <row r="891" s="9" customFormat="1" ht="14.25" x14ac:dyDescent="0.2"/>
    <row r="892" s="9" customFormat="1" ht="14.25" x14ac:dyDescent="0.2"/>
    <row r="893" s="9" customFormat="1" ht="14.25" x14ac:dyDescent="0.2"/>
    <row r="894" s="9" customFormat="1" ht="14.25" x14ac:dyDescent="0.2"/>
    <row r="895" s="9" customFormat="1" ht="14.25" x14ac:dyDescent="0.2"/>
    <row r="896" s="9" customFormat="1" ht="14.25" x14ac:dyDescent="0.2"/>
    <row r="897" s="9" customFormat="1" ht="14.25" x14ac:dyDescent="0.2"/>
    <row r="898" s="9" customFormat="1" ht="14.25" x14ac:dyDescent="0.2"/>
    <row r="899" s="9" customFormat="1" ht="14.25" x14ac:dyDescent="0.2"/>
    <row r="900" s="9" customFormat="1" ht="14.25" x14ac:dyDescent="0.2"/>
    <row r="901" s="9" customFormat="1" ht="14.25" x14ac:dyDescent="0.2"/>
    <row r="902" s="9" customFormat="1" ht="14.25" x14ac:dyDescent="0.2"/>
    <row r="903" s="9" customFormat="1" ht="14.25" x14ac:dyDescent="0.2"/>
    <row r="904" s="9" customFormat="1" ht="14.25" x14ac:dyDescent="0.2"/>
    <row r="905" s="9" customFormat="1" ht="14.25" x14ac:dyDescent="0.2"/>
    <row r="906" s="9" customFormat="1" ht="14.25" x14ac:dyDescent="0.2"/>
    <row r="907" s="9" customFormat="1" ht="14.25" x14ac:dyDescent="0.2"/>
    <row r="908" s="9" customFormat="1" ht="14.25" x14ac:dyDescent="0.2"/>
    <row r="909" s="9" customFormat="1" ht="14.25" x14ac:dyDescent="0.2"/>
    <row r="910" s="9" customFormat="1" ht="14.25" x14ac:dyDescent="0.2"/>
    <row r="911" s="9" customFormat="1" ht="14.25" x14ac:dyDescent="0.2"/>
    <row r="912" s="9" customFormat="1" ht="14.25" x14ac:dyDescent="0.2"/>
    <row r="913" s="9" customFormat="1" ht="14.25" x14ac:dyDescent="0.2"/>
    <row r="914" s="9" customFormat="1" ht="14.25" x14ac:dyDescent="0.2"/>
    <row r="915" s="9" customFormat="1" ht="14.25" x14ac:dyDescent="0.2"/>
    <row r="916" s="9" customFormat="1" ht="14.25" x14ac:dyDescent="0.2"/>
    <row r="917" s="9" customFormat="1" ht="14.25" x14ac:dyDescent="0.2"/>
    <row r="918" s="9" customFormat="1" ht="14.25" x14ac:dyDescent="0.2"/>
    <row r="919" s="9" customFormat="1" ht="14.25" x14ac:dyDescent="0.2"/>
    <row r="920" s="9" customFormat="1" ht="14.25" x14ac:dyDescent="0.2"/>
    <row r="921" s="9" customFormat="1" ht="14.25" x14ac:dyDescent="0.2"/>
    <row r="922" s="9" customFormat="1" ht="14.25" x14ac:dyDescent="0.2"/>
    <row r="923" s="9" customFormat="1" ht="14.25" x14ac:dyDescent="0.2"/>
    <row r="924" s="9" customFormat="1" ht="14.25" x14ac:dyDescent="0.2"/>
    <row r="925" s="9" customFormat="1" ht="14.25" x14ac:dyDescent="0.2"/>
    <row r="926" s="9" customFormat="1" ht="14.25" x14ac:dyDescent="0.2"/>
    <row r="927" s="9" customFormat="1" ht="14.25" x14ac:dyDescent="0.2"/>
    <row r="928" s="9" customFormat="1" ht="14.25" x14ac:dyDescent="0.2"/>
    <row r="929" s="9" customFormat="1" ht="14.25" x14ac:dyDescent="0.2"/>
    <row r="930" s="9" customFormat="1" ht="14.25" x14ac:dyDescent="0.2"/>
    <row r="931" s="9" customFormat="1" ht="14.25" x14ac:dyDescent="0.2"/>
    <row r="932" s="9" customFormat="1" ht="14.25" x14ac:dyDescent="0.2"/>
    <row r="933" s="9" customFormat="1" ht="14.25" x14ac:dyDescent="0.2"/>
    <row r="934" s="9" customFormat="1" ht="14.25" x14ac:dyDescent="0.2"/>
    <row r="935" s="9" customFormat="1" ht="14.25" x14ac:dyDescent="0.2"/>
    <row r="936" s="9" customFormat="1" ht="14.25" x14ac:dyDescent="0.2"/>
    <row r="937" s="9" customFormat="1" ht="14.25" x14ac:dyDescent="0.2"/>
    <row r="938" s="9" customFormat="1" ht="14.25" x14ac:dyDescent="0.2"/>
    <row r="939" s="9" customFormat="1" ht="14.25" x14ac:dyDescent="0.2"/>
    <row r="940" s="9" customFormat="1" ht="14.25" x14ac:dyDescent="0.2"/>
    <row r="941" s="9" customFormat="1" ht="14.25" x14ac:dyDescent="0.2"/>
    <row r="942" s="9" customFormat="1" ht="14.25" x14ac:dyDescent="0.2"/>
    <row r="943" s="9" customFormat="1" ht="14.25" x14ac:dyDescent="0.2"/>
    <row r="944" s="9" customFormat="1" ht="14.25" x14ac:dyDescent="0.2"/>
    <row r="945" s="9" customFormat="1" ht="14.25" x14ac:dyDescent="0.2"/>
    <row r="946" s="9" customFormat="1" ht="14.25" x14ac:dyDescent="0.2"/>
    <row r="947" s="9" customFormat="1" ht="14.25" x14ac:dyDescent="0.2"/>
    <row r="948" s="9" customFormat="1" ht="14.25" x14ac:dyDescent="0.2"/>
    <row r="949" s="9" customFormat="1" ht="14.25" x14ac:dyDescent="0.2"/>
    <row r="950" s="9" customFormat="1" ht="14.25" x14ac:dyDescent="0.2"/>
    <row r="951" s="9" customFormat="1" ht="14.25" x14ac:dyDescent="0.2"/>
    <row r="952" s="9" customFormat="1" ht="14.25" x14ac:dyDescent="0.2"/>
    <row r="953" s="9" customFormat="1" ht="14.25" x14ac:dyDescent="0.2"/>
    <row r="954" s="9" customFormat="1" ht="14.25" x14ac:dyDescent="0.2"/>
    <row r="955" s="9" customFormat="1" ht="14.25" x14ac:dyDescent="0.2"/>
    <row r="956" s="9" customFormat="1" ht="14.25" x14ac:dyDescent="0.2"/>
    <row r="957" s="9" customFormat="1" ht="14.25" x14ac:dyDescent="0.2"/>
    <row r="958" s="9" customFormat="1" ht="14.25" x14ac:dyDescent="0.2"/>
    <row r="959" s="9" customFormat="1" ht="14.25" x14ac:dyDescent="0.2"/>
    <row r="960" s="9" customFormat="1" ht="14.25" x14ac:dyDescent="0.2"/>
    <row r="961" s="9" customFormat="1" ht="14.25" x14ac:dyDescent="0.2"/>
    <row r="962" s="9" customFormat="1" ht="14.25" x14ac:dyDescent="0.2"/>
    <row r="963" s="9" customFormat="1" ht="14.25" x14ac:dyDescent="0.2"/>
    <row r="964" s="9" customFormat="1" ht="14.25" x14ac:dyDescent="0.2"/>
    <row r="965" s="9" customFormat="1" ht="14.25" x14ac:dyDescent="0.2"/>
    <row r="966" s="9" customFormat="1" ht="14.25" x14ac:dyDescent="0.2"/>
    <row r="967" s="9" customFormat="1" ht="14.25" x14ac:dyDescent="0.2"/>
    <row r="968" s="9" customFormat="1" ht="14.25" x14ac:dyDescent="0.2"/>
    <row r="969" s="9" customFormat="1" ht="14.25" x14ac:dyDescent="0.2"/>
    <row r="970" s="9" customFormat="1" ht="14.25" x14ac:dyDescent="0.2"/>
    <row r="971" s="9" customFormat="1" ht="14.25" x14ac:dyDescent="0.2"/>
    <row r="972" s="9" customFormat="1" ht="14.25" x14ac:dyDescent="0.2"/>
    <row r="973" s="9" customFormat="1" ht="14.25" x14ac:dyDescent="0.2"/>
    <row r="974" s="9" customFormat="1" ht="14.25" x14ac:dyDescent="0.2"/>
    <row r="975" s="9" customFormat="1" ht="14.25" x14ac:dyDescent="0.2"/>
    <row r="976" s="9" customFormat="1" ht="14.25" x14ac:dyDescent="0.2"/>
    <row r="977" s="9" customFormat="1" ht="14.25" x14ac:dyDescent="0.2"/>
    <row r="978" s="9" customFormat="1" ht="14.25" x14ac:dyDescent="0.2"/>
    <row r="979" s="9" customFormat="1" ht="14.25" x14ac:dyDescent="0.2"/>
    <row r="980" s="9" customFormat="1" ht="14.25" x14ac:dyDescent="0.2"/>
    <row r="981" s="9" customFormat="1" ht="14.25" x14ac:dyDescent="0.2"/>
    <row r="982" s="9" customFormat="1" ht="14.25" x14ac:dyDescent="0.2"/>
    <row r="983" s="9" customFormat="1" ht="14.25" x14ac:dyDescent="0.2"/>
    <row r="984" s="9" customFormat="1" ht="14.25" x14ac:dyDescent="0.2"/>
    <row r="985" s="9" customFormat="1" ht="14.25" x14ac:dyDescent="0.2"/>
    <row r="986" s="9" customFormat="1" ht="14.25" x14ac:dyDescent="0.2"/>
    <row r="987" s="9" customFormat="1" ht="14.25" x14ac:dyDescent="0.2"/>
    <row r="988" s="9" customFormat="1" ht="14.25" x14ac:dyDescent="0.2"/>
    <row r="989" s="9" customFormat="1" ht="14.25" x14ac:dyDescent="0.2"/>
    <row r="990" s="9" customFormat="1" ht="14.25" x14ac:dyDescent="0.2"/>
    <row r="991" s="9" customFormat="1" ht="14.25" x14ac:dyDescent="0.2"/>
    <row r="992" s="9" customFormat="1" ht="14.25" x14ac:dyDescent="0.2"/>
    <row r="993" s="9" customFormat="1" ht="14.25" x14ac:dyDescent="0.2"/>
    <row r="994" s="9" customFormat="1" ht="14.25" x14ac:dyDescent="0.2"/>
    <row r="995" s="9" customFormat="1" ht="14.25" x14ac:dyDescent="0.2"/>
    <row r="996" s="9" customFormat="1" ht="14.25" x14ac:dyDescent="0.2"/>
    <row r="997" s="9" customFormat="1" ht="14.25" x14ac:dyDescent="0.2"/>
    <row r="998" s="9" customFormat="1" ht="14.25" x14ac:dyDescent="0.2"/>
    <row r="999" s="9" customFormat="1" ht="14.25" x14ac:dyDescent="0.2"/>
    <row r="1000" s="9" customFormat="1" ht="14.25" x14ac:dyDescent="0.2"/>
    <row r="1001" s="9" customFormat="1" ht="14.25" x14ac:dyDescent="0.2"/>
    <row r="1002" s="9" customFormat="1" ht="14.25" x14ac:dyDescent="0.2"/>
    <row r="1003" s="9" customFormat="1" ht="14.25" x14ac:dyDescent="0.2"/>
    <row r="1004" s="9" customFormat="1" ht="14.25" x14ac:dyDescent="0.2"/>
    <row r="1005" s="9" customFormat="1" ht="14.25" x14ac:dyDescent="0.2"/>
    <row r="1006" s="9" customFormat="1" ht="14.25" x14ac:dyDescent="0.2"/>
    <row r="1007" s="9" customFormat="1" ht="14.25" x14ac:dyDescent="0.2"/>
    <row r="1008" s="9" customFormat="1" ht="14.25" x14ac:dyDescent="0.2"/>
    <row r="1009" s="9" customFormat="1" ht="14.25" x14ac:dyDescent="0.2"/>
    <row r="1010" s="9" customFormat="1" ht="14.25" x14ac:dyDescent="0.2"/>
    <row r="1011" s="9" customFormat="1" ht="14.25" x14ac:dyDescent="0.2"/>
    <row r="1012" s="9" customFormat="1" ht="14.25" x14ac:dyDescent="0.2"/>
    <row r="1013" s="9" customFormat="1" ht="14.25" x14ac:dyDescent="0.2"/>
    <row r="1014" s="9" customFormat="1" ht="14.25" x14ac:dyDescent="0.2"/>
    <row r="1015" s="9" customFormat="1" ht="14.25" x14ac:dyDescent="0.2"/>
    <row r="1016" s="9" customFormat="1" ht="14.25" x14ac:dyDescent="0.2"/>
    <row r="1017" s="9" customFormat="1" ht="14.25" x14ac:dyDescent="0.2"/>
    <row r="1018" s="9" customFormat="1" ht="14.25" x14ac:dyDescent="0.2"/>
    <row r="1019" s="9" customFormat="1" ht="14.25" x14ac:dyDescent="0.2"/>
    <row r="1020" s="9" customFormat="1" ht="14.25" x14ac:dyDescent="0.2"/>
    <row r="1021" s="9" customFormat="1" ht="14.25" x14ac:dyDescent="0.2"/>
    <row r="1022" s="9" customFormat="1" ht="14.25" x14ac:dyDescent="0.2"/>
    <row r="1023" s="9" customFormat="1" ht="14.25" x14ac:dyDescent="0.2"/>
    <row r="1024" s="9" customFormat="1" ht="14.25" x14ac:dyDescent="0.2"/>
    <row r="1025" s="9" customFormat="1" ht="14.25" x14ac:dyDescent="0.2"/>
    <row r="1026" s="9" customFormat="1" ht="14.25" x14ac:dyDescent="0.2"/>
    <row r="1027" s="9" customFormat="1" ht="14.25" x14ac:dyDescent="0.2"/>
    <row r="1028" s="9" customFormat="1" ht="14.25" x14ac:dyDescent="0.2"/>
    <row r="1029" s="9" customFormat="1" ht="14.25" x14ac:dyDescent="0.2"/>
    <row r="1030" s="9" customFormat="1" ht="14.25" x14ac:dyDescent="0.2"/>
    <row r="1031" s="9" customFormat="1" ht="14.25" x14ac:dyDescent="0.2"/>
    <row r="1032" s="9" customFormat="1" ht="14.25" x14ac:dyDescent="0.2"/>
    <row r="1033" s="9" customFormat="1" ht="14.25" x14ac:dyDescent="0.2"/>
    <row r="1034" s="9" customFormat="1" ht="14.25" x14ac:dyDescent="0.2"/>
    <row r="1035" s="9" customFormat="1" ht="14.25" x14ac:dyDescent="0.2"/>
    <row r="1036" s="9" customFormat="1" ht="14.25" x14ac:dyDescent="0.2"/>
    <row r="1037" s="9" customFormat="1" ht="14.25" x14ac:dyDescent="0.2"/>
    <row r="1038" s="9" customFormat="1" ht="14.25" x14ac:dyDescent="0.2"/>
    <row r="1039" s="9" customFormat="1" ht="14.25" x14ac:dyDescent="0.2"/>
    <row r="1040" s="9" customFormat="1" ht="14.25" x14ac:dyDescent="0.2"/>
    <row r="1041" s="9" customFormat="1" ht="14.25" x14ac:dyDescent="0.2"/>
    <row r="1042" s="9" customFormat="1" ht="14.25" x14ac:dyDescent="0.2"/>
    <row r="1043" s="9" customFormat="1" ht="14.25" x14ac:dyDescent="0.2"/>
    <row r="1044" s="9" customFormat="1" ht="14.25" x14ac:dyDescent="0.2"/>
    <row r="1045" s="9" customFormat="1" ht="14.25" x14ac:dyDescent="0.2"/>
    <row r="1046" s="9" customFormat="1" ht="14.25" x14ac:dyDescent="0.2"/>
    <row r="1047" s="9" customFormat="1" ht="14.25" x14ac:dyDescent="0.2"/>
    <row r="1048" s="9" customFormat="1" ht="14.25" x14ac:dyDescent="0.2"/>
    <row r="1049" s="9" customFormat="1" ht="14.25" x14ac:dyDescent="0.2"/>
    <row r="1050" s="9" customFormat="1" ht="14.25" x14ac:dyDescent="0.2"/>
    <row r="1051" s="9" customFormat="1" ht="14.25" x14ac:dyDescent="0.2"/>
    <row r="1052" s="9" customFormat="1" ht="14.25" x14ac:dyDescent="0.2"/>
    <row r="1053" s="9" customFormat="1" ht="14.25" x14ac:dyDescent="0.2"/>
    <row r="1054" s="9" customFormat="1" ht="14.25" x14ac:dyDescent="0.2"/>
    <row r="1055" s="9" customFormat="1" ht="14.25" x14ac:dyDescent="0.2"/>
    <row r="1056" s="9" customFormat="1" ht="14.25" x14ac:dyDescent="0.2"/>
    <row r="1057" s="9" customFormat="1" ht="14.25" x14ac:dyDescent="0.2"/>
    <row r="1058" s="9" customFormat="1" ht="14.25" x14ac:dyDescent="0.2"/>
    <row r="1059" s="9" customFormat="1" ht="14.25" x14ac:dyDescent="0.2"/>
    <row r="1060" s="9" customFormat="1" ht="14.25" x14ac:dyDescent="0.2"/>
    <row r="1061" s="9" customFormat="1" ht="14.25" x14ac:dyDescent="0.2"/>
    <row r="1062" s="9" customFormat="1" ht="14.25" x14ac:dyDescent="0.2"/>
    <row r="1063" s="9" customFormat="1" ht="14.25" x14ac:dyDescent="0.2"/>
    <row r="1064" s="9" customFormat="1" ht="14.25" x14ac:dyDescent="0.2"/>
    <row r="1065" s="9" customFormat="1" ht="14.25" x14ac:dyDescent="0.2"/>
    <row r="1066" s="9" customFormat="1" ht="14.25" x14ac:dyDescent="0.2"/>
    <row r="1067" s="9" customFormat="1" ht="14.25" x14ac:dyDescent="0.2"/>
    <row r="1068" s="9" customFormat="1" ht="14.25" x14ac:dyDescent="0.2"/>
    <row r="1069" s="9" customFormat="1" ht="14.25" x14ac:dyDescent="0.2"/>
    <row r="1070" s="9" customFormat="1" ht="14.25" x14ac:dyDescent="0.2"/>
    <row r="1071" s="9" customFormat="1" ht="14.25" x14ac:dyDescent="0.2"/>
    <row r="1072" s="9" customFormat="1" ht="14.25" x14ac:dyDescent="0.2"/>
    <row r="1073" s="9" customFormat="1" ht="14.25" x14ac:dyDescent="0.2"/>
    <row r="1074" s="9" customFormat="1" ht="14.25" x14ac:dyDescent="0.2"/>
    <row r="1075" s="9" customFormat="1" ht="14.25" x14ac:dyDescent="0.2"/>
    <row r="1076" s="9" customFormat="1" ht="14.25" x14ac:dyDescent="0.2"/>
    <row r="1077" s="9" customFormat="1" ht="14.25" x14ac:dyDescent="0.2"/>
    <row r="1078" s="9" customFormat="1" ht="14.25" x14ac:dyDescent="0.2"/>
    <row r="1079" s="9" customFormat="1" ht="14.25" x14ac:dyDescent="0.2"/>
    <row r="1080" s="9" customFormat="1" ht="14.25" x14ac:dyDescent="0.2"/>
    <row r="1081" s="9" customFormat="1" ht="14.25" x14ac:dyDescent="0.2"/>
    <row r="1082" s="9" customFormat="1" ht="14.25" x14ac:dyDescent="0.2"/>
    <row r="1083" s="9" customFormat="1" ht="14.25" x14ac:dyDescent="0.2"/>
    <row r="1084" s="9" customFormat="1" ht="14.25" x14ac:dyDescent="0.2"/>
    <row r="1085" s="9" customFormat="1" ht="14.25" x14ac:dyDescent="0.2"/>
    <row r="1086" s="9" customFormat="1" ht="14.25" x14ac:dyDescent="0.2"/>
    <row r="1087" s="9" customFormat="1" ht="14.25" x14ac:dyDescent="0.2"/>
    <row r="1088" s="9" customFormat="1" ht="14.25" x14ac:dyDescent="0.2"/>
    <row r="1089" s="9" customFormat="1" ht="14.25" x14ac:dyDescent="0.2"/>
    <row r="1090" s="9" customFormat="1" ht="14.25" x14ac:dyDescent="0.2"/>
    <row r="1091" s="9" customFormat="1" ht="14.25" x14ac:dyDescent="0.2"/>
    <row r="1092" s="9" customFormat="1" ht="14.25" x14ac:dyDescent="0.2"/>
    <row r="1093" s="9" customFormat="1" ht="14.25" x14ac:dyDescent="0.2"/>
    <row r="1094" s="9" customFormat="1" ht="14.25" x14ac:dyDescent="0.2"/>
    <row r="1095" s="9" customFormat="1" ht="14.25" x14ac:dyDescent="0.2"/>
    <row r="1096" s="9" customFormat="1" ht="14.25" x14ac:dyDescent="0.2"/>
    <row r="1097" s="9" customFormat="1" ht="14.25" x14ac:dyDescent="0.2"/>
    <row r="1098" s="9" customFormat="1" ht="14.25" x14ac:dyDescent="0.2"/>
    <row r="1099" s="9" customFormat="1" ht="14.25" x14ac:dyDescent="0.2"/>
    <row r="1100" s="9" customFormat="1" ht="14.25" x14ac:dyDescent="0.2"/>
    <row r="1101" s="9" customFormat="1" ht="14.25" x14ac:dyDescent="0.2"/>
    <row r="1102" s="9" customFormat="1" ht="14.25" x14ac:dyDescent="0.2"/>
    <row r="1103" s="9" customFormat="1" ht="14.25" x14ac:dyDescent="0.2"/>
    <row r="1104" s="9" customFormat="1" ht="14.25" x14ac:dyDescent="0.2"/>
    <row r="1105" s="9" customFormat="1" ht="14.25" x14ac:dyDescent="0.2"/>
    <row r="1106" s="9" customFormat="1" ht="14.25" x14ac:dyDescent="0.2"/>
    <row r="1107" s="9" customFormat="1" ht="14.25" x14ac:dyDescent="0.2"/>
    <row r="1108" s="9" customFormat="1" ht="14.25" x14ac:dyDescent="0.2"/>
    <row r="1109" s="9" customFormat="1" ht="14.25" x14ac:dyDescent="0.2"/>
    <row r="1110" s="9" customFormat="1" ht="14.25" x14ac:dyDescent="0.2"/>
    <row r="1111" s="9" customFormat="1" ht="14.25" x14ac:dyDescent="0.2"/>
    <row r="1112" s="9" customFormat="1" ht="14.25" x14ac:dyDescent="0.2"/>
    <row r="1113" s="9" customFormat="1" ht="14.25" x14ac:dyDescent="0.2"/>
    <row r="1114" s="9" customFormat="1" ht="14.25" x14ac:dyDescent="0.2"/>
    <row r="1115" s="9" customFormat="1" ht="14.25" x14ac:dyDescent="0.2"/>
    <row r="1116" s="9" customFormat="1" ht="14.25" x14ac:dyDescent="0.2"/>
    <row r="1117" s="9" customFormat="1" ht="14.25" x14ac:dyDescent="0.2"/>
    <row r="1118" s="9" customFormat="1" ht="14.25" x14ac:dyDescent="0.2"/>
    <row r="1119" s="9" customFormat="1" ht="14.25" x14ac:dyDescent="0.2"/>
    <row r="1120" s="9" customFormat="1" ht="14.25" x14ac:dyDescent="0.2"/>
    <row r="1121" s="9" customFormat="1" ht="14.25" x14ac:dyDescent="0.2"/>
    <row r="1122" s="9" customFormat="1" ht="14.25" x14ac:dyDescent="0.2"/>
    <row r="1123" s="9" customFormat="1" ht="14.25" x14ac:dyDescent="0.2"/>
    <row r="1124" s="9" customFormat="1" ht="14.25" x14ac:dyDescent="0.2"/>
    <row r="1125" s="9" customFormat="1" ht="14.25" x14ac:dyDescent="0.2"/>
    <row r="1126" s="9" customFormat="1" ht="14.25" x14ac:dyDescent="0.2"/>
    <row r="1127" s="9" customFormat="1" ht="14.25" x14ac:dyDescent="0.2"/>
    <row r="1128" s="9" customFormat="1" ht="14.25" x14ac:dyDescent="0.2"/>
    <row r="1129" s="9" customFormat="1" ht="14.25" x14ac:dyDescent="0.2"/>
    <row r="1130" s="9" customFormat="1" ht="14.25" x14ac:dyDescent="0.2"/>
    <row r="1131" s="9" customFormat="1" ht="14.25" x14ac:dyDescent="0.2"/>
    <row r="1132" s="9" customFormat="1" ht="14.25" x14ac:dyDescent="0.2"/>
    <row r="1133" s="9" customFormat="1" ht="14.25" x14ac:dyDescent="0.2"/>
    <row r="1134" s="9" customFormat="1" ht="14.25" x14ac:dyDescent="0.2"/>
    <row r="1135" s="9" customFormat="1" ht="14.25" x14ac:dyDescent="0.2"/>
    <row r="1136" s="9" customFormat="1" ht="14.25" x14ac:dyDescent="0.2"/>
    <row r="1137" s="9" customFormat="1" ht="14.25" x14ac:dyDescent="0.2"/>
    <row r="1138" s="9" customFormat="1" ht="14.25" x14ac:dyDescent="0.2"/>
    <row r="1139" s="9" customFormat="1" ht="14.25" x14ac:dyDescent="0.2"/>
    <row r="1140" s="9" customFormat="1" ht="14.25" x14ac:dyDescent="0.2"/>
    <row r="1141" s="9" customFormat="1" ht="14.25" x14ac:dyDescent="0.2"/>
    <row r="1142" s="9" customFormat="1" ht="14.25" x14ac:dyDescent="0.2"/>
    <row r="1143" s="9" customFormat="1" ht="14.25" x14ac:dyDescent="0.2"/>
    <row r="1144" s="9" customFormat="1" ht="14.25" x14ac:dyDescent="0.2"/>
    <row r="1145" s="9" customFormat="1" ht="14.25" x14ac:dyDescent="0.2"/>
    <row r="1146" s="9" customFormat="1" ht="14.25" x14ac:dyDescent="0.2"/>
    <row r="1147" s="9" customFormat="1" ht="14.25" x14ac:dyDescent="0.2"/>
    <row r="1148" s="9" customFormat="1" ht="14.25" x14ac:dyDescent="0.2"/>
    <row r="1149" s="9" customFormat="1" ht="14.25" x14ac:dyDescent="0.2"/>
    <row r="1150" s="9" customFormat="1" ht="14.25" x14ac:dyDescent="0.2"/>
    <row r="1151" s="9" customFormat="1" ht="14.25" x14ac:dyDescent="0.2"/>
    <row r="1152" s="9" customFormat="1" ht="14.25" x14ac:dyDescent="0.2"/>
    <row r="1153" s="9" customFormat="1" ht="14.25" x14ac:dyDescent="0.2"/>
    <row r="1154" s="9" customFormat="1" ht="14.25" x14ac:dyDescent="0.2"/>
    <row r="1155" s="9" customFormat="1" ht="14.25" x14ac:dyDescent="0.2"/>
    <row r="1156" s="9" customFormat="1" ht="14.25" x14ac:dyDescent="0.2"/>
    <row r="1157" s="9" customFormat="1" ht="14.25" x14ac:dyDescent="0.2"/>
    <row r="1158" s="9" customFormat="1" ht="14.25" x14ac:dyDescent="0.2"/>
    <row r="1159" s="9" customFormat="1" ht="14.25" x14ac:dyDescent="0.2"/>
    <row r="1160" s="9" customFormat="1" ht="14.25" x14ac:dyDescent="0.2"/>
    <row r="1161" s="9" customFormat="1" ht="14.25" x14ac:dyDescent="0.2"/>
    <row r="1162" s="9" customFormat="1" ht="14.25" x14ac:dyDescent="0.2"/>
    <row r="1163" s="9" customFormat="1" ht="14.25" x14ac:dyDescent="0.2"/>
    <row r="1164" s="9" customFormat="1" ht="14.25" x14ac:dyDescent="0.2"/>
    <row r="1165" s="9" customFormat="1" ht="14.25" x14ac:dyDescent="0.2"/>
    <row r="1166" s="9" customFormat="1" ht="14.25" x14ac:dyDescent="0.2"/>
    <row r="1167" s="9" customFormat="1" ht="14.25" x14ac:dyDescent="0.2"/>
    <row r="1168" s="9" customFormat="1" ht="14.25" x14ac:dyDescent="0.2"/>
    <row r="1169" s="9" customFormat="1" ht="14.25" x14ac:dyDescent="0.2"/>
    <row r="1170" s="9" customFormat="1" ht="14.25" x14ac:dyDescent="0.2"/>
    <row r="1171" s="9" customFormat="1" ht="14.25" x14ac:dyDescent="0.2"/>
    <row r="1172" s="9" customFormat="1" ht="14.25" x14ac:dyDescent="0.2"/>
    <row r="1173" s="9" customFormat="1" ht="14.25" x14ac:dyDescent="0.2"/>
    <row r="1174" s="9" customFormat="1" ht="14.25" x14ac:dyDescent="0.2"/>
    <row r="1175" s="9" customFormat="1" ht="14.25" x14ac:dyDescent="0.2"/>
    <row r="1176" s="9" customFormat="1" ht="14.25" x14ac:dyDescent="0.2"/>
    <row r="1177" s="9" customFormat="1" ht="14.25" x14ac:dyDescent="0.2"/>
    <row r="1178" s="9" customFormat="1" ht="14.25" x14ac:dyDescent="0.2"/>
    <row r="1179" s="9" customFormat="1" ht="14.25" x14ac:dyDescent="0.2"/>
    <row r="1180" s="9" customFormat="1" ht="14.25" x14ac:dyDescent="0.2"/>
    <row r="1181" s="9" customFormat="1" ht="14.25" x14ac:dyDescent="0.2"/>
    <row r="1182" s="9" customFormat="1" ht="14.25" x14ac:dyDescent="0.2"/>
    <row r="1183" s="9" customFormat="1" ht="14.25" x14ac:dyDescent="0.2"/>
    <row r="1184" s="9" customFormat="1" ht="14.25" x14ac:dyDescent="0.2"/>
    <row r="1185" s="9" customFormat="1" ht="14.25" x14ac:dyDescent="0.2"/>
    <row r="1186" s="9" customFormat="1" ht="14.25" x14ac:dyDescent="0.2"/>
    <row r="1187" s="9" customFormat="1" ht="14.25" x14ac:dyDescent="0.2"/>
    <row r="1188" s="9" customFormat="1" ht="14.25" x14ac:dyDescent="0.2"/>
    <row r="1189" s="9" customFormat="1" ht="14.25" x14ac:dyDescent="0.2"/>
    <row r="1190" s="9" customFormat="1" ht="14.25" x14ac:dyDescent="0.2"/>
    <row r="1191" s="9" customFormat="1" ht="14.25" x14ac:dyDescent="0.2"/>
    <row r="1192" s="9" customFormat="1" ht="14.25" x14ac:dyDescent="0.2"/>
    <row r="1193" s="9" customFormat="1" ht="14.25" x14ac:dyDescent="0.2"/>
    <row r="1194" s="9" customFormat="1" ht="14.25" x14ac:dyDescent="0.2"/>
    <row r="1195" s="9" customFormat="1" ht="14.25" x14ac:dyDescent="0.2"/>
    <row r="1196" s="9" customFormat="1" ht="14.25" x14ac:dyDescent="0.2"/>
    <row r="1197" s="9" customFormat="1" ht="14.25" x14ac:dyDescent="0.2"/>
    <row r="1198" s="9" customFormat="1" ht="14.25" x14ac:dyDescent="0.2"/>
    <row r="1199" s="9" customFormat="1" ht="14.25" x14ac:dyDescent="0.2"/>
    <row r="1200" s="9" customFormat="1" ht="14.25" x14ac:dyDescent="0.2"/>
    <row r="1201" s="9" customFormat="1" ht="14.25" x14ac:dyDescent="0.2"/>
    <row r="1202" s="9" customFormat="1" ht="14.25" x14ac:dyDescent="0.2"/>
    <row r="1203" s="9" customFormat="1" ht="14.25" x14ac:dyDescent="0.2"/>
    <row r="1204" s="9" customFormat="1" ht="14.25" x14ac:dyDescent="0.2"/>
    <row r="1205" s="9" customFormat="1" ht="14.25" x14ac:dyDescent="0.2"/>
    <row r="1206" s="9" customFormat="1" ht="14.25" x14ac:dyDescent="0.2"/>
    <row r="1207" s="9" customFormat="1" ht="14.25" x14ac:dyDescent="0.2"/>
    <row r="1208" s="9" customFormat="1" ht="14.25" x14ac:dyDescent="0.2"/>
    <row r="1209" s="9" customFormat="1" ht="14.25" x14ac:dyDescent="0.2"/>
    <row r="1210" s="9" customFormat="1" ht="14.25" x14ac:dyDescent="0.2"/>
    <row r="1211" s="9" customFormat="1" ht="14.25" x14ac:dyDescent="0.2"/>
    <row r="1212" s="9" customFormat="1" ht="14.25" x14ac:dyDescent="0.2"/>
    <row r="1213" s="9" customFormat="1" ht="14.25" x14ac:dyDescent="0.2"/>
    <row r="1214" s="9" customFormat="1" ht="14.25" x14ac:dyDescent="0.2"/>
    <row r="1215" s="9" customFormat="1" ht="14.25" x14ac:dyDescent="0.2"/>
    <row r="1216" s="9" customFormat="1" ht="14.25" x14ac:dyDescent="0.2"/>
    <row r="1217" s="9" customFormat="1" ht="14.25" x14ac:dyDescent="0.2"/>
    <row r="1218" s="9" customFormat="1" ht="14.25" x14ac:dyDescent="0.2"/>
    <row r="1219" s="9" customFormat="1" ht="14.25" x14ac:dyDescent="0.2"/>
    <row r="1220" s="9" customFormat="1" ht="14.25" x14ac:dyDescent="0.2"/>
    <row r="1221" s="9" customFormat="1" ht="14.25" x14ac:dyDescent="0.2"/>
    <row r="1222" s="9" customFormat="1" ht="14.25" x14ac:dyDescent="0.2"/>
    <row r="1223" s="9" customFormat="1" ht="14.25" x14ac:dyDescent="0.2"/>
    <row r="1224" s="9" customFormat="1" ht="14.25" x14ac:dyDescent="0.2"/>
    <row r="1225" s="9" customFormat="1" ht="14.25" x14ac:dyDescent="0.2"/>
    <row r="1226" s="9" customFormat="1" ht="14.25" x14ac:dyDescent="0.2"/>
    <row r="1227" s="9" customFormat="1" ht="14.25" x14ac:dyDescent="0.2"/>
    <row r="1228" s="9" customFormat="1" ht="14.25" x14ac:dyDescent="0.2"/>
    <row r="1229" s="9" customFormat="1" ht="14.25" x14ac:dyDescent="0.2"/>
    <row r="1230" s="9" customFormat="1" ht="14.25" x14ac:dyDescent="0.2"/>
    <row r="1231" s="9" customFormat="1" ht="14.25" x14ac:dyDescent="0.2"/>
    <row r="1232" s="9" customFormat="1" ht="14.25" x14ac:dyDescent="0.2"/>
    <row r="1233" s="9" customFormat="1" ht="14.25" x14ac:dyDescent="0.2"/>
    <row r="1234" s="9" customFormat="1" ht="14.25" x14ac:dyDescent="0.2"/>
    <row r="1235" s="9" customFormat="1" ht="14.25" x14ac:dyDescent="0.2"/>
    <row r="1236" s="9" customFormat="1" ht="14.25" x14ac:dyDescent="0.2"/>
    <row r="1237" s="9" customFormat="1" ht="14.25" x14ac:dyDescent="0.2"/>
    <row r="1238" s="9" customFormat="1" ht="14.25" x14ac:dyDescent="0.2"/>
    <row r="1239" s="9" customFormat="1" ht="14.25" x14ac:dyDescent="0.2"/>
    <row r="1240" s="9" customFormat="1" ht="14.25" x14ac:dyDescent="0.2"/>
    <row r="1241" s="9" customFormat="1" ht="14.25" x14ac:dyDescent="0.2"/>
    <row r="1242" s="9" customFormat="1" ht="14.25" x14ac:dyDescent="0.2"/>
    <row r="1243" s="9" customFormat="1" ht="14.25" x14ac:dyDescent="0.2"/>
    <row r="1244" s="9" customFormat="1" ht="14.25" x14ac:dyDescent="0.2"/>
    <row r="1245" s="9" customFormat="1" ht="14.25" x14ac:dyDescent="0.2"/>
    <row r="1246" s="9" customFormat="1" ht="14.25" x14ac:dyDescent="0.2"/>
    <row r="1247" s="9" customFormat="1" ht="14.25" x14ac:dyDescent="0.2"/>
    <row r="1248" s="9" customFormat="1" ht="14.25" x14ac:dyDescent="0.2"/>
    <row r="1249" s="9" customFormat="1" ht="14.25" x14ac:dyDescent="0.2"/>
    <row r="1250" s="9" customFormat="1" ht="14.25" x14ac:dyDescent="0.2"/>
    <row r="1251" s="9" customFormat="1" ht="14.25" x14ac:dyDescent="0.2"/>
    <row r="1252" s="9" customFormat="1" ht="14.25" x14ac:dyDescent="0.2"/>
    <row r="1253" s="9" customFormat="1" ht="14.25" x14ac:dyDescent="0.2"/>
    <row r="1254" s="9" customFormat="1" ht="14.25" x14ac:dyDescent="0.2"/>
    <row r="1255" s="9" customFormat="1" ht="14.25" x14ac:dyDescent="0.2"/>
    <row r="1256" s="9" customFormat="1" ht="14.25" x14ac:dyDescent="0.2"/>
    <row r="1257" s="9" customFormat="1" ht="14.25" x14ac:dyDescent="0.2"/>
    <row r="1258" s="9" customFormat="1" ht="14.25" x14ac:dyDescent="0.2"/>
    <row r="1259" s="9" customFormat="1" ht="14.25" x14ac:dyDescent="0.2"/>
    <row r="1260" s="9" customFormat="1" ht="14.25" x14ac:dyDescent="0.2"/>
    <row r="1261" s="9" customFormat="1" ht="14.25" x14ac:dyDescent="0.2"/>
    <row r="1262" s="9" customFormat="1" ht="14.25" x14ac:dyDescent="0.2"/>
    <row r="1263" s="9" customFormat="1" ht="14.25" x14ac:dyDescent="0.2"/>
    <row r="1264" s="9" customFormat="1" ht="14.25" x14ac:dyDescent="0.2"/>
    <row r="1265" s="9" customFormat="1" ht="14.25" x14ac:dyDescent="0.2"/>
    <row r="1266" s="9" customFormat="1" ht="14.25" x14ac:dyDescent="0.2"/>
    <row r="1267" s="9" customFormat="1" ht="14.25" x14ac:dyDescent="0.2"/>
    <row r="1268" s="9" customFormat="1" ht="14.25" x14ac:dyDescent="0.2"/>
    <row r="1269" s="9" customFormat="1" ht="14.25" x14ac:dyDescent="0.2"/>
    <row r="1270" s="9" customFormat="1" ht="14.25" x14ac:dyDescent="0.2"/>
    <row r="1271" s="9" customFormat="1" ht="14.25" x14ac:dyDescent="0.2"/>
    <row r="1272" s="9" customFormat="1" ht="14.25" x14ac:dyDescent="0.2"/>
    <row r="1273" s="9" customFormat="1" ht="14.25" x14ac:dyDescent="0.2"/>
    <row r="1274" s="9" customFormat="1" ht="14.25" x14ac:dyDescent="0.2"/>
    <row r="1275" s="9" customFormat="1" ht="14.25" x14ac:dyDescent="0.2"/>
    <row r="1276" s="9" customFormat="1" ht="14.25" x14ac:dyDescent="0.2"/>
    <row r="1277" s="9" customFormat="1" ht="14.25" x14ac:dyDescent="0.2"/>
    <row r="1278" s="9" customFormat="1" ht="14.25" x14ac:dyDescent="0.2"/>
    <row r="1279" s="9" customFormat="1" ht="14.25" x14ac:dyDescent="0.2"/>
    <row r="1280" s="9" customFormat="1" ht="14.25" x14ac:dyDescent="0.2"/>
    <row r="1281" s="9" customFormat="1" ht="14.25" x14ac:dyDescent="0.2"/>
    <row r="1282" s="9" customFormat="1" ht="14.25" x14ac:dyDescent="0.2"/>
    <row r="1283" s="9" customFormat="1" ht="14.25" x14ac:dyDescent="0.2"/>
    <row r="1284" s="9" customFormat="1" ht="14.25" x14ac:dyDescent="0.2"/>
    <row r="1285" s="9" customFormat="1" ht="14.25" x14ac:dyDescent="0.2"/>
    <row r="1286" s="9" customFormat="1" ht="14.25" x14ac:dyDescent="0.2"/>
    <row r="1287" s="9" customFormat="1" ht="14.25" x14ac:dyDescent="0.2"/>
    <row r="1288" s="9" customFormat="1" ht="14.25" x14ac:dyDescent="0.2"/>
    <row r="1289" s="9" customFormat="1" ht="14.25" x14ac:dyDescent="0.2"/>
    <row r="1290" s="9" customFormat="1" ht="14.25" x14ac:dyDescent="0.2"/>
    <row r="1291" s="9" customFormat="1" ht="14.25" x14ac:dyDescent="0.2"/>
    <row r="1292" s="9" customFormat="1" ht="14.25" x14ac:dyDescent="0.2"/>
    <row r="1293" s="9" customFormat="1" ht="14.25" x14ac:dyDescent="0.2"/>
    <row r="1294" s="9" customFormat="1" ht="14.25" x14ac:dyDescent="0.2"/>
    <row r="1295" s="9" customFormat="1" ht="14.25" x14ac:dyDescent="0.2"/>
    <row r="1296" s="9" customFormat="1" ht="14.25" x14ac:dyDescent="0.2"/>
    <row r="1297" s="9" customFormat="1" ht="14.25" x14ac:dyDescent="0.2"/>
    <row r="1298" s="9" customFormat="1" ht="14.25" x14ac:dyDescent="0.2"/>
    <row r="1299" s="9" customFormat="1" ht="14.25" x14ac:dyDescent="0.2"/>
    <row r="1300" s="9" customFormat="1" ht="14.25" x14ac:dyDescent="0.2"/>
    <row r="1301" s="9" customFormat="1" ht="14.25" x14ac:dyDescent="0.2"/>
    <row r="1302" s="9" customFormat="1" ht="14.25" x14ac:dyDescent="0.2"/>
    <row r="1303" s="9" customFormat="1" ht="14.25" x14ac:dyDescent="0.2"/>
    <row r="1304" s="9" customFormat="1" ht="14.25" x14ac:dyDescent="0.2"/>
    <row r="1305" s="9" customFormat="1" ht="14.25" x14ac:dyDescent="0.2"/>
    <row r="1306" s="9" customFormat="1" ht="14.25" x14ac:dyDescent="0.2"/>
    <row r="1307" s="9" customFormat="1" ht="14.25" x14ac:dyDescent="0.2"/>
    <row r="1308" s="9" customFormat="1" ht="14.25" x14ac:dyDescent="0.2"/>
    <row r="1309" s="9" customFormat="1" ht="14.25" x14ac:dyDescent="0.2"/>
    <row r="1310" s="9" customFormat="1" ht="14.25" x14ac:dyDescent="0.2"/>
    <row r="1311" s="9" customFormat="1" ht="14.25" x14ac:dyDescent="0.2"/>
    <row r="1312" s="9" customFormat="1" ht="14.25" x14ac:dyDescent="0.2"/>
    <row r="1313" s="9" customFormat="1" ht="14.25" x14ac:dyDescent="0.2"/>
    <row r="1314" s="9" customFormat="1" ht="14.25" x14ac:dyDescent="0.2"/>
    <row r="1315" s="9" customFormat="1" ht="14.25" x14ac:dyDescent="0.2"/>
    <row r="1316" s="9" customFormat="1" ht="14.25" x14ac:dyDescent="0.2"/>
    <row r="1317" s="9" customFormat="1" ht="14.25" x14ac:dyDescent="0.2"/>
    <row r="1318" s="9" customFormat="1" ht="14.25" x14ac:dyDescent="0.2"/>
    <row r="1319" s="9" customFormat="1" ht="14.25" x14ac:dyDescent="0.2"/>
    <row r="1320" s="9" customFormat="1" ht="14.25" x14ac:dyDescent="0.2"/>
    <row r="1321" s="9" customFormat="1" ht="14.25" x14ac:dyDescent="0.2"/>
    <row r="1322" s="9" customFormat="1" ht="14.25" x14ac:dyDescent="0.2"/>
    <row r="1323" s="9" customFormat="1" ht="14.25" x14ac:dyDescent="0.2"/>
    <row r="1324" s="9" customFormat="1" ht="14.25" x14ac:dyDescent="0.2"/>
    <row r="1325" s="9" customFormat="1" ht="14.25" x14ac:dyDescent="0.2"/>
    <row r="1326" s="9" customFormat="1" ht="14.25" x14ac:dyDescent="0.2"/>
    <row r="1327" s="9" customFormat="1" ht="14.25" x14ac:dyDescent="0.2"/>
    <row r="1328" s="9" customFormat="1" ht="14.25" x14ac:dyDescent="0.2"/>
    <row r="1329" s="9" customFormat="1" ht="14.25" x14ac:dyDescent="0.2"/>
    <row r="1330" s="9" customFormat="1" ht="14.25" x14ac:dyDescent="0.2"/>
    <row r="1331" s="9" customFormat="1" ht="14.25" x14ac:dyDescent="0.2"/>
    <row r="1332" s="9" customFormat="1" ht="14.25" x14ac:dyDescent="0.2"/>
    <row r="1333" s="9" customFormat="1" ht="14.25" x14ac:dyDescent="0.2"/>
    <row r="1334" s="9" customFormat="1" ht="14.25" x14ac:dyDescent="0.2"/>
    <row r="1335" s="9" customFormat="1" ht="14.25" x14ac:dyDescent="0.2"/>
    <row r="1336" s="9" customFormat="1" ht="14.25" x14ac:dyDescent="0.2"/>
    <row r="1337" s="9" customFormat="1" ht="14.25" x14ac:dyDescent="0.2"/>
    <row r="1338" s="9" customFormat="1" ht="14.25" x14ac:dyDescent="0.2"/>
    <row r="1339" s="9" customFormat="1" ht="14.25" x14ac:dyDescent="0.2"/>
    <row r="1340" s="9" customFormat="1" ht="14.25" x14ac:dyDescent="0.2"/>
    <row r="1341" s="9" customFormat="1" ht="14.25" x14ac:dyDescent="0.2"/>
    <row r="1342" s="9" customFormat="1" ht="14.25" x14ac:dyDescent="0.2"/>
    <row r="1343" s="9" customFormat="1" ht="14.25" x14ac:dyDescent="0.2"/>
    <row r="1344" s="9" customFormat="1" ht="14.25" x14ac:dyDescent="0.2"/>
    <row r="1345" s="9" customFormat="1" ht="14.25" x14ac:dyDescent="0.2"/>
    <row r="1346" s="9" customFormat="1" ht="14.25" x14ac:dyDescent="0.2"/>
    <row r="1347" s="9" customFormat="1" ht="14.25" x14ac:dyDescent="0.2"/>
    <row r="1348" s="9" customFormat="1" ht="14.25" x14ac:dyDescent="0.2"/>
    <row r="1349" s="9" customFormat="1" ht="14.25" x14ac:dyDescent="0.2"/>
    <row r="1350" s="9" customFormat="1" ht="14.25" x14ac:dyDescent="0.2"/>
    <row r="1351" s="9" customFormat="1" ht="14.25" x14ac:dyDescent="0.2"/>
    <row r="1352" s="9" customFormat="1" ht="14.25" x14ac:dyDescent="0.2"/>
    <row r="1353" s="9" customFormat="1" ht="14.25" x14ac:dyDescent="0.2"/>
    <row r="1354" s="9" customFormat="1" ht="14.25" x14ac:dyDescent="0.2"/>
    <row r="1355" s="9" customFormat="1" ht="14.25" x14ac:dyDescent="0.2"/>
    <row r="1356" s="9" customFormat="1" ht="14.25" x14ac:dyDescent="0.2"/>
    <row r="1357" s="9" customFormat="1" ht="14.25" x14ac:dyDescent="0.2"/>
    <row r="1358" s="9" customFormat="1" ht="14.25" x14ac:dyDescent="0.2"/>
    <row r="1359" s="9" customFormat="1" ht="14.25" x14ac:dyDescent="0.2"/>
    <row r="1360" s="9" customFormat="1" ht="14.25" x14ac:dyDescent="0.2"/>
    <row r="1361" s="9" customFormat="1" ht="14.25" x14ac:dyDescent="0.2"/>
    <row r="1362" s="9" customFormat="1" ht="14.25" x14ac:dyDescent="0.2"/>
    <row r="1363" s="9" customFormat="1" ht="14.25" x14ac:dyDescent="0.2"/>
    <row r="1364" s="9" customFormat="1" ht="14.25" x14ac:dyDescent="0.2"/>
    <row r="1365" s="9" customFormat="1" ht="14.25" x14ac:dyDescent="0.2"/>
    <row r="1366" s="9" customFormat="1" ht="14.25" x14ac:dyDescent="0.2"/>
    <row r="1367" s="9" customFormat="1" ht="14.25" x14ac:dyDescent="0.2"/>
    <row r="1368" s="9" customFormat="1" ht="14.25" x14ac:dyDescent="0.2"/>
    <row r="1369" s="9" customFormat="1" ht="14.25" x14ac:dyDescent="0.2"/>
    <row r="1370" s="9" customFormat="1" ht="14.25" x14ac:dyDescent="0.2"/>
    <row r="1371" s="9" customFormat="1" ht="14.25" x14ac:dyDescent="0.2"/>
    <row r="1372" s="9" customFormat="1" ht="14.25" x14ac:dyDescent="0.2"/>
    <row r="1373" s="9" customFormat="1" ht="14.25" x14ac:dyDescent="0.2"/>
    <row r="1374" s="9" customFormat="1" ht="14.25" x14ac:dyDescent="0.2"/>
    <row r="1375" s="9" customFormat="1" ht="14.25" x14ac:dyDescent="0.2"/>
    <row r="1376" s="9" customFormat="1" ht="14.25" x14ac:dyDescent="0.2"/>
    <row r="1377" s="9" customFormat="1" ht="14.25" x14ac:dyDescent="0.2"/>
    <row r="1378" s="9" customFormat="1" ht="14.25" x14ac:dyDescent="0.2"/>
    <row r="1379" s="9" customFormat="1" ht="14.25" x14ac:dyDescent="0.2"/>
    <row r="1380" s="9" customFormat="1" ht="14.25" x14ac:dyDescent="0.2"/>
    <row r="1381" s="9" customFormat="1" ht="14.25" x14ac:dyDescent="0.2"/>
    <row r="1382" s="9" customFormat="1" ht="14.25" x14ac:dyDescent="0.2"/>
    <row r="1383" s="9" customFormat="1" ht="14.25" x14ac:dyDescent="0.2"/>
    <row r="1384" s="9" customFormat="1" ht="14.25" x14ac:dyDescent="0.2"/>
    <row r="1385" s="9" customFormat="1" ht="14.25" x14ac:dyDescent="0.2"/>
    <row r="1386" s="9" customFormat="1" ht="14.25" x14ac:dyDescent="0.2"/>
    <row r="1387" s="9" customFormat="1" ht="14.25" x14ac:dyDescent="0.2"/>
    <row r="1388" s="9" customFormat="1" ht="14.25" x14ac:dyDescent="0.2"/>
    <row r="1389" s="9" customFormat="1" ht="14.25" x14ac:dyDescent="0.2"/>
    <row r="1390" s="9" customFormat="1" ht="14.25" x14ac:dyDescent="0.2"/>
    <row r="1391" s="9" customFormat="1" ht="14.25" x14ac:dyDescent="0.2"/>
    <row r="1392" s="9" customFormat="1" ht="14.25" x14ac:dyDescent="0.2"/>
    <row r="1393" s="9" customFormat="1" ht="14.25" x14ac:dyDescent="0.2"/>
    <row r="1394" s="9" customFormat="1" ht="14.25" x14ac:dyDescent="0.2"/>
    <row r="1395" s="9" customFormat="1" ht="14.25" x14ac:dyDescent="0.2"/>
    <row r="1396" s="9" customFormat="1" ht="14.25" x14ac:dyDescent="0.2"/>
    <row r="1397" s="9" customFormat="1" ht="14.25" x14ac:dyDescent="0.2"/>
    <row r="1398" s="9" customFormat="1" ht="14.25" x14ac:dyDescent="0.2"/>
    <row r="1399" s="9" customFormat="1" ht="14.25" x14ac:dyDescent="0.2"/>
    <row r="1400" s="9" customFormat="1" ht="14.25" x14ac:dyDescent="0.2"/>
    <row r="1401" s="9" customFormat="1" ht="14.25" x14ac:dyDescent="0.2"/>
    <row r="1402" s="9" customFormat="1" ht="14.25" x14ac:dyDescent="0.2"/>
    <row r="1403" s="9" customFormat="1" ht="14.25" x14ac:dyDescent="0.2"/>
    <row r="1404" s="9" customFormat="1" ht="14.25" x14ac:dyDescent="0.2"/>
    <row r="1405" s="9" customFormat="1" ht="14.25" x14ac:dyDescent="0.2"/>
    <row r="1406" s="9" customFormat="1" ht="14.25" x14ac:dyDescent="0.2"/>
    <row r="1407" s="9" customFormat="1" ht="14.25" x14ac:dyDescent="0.2"/>
    <row r="1408" s="9" customFormat="1" ht="14.25" x14ac:dyDescent="0.2"/>
    <row r="1409" s="9" customFormat="1" ht="14.25" x14ac:dyDescent="0.2"/>
    <row r="1410" s="9" customFormat="1" ht="14.25" x14ac:dyDescent="0.2"/>
    <row r="1411" s="9" customFormat="1" ht="14.25" x14ac:dyDescent="0.2"/>
    <row r="1412" s="9" customFormat="1" ht="14.25" x14ac:dyDescent="0.2"/>
    <row r="1413" s="9" customFormat="1" ht="14.25" x14ac:dyDescent="0.2"/>
    <row r="1414" s="9" customFormat="1" ht="14.25" x14ac:dyDescent="0.2"/>
    <row r="1415" s="9" customFormat="1" ht="14.25" x14ac:dyDescent="0.2"/>
    <row r="1416" s="9" customFormat="1" ht="14.25" x14ac:dyDescent="0.2"/>
    <row r="1417" s="9" customFormat="1" ht="14.25" x14ac:dyDescent="0.2"/>
    <row r="1418" s="9" customFormat="1" ht="14.25" x14ac:dyDescent="0.2"/>
    <row r="1419" s="9" customFormat="1" ht="14.25" x14ac:dyDescent="0.2"/>
    <row r="1420" s="9" customFormat="1" ht="14.25" x14ac:dyDescent="0.2"/>
    <row r="1421" s="9" customFormat="1" ht="14.25" x14ac:dyDescent="0.2"/>
    <row r="1422" s="9" customFormat="1" ht="14.25" x14ac:dyDescent="0.2"/>
    <row r="1423" s="9" customFormat="1" ht="14.25" x14ac:dyDescent="0.2"/>
    <row r="1424" s="9" customFormat="1" ht="14.25" x14ac:dyDescent="0.2"/>
    <row r="1425" s="9" customFormat="1" ht="14.25" x14ac:dyDescent="0.2"/>
    <row r="1426" s="9" customFormat="1" ht="14.25" x14ac:dyDescent="0.2"/>
    <row r="1427" s="9" customFormat="1" ht="14.25" x14ac:dyDescent="0.2"/>
    <row r="1428" s="9" customFormat="1" ht="14.25" x14ac:dyDescent="0.2"/>
    <row r="1429" s="9" customFormat="1" ht="14.25" x14ac:dyDescent="0.2"/>
    <row r="1430" s="9" customFormat="1" ht="14.25" x14ac:dyDescent="0.2"/>
    <row r="1431" s="9" customFormat="1" ht="14.25" x14ac:dyDescent="0.2"/>
    <row r="1432" s="9" customFormat="1" ht="14.25" x14ac:dyDescent="0.2"/>
    <row r="1433" s="9" customFormat="1" ht="14.25" x14ac:dyDescent="0.2"/>
    <row r="1434" s="9" customFormat="1" ht="14.25" x14ac:dyDescent="0.2"/>
    <row r="1435" s="9" customFormat="1" ht="14.25" x14ac:dyDescent="0.2"/>
    <row r="1436" s="9" customFormat="1" ht="14.25" x14ac:dyDescent="0.2"/>
    <row r="1437" s="9" customFormat="1" ht="14.25" x14ac:dyDescent="0.2"/>
    <row r="1438" s="9" customFormat="1" ht="14.25" x14ac:dyDescent="0.2"/>
    <row r="1439" s="9" customFormat="1" ht="14.25" x14ac:dyDescent="0.2"/>
    <row r="1440" s="9" customFormat="1" ht="14.25" x14ac:dyDescent="0.2"/>
    <row r="1441" s="9" customFormat="1" ht="14.25" x14ac:dyDescent="0.2"/>
    <row r="1442" s="9" customFormat="1" ht="14.25" x14ac:dyDescent="0.2"/>
    <row r="1443" s="9" customFormat="1" ht="14.25" x14ac:dyDescent="0.2"/>
    <row r="1444" s="9" customFormat="1" ht="14.25" x14ac:dyDescent="0.2"/>
    <row r="1445" s="9" customFormat="1" ht="14.25" x14ac:dyDescent="0.2"/>
    <row r="1446" s="9" customFormat="1" ht="14.25" x14ac:dyDescent="0.2"/>
    <row r="1447" s="9" customFormat="1" ht="14.25" x14ac:dyDescent="0.2"/>
    <row r="1448" s="9" customFormat="1" ht="14.25" x14ac:dyDescent="0.2"/>
    <row r="1449" s="9" customFormat="1" ht="14.25" x14ac:dyDescent="0.2"/>
    <row r="1450" s="9" customFormat="1" ht="14.25" x14ac:dyDescent="0.2"/>
    <row r="1451" s="9" customFormat="1" ht="14.25" x14ac:dyDescent="0.2"/>
    <row r="1452" s="9" customFormat="1" ht="14.25" x14ac:dyDescent="0.2"/>
    <row r="1453" s="9" customFormat="1" ht="14.25" x14ac:dyDescent="0.2"/>
    <row r="1454" s="9" customFormat="1" ht="14.25" x14ac:dyDescent="0.2"/>
    <row r="1455" s="9" customFormat="1" ht="14.25" x14ac:dyDescent="0.2"/>
    <row r="1456" s="9" customFormat="1" ht="14.25" x14ac:dyDescent="0.2"/>
    <row r="1457" s="9" customFormat="1" ht="14.25" x14ac:dyDescent="0.2"/>
    <row r="1458" s="9" customFormat="1" ht="14.25" x14ac:dyDescent="0.2"/>
    <row r="1459" s="9" customFormat="1" ht="14.25" x14ac:dyDescent="0.2"/>
    <row r="1460" s="9" customFormat="1" ht="14.25" x14ac:dyDescent="0.2"/>
    <row r="1461" s="9" customFormat="1" ht="14.25" x14ac:dyDescent="0.2"/>
    <row r="1462" s="9" customFormat="1" ht="14.25" x14ac:dyDescent="0.2"/>
    <row r="1463" s="9" customFormat="1" ht="14.25" x14ac:dyDescent="0.2"/>
    <row r="1464" s="9" customFormat="1" ht="14.25" x14ac:dyDescent="0.2"/>
    <row r="1465" s="9" customFormat="1" ht="14.25" x14ac:dyDescent="0.2"/>
    <row r="1466" s="9" customFormat="1" ht="14.25" x14ac:dyDescent="0.2"/>
    <row r="1467" s="9" customFormat="1" ht="14.25" x14ac:dyDescent="0.2"/>
    <row r="1468" s="9" customFormat="1" ht="14.25" x14ac:dyDescent="0.2"/>
    <row r="1469" s="9" customFormat="1" ht="14.25" x14ac:dyDescent="0.2"/>
    <row r="1470" s="9" customFormat="1" ht="14.25" x14ac:dyDescent="0.2"/>
    <row r="1471" s="9" customFormat="1" ht="14.25" x14ac:dyDescent="0.2"/>
    <row r="1472" s="9" customFormat="1" ht="14.25" x14ac:dyDescent="0.2"/>
    <row r="1473" s="9" customFormat="1" ht="14.25" x14ac:dyDescent="0.2"/>
    <row r="1474" s="9" customFormat="1" ht="14.25" x14ac:dyDescent="0.2"/>
    <row r="1475" s="9" customFormat="1" ht="14.25" x14ac:dyDescent="0.2"/>
    <row r="1476" s="9" customFormat="1" ht="14.25" x14ac:dyDescent="0.2"/>
    <row r="1477" s="9" customFormat="1" ht="14.25" x14ac:dyDescent="0.2"/>
    <row r="1478" s="9" customFormat="1" ht="14.25" x14ac:dyDescent="0.2"/>
    <row r="1479" s="9" customFormat="1" ht="14.25" x14ac:dyDescent="0.2"/>
    <row r="1480" s="9" customFormat="1" ht="14.25" x14ac:dyDescent="0.2"/>
    <row r="1481" s="9" customFormat="1" ht="14.25" x14ac:dyDescent="0.2"/>
    <row r="1482" s="9" customFormat="1" ht="14.25" x14ac:dyDescent="0.2"/>
    <row r="1483" s="9" customFormat="1" ht="14.25" x14ac:dyDescent="0.2"/>
    <row r="1484" s="9" customFormat="1" ht="14.25" x14ac:dyDescent="0.2"/>
    <row r="1485" s="9" customFormat="1" ht="14.25" x14ac:dyDescent="0.2"/>
    <row r="1486" s="9" customFormat="1" ht="14.25" x14ac:dyDescent="0.2"/>
    <row r="1487" s="9" customFormat="1" ht="14.25" x14ac:dyDescent="0.2"/>
    <row r="1488" s="9" customFormat="1" ht="14.25" x14ac:dyDescent="0.2"/>
    <row r="1489" s="9" customFormat="1" ht="14.25" x14ac:dyDescent="0.2"/>
    <row r="1490" s="9" customFormat="1" ht="14.25" x14ac:dyDescent="0.2"/>
    <row r="1491" s="9" customFormat="1" ht="14.25" x14ac:dyDescent="0.2"/>
    <row r="1492" s="9" customFormat="1" ht="14.25" x14ac:dyDescent="0.2"/>
    <row r="1493" s="9" customFormat="1" ht="14.25" x14ac:dyDescent="0.2"/>
    <row r="1494" s="9" customFormat="1" ht="14.25" x14ac:dyDescent="0.2"/>
    <row r="1495" s="9" customFormat="1" ht="14.25" x14ac:dyDescent="0.2"/>
    <row r="1496" s="9" customFormat="1" ht="14.25" x14ac:dyDescent="0.2"/>
    <row r="1497" s="9" customFormat="1" ht="14.25" x14ac:dyDescent="0.2"/>
    <row r="1498" s="9" customFormat="1" ht="14.25" x14ac:dyDescent="0.2"/>
    <row r="1499" s="9" customFormat="1" ht="14.25" x14ac:dyDescent="0.2"/>
    <row r="1500" s="9" customFormat="1" ht="14.25" x14ac:dyDescent="0.2"/>
    <row r="1501" s="9" customFormat="1" ht="14.25" x14ac:dyDescent="0.2"/>
    <row r="1502" s="9" customFormat="1" ht="14.25" x14ac:dyDescent="0.2"/>
    <row r="1503" s="9" customFormat="1" ht="14.25" x14ac:dyDescent="0.2"/>
    <row r="1504" s="9" customFormat="1" ht="14.25" x14ac:dyDescent="0.2"/>
    <row r="1505" s="9" customFormat="1" ht="14.25" x14ac:dyDescent="0.2"/>
    <row r="1506" s="9" customFormat="1" ht="14.25" x14ac:dyDescent="0.2"/>
    <row r="1507" s="9" customFormat="1" ht="14.25" x14ac:dyDescent="0.2"/>
    <row r="1508" s="9" customFormat="1" ht="14.25" x14ac:dyDescent="0.2"/>
    <row r="1509" s="9" customFormat="1" ht="14.25" x14ac:dyDescent="0.2"/>
    <row r="1510" s="9" customFormat="1" ht="14.25" x14ac:dyDescent="0.2"/>
    <row r="1511" s="9" customFormat="1" ht="14.25" x14ac:dyDescent="0.2"/>
    <row r="1512" s="9" customFormat="1" ht="14.25" x14ac:dyDescent="0.2"/>
    <row r="1513" s="9" customFormat="1" ht="14.25" x14ac:dyDescent="0.2"/>
    <row r="1514" s="9" customFormat="1" ht="14.25" x14ac:dyDescent="0.2"/>
    <row r="1515" s="9" customFormat="1" ht="14.25" x14ac:dyDescent="0.2"/>
    <row r="1516" s="9" customFormat="1" ht="14.25" x14ac:dyDescent="0.2"/>
    <row r="1517" s="9" customFormat="1" ht="14.25" x14ac:dyDescent="0.2"/>
    <row r="1518" s="9" customFormat="1" ht="14.25" x14ac:dyDescent="0.2"/>
    <row r="1519" s="9" customFormat="1" ht="14.25" x14ac:dyDescent="0.2"/>
    <row r="1520" s="9" customFormat="1" ht="14.25" x14ac:dyDescent="0.2"/>
    <row r="1521" s="9" customFormat="1" ht="14.25" x14ac:dyDescent="0.2"/>
    <row r="1522" s="9" customFormat="1" ht="14.25" x14ac:dyDescent="0.2"/>
    <row r="1523" s="9" customFormat="1" ht="14.25" x14ac:dyDescent="0.2"/>
    <row r="1524" s="9" customFormat="1" ht="14.25" x14ac:dyDescent="0.2"/>
    <row r="1525" s="9" customFormat="1" ht="14.25" x14ac:dyDescent="0.2"/>
    <row r="1526" s="9" customFormat="1" ht="14.25" x14ac:dyDescent="0.2"/>
    <row r="1527" s="9" customFormat="1" ht="14.25" x14ac:dyDescent="0.2"/>
    <row r="1528" s="9" customFormat="1" ht="14.25" x14ac:dyDescent="0.2"/>
    <row r="1529" s="9" customFormat="1" ht="14.25" x14ac:dyDescent="0.2"/>
    <row r="1530" s="9" customFormat="1" ht="14.25" x14ac:dyDescent="0.2"/>
    <row r="1531" s="9" customFormat="1" ht="14.25" x14ac:dyDescent="0.2"/>
    <row r="1532" s="9" customFormat="1" ht="14.25" x14ac:dyDescent="0.2"/>
    <row r="1533" s="9" customFormat="1" ht="14.25" x14ac:dyDescent="0.2"/>
    <row r="1534" s="9" customFormat="1" ht="14.25" x14ac:dyDescent="0.2"/>
    <row r="1535" s="9" customFormat="1" ht="14.25" x14ac:dyDescent="0.2"/>
    <row r="1536" s="9" customFormat="1" ht="14.25" x14ac:dyDescent="0.2"/>
    <row r="1537" s="9" customFormat="1" ht="14.25" x14ac:dyDescent="0.2"/>
    <row r="1538" s="9" customFormat="1" ht="14.25" x14ac:dyDescent="0.2"/>
    <row r="1539" s="9" customFormat="1" ht="14.25" x14ac:dyDescent="0.2"/>
    <row r="1540" s="9" customFormat="1" ht="14.25" x14ac:dyDescent="0.2"/>
    <row r="1541" s="9" customFormat="1" ht="14.25" x14ac:dyDescent="0.2"/>
    <row r="1542" s="9" customFormat="1" ht="14.25" x14ac:dyDescent="0.2"/>
    <row r="1543" s="9" customFormat="1" ht="14.25" x14ac:dyDescent="0.2"/>
    <row r="1544" s="9" customFormat="1" ht="14.25" x14ac:dyDescent="0.2"/>
    <row r="1545" s="9" customFormat="1" ht="14.25" x14ac:dyDescent="0.2"/>
    <row r="1546" s="9" customFormat="1" ht="14.25" x14ac:dyDescent="0.2"/>
    <row r="1547" s="9" customFormat="1" ht="14.25" x14ac:dyDescent="0.2"/>
    <row r="1548" s="9" customFormat="1" ht="14.25" x14ac:dyDescent="0.2"/>
    <row r="1549" s="9" customFormat="1" ht="14.25" x14ac:dyDescent="0.2"/>
    <row r="1550" s="9" customFormat="1" ht="14.25" x14ac:dyDescent="0.2"/>
    <row r="1551" s="9" customFormat="1" ht="14.25" x14ac:dyDescent="0.2"/>
    <row r="1552" s="9" customFormat="1" ht="14.25" x14ac:dyDescent="0.2"/>
    <row r="1553" s="9" customFormat="1" ht="14.25" x14ac:dyDescent="0.2"/>
    <row r="1554" s="9" customFormat="1" ht="14.25" x14ac:dyDescent="0.2"/>
    <row r="1555" s="9" customFormat="1" ht="14.25" x14ac:dyDescent="0.2"/>
    <row r="1556" s="9" customFormat="1" ht="14.25" x14ac:dyDescent="0.2"/>
    <row r="1557" s="9" customFormat="1" ht="14.25" x14ac:dyDescent="0.2"/>
    <row r="1558" s="9" customFormat="1" ht="14.25" x14ac:dyDescent="0.2"/>
    <row r="1559" s="9" customFormat="1" ht="14.25" x14ac:dyDescent="0.2"/>
    <row r="1560" s="9" customFormat="1" ht="14.25" x14ac:dyDescent="0.2"/>
    <row r="1561" s="9" customFormat="1" ht="14.25" x14ac:dyDescent="0.2"/>
    <row r="1562" s="9" customFormat="1" ht="14.25" x14ac:dyDescent="0.2"/>
    <row r="1563" s="9" customFormat="1" ht="14.25" x14ac:dyDescent="0.2"/>
    <row r="1564" s="9" customFormat="1" ht="14.25" x14ac:dyDescent="0.2"/>
    <row r="1565" s="9" customFormat="1" ht="14.25" x14ac:dyDescent="0.2"/>
    <row r="1566" s="9" customFormat="1" ht="14.25" x14ac:dyDescent="0.2"/>
    <row r="1567" s="9" customFormat="1" ht="14.25" x14ac:dyDescent="0.2"/>
    <row r="1568" s="9" customFormat="1" ht="14.25" x14ac:dyDescent="0.2"/>
    <row r="1569" s="9" customFormat="1" ht="14.25" x14ac:dyDescent="0.2"/>
    <row r="1570" s="9" customFormat="1" ht="14.25" x14ac:dyDescent="0.2"/>
    <row r="1571" s="9" customFormat="1" ht="14.25" x14ac:dyDescent="0.2"/>
    <row r="1572" s="9" customFormat="1" ht="14.25" x14ac:dyDescent="0.2"/>
    <row r="1573" s="9" customFormat="1" ht="14.25" x14ac:dyDescent="0.2"/>
    <row r="1574" s="9" customFormat="1" ht="14.25" x14ac:dyDescent="0.2"/>
    <row r="1575" s="9" customFormat="1" ht="14.25" x14ac:dyDescent="0.2"/>
    <row r="1576" s="9" customFormat="1" ht="14.25" x14ac:dyDescent="0.2"/>
    <row r="1577" s="9" customFormat="1" ht="14.25" x14ac:dyDescent="0.2"/>
    <row r="1578" s="9" customFormat="1" ht="14.25" x14ac:dyDescent="0.2"/>
    <row r="1579" s="9" customFormat="1" ht="14.25" x14ac:dyDescent="0.2"/>
    <row r="1580" s="9" customFormat="1" ht="14.25" x14ac:dyDescent="0.2"/>
    <row r="1581" s="9" customFormat="1" ht="14.25" x14ac:dyDescent="0.2"/>
    <row r="1582" s="9" customFormat="1" ht="14.25" x14ac:dyDescent="0.2"/>
    <row r="1583" s="9" customFormat="1" ht="14.25" x14ac:dyDescent="0.2"/>
    <row r="1584" s="9" customFormat="1" ht="14.25" x14ac:dyDescent="0.2"/>
    <row r="1585" s="9" customFormat="1" ht="14.25" x14ac:dyDescent="0.2"/>
    <row r="1586" s="9" customFormat="1" ht="14.25" x14ac:dyDescent="0.2"/>
    <row r="1587" s="9" customFormat="1" ht="14.25" x14ac:dyDescent="0.2"/>
    <row r="1588" s="9" customFormat="1" ht="14.25" x14ac:dyDescent="0.2"/>
    <row r="1589" s="9" customFormat="1" ht="14.25" x14ac:dyDescent="0.2"/>
    <row r="1590" s="9" customFormat="1" ht="14.25" x14ac:dyDescent="0.2"/>
    <row r="1591" s="9" customFormat="1" ht="14.25" x14ac:dyDescent="0.2"/>
    <row r="1592" s="9" customFormat="1" ht="14.25" x14ac:dyDescent="0.2"/>
    <row r="1593" s="9" customFormat="1" ht="14.25" x14ac:dyDescent="0.2"/>
    <row r="1594" s="9" customFormat="1" ht="14.25" x14ac:dyDescent="0.2"/>
    <row r="1595" s="9" customFormat="1" ht="14.25" x14ac:dyDescent="0.2"/>
    <row r="1596" s="9" customFormat="1" ht="14.25" x14ac:dyDescent="0.2"/>
    <row r="1597" s="9" customFormat="1" ht="14.25" x14ac:dyDescent="0.2"/>
    <row r="1598" s="9" customFormat="1" ht="14.25" x14ac:dyDescent="0.2"/>
    <row r="1599" s="9" customFormat="1" ht="14.25" x14ac:dyDescent="0.2"/>
    <row r="1600" s="9" customFormat="1" ht="14.25" x14ac:dyDescent="0.2"/>
    <row r="1601" s="9" customFormat="1" ht="14.25" x14ac:dyDescent="0.2"/>
    <row r="1602" s="9" customFormat="1" ht="14.25" x14ac:dyDescent="0.2"/>
    <row r="1603" s="9" customFormat="1" ht="14.25" x14ac:dyDescent="0.2"/>
    <row r="1604" s="9" customFormat="1" ht="14.25" x14ac:dyDescent="0.2"/>
    <row r="1605" s="9" customFormat="1" ht="14.25" x14ac:dyDescent="0.2"/>
    <row r="1606" s="9" customFormat="1" ht="14.25" x14ac:dyDescent="0.2"/>
    <row r="1607" s="9" customFormat="1" ht="14.25" x14ac:dyDescent="0.2"/>
    <row r="1608" s="9" customFormat="1" ht="14.25" x14ac:dyDescent="0.2"/>
    <row r="1609" s="9" customFormat="1" ht="14.25" x14ac:dyDescent="0.2"/>
    <row r="1610" s="9" customFormat="1" ht="14.25" x14ac:dyDescent="0.2"/>
    <row r="1611" s="9" customFormat="1" ht="14.25" x14ac:dyDescent="0.2"/>
    <row r="1612" s="9" customFormat="1" ht="14.25" x14ac:dyDescent="0.2"/>
    <row r="1613" s="9" customFormat="1" ht="14.25" x14ac:dyDescent="0.2"/>
    <row r="1614" s="9" customFormat="1" ht="14.25" x14ac:dyDescent="0.2"/>
    <row r="1615" s="9" customFormat="1" ht="14.25" x14ac:dyDescent="0.2"/>
    <row r="1616" s="9" customFormat="1" ht="14.25" x14ac:dyDescent="0.2"/>
    <row r="1617" s="9" customFormat="1" ht="14.25" x14ac:dyDescent="0.2"/>
    <row r="1618" s="9" customFormat="1" ht="14.25" x14ac:dyDescent="0.2"/>
    <row r="1619" s="9" customFormat="1" ht="14.25" x14ac:dyDescent="0.2"/>
    <row r="1620" s="9" customFormat="1" ht="14.25" x14ac:dyDescent="0.2"/>
    <row r="1621" s="9" customFormat="1" ht="14.25" x14ac:dyDescent="0.2"/>
    <row r="1622" s="9" customFormat="1" ht="14.25" x14ac:dyDescent="0.2"/>
    <row r="1623" s="9" customFormat="1" ht="14.25" x14ac:dyDescent="0.2"/>
    <row r="1624" s="9" customFormat="1" ht="14.25" x14ac:dyDescent="0.2"/>
    <row r="1625" s="9" customFormat="1" ht="14.25" x14ac:dyDescent="0.2"/>
    <row r="1626" s="9" customFormat="1" ht="14.25" x14ac:dyDescent="0.2"/>
    <row r="1627" s="9" customFormat="1" ht="14.25" x14ac:dyDescent="0.2"/>
    <row r="1628" s="9" customFormat="1" ht="14.25" x14ac:dyDescent="0.2"/>
    <row r="1629" s="9" customFormat="1" ht="14.25" x14ac:dyDescent="0.2"/>
    <row r="1630" s="9" customFormat="1" ht="14.25" x14ac:dyDescent="0.2"/>
    <row r="1631" s="9" customFormat="1" ht="14.25" x14ac:dyDescent="0.2"/>
    <row r="1632" s="9" customFormat="1" ht="14.25" x14ac:dyDescent="0.2"/>
    <row r="1633" s="9" customFormat="1" ht="14.25" x14ac:dyDescent="0.2"/>
    <row r="1634" s="9" customFormat="1" ht="14.25" x14ac:dyDescent="0.2"/>
    <row r="1635" s="9" customFormat="1" ht="14.25" x14ac:dyDescent="0.2"/>
    <row r="1636" s="9" customFormat="1" ht="14.25" x14ac:dyDescent="0.2"/>
    <row r="1637" s="9" customFormat="1" ht="14.25" x14ac:dyDescent="0.2"/>
    <row r="1638" s="9" customFormat="1" ht="14.25" x14ac:dyDescent="0.2"/>
    <row r="1639" s="9" customFormat="1" ht="14.25" x14ac:dyDescent="0.2"/>
    <row r="1640" s="9" customFormat="1" ht="14.25" x14ac:dyDescent="0.2"/>
    <row r="1641" s="9" customFormat="1" ht="14.25" x14ac:dyDescent="0.2"/>
    <row r="1642" s="9" customFormat="1" ht="14.25" x14ac:dyDescent="0.2"/>
    <row r="1643" s="9" customFormat="1" ht="14.25" x14ac:dyDescent="0.2"/>
    <row r="1644" s="9" customFormat="1" ht="14.25" x14ac:dyDescent="0.2"/>
    <row r="1645" s="9" customFormat="1" ht="14.25" x14ac:dyDescent="0.2"/>
    <row r="1646" s="9" customFormat="1" ht="14.25" x14ac:dyDescent="0.2"/>
    <row r="1647" s="9" customFormat="1" ht="14.25" x14ac:dyDescent="0.2"/>
    <row r="1648" s="9" customFormat="1" ht="14.25" x14ac:dyDescent="0.2"/>
    <row r="1649" s="9" customFormat="1" ht="14.25" x14ac:dyDescent="0.2"/>
    <row r="1650" s="9" customFormat="1" ht="14.25" x14ac:dyDescent="0.2"/>
    <row r="1651" s="9" customFormat="1" ht="14.25" x14ac:dyDescent="0.2"/>
    <row r="1652" s="9" customFormat="1" ht="14.25" x14ac:dyDescent="0.2"/>
    <row r="1653" s="9" customFormat="1" ht="14.25" x14ac:dyDescent="0.2"/>
    <row r="1654" s="9" customFormat="1" ht="14.25" x14ac:dyDescent="0.2"/>
    <row r="1655" s="9" customFormat="1" ht="14.25" x14ac:dyDescent="0.2"/>
    <row r="1656" s="9" customFormat="1" ht="14.25" x14ac:dyDescent="0.2"/>
    <row r="1657" s="9" customFormat="1" ht="14.25" x14ac:dyDescent="0.2"/>
    <row r="1658" s="9" customFormat="1" ht="14.25" x14ac:dyDescent="0.2"/>
    <row r="1659" s="9" customFormat="1" ht="14.25" x14ac:dyDescent="0.2"/>
    <row r="1660" s="9" customFormat="1" ht="14.25" x14ac:dyDescent="0.2"/>
    <row r="1661" s="9" customFormat="1" ht="14.25" x14ac:dyDescent="0.2"/>
    <row r="1662" s="9" customFormat="1" ht="14.25" x14ac:dyDescent="0.2"/>
    <row r="1663" s="9" customFormat="1" ht="14.25" x14ac:dyDescent="0.2"/>
    <row r="1664" s="9" customFormat="1" ht="14.25" x14ac:dyDescent="0.2"/>
    <row r="1665" s="9" customFormat="1" ht="14.25" x14ac:dyDescent="0.2"/>
    <row r="1666" s="9" customFormat="1" ht="14.25" x14ac:dyDescent="0.2"/>
    <row r="1667" s="9" customFormat="1" ht="14.25" x14ac:dyDescent="0.2"/>
    <row r="1668" s="9" customFormat="1" ht="14.25" x14ac:dyDescent="0.2"/>
    <row r="1669" s="9" customFormat="1" ht="14.25" x14ac:dyDescent="0.2"/>
    <row r="1670" s="9" customFormat="1" ht="14.25" x14ac:dyDescent="0.2"/>
    <row r="1671" s="9" customFormat="1" ht="14.25" x14ac:dyDescent="0.2"/>
    <row r="1672" s="9" customFormat="1" ht="14.25" x14ac:dyDescent="0.2"/>
    <row r="1673" s="9" customFormat="1" ht="14.25" x14ac:dyDescent="0.2"/>
    <row r="1674" s="9" customFormat="1" ht="14.25" x14ac:dyDescent="0.2"/>
    <row r="1675" s="9" customFormat="1" ht="14.25" x14ac:dyDescent="0.2"/>
    <row r="1676" s="9" customFormat="1" ht="14.25" x14ac:dyDescent="0.2"/>
    <row r="1677" s="9" customFormat="1" ht="14.25" x14ac:dyDescent="0.2"/>
    <row r="1678" s="9" customFormat="1" ht="14.25" x14ac:dyDescent="0.2"/>
    <row r="1679" s="9" customFormat="1" ht="14.25" x14ac:dyDescent="0.2"/>
    <row r="1680" s="9" customFormat="1" ht="14.25" x14ac:dyDescent="0.2"/>
    <row r="1681" s="9" customFormat="1" ht="14.25" x14ac:dyDescent="0.2"/>
    <row r="1682" s="9" customFormat="1" ht="14.25" x14ac:dyDescent="0.2"/>
    <row r="1683" s="9" customFormat="1" ht="14.25" x14ac:dyDescent="0.2"/>
    <row r="1684" s="9" customFormat="1" ht="14.25" x14ac:dyDescent="0.2"/>
    <row r="1685" s="9" customFormat="1" ht="14.25" x14ac:dyDescent="0.2"/>
    <row r="1686" s="9" customFormat="1" ht="14.25" x14ac:dyDescent="0.2"/>
    <row r="1687" s="9" customFormat="1" ht="14.25" x14ac:dyDescent="0.2"/>
    <row r="1688" s="9" customFormat="1" ht="14.25" x14ac:dyDescent="0.2"/>
    <row r="1689" s="9" customFormat="1" ht="14.25" x14ac:dyDescent="0.2"/>
    <row r="1690" s="9" customFormat="1" ht="14.25" x14ac:dyDescent="0.2"/>
    <row r="1691" s="9" customFormat="1" ht="14.25" x14ac:dyDescent="0.2"/>
    <row r="1692" s="9" customFormat="1" ht="14.25" x14ac:dyDescent="0.2"/>
    <row r="1693" s="9" customFormat="1" ht="14.25" x14ac:dyDescent="0.2"/>
    <row r="1694" s="9" customFormat="1" ht="14.25" x14ac:dyDescent="0.2"/>
    <row r="1695" s="9" customFormat="1" ht="14.25" x14ac:dyDescent="0.2"/>
    <row r="1696" s="9" customFormat="1" ht="14.25" x14ac:dyDescent="0.2"/>
    <row r="1697" s="9" customFormat="1" ht="14.25" x14ac:dyDescent="0.2"/>
    <row r="1698" s="9" customFormat="1" ht="14.25" x14ac:dyDescent="0.2"/>
    <row r="1699" s="9" customFormat="1" ht="14.25" x14ac:dyDescent="0.2"/>
    <row r="1700" s="9" customFormat="1" ht="14.25" x14ac:dyDescent="0.2"/>
    <row r="1701" s="9" customFormat="1" ht="14.25" x14ac:dyDescent="0.2"/>
    <row r="1702" s="9" customFormat="1" ht="14.25" x14ac:dyDescent="0.2"/>
    <row r="1703" s="9" customFormat="1" ht="14.25" x14ac:dyDescent="0.2"/>
    <row r="1704" s="9" customFormat="1" ht="14.25" x14ac:dyDescent="0.2"/>
    <row r="1705" s="9" customFormat="1" ht="14.25" x14ac:dyDescent="0.2"/>
    <row r="1706" s="9" customFormat="1" ht="14.25" x14ac:dyDescent="0.2"/>
    <row r="1707" s="9" customFormat="1" ht="14.25" x14ac:dyDescent="0.2"/>
    <row r="1708" s="9" customFormat="1" ht="14.25" x14ac:dyDescent="0.2"/>
    <row r="1709" s="9" customFormat="1" ht="14.25" x14ac:dyDescent="0.2"/>
    <row r="1710" s="9" customFormat="1" ht="14.25" x14ac:dyDescent="0.2"/>
    <row r="1711" s="9" customFormat="1" ht="14.25" x14ac:dyDescent="0.2"/>
    <row r="1712" s="9" customFormat="1" ht="14.25" x14ac:dyDescent="0.2"/>
    <row r="1713" s="9" customFormat="1" ht="14.25" x14ac:dyDescent="0.2"/>
    <row r="1714" s="9" customFormat="1" ht="14.25" x14ac:dyDescent="0.2"/>
    <row r="1715" s="9" customFormat="1" ht="14.25" x14ac:dyDescent="0.2"/>
    <row r="1716" s="9" customFormat="1" ht="14.25" x14ac:dyDescent="0.2"/>
    <row r="1717" s="9" customFormat="1" ht="14.25" x14ac:dyDescent="0.2"/>
    <row r="1718" s="9" customFormat="1" ht="14.25" x14ac:dyDescent="0.2"/>
    <row r="1719" s="9" customFormat="1" ht="14.25" x14ac:dyDescent="0.2"/>
    <row r="1720" s="9" customFormat="1" ht="14.25" x14ac:dyDescent="0.2"/>
    <row r="1721" s="9" customFormat="1" ht="14.25" x14ac:dyDescent="0.2"/>
    <row r="1722" s="9" customFormat="1" ht="14.25" x14ac:dyDescent="0.2"/>
    <row r="1723" s="9" customFormat="1" ht="14.25" x14ac:dyDescent="0.2"/>
    <row r="1724" s="9" customFormat="1" ht="14.25" x14ac:dyDescent="0.2"/>
    <row r="1725" s="9" customFormat="1" ht="14.25" x14ac:dyDescent="0.2"/>
    <row r="1726" s="9" customFormat="1" ht="14.25" x14ac:dyDescent="0.2"/>
    <row r="1727" s="9" customFormat="1" ht="14.25" x14ac:dyDescent="0.2"/>
    <row r="1728" s="9" customFormat="1" ht="14.25" x14ac:dyDescent="0.2"/>
    <row r="1729" s="9" customFormat="1" ht="14.25" x14ac:dyDescent="0.2"/>
    <row r="1730" s="9" customFormat="1" ht="14.25" x14ac:dyDescent="0.2"/>
    <row r="1731" s="9" customFormat="1" ht="14.25" x14ac:dyDescent="0.2"/>
    <row r="1732" s="9" customFormat="1" ht="14.25" x14ac:dyDescent="0.2"/>
    <row r="1733" s="9" customFormat="1" ht="14.25" x14ac:dyDescent="0.2"/>
    <row r="1734" s="9" customFormat="1" ht="14.25" x14ac:dyDescent="0.2"/>
    <row r="1735" s="9" customFormat="1" ht="14.25" x14ac:dyDescent="0.2"/>
    <row r="1736" s="9" customFormat="1" ht="14.25" x14ac:dyDescent="0.2"/>
    <row r="1737" s="9" customFormat="1" ht="14.25" x14ac:dyDescent="0.2"/>
    <row r="1738" s="9" customFormat="1" ht="14.25" x14ac:dyDescent="0.2"/>
    <row r="1739" s="9" customFormat="1" ht="14.25" x14ac:dyDescent="0.2"/>
    <row r="1740" s="9" customFormat="1" ht="14.25" x14ac:dyDescent="0.2"/>
    <row r="1741" s="9" customFormat="1" ht="14.25" x14ac:dyDescent="0.2"/>
    <row r="1742" s="9" customFormat="1" ht="14.25" x14ac:dyDescent="0.2"/>
    <row r="1743" s="9" customFormat="1" ht="14.25" x14ac:dyDescent="0.2"/>
    <row r="1744" s="9" customFormat="1" ht="14.25" x14ac:dyDescent="0.2"/>
    <row r="1745" s="9" customFormat="1" ht="14.25" x14ac:dyDescent="0.2"/>
    <row r="1746" s="9" customFormat="1" ht="14.25" x14ac:dyDescent="0.2"/>
    <row r="1747" s="9" customFormat="1" ht="14.25" x14ac:dyDescent="0.2"/>
    <row r="1748" s="9" customFormat="1" ht="14.25" x14ac:dyDescent="0.2"/>
    <row r="1749" s="9" customFormat="1" ht="14.25" x14ac:dyDescent="0.2"/>
    <row r="1750" s="9" customFormat="1" ht="14.25" x14ac:dyDescent="0.2"/>
    <row r="1751" s="9" customFormat="1" ht="14.25" x14ac:dyDescent="0.2"/>
    <row r="1752" s="9" customFormat="1" ht="14.25" x14ac:dyDescent="0.2"/>
    <row r="1753" s="9" customFormat="1" ht="14.25" x14ac:dyDescent="0.2"/>
    <row r="1754" s="9" customFormat="1" ht="14.25" x14ac:dyDescent="0.2"/>
    <row r="1755" s="9" customFormat="1" ht="14.25" x14ac:dyDescent="0.2"/>
    <row r="1756" s="9" customFormat="1" ht="14.25" x14ac:dyDescent="0.2"/>
    <row r="1757" s="9" customFormat="1" ht="14.25" x14ac:dyDescent="0.2"/>
    <row r="1758" s="9" customFormat="1" ht="14.25" x14ac:dyDescent="0.2"/>
    <row r="1759" s="9" customFormat="1" ht="14.25" x14ac:dyDescent="0.2"/>
    <row r="1760" s="9" customFormat="1" ht="14.25" x14ac:dyDescent="0.2"/>
    <row r="1761" s="9" customFormat="1" ht="14.25" x14ac:dyDescent="0.2"/>
    <row r="1762" s="9" customFormat="1" ht="14.25" x14ac:dyDescent="0.2"/>
    <row r="1763" s="9" customFormat="1" ht="14.25" x14ac:dyDescent="0.2"/>
    <row r="1764" s="9" customFormat="1" ht="14.25" x14ac:dyDescent="0.2"/>
    <row r="1765" s="9" customFormat="1" ht="14.25" x14ac:dyDescent="0.2"/>
    <row r="1766" s="9" customFormat="1" ht="14.25" x14ac:dyDescent="0.2"/>
    <row r="1767" s="9" customFormat="1" ht="14.25" x14ac:dyDescent="0.2"/>
    <row r="1768" s="9" customFormat="1" ht="14.25" x14ac:dyDescent="0.2"/>
    <row r="1769" s="9" customFormat="1" ht="14.25" x14ac:dyDescent="0.2"/>
    <row r="1770" s="9" customFormat="1" ht="14.25" x14ac:dyDescent="0.2"/>
    <row r="1771" s="9" customFormat="1" ht="14.25" x14ac:dyDescent="0.2"/>
    <row r="1772" s="9" customFormat="1" ht="14.25" x14ac:dyDescent="0.2"/>
    <row r="1773" s="9" customFormat="1" ht="14.25" x14ac:dyDescent="0.2"/>
    <row r="1774" s="9" customFormat="1" ht="14.25" x14ac:dyDescent="0.2"/>
    <row r="1775" s="9" customFormat="1" ht="14.25" x14ac:dyDescent="0.2"/>
    <row r="1776" s="9" customFormat="1" ht="14.25" x14ac:dyDescent="0.2"/>
    <row r="1777" s="9" customFormat="1" ht="14.25" x14ac:dyDescent="0.2"/>
    <row r="1778" s="9" customFormat="1" ht="14.25" x14ac:dyDescent="0.2"/>
    <row r="1779" s="9" customFormat="1" ht="14.25" x14ac:dyDescent="0.2"/>
    <row r="1780" s="9" customFormat="1" ht="14.25" x14ac:dyDescent="0.2"/>
    <row r="1781" s="9" customFormat="1" ht="14.25" x14ac:dyDescent="0.2"/>
    <row r="1782" s="9" customFormat="1" ht="14.25" x14ac:dyDescent="0.2"/>
    <row r="1783" s="9" customFormat="1" ht="14.25" x14ac:dyDescent="0.2"/>
    <row r="1784" s="9" customFormat="1" ht="14.25" x14ac:dyDescent="0.2"/>
    <row r="1785" s="9" customFormat="1" ht="14.25" x14ac:dyDescent="0.2"/>
    <row r="1786" s="9" customFormat="1" ht="14.25" x14ac:dyDescent="0.2"/>
    <row r="1787" s="9" customFormat="1" ht="14.25" x14ac:dyDescent="0.2"/>
    <row r="1788" s="9" customFormat="1" ht="14.25" x14ac:dyDescent="0.2"/>
    <row r="1789" s="9" customFormat="1" ht="14.25" x14ac:dyDescent="0.2"/>
    <row r="1790" s="9" customFormat="1" ht="14.25" x14ac:dyDescent="0.2"/>
    <row r="1791" s="9" customFormat="1" ht="14.25" x14ac:dyDescent="0.2"/>
    <row r="1792" s="9" customFormat="1" ht="14.25" x14ac:dyDescent="0.2"/>
    <row r="1793" s="9" customFormat="1" ht="14.25" x14ac:dyDescent="0.2"/>
    <row r="1794" s="9" customFormat="1" ht="14.25" x14ac:dyDescent="0.2"/>
    <row r="1795" s="9" customFormat="1" ht="14.25" x14ac:dyDescent="0.2"/>
    <row r="1796" s="9" customFormat="1" ht="14.25" x14ac:dyDescent="0.2"/>
    <row r="1797" s="9" customFormat="1" ht="14.25" x14ac:dyDescent="0.2"/>
    <row r="1798" s="9" customFormat="1" ht="14.25" x14ac:dyDescent="0.2"/>
    <row r="1799" s="9" customFormat="1" ht="14.25" x14ac:dyDescent="0.2"/>
    <row r="1800" s="9" customFormat="1" ht="14.25" x14ac:dyDescent="0.2"/>
    <row r="1801" s="9" customFormat="1" ht="14.25" x14ac:dyDescent="0.2"/>
    <row r="1802" s="9" customFormat="1" ht="14.25" x14ac:dyDescent="0.2"/>
    <row r="1803" s="9" customFormat="1" ht="14.25" x14ac:dyDescent="0.2"/>
    <row r="1804" s="9" customFormat="1" ht="14.25" x14ac:dyDescent="0.2"/>
    <row r="1805" s="9" customFormat="1" ht="14.25" x14ac:dyDescent="0.2"/>
    <row r="1806" s="9" customFormat="1" ht="14.25" x14ac:dyDescent="0.2"/>
    <row r="1807" s="9" customFormat="1" ht="14.25" x14ac:dyDescent="0.2"/>
    <row r="1808" s="9" customFormat="1" ht="14.25" x14ac:dyDescent="0.2"/>
    <row r="1809" s="9" customFormat="1" ht="14.25" x14ac:dyDescent="0.2"/>
    <row r="1810" s="9" customFormat="1" ht="14.25" x14ac:dyDescent="0.2"/>
    <row r="1811" s="9" customFormat="1" ht="14.25" x14ac:dyDescent="0.2"/>
    <row r="1812" s="9" customFormat="1" ht="14.25" x14ac:dyDescent="0.2"/>
    <row r="1813" s="9" customFormat="1" ht="14.25" x14ac:dyDescent="0.2"/>
    <row r="1814" s="9" customFormat="1" ht="14.25" x14ac:dyDescent="0.2"/>
    <row r="1815" s="9" customFormat="1" ht="14.25" x14ac:dyDescent="0.2"/>
    <row r="1816" s="9" customFormat="1" ht="14.25" x14ac:dyDescent="0.2"/>
    <row r="1817" s="9" customFormat="1" ht="14.25" x14ac:dyDescent="0.2"/>
    <row r="1818" s="9" customFormat="1" ht="14.25" x14ac:dyDescent="0.2"/>
    <row r="1819" s="9" customFormat="1" ht="14.25" x14ac:dyDescent="0.2"/>
    <row r="1820" s="9" customFormat="1" ht="14.25" x14ac:dyDescent="0.2"/>
    <row r="1821" s="9" customFormat="1" ht="14.25" x14ac:dyDescent="0.2"/>
    <row r="1822" s="9" customFormat="1" ht="14.25" x14ac:dyDescent="0.2"/>
    <row r="1823" s="9" customFormat="1" ht="14.25" x14ac:dyDescent="0.2"/>
    <row r="1824" s="9" customFormat="1" ht="14.25" x14ac:dyDescent="0.2"/>
    <row r="1825" s="9" customFormat="1" ht="14.25" x14ac:dyDescent="0.2"/>
    <row r="1826" s="9" customFormat="1" ht="14.25" x14ac:dyDescent="0.2"/>
    <row r="1827" s="9" customFormat="1" ht="14.25" x14ac:dyDescent="0.2"/>
    <row r="1828" s="9" customFormat="1" ht="14.25" x14ac:dyDescent="0.2"/>
    <row r="1829" s="9" customFormat="1" ht="14.25" x14ac:dyDescent="0.2"/>
    <row r="1830" s="9" customFormat="1" ht="14.25" x14ac:dyDescent="0.2"/>
    <row r="1831" s="9" customFormat="1" ht="14.25" x14ac:dyDescent="0.2"/>
    <row r="1832" s="9" customFormat="1" ht="14.25" x14ac:dyDescent="0.2"/>
    <row r="1833" s="9" customFormat="1" ht="14.25" x14ac:dyDescent="0.2"/>
    <row r="1834" s="9" customFormat="1" ht="14.25" x14ac:dyDescent="0.2"/>
    <row r="1835" s="9" customFormat="1" ht="14.25" x14ac:dyDescent="0.2"/>
    <row r="1836" s="9" customFormat="1" ht="14.25" x14ac:dyDescent="0.2"/>
    <row r="1837" s="9" customFormat="1" ht="14.25" x14ac:dyDescent="0.2"/>
    <row r="1838" s="9" customFormat="1" ht="14.25" x14ac:dyDescent="0.2"/>
    <row r="1839" s="9" customFormat="1" ht="14.25" x14ac:dyDescent="0.2"/>
    <row r="1840" s="9" customFormat="1" ht="14.25" x14ac:dyDescent="0.2"/>
    <row r="1841" s="9" customFormat="1" ht="14.25" x14ac:dyDescent="0.2"/>
    <row r="1842" s="9" customFormat="1" ht="14.25" x14ac:dyDescent="0.2"/>
    <row r="1843" s="9" customFormat="1" ht="14.25" x14ac:dyDescent="0.2"/>
    <row r="1844" s="9" customFormat="1" ht="14.25" x14ac:dyDescent="0.2"/>
    <row r="1845" s="9" customFormat="1" ht="14.25" x14ac:dyDescent="0.2"/>
    <row r="1846" s="9" customFormat="1" ht="14.25" x14ac:dyDescent="0.2"/>
    <row r="1847" s="9" customFormat="1" ht="14.25" x14ac:dyDescent="0.2"/>
    <row r="1848" s="9" customFormat="1" ht="14.25" x14ac:dyDescent="0.2"/>
    <row r="1849" s="9" customFormat="1" ht="14.25" x14ac:dyDescent="0.2"/>
    <row r="1850" s="9" customFormat="1" ht="14.25" x14ac:dyDescent="0.2"/>
    <row r="1851" s="9" customFormat="1" ht="14.25" x14ac:dyDescent="0.2"/>
    <row r="1852" s="9" customFormat="1" ht="14.25" x14ac:dyDescent="0.2"/>
    <row r="1853" s="9" customFormat="1" ht="14.25" x14ac:dyDescent="0.2"/>
    <row r="1854" s="9" customFormat="1" ht="14.25" x14ac:dyDescent="0.2"/>
    <row r="1855" s="9" customFormat="1" ht="14.25" x14ac:dyDescent="0.2"/>
    <row r="1856" s="9" customFormat="1" ht="14.25" x14ac:dyDescent="0.2"/>
    <row r="1857" s="9" customFormat="1" ht="14.25" x14ac:dyDescent="0.2"/>
    <row r="1858" s="9" customFormat="1" ht="14.25" x14ac:dyDescent="0.2"/>
    <row r="1859" s="9" customFormat="1" ht="14.25" x14ac:dyDescent="0.2"/>
    <row r="1860" s="9" customFormat="1" ht="14.25" x14ac:dyDescent="0.2"/>
    <row r="1861" s="9" customFormat="1" ht="14.25" x14ac:dyDescent="0.2"/>
    <row r="1862" s="9" customFormat="1" ht="14.25" x14ac:dyDescent="0.2"/>
    <row r="1863" s="9" customFormat="1" ht="14.25" x14ac:dyDescent="0.2"/>
    <row r="1864" s="9" customFormat="1" ht="14.25" x14ac:dyDescent="0.2"/>
    <row r="1865" s="9" customFormat="1" ht="14.25" x14ac:dyDescent="0.2"/>
    <row r="1866" s="9" customFormat="1" ht="14.25" x14ac:dyDescent="0.2"/>
    <row r="1867" s="9" customFormat="1" ht="14.25" x14ac:dyDescent="0.2"/>
    <row r="1868" s="9" customFormat="1" ht="14.25" x14ac:dyDescent="0.2"/>
    <row r="1869" s="9" customFormat="1" ht="14.25" x14ac:dyDescent="0.2"/>
    <row r="1870" s="9" customFormat="1" ht="14.25" x14ac:dyDescent="0.2"/>
    <row r="1871" s="9" customFormat="1" ht="14.25" x14ac:dyDescent="0.2"/>
    <row r="1872" s="9" customFormat="1" ht="14.25" x14ac:dyDescent="0.2"/>
    <row r="1873" s="9" customFormat="1" ht="14.25" x14ac:dyDescent="0.2"/>
    <row r="1874" s="9" customFormat="1" ht="14.25" x14ac:dyDescent="0.2"/>
    <row r="1875" s="9" customFormat="1" ht="14.25" x14ac:dyDescent="0.2"/>
    <row r="1876" s="9" customFormat="1" ht="14.25" x14ac:dyDescent="0.2"/>
    <row r="1877" s="9" customFormat="1" ht="14.25" x14ac:dyDescent="0.2"/>
    <row r="1878" s="9" customFormat="1" ht="14.25" x14ac:dyDescent="0.2"/>
    <row r="1879" s="9" customFormat="1" ht="14.25" x14ac:dyDescent="0.2"/>
    <row r="1880" s="9" customFormat="1" ht="14.25" x14ac:dyDescent="0.2"/>
    <row r="1881" s="9" customFormat="1" ht="14.25" x14ac:dyDescent="0.2"/>
    <row r="1882" s="9" customFormat="1" ht="14.25" x14ac:dyDescent="0.2"/>
    <row r="1883" s="9" customFormat="1" ht="14.25" x14ac:dyDescent="0.2"/>
    <row r="1884" s="9" customFormat="1" ht="14.25" x14ac:dyDescent="0.2"/>
    <row r="1885" s="9" customFormat="1" ht="14.25" x14ac:dyDescent="0.2"/>
    <row r="1886" s="9" customFormat="1" ht="14.25" x14ac:dyDescent="0.2"/>
    <row r="1887" s="9" customFormat="1" ht="14.25" x14ac:dyDescent="0.2"/>
    <row r="1888" s="9" customFormat="1" ht="14.25" x14ac:dyDescent="0.2"/>
    <row r="1889" s="9" customFormat="1" ht="14.25" x14ac:dyDescent="0.2"/>
    <row r="1890" s="9" customFormat="1" ht="14.25" x14ac:dyDescent="0.2"/>
    <row r="1891" s="9" customFormat="1" ht="14.25" x14ac:dyDescent="0.2"/>
    <row r="1892" s="9" customFormat="1" ht="14.25" x14ac:dyDescent="0.2"/>
    <row r="1893" s="9" customFormat="1" ht="14.25" x14ac:dyDescent="0.2"/>
    <row r="1894" s="9" customFormat="1" ht="14.25" x14ac:dyDescent="0.2"/>
    <row r="1895" s="9" customFormat="1" ht="14.25" x14ac:dyDescent="0.2"/>
    <row r="1896" s="9" customFormat="1" ht="14.25" x14ac:dyDescent="0.2"/>
    <row r="1897" s="9" customFormat="1" ht="14.25" x14ac:dyDescent="0.2"/>
    <row r="1898" s="9" customFormat="1" ht="14.25" x14ac:dyDescent="0.2"/>
    <row r="1899" s="9" customFormat="1" ht="14.25" x14ac:dyDescent="0.2"/>
    <row r="1900" s="9" customFormat="1" ht="14.25" x14ac:dyDescent="0.2"/>
    <row r="1901" s="9" customFormat="1" ht="14.25" x14ac:dyDescent="0.2"/>
    <row r="1902" s="9" customFormat="1" ht="14.25" x14ac:dyDescent="0.2"/>
    <row r="1903" s="9" customFormat="1" ht="14.25" x14ac:dyDescent="0.2"/>
    <row r="1904" s="9" customFormat="1" ht="14.25" x14ac:dyDescent="0.2"/>
    <row r="1905" s="9" customFormat="1" ht="14.25" x14ac:dyDescent="0.2"/>
    <row r="1906" s="9" customFormat="1" ht="14.25" x14ac:dyDescent="0.2"/>
    <row r="1907" s="9" customFormat="1" ht="14.25" x14ac:dyDescent="0.2"/>
    <row r="1908" s="9" customFormat="1" ht="14.25" x14ac:dyDescent="0.2"/>
    <row r="1909" s="9" customFormat="1" ht="14.25" x14ac:dyDescent="0.2"/>
    <row r="1910" s="9" customFormat="1" ht="14.25" x14ac:dyDescent="0.2"/>
    <row r="1911" s="9" customFormat="1" ht="14.25" x14ac:dyDescent="0.2"/>
    <row r="1912" s="9" customFormat="1" ht="14.25" x14ac:dyDescent="0.2"/>
    <row r="1913" s="9" customFormat="1" ht="14.25" x14ac:dyDescent="0.2"/>
    <row r="1914" s="9" customFormat="1" ht="14.25" x14ac:dyDescent="0.2"/>
    <row r="1915" s="9" customFormat="1" ht="14.25" x14ac:dyDescent="0.2"/>
    <row r="1916" s="9" customFormat="1" ht="14.25" x14ac:dyDescent="0.2"/>
    <row r="1917" s="9" customFormat="1" ht="14.25" x14ac:dyDescent="0.2"/>
    <row r="1918" s="9" customFormat="1" ht="14.25" x14ac:dyDescent="0.2"/>
    <row r="1919" s="9" customFormat="1" ht="14.25" x14ac:dyDescent="0.2"/>
    <row r="1920" s="9" customFormat="1" ht="14.25" x14ac:dyDescent="0.2"/>
    <row r="1921" s="9" customFormat="1" ht="14.25" x14ac:dyDescent="0.2"/>
    <row r="1922" s="9" customFormat="1" ht="14.25" x14ac:dyDescent="0.2"/>
    <row r="1923" s="9" customFormat="1" ht="14.25" x14ac:dyDescent="0.2"/>
    <row r="1924" s="9" customFormat="1" ht="14.25" x14ac:dyDescent="0.2"/>
    <row r="1925" s="9" customFormat="1" ht="14.25" x14ac:dyDescent="0.2"/>
    <row r="1926" s="9" customFormat="1" ht="14.25" x14ac:dyDescent="0.2"/>
    <row r="1927" s="9" customFormat="1" ht="14.25" x14ac:dyDescent="0.2"/>
    <row r="1928" s="9" customFormat="1" ht="14.25" x14ac:dyDescent="0.2"/>
    <row r="1929" s="9" customFormat="1" ht="14.25" x14ac:dyDescent="0.2"/>
    <row r="1930" s="9" customFormat="1" ht="14.25" x14ac:dyDescent="0.2"/>
    <row r="1931" s="9" customFormat="1" ht="14.25" x14ac:dyDescent="0.2"/>
    <row r="1932" s="9" customFormat="1" ht="14.25" x14ac:dyDescent="0.2"/>
    <row r="1933" s="9" customFormat="1" ht="14.25" x14ac:dyDescent="0.2"/>
    <row r="1934" s="9" customFormat="1" ht="14.25" x14ac:dyDescent="0.2"/>
    <row r="1935" s="9" customFormat="1" ht="14.25" x14ac:dyDescent="0.2"/>
    <row r="1936" s="9" customFormat="1" ht="14.25" x14ac:dyDescent="0.2"/>
    <row r="1937" s="9" customFormat="1" ht="14.25" x14ac:dyDescent="0.2"/>
    <row r="1938" s="9" customFormat="1" ht="14.25" x14ac:dyDescent="0.2"/>
    <row r="1939" s="9" customFormat="1" ht="14.25" x14ac:dyDescent="0.2"/>
    <row r="1940" s="9" customFormat="1" ht="14.25" x14ac:dyDescent="0.2"/>
    <row r="1941" s="9" customFormat="1" ht="14.25" x14ac:dyDescent="0.2"/>
    <row r="1942" s="9" customFormat="1" ht="14.25" x14ac:dyDescent="0.2"/>
    <row r="1943" s="9" customFormat="1" ht="14.25" x14ac:dyDescent="0.2"/>
    <row r="1944" s="9" customFormat="1" ht="14.25" x14ac:dyDescent="0.2"/>
    <row r="1945" s="9" customFormat="1" ht="14.25" x14ac:dyDescent="0.2"/>
    <row r="1946" s="9" customFormat="1" ht="14.25" x14ac:dyDescent="0.2"/>
    <row r="1947" s="9" customFormat="1" ht="14.25" x14ac:dyDescent="0.2"/>
    <row r="1948" s="9" customFormat="1" ht="14.25" x14ac:dyDescent="0.2"/>
    <row r="1949" s="9" customFormat="1" ht="14.25" x14ac:dyDescent="0.2"/>
    <row r="1950" s="9" customFormat="1" ht="14.25" x14ac:dyDescent="0.2"/>
    <row r="1951" s="9" customFormat="1" ht="14.25" x14ac:dyDescent="0.2"/>
    <row r="1952" s="9" customFormat="1" ht="14.25" x14ac:dyDescent="0.2"/>
    <row r="1953" s="9" customFormat="1" ht="14.25" x14ac:dyDescent="0.2"/>
    <row r="1954" s="9" customFormat="1" ht="14.25" x14ac:dyDescent="0.2"/>
    <row r="1955" s="9" customFormat="1" ht="14.25" x14ac:dyDescent="0.2"/>
    <row r="1956" s="9" customFormat="1" ht="14.25" x14ac:dyDescent="0.2"/>
    <row r="1957" s="9" customFormat="1" ht="14.25" x14ac:dyDescent="0.2"/>
    <row r="1958" s="9" customFormat="1" ht="14.25" x14ac:dyDescent="0.2"/>
    <row r="1959" s="9" customFormat="1" ht="14.25" x14ac:dyDescent="0.2"/>
    <row r="1960" s="9" customFormat="1" ht="14.25" x14ac:dyDescent="0.2"/>
    <row r="1961" s="9" customFormat="1" ht="14.25" x14ac:dyDescent="0.2"/>
    <row r="1962" s="9" customFormat="1" ht="14.25" x14ac:dyDescent="0.2"/>
    <row r="1963" s="9" customFormat="1" ht="14.25" x14ac:dyDescent="0.2"/>
    <row r="1964" s="9" customFormat="1" ht="14.25" x14ac:dyDescent="0.2"/>
    <row r="1965" s="9" customFormat="1" ht="14.25" x14ac:dyDescent="0.2"/>
    <row r="1966" s="9" customFormat="1" ht="14.25" x14ac:dyDescent="0.2"/>
    <row r="1967" s="9" customFormat="1" ht="14.25" x14ac:dyDescent="0.2"/>
    <row r="1968" s="9" customFormat="1" ht="14.25" x14ac:dyDescent="0.2"/>
    <row r="1969" s="9" customFormat="1" ht="14.25" x14ac:dyDescent="0.2"/>
    <row r="1970" s="9" customFormat="1" ht="14.25" x14ac:dyDescent="0.2"/>
    <row r="1971" s="9" customFormat="1" ht="14.25" x14ac:dyDescent="0.2"/>
    <row r="1972" s="9" customFormat="1" ht="14.25" x14ac:dyDescent="0.2"/>
    <row r="1973" s="9" customFormat="1" ht="14.25" x14ac:dyDescent="0.2"/>
    <row r="1974" s="9" customFormat="1" ht="14.25" x14ac:dyDescent="0.2"/>
    <row r="1975" s="9" customFormat="1" ht="14.25" x14ac:dyDescent="0.2"/>
    <row r="1976" s="9" customFormat="1" ht="14.25" x14ac:dyDescent="0.2"/>
    <row r="1977" s="9" customFormat="1" ht="14.25" x14ac:dyDescent="0.2"/>
    <row r="1978" s="9" customFormat="1" ht="14.25" x14ac:dyDescent="0.2"/>
    <row r="1979" s="9" customFormat="1" ht="14.25" x14ac:dyDescent="0.2"/>
    <row r="1980" s="9" customFormat="1" ht="14.25" x14ac:dyDescent="0.2"/>
    <row r="1981" s="9" customFormat="1" ht="14.25" x14ac:dyDescent="0.2"/>
    <row r="1982" s="9" customFormat="1" ht="14.25" x14ac:dyDescent="0.2"/>
    <row r="1983" s="9" customFormat="1" ht="14.25" x14ac:dyDescent="0.2"/>
    <row r="1984" s="9" customFormat="1" ht="14.25" x14ac:dyDescent="0.2"/>
    <row r="1985" s="9" customFormat="1" ht="14.25" x14ac:dyDescent="0.2"/>
    <row r="1986" s="9" customFormat="1" ht="14.25" x14ac:dyDescent="0.2"/>
    <row r="1987" s="9" customFormat="1" ht="14.25" x14ac:dyDescent="0.2"/>
    <row r="1988" s="9" customFormat="1" ht="14.25" x14ac:dyDescent="0.2"/>
    <row r="1989" s="9" customFormat="1" ht="14.25" x14ac:dyDescent="0.2"/>
    <row r="1990" s="9" customFormat="1" ht="14.25" x14ac:dyDescent="0.2"/>
    <row r="1991" s="9" customFormat="1" ht="14.25" x14ac:dyDescent="0.2"/>
    <row r="1992" s="9" customFormat="1" ht="14.25" x14ac:dyDescent="0.2"/>
    <row r="1993" s="9" customFormat="1" ht="14.25" x14ac:dyDescent="0.2"/>
    <row r="1994" s="9" customFormat="1" ht="14.25" x14ac:dyDescent="0.2"/>
    <row r="1995" s="9" customFormat="1" ht="14.25" x14ac:dyDescent="0.2"/>
    <row r="1996" s="9" customFormat="1" ht="14.25" x14ac:dyDescent="0.2"/>
    <row r="1997" s="9" customFormat="1" ht="14.25" x14ac:dyDescent="0.2"/>
    <row r="1998" s="9" customFormat="1" ht="14.25" x14ac:dyDescent="0.2"/>
    <row r="1999" s="9" customFormat="1" ht="14.25" x14ac:dyDescent="0.2"/>
    <row r="2000" s="9" customFormat="1" ht="14.25" x14ac:dyDescent="0.2"/>
    <row r="2001" s="9" customFormat="1" ht="14.25" x14ac:dyDescent="0.2"/>
    <row r="2002" s="9" customFormat="1" ht="14.25" x14ac:dyDescent="0.2"/>
    <row r="2003" s="9" customFormat="1" ht="14.25" x14ac:dyDescent="0.2"/>
    <row r="2004" s="9" customFormat="1" ht="14.25" x14ac:dyDescent="0.2"/>
    <row r="2005" s="9" customFormat="1" ht="14.25" x14ac:dyDescent="0.2"/>
    <row r="2006" s="9" customFormat="1" ht="14.25" x14ac:dyDescent="0.2"/>
    <row r="2007" s="9" customFormat="1" ht="14.25" x14ac:dyDescent="0.2"/>
    <row r="2008" s="9" customFormat="1" ht="14.25" x14ac:dyDescent="0.2"/>
    <row r="2009" s="9" customFormat="1" ht="14.25" x14ac:dyDescent="0.2"/>
    <row r="2010" s="9" customFormat="1" ht="14.25" x14ac:dyDescent="0.2"/>
    <row r="2011" s="9" customFormat="1" ht="14.25" x14ac:dyDescent="0.2"/>
    <row r="2012" s="9" customFormat="1" ht="14.25" x14ac:dyDescent="0.2"/>
    <row r="2013" s="9" customFormat="1" ht="14.25" x14ac:dyDescent="0.2"/>
    <row r="2014" s="9" customFormat="1" ht="14.25" x14ac:dyDescent="0.2"/>
    <row r="2015" s="9" customFormat="1" ht="14.25" x14ac:dyDescent="0.2"/>
    <row r="2016" s="9" customFormat="1" ht="14.25" x14ac:dyDescent="0.2"/>
    <row r="2017" s="9" customFormat="1" ht="14.25" x14ac:dyDescent="0.2"/>
    <row r="2018" s="9" customFormat="1" ht="14.25" x14ac:dyDescent="0.2"/>
    <row r="2019" s="9" customFormat="1" ht="14.25" x14ac:dyDescent="0.2"/>
    <row r="2020" s="9" customFormat="1" ht="14.25" x14ac:dyDescent="0.2"/>
    <row r="2021" s="9" customFormat="1" ht="14.25" x14ac:dyDescent="0.2"/>
    <row r="2022" s="9" customFormat="1" ht="14.25" x14ac:dyDescent="0.2"/>
    <row r="2023" s="9" customFormat="1" ht="14.25" x14ac:dyDescent="0.2"/>
    <row r="2024" s="9" customFormat="1" ht="14.25" x14ac:dyDescent="0.2"/>
    <row r="2025" s="9" customFormat="1" ht="14.25" x14ac:dyDescent="0.2"/>
    <row r="2026" s="9" customFormat="1" ht="14.25" x14ac:dyDescent="0.2"/>
    <row r="2027" s="9" customFormat="1" ht="14.25" x14ac:dyDescent="0.2"/>
    <row r="2028" s="9" customFormat="1" ht="14.25" x14ac:dyDescent="0.2"/>
    <row r="2029" s="9" customFormat="1" ht="14.25" x14ac:dyDescent="0.2"/>
    <row r="2030" s="9" customFormat="1" ht="14.25" x14ac:dyDescent="0.2"/>
    <row r="2031" s="9" customFormat="1" ht="14.25" x14ac:dyDescent="0.2"/>
    <row r="2032" s="9" customFormat="1" ht="14.25" x14ac:dyDescent="0.2"/>
    <row r="2033" s="9" customFormat="1" ht="14.25" x14ac:dyDescent="0.2"/>
    <row r="2034" s="9" customFormat="1" ht="14.25" x14ac:dyDescent="0.2"/>
    <row r="2035" s="9" customFormat="1" ht="14.25" x14ac:dyDescent="0.2"/>
    <row r="2036" s="9" customFormat="1" ht="14.25" x14ac:dyDescent="0.2"/>
    <row r="2037" s="9" customFormat="1" ht="14.25" x14ac:dyDescent="0.2"/>
    <row r="2038" s="9" customFormat="1" ht="14.25" x14ac:dyDescent="0.2"/>
    <row r="2039" s="9" customFormat="1" ht="14.25" x14ac:dyDescent="0.2"/>
    <row r="2040" s="9" customFormat="1" ht="14.25" x14ac:dyDescent="0.2"/>
    <row r="2041" s="9" customFormat="1" ht="14.25" x14ac:dyDescent="0.2"/>
    <row r="2042" s="9" customFormat="1" ht="14.25" x14ac:dyDescent="0.2"/>
    <row r="2043" s="9" customFormat="1" ht="14.25" x14ac:dyDescent="0.2"/>
    <row r="2044" s="9" customFormat="1" ht="14.25" x14ac:dyDescent="0.2"/>
    <row r="2045" s="9" customFormat="1" ht="14.25" x14ac:dyDescent="0.2"/>
    <row r="2046" s="9" customFormat="1" ht="14.25" x14ac:dyDescent="0.2"/>
    <row r="2047" s="9" customFormat="1" ht="14.25" x14ac:dyDescent="0.2"/>
    <row r="2048" s="9" customFormat="1" ht="14.25" x14ac:dyDescent="0.2"/>
    <row r="2049" s="9" customFormat="1" ht="14.25" x14ac:dyDescent="0.2"/>
    <row r="2050" s="9" customFormat="1" ht="14.25" x14ac:dyDescent="0.2"/>
    <row r="2051" s="9" customFormat="1" ht="14.25" x14ac:dyDescent="0.2"/>
    <row r="2052" s="9" customFormat="1" ht="14.25" x14ac:dyDescent="0.2"/>
    <row r="2053" s="9" customFormat="1" ht="14.25" x14ac:dyDescent="0.2"/>
    <row r="2054" s="9" customFormat="1" ht="14.25" x14ac:dyDescent="0.2"/>
    <row r="2055" s="9" customFormat="1" ht="14.25" x14ac:dyDescent="0.2"/>
    <row r="2056" s="9" customFormat="1" ht="14.25" x14ac:dyDescent="0.2"/>
    <row r="2057" s="9" customFormat="1" ht="14.25" x14ac:dyDescent="0.2"/>
    <row r="2058" s="9" customFormat="1" ht="14.25" x14ac:dyDescent="0.2"/>
    <row r="2059" s="9" customFormat="1" ht="14.25" x14ac:dyDescent="0.2"/>
    <row r="2060" s="9" customFormat="1" ht="14.25" x14ac:dyDescent="0.2"/>
    <row r="2061" s="9" customFormat="1" ht="14.25" x14ac:dyDescent="0.2"/>
    <row r="2062" s="9" customFormat="1" ht="14.25" x14ac:dyDescent="0.2"/>
    <row r="2063" s="9" customFormat="1" ht="14.25" x14ac:dyDescent="0.2"/>
    <row r="2064" s="9" customFormat="1" ht="14.25" x14ac:dyDescent="0.2"/>
    <row r="2065" s="9" customFormat="1" ht="14.25" x14ac:dyDescent="0.2"/>
    <row r="2066" s="9" customFormat="1" ht="14.25" x14ac:dyDescent="0.2"/>
    <row r="2067" s="9" customFormat="1" ht="14.25" x14ac:dyDescent="0.2"/>
    <row r="2068" s="9" customFormat="1" ht="14.25" x14ac:dyDescent="0.2"/>
    <row r="2069" s="9" customFormat="1" ht="14.25" x14ac:dyDescent="0.2"/>
    <row r="2070" s="9" customFormat="1" ht="14.25" x14ac:dyDescent="0.2"/>
    <row r="2071" s="9" customFormat="1" ht="14.25" x14ac:dyDescent="0.2"/>
    <row r="2072" s="9" customFormat="1" ht="14.25" x14ac:dyDescent="0.2"/>
    <row r="2073" s="9" customFormat="1" ht="14.25" x14ac:dyDescent="0.2"/>
    <row r="2074" s="9" customFormat="1" ht="14.25" x14ac:dyDescent="0.2"/>
    <row r="2075" s="9" customFormat="1" ht="14.25" x14ac:dyDescent="0.2"/>
    <row r="2076" s="9" customFormat="1" ht="14.25" x14ac:dyDescent="0.2"/>
    <row r="2077" s="9" customFormat="1" ht="14.25" x14ac:dyDescent="0.2"/>
    <row r="2078" s="9" customFormat="1" ht="14.25" x14ac:dyDescent="0.2"/>
    <row r="2079" s="9" customFormat="1" ht="14.25" x14ac:dyDescent="0.2"/>
    <row r="2080" s="9" customFormat="1" ht="14.25" x14ac:dyDescent="0.2"/>
    <row r="2081" s="9" customFormat="1" ht="14.25" x14ac:dyDescent="0.2"/>
    <row r="2082" s="9" customFormat="1" ht="14.25" x14ac:dyDescent="0.2"/>
    <row r="2083" s="9" customFormat="1" ht="14.25" x14ac:dyDescent="0.2"/>
    <row r="2084" s="9" customFormat="1" ht="14.25" x14ac:dyDescent="0.2"/>
    <row r="2085" s="9" customFormat="1" ht="14.25" x14ac:dyDescent="0.2"/>
    <row r="2086" s="9" customFormat="1" ht="14.25" x14ac:dyDescent="0.2"/>
    <row r="2087" s="9" customFormat="1" ht="14.25" x14ac:dyDescent="0.2"/>
    <row r="2088" s="9" customFormat="1" ht="14.25" x14ac:dyDescent="0.2"/>
    <row r="2089" s="9" customFormat="1" ht="14.25" x14ac:dyDescent="0.2"/>
    <row r="2090" s="9" customFormat="1" ht="14.25" x14ac:dyDescent="0.2"/>
    <row r="2091" s="9" customFormat="1" ht="14.25" x14ac:dyDescent="0.2"/>
    <row r="2092" s="9" customFormat="1" ht="14.25" x14ac:dyDescent="0.2"/>
    <row r="2093" s="9" customFormat="1" ht="14.25" x14ac:dyDescent="0.2"/>
    <row r="2094" s="9" customFormat="1" ht="14.25" x14ac:dyDescent="0.2"/>
    <row r="2095" s="9" customFormat="1" ht="14.25" x14ac:dyDescent="0.2"/>
    <row r="2096" s="9" customFormat="1" ht="14.25" x14ac:dyDescent="0.2"/>
    <row r="2097" s="9" customFormat="1" ht="14.25" x14ac:dyDescent="0.2"/>
    <row r="2098" s="9" customFormat="1" ht="14.25" x14ac:dyDescent="0.2"/>
    <row r="2099" s="9" customFormat="1" ht="14.25" x14ac:dyDescent="0.2"/>
    <row r="2100" s="9" customFormat="1" ht="14.25" x14ac:dyDescent="0.2"/>
    <row r="2101" s="9" customFormat="1" ht="14.25" x14ac:dyDescent="0.2"/>
    <row r="2102" s="9" customFormat="1" ht="14.25" x14ac:dyDescent="0.2"/>
    <row r="2103" s="9" customFormat="1" ht="14.25" x14ac:dyDescent="0.2"/>
    <row r="2104" s="9" customFormat="1" ht="14.25" x14ac:dyDescent="0.2"/>
    <row r="2105" s="9" customFormat="1" ht="14.25" x14ac:dyDescent="0.2"/>
    <row r="2106" s="9" customFormat="1" ht="14.25" x14ac:dyDescent="0.2"/>
    <row r="2107" s="9" customFormat="1" ht="14.25" x14ac:dyDescent="0.2"/>
    <row r="2108" s="9" customFormat="1" ht="14.25" x14ac:dyDescent="0.2"/>
    <row r="2109" s="9" customFormat="1" ht="14.25" x14ac:dyDescent="0.2"/>
    <row r="2110" s="9" customFormat="1" ht="14.25" x14ac:dyDescent="0.2"/>
    <row r="2111" s="9" customFormat="1" ht="14.25" x14ac:dyDescent="0.2"/>
    <row r="2112" s="9" customFormat="1" ht="14.25" x14ac:dyDescent="0.2"/>
    <row r="2113" s="9" customFormat="1" ht="14.25" x14ac:dyDescent="0.2"/>
    <row r="2114" s="9" customFormat="1" ht="14.25" x14ac:dyDescent="0.2"/>
    <row r="2115" s="9" customFormat="1" ht="14.25" x14ac:dyDescent="0.2"/>
    <row r="2116" s="9" customFormat="1" ht="14.25" x14ac:dyDescent="0.2"/>
    <row r="2117" s="9" customFormat="1" ht="14.25" x14ac:dyDescent="0.2"/>
    <row r="2118" s="9" customFormat="1" ht="14.25" x14ac:dyDescent="0.2"/>
    <row r="2119" s="9" customFormat="1" ht="14.25" x14ac:dyDescent="0.2"/>
    <row r="2120" s="9" customFormat="1" ht="14.25" x14ac:dyDescent="0.2"/>
    <row r="2121" s="9" customFormat="1" ht="14.25" x14ac:dyDescent="0.2"/>
    <row r="2122" s="9" customFormat="1" ht="14.25" x14ac:dyDescent="0.2"/>
    <row r="2123" s="9" customFormat="1" ht="14.25" x14ac:dyDescent="0.2"/>
    <row r="2124" s="9" customFormat="1" ht="14.25" x14ac:dyDescent="0.2"/>
    <row r="2125" s="9" customFormat="1" ht="14.25" x14ac:dyDescent="0.2"/>
    <row r="2126" s="9" customFormat="1" ht="14.25" x14ac:dyDescent="0.2"/>
    <row r="2127" s="9" customFormat="1" ht="14.25" x14ac:dyDescent="0.2"/>
    <row r="2128" s="9" customFormat="1" ht="14.25" x14ac:dyDescent="0.2"/>
    <row r="2129" s="9" customFormat="1" ht="14.25" x14ac:dyDescent="0.2"/>
    <row r="2130" s="9" customFormat="1" ht="14.25" x14ac:dyDescent="0.2"/>
    <row r="2131" s="9" customFormat="1" ht="14.25" x14ac:dyDescent="0.2"/>
    <row r="2132" s="9" customFormat="1" ht="14.25" x14ac:dyDescent="0.2"/>
    <row r="2133" s="9" customFormat="1" ht="14.25" x14ac:dyDescent="0.2"/>
    <row r="2134" s="9" customFormat="1" ht="14.25" x14ac:dyDescent="0.2"/>
    <row r="2135" s="9" customFormat="1" ht="14.25" x14ac:dyDescent="0.2"/>
    <row r="2136" s="9" customFormat="1" ht="14.25" x14ac:dyDescent="0.2"/>
    <row r="2137" s="9" customFormat="1" ht="14.25" x14ac:dyDescent="0.2"/>
    <row r="2138" s="9" customFormat="1" ht="14.25" x14ac:dyDescent="0.2"/>
    <row r="2139" s="9" customFormat="1" ht="14.25" x14ac:dyDescent="0.2"/>
    <row r="2140" s="9" customFormat="1" ht="14.25" x14ac:dyDescent="0.2"/>
    <row r="2141" s="9" customFormat="1" ht="14.25" x14ac:dyDescent="0.2"/>
    <row r="2142" s="9" customFormat="1" ht="14.25" x14ac:dyDescent="0.2"/>
    <row r="2143" s="9" customFormat="1" ht="14.25" x14ac:dyDescent="0.2"/>
    <row r="2144" s="9" customFormat="1" ht="14.25" x14ac:dyDescent="0.2"/>
    <row r="2145" s="9" customFormat="1" ht="14.25" x14ac:dyDescent="0.2"/>
    <row r="2146" s="9" customFormat="1" ht="14.25" x14ac:dyDescent="0.2"/>
    <row r="2147" s="9" customFormat="1" ht="14.25" x14ac:dyDescent="0.2"/>
    <row r="2148" s="9" customFormat="1" ht="14.25" x14ac:dyDescent="0.2"/>
    <row r="2149" s="9" customFormat="1" ht="14.25" x14ac:dyDescent="0.2"/>
    <row r="2150" s="9" customFormat="1" ht="14.25" x14ac:dyDescent="0.2"/>
    <row r="2151" s="9" customFormat="1" ht="14.25" x14ac:dyDescent="0.2"/>
    <row r="2152" s="9" customFormat="1" ht="14.25" x14ac:dyDescent="0.2"/>
    <row r="2153" s="9" customFormat="1" ht="14.25" x14ac:dyDescent="0.2"/>
    <row r="2154" s="9" customFormat="1" ht="14.25" x14ac:dyDescent="0.2"/>
    <row r="2155" s="9" customFormat="1" ht="14.25" x14ac:dyDescent="0.2"/>
    <row r="2156" s="9" customFormat="1" ht="14.25" x14ac:dyDescent="0.2"/>
    <row r="2157" s="9" customFormat="1" ht="14.25" x14ac:dyDescent="0.2"/>
    <row r="2158" s="9" customFormat="1" ht="14.25" x14ac:dyDescent="0.2"/>
    <row r="2159" s="9" customFormat="1" ht="14.25" x14ac:dyDescent="0.2"/>
    <row r="2160" s="9" customFormat="1" ht="14.25" x14ac:dyDescent="0.2"/>
    <row r="2161" s="9" customFormat="1" ht="14.25" x14ac:dyDescent="0.2"/>
    <row r="2162" s="9" customFormat="1" ht="14.25" x14ac:dyDescent="0.2"/>
    <row r="2163" s="9" customFormat="1" ht="14.25" x14ac:dyDescent="0.2"/>
    <row r="2164" s="9" customFormat="1" ht="14.25" x14ac:dyDescent="0.2"/>
    <row r="2165" s="9" customFormat="1" ht="14.25" x14ac:dyDescent="0.2"/>
    <row r="2166" s="9" customFormat="1" ht="14.25" x14ac:dyDescent="0.2"/>
    <row r="2167" s="9" customFormat="1" ht="14.25" x14ac:dyDescent="0.2"/>
    <row r="2168" s="9" customFormat="1" ht="14.25" x14ac:dyDescent="0.2"/>
    <row r="2169" s="9" customFormat="1" ht="14.25" x14ac:dyDescent="0.2"/>
    <row r="2170" s="9" customFormat="1" ht="14.25" x14ac:dyDescent="0.2"/>
    <row r="2171" s="9" customFormat="1" ht="14.25" x14ac:dyDescent="0.2"/>
    <row r="2172" s="9" customFormat="1" ht="14.25" x14ac:dyDescent="0.2"/>
    <row r="2173" s="9" customFormat="1" ht="14.25" x14ac:dyDescent="0.2"/>
    <row r="2174" s="9" customFormat="1" ht="14.25" x14ac:dyDescent="0.2"/>
    <row r="2175" s="9" customFormat="1" ht="14.25" x14ac:dyDescent="0.2"/>
    <row r="2176" s="9" customFormat="1" ht="14.25" x14ac:dyDescent="0.2"/>
    <row r="2177" spans="2:6" ht="14.25" x14ac:dyDescent="0.2">
      <c r="B2177" s="9"/>
      <c r="C2177" s="9"/>
      <c r="D2177" s="9"/>
      <c r="E2177" s="9"/>
      <c r="F2177" s="9"/>
    </row>
    <row r="2178" spans="2:6" ht="14.25" x14ac:dyDescent="0.2">
      <c r="B2178" s="9"/>
      <c r="C2178" s="9"/>
      <c r="D2178" s="9"/>
      <c r="E2178" s="9"/>
      <c r="F2178" s="9"/>
    </row>
    <row r="2179" spans="2:6" ht="14.25" customHeight="1" x14ac:dyDescent="0.2">
      <c r="B2179" s="9"/>
      <c r="C2179" s="9"/>
      <c r="D2179" s="9"/>
      <c r="E2179" s="9"/>
      <c r="F2179" s="9"/>
    </row>
    <row r="2180" spans="2:6" ht="14.25" customHeight="1" x14ac:dyDescent="0.2">
      <c r="B2180" s="9"/>
      <c r="C2180" s="9"/>
      <c r="D2180" s="9"/>
      <c r="E2180" s="9"/>
      <c r="F2180" s="9"/>
    </row>
    <row r="2181" spans="2:6" ht="14.25" customHeight="1" x14ac:dyDescent="0.2">
      <c r="B2181" s="9"/>
      <c r="C2181" s="9"/>
      <c r="D2181" s="9"/>
      <c r="E2181" s="9"/>
      <c r="F2181" s="9"/>
    </row>
    <row r="2182" spans="2:6" ht="14.25" customHeight="1" x14ac:dyDescent="0.2"/>
    <row r="2183" spans="2:6" ht="14.25" customHeight="1" x14ac:dyDescent="0.2"/>
    <row r="2184" spans="2:6" ht="14.25" customHeight="1" x14ac:dyDescent="0.2"/>
    <row r="2185" spans="2:6" ht="14.25" customHeight="1" x14ac:dyDescent="0.2"/>
    <row r="2186" spans="2:6" ht="14.25" customHeight="1" x14ac:dyDescent="0.2"/>
    <row r="2187" spans="2:6" ht="14.25" customHeight="1" x14ac:dyDescent="0.2"/>
    <row r="2188" spans="2:6" ht="14.25" customHeight="1" x14ac:dyDescent="0.2"/>
    <row r="2189" spans="2:6" ht="14.25" customHeight="1" x14ac:dyDescent="0.2"/>
    <row r="2190" spans="2:6" ht="14.25" customHeight="1" x14ac:dyDescent="0.2"/>
    <row r="2191" spans="2:6" ht="14.25" customHeight="1" x14ac:dyDescent="0.2"/>
    <row r="2192" spans="2:6" ht="14.25" customHeight="1" x14ac:dyDescent="0.2"/>
    <row r="2193" ht="14.25" customHeight="1" x14ac:dyDescent="0.2"/>
    <row r="2194" ht="14.25" customHeight="1" x14ac:dyDescent="0.2"/>
    <row r="2195" ht="14.25" customHeight="1" x14ac:dyDescent="0.2"/>
    <row r="2196" ht="14.25" customHeight="1" x14ac:dyDescent="0.2"/>
    <row r="2197" ht="14.25" customHeight="1" x14ac:dyDescent="0.2"/>
    <row r="2198" ht="14.25" customHeight="1" x14ac:dyDescent="0.2"/>
  </sheetData>
  <mergeCells count="12">
    <mergeCell ref="B1:G3"/>
    <mergeCell ref="D189:H190"/>
    <mergeCell ref="I9:I10"/>
    <mergeCell ref="D188:H188"/>
    <mergeCell ref="G5:I5"/>
    <mergeCell ref="B8:I8"/>
    <mergeCell ref="C9:C10"/>
    <mergeCell ref="D9:D10"/>
    <mergeCell ref="E9:E10"/>
    <mergeCell ref="F9:F10"/>
    <mergeCell ref="G9:G10"/>
    <mergeCell ref="H9:H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929"/>
  <sheetViews>
    <sheetView showGridLines="0" topLeftCell="C1" zoomScaleNormal="100" workbookViewId="0">
      <selection activeCell="I3" sqref="I3"/>
    </sheetView>
  </sheetViews>
  <sheetFormatPr baseColWidth="10" defaultColWidth="0" defaultRowHeight="0" customHeight="1" zeroHeight="1" x14ac:dyDescent="0.2"/>
  <cols>
    <col min="1" max="1" width="2.7109375" style="9" customWidth="1"/>
    <col min="2" max="2" width="23" style="1" customWidth="1"/>
    <col min="3" max="3" width="30" style="1" bestFit="1" customWidth="1"/>
    <col min="4" max="4" width="20.42578125" style="1" customWidth="1"/>
    <col min="5" max="5" width="17.7109375" style="1" customWidth="1"/>
    <col min="6" max="6" width="34.85546875" style="1" bestFit="1" customWidth="1"/>
    <col min="7" max="7" width="38" style="9" bestFit="1" customWidth="1"/>
    <col min="8" max="8" width="20.7109375" style="9" customWidth="1"/>
    <col min="9" max="9" width="16.7109375" style="9" customWidth="1"/>
    <col min="10" max="10" width="11.42578125" style="9" customWidth="1"/>
    <col min="11" max="15" width="11.42578125" style="9" hidden="1" customWidth="1"/>
    <col min="16" max="27" width="0" style="9" hidden="1" customWidth="1"/>
    <col min="28" max="16384" width="11.42578125" style="9" hidden="1"/>
  </cols>
  <sheetData>
    <row r="1" spans="2:21" s="337" customFormat="1" ht="27.75" customHeight="1" x14ac:dyDescent="0.25">
      <c r="B1" s="387" t="s">
        <v>7536</v>
      </c>
      <c r="C1" s="387"/>
      <c r="D1" s="387"/>
      <c r="E1" s="387"/>
      <c r="F1" s="387"/>
      <c r="G1" s="387"/>
      <c r="H1" s="376" t="s">
        <v>7867</v>
      </c>
      <c r="I1" s="373" t="s">
        <v>7877</v>
      </c>
      <c r="J1" s="347"/>
      <c r="K1" s="345" t="s">
        <v>7868</v>
      </c>
      <c r="L1" s="338"/>
    </row>
    <row r="2" spans="2:21" s="337" customFormat="1" ht="27.75" customHeight="1" x14ac:dyDescent="0.25">
      <c r="B2" s="387"/>
      <c r="C2" s="387"/>
      <c r="D2" s="387"/>
      <c r="E2" s="387"/>
      <c r="F2" s="387"/>
      <c r="G2" s="387"/>
      <c r="H2" s="376" t="s">
        <v>7869</v>
      </c>
      <c r="I2" s="373">
        <v>1</v>
      </c>
      <c r="J2" s="347"/>
      <c r="K2" s="345">
        <v>1</v>
      </c>
      <c r="L2" s="338"/>
    </row>
    <row r="3" spans="2:21" s="337" customFormat="1" ht="27.75" customHeight="1" x14ac:dyDescent="0.25">
      <c r="B3" s="387"/>
      <c r="C3" s="387"/>
      <c r="D3" s="387"/>
      <c r="E3" s="387"/>
      <c r="F3" s="387"/>
      <c r="G3" s="387"/>
      <c r="H3" s="376" t="s">
        <v>7884</v>
      </c>
      <c r="I3" s="374">
        <v>44573</v>
      </c>
      <c r="J3" s="347"/>
      <c r="K3" s="346">
        <v>43837</v>
      </c>
      <c r="L3" s="339"/>
    </row>
    <row r="4" spans="2:21" ht="18" customHeight="1" thickBot="1" x14ac:dyDescent="0.25">
      <c r="B4" s="9"/>
      <c r="C4" s="9"/>
      <c r="D4" s="9"/>
      <c r="E4" s="9"/>
      <c r="F4" s="9"/>
    </row>
    <row r="5" spans="2:21" s="20" customFormat="1" ht="24" customHeight="1" thickBot="1" x14ac:dyDescent="0.3">
      <c r="B5" s="223" t="s">
        <v>7448</v>
      </c>
      <c r="C5" s="514" t="s">
        <v>121</v>
      </c>
      <c r="D5" s="514"/>
      <c r="E5" s="515"/>
      <c r="F5" s="224" t="s">
        <v>7460</v>
      </c>
      <c r="G5" s="510" t="s">
        <v>7450</v>
      </c>
      <c r="H5" s="510"/>
      <c r="I5" s="511"/>
      <c r="J5" s="15"/>
      <c r="K5" s="15"/>
      <c r="N5" s="15"/>
      <c r="Q5" s="15"/>
      <c r="U5" s="15"/>
    </row>
    <row r="6" spans="2:21" s="14" customFormat="1" ht="24" customHeight="1" thickBot="1" x14ac:dyDescent="0.3">
      <c r="B6" s="225" t="s">
        <v>7451</v>
      </c>
      <c r="C6" s="109" t="s">
        <v>0</v>
      </c>
      <c r="D6" s="70" t="s">
        <v>7453</v>
      </c>
      <c r="E6" s="70" t="s">
        <v>0</v>
      </c>
      <c r="F6" s="71" t="s">
        <v>7447</v>
      </c>
      <c r="G6" s="72" t="s">
        <v>7454</v>
      </c>
      <c r="H6" s="110" t="s">
        <v>7455</v>
      </c>
      <c r="I6" s="226" t="s">
        <v>7543</v>
      </c>
      <c r="K6" s="15"/>
      <c r="N6" s="15"/>
      <c r="Q6" s="15"/>
      <c r="U6" s="15"/>
    </row>
    <row r="7" spans="2:21" ht="18" customHeight="1" thickBot="1" x14ac:dyDescent="0.25">
      <c r="B7" s="197"/>
      <c r="C7" s="9"/>
      <c r="D7" s="9"/>
      <c r="E7" s="9"/>
      <c r="F7" s="9"/>
      <c r="I7" s="200"/>
    </row>
    <row r="8" spans="2:21" ht="27" customHeight="1" thickBot="1" x14ac:dyDescent="0.25">
      <c r="B8" s="512"/>
      <c r="C8" s="439"/>
      <c r="D8" s="439"/>
      <c r="E8" s="439"/>
      <c r="F8" s="439"/>
      <c r="G8" s="439"/>
      <c r="H8" s="439"/>
      <c r="I8" s="513"/>
    </row>
    <row r="9" spans="2:21" ht="18.75" customHeight="1" x14ac:dyDescent="0.2">
      <c r="B9" s="197"/>
      <c r="C9" s="496" t="s">
        <v>7501</v>
      </c>
      <c r="D9" s="498" t="s">
        <v>7502</v>
      </c>
      <c r="E9" s="498" t="s">
        <v>7494</v>
      </c>
      <c r="F9" s="499" t="s">
        <v>7495</v>
      </c>
      <c r="G9" s="499" t="s">
        <v>7487</v>
      </c>
      <c r="H9" s="500" t="s">
        <v>7497</v>
      </c>
      <c r="I9" s="487"/>
    </row>
    <row r="10" spans="2:21" ht="18.75" customHeight="1" thickBot="1" x14ac:dyDescent="0.25">
      <c r="B10" s="197"/>
      <c r="C10" s="497"/>
      <c r="D10" s="470"/>
      <c r="E10" s="470"/>
      <c r="F10" s="468"/>
      <c r="G10" s="468"/>
      <c r="H10" s="501"/>
      <c r="I10" s="487"/>
    </row>
    <row r="11" spans="2:21" s="131" customFormat="1" ht="18" customHeight="1" x14ac:dyDescent="0.25">
      <c r="B11" s="198"/>
      <c r="C11" s="212" t="s">
        <v>7839</v>
      </c>
      <c r="D11" s="90" t="s">
        <v>5486</v>
      </c>
      <c r="E11" s="79">
        <v>5235</v>
      </c>
      <c r="F11" s="114" t="s">
        <v>6319</v>
      </c>
      <c r="G11" s="114" t="s">
        <v>6322</v>
      </c>
      <c r="H11" s="175">
        <v>2131790</v>
      </c>
      <c r="I11" s="199"/>
    </row>
    <row r="12" spans="2:21" s="131" customFormat="1" ht="18" customHeight="1" x14ac:dyDescent="0.25">
      <c r="B12" s="198"/>
      <c r="C12" s="212" t="s">
        <v>7839</v>
      </c>
      <c r="D12" s="90" t="s">
        <v>5487</v>
      </c>
      <c r="E12" s="79">
        <v>5135</v>
      </c>
      <c r="F12" s="114" t="s">
        <v>6327</v>
      </c>
      <c r="G12" s="114" t="s">
        <v>6325</v>
      </c>
      <c r="H12" s="175">
        <v>300000</v>
      </c>
      <c r="I12" s="199"/>
    </row>
    <row r="13" spans="2:21" s="131" customFormat="1" ht="18" customHeight="1" x14ac:dyDescent="0.25">
      <c r="B13" s="198"/>
      <c r="C13" s="212" t="s">
        <v>7839</v>
      </c>
      <c r="D13" s="90" t="s">
        <v>5488</v>
      </c>
      <c r="E13" s="79">
        <v>5135</v>
      </c>
      <c r="F13" s="114" t="s">
        <v>6327</v>
      </c>
      <c r="G13" s="114" t="s">
        <v>6325</v>
      </c>
      <c r="H13" s="175">
        <v>203310</v>
      </c>
      <c r="I13" s="199"/>
    </row>
    <row r="14" spans="2:21" s="131" customFormat="1" ht="18" customHeight="1" x14ac:dyDescent="0.25">
      <c r="B14" s="198"/>
      <c r="C14" s="212" t="s">
        <v>7839</v>
      </c>
      <c r="D14" s="90" t="s">
        <v>5489</v>
      </c>
      <c r="E14" s="79">
        <v>5135</v>
      </c>
      <c r="F14" s="114" t="s">
        <v>6327</v>
      </c>
      <c r="G14" s="114" t="s">
        <v>6325</v>
      </c>
      <c r="H14" s="175">
        <v>186294</v>
      </c>
      <c r="I14" s="199"/>
    </row>
    <row r="15" spans="2:21" s="131" customFormat="1" ht="18" customHeight="1" x14ac:dyDescent="0.25">
      <c r="B15" s="198"/>
      <c r="C15" s="212" t="s">
        <v>7839</v>
      </c>
      <c r="D15" s="90" t="s">
        <v>5490</v>
      </c>
      <c r="E15" s="79">
        <v>5135</v>
      </c>
      <c r="F15" s="114" t="s">
        <v>6327</v>
      </c>
      <c r="G15" s="114" t="s">
        <v>6325</v>
      </c>
      <c r="H15" s="175">
        <v>167897</v>
      </c>
      <c r="I15" s="199"/>
    </row>
    <row r="16" spans="2:21" s="131" customFormat="1" ht="18" customHeight="1" x14ac:dyDescent="0.25">
      <c r="B16" s="198"/>
      <c r="C16" s="212" t="s">
        <v>7839</v>
      </c>
      <c r="D16" s="90" t="s">
        <v>5491</v>
      </c>
      <c r="E16" s="79">
        <v>5135</v>
      </c>
      <c r="F16" s="114" t="s">
        <v>6327</v>
      </c>
      <c r="G16" s="114" t="s">
        <v>6325</v>
      </c>
      <c r="H16" s="175">
        <v>108925</v>
      </c>
      <c r="I16" s="199"/>
    </row>
    <row r="17" spans="2:9" s="131" customFormat="1" ht="18" customHeight="1" x14ac:dyDescent="0.25">
      <c r="B17" s="198"/>
      <c r="C17" s="212" t="s">
        <v>7839</v>
      </c>
      <c r="D17" s="90" t="s">
        <v>5492</v>
      </c>
      <c r="E17" s="79">
        <v>5135</v>
      </c>
      <c r="F17" s="114" t="s">
        <v>6327</v>
      </c>
      <c r="G17" s="114" t="s">
        <v>6325</v>
      </c>
      <c r="H17" s="175">
        <v>57899</v>
      </c>
      <c r="I17" s="199"/>
    </row>
    <row r="18" spans="2:9" s="131" customFormat="1" ht="18" customHeight="1" x14ac:dyDescent="0.25">
      <c r="B18" s="198"/>
      <c r="C18" s="212" t="s">
        <v>7839</v>
      </c>
      <c r="D18" s="90" t="s">
        <v>5493</v>
      </c>
      <c r="E18" s="79">
        <v>5135</v>
      </c>
      <c r="F18" s="114" t="s">
        <v>6327</v>
      </c>
      <c r="G18" s="114" t="s">
        <v>6325</v>
      </c>
      <c r="H18" s="175">
        <v>3762250</v>
      </c>
      <c r="I18" s="199"/>
    </row>
    <row r="19" spans="2:9" s="131" customFormat="1" ht="18" customHeight="1" x14ac:dyDescent="0.25">
      <c r="B19" s="198"/>
      <c r="C19" s="212" t="s">
        <v>7839</v>
      </c>
      <c r="D19" s="90" t="s">
        <v>5494</v>
      </c>
      <c r="E19" s="79">
        <v>5135</v>
      </c>
      <c r="F19" s="114" t="s">
        <v>6327</v>
      </c>
      <c r="G19" s="114" t="s">
        <v>6325</v>
      </c>
      <c r="H19" s="175">
        <v>3731151</v>
      </c>
      <c r="I19" s="199"/>
    </row>
    <row r="20" spans="2:9" s="131" customFormat="1" ht="18" customHeight="1" x14ac:dyDescent="0.25">
      <c r="B20" s="198"/>
      <c r="C20" s="212" t="s">
        <v>7839</v>
      </c>
      <c r="D20" s="90" t="s">
        <v>5496</v>
      </c>
      <c r="E20" s="79">
        <v>5135</v>
      </c>
      <c r="F20" s="114" t="s">
        <v>6316</v>
      </c>
      <c r="G20" s="114" t="s">
        <v>6321</v>
      </c>
      <c r="H20" s="175">
        <v>1370801</v>
      </c>
      <c r="I20" s="199"/>
    </row>
    <row r="21" spans="2:9" s="131" customFormat="1" ht="18" customHeight="1" x14ac:dyDescent="0.25">
      <c r="B21" s="198"/>
      <c r="C21" s="212" t="s">
        <v>7839</v>
      </c>
      <c r="D21" s="90" t="s">
        <v>5497</v>
      </c>
      <c r="E21" s="79">
        <v>5135</v>
      </c>
      <c r="F21" s="114" t="s">
        <v>6327</v>
      </c>
      <c r="G21" s="114" t="s">
        <v>6325</v>
      </c>
      <c r="H21" s="175">
        <v>180000</v>
      </c>
      <c r="I21" s="199"/>
    </row>
    <row r="22" spans="2:9" s="131" customFormat="1" ht="18" customHeight="1" x14ac:dyDescent="0.25">
      <c r="B22" s="198"/>
      <c r="C22" s="212" t="s">
        <v>7839</v>
      </c>
      <c r="D22" s="90" t="s">
        <v>5498</v>
      </c>
      <c r="E22" s="79">
        <v>5135</v>
      </c>
      <c r="F22" s="114" t="s">
        <v>6327</v>
      </c>
      <c r="G22" s="114" t="s">
        <v>6325</v>
      </c>
      <c r="H22" s="175">
        <v>309087</v>
      </c>
      <c r="I22" s="199"/>
    </row>
    <row r="23" spans="2:9" s="131" customFormat="1" ht="18" customHeight="1" x14ac:dyDescent="0.25">
      <c r="B23" s="198"/>
      <c r="C23" s="212" t="s">
        <v>7839</v>
      </c>
      <c r="D23" s="90" t="s">
        <v>5499</v>
      </c>
      <c r="E23" s="79">
        <v>5135</v>
      </c>
      <c r="F23" s="114" t="s">
        <v>6327</v>
      </c>
      <c r="G23" s="114" t="s">
        <v>6325</v>
      </c>
      <c r="H23" s="175">
        <v>212000</v>
      </c>
      <c r="I23" s="199"/>
    </row>
    <row r="24" spans="2:9" s="131" customFormat="1" ht="18" customHeight="1" x14ac:dyDescent="0.25">
      <c r="B24" s="198"/>
      <c r="C24" s="212" t="s">
        <v>7839</v>
      </c>
      <c r="D24" s="90" t="s">
        <v>5500</v>
      </c>
      <c r="E24" s="79">
        <v>5135</v>
      </c>
      <c r="F24" s="114" t="s">
        <v>6327</v>
      </c>
      <c r="G24" s="114" t="s">
        <v>6325</v>
      </c>
      <c r="H24" s="175">
        <v>209358</v>
      </c>
      <c r="I24" s="199"/>
    </row>
    <row r="25" spans="2:9" s="131" customFormat="1" ht="18" customHeight="1" x14ac:dyDescent="0.25">
      <c r="B25" s="198"/>
      <c r="C25" s="212" t="s">
        <v>7839</v>
      </c>
      <c r="D25" s="90" t="s">
        <v>5501</v>
      </c>
      <c r="E25" s="79">
        <v>5135</v>
      </c>
      <c r="F25" s="114" t="s">
        <v>6327</v>
      </c>
      <c r="G25" s="114" t="s">
        <v>6325</v>
      </c>
      <c r="H25" s="175">
        <v>204191</v>
      </c>
      <c r="I25" s="199"/>
    </row>
    <row r="26" spans="2:9" s="131" customFormat="1" ht="18" customHeight="1" x14ac:dyDescent="0.25">
      <c r="B26" s="198"/>
      <c r="C26" s="212" t="s">
        <v>7839</v>
      </c>
      <c r="D26" s="90" t="s">
        <v>5502</v>
      </c>
      <c r="E26" s="79">
        <v>5135</v>
      </c>
      <c r="F26" s="114" t="s">
        <v>6327</v>
      </c>
      <c r="G26" s="114" t="s">
        <v>6325</v>
      </c>
      <c r="H26" s="175">
        <v>196446</v>
      </c>
      <c r="I26" s="199"/>
    </row>
    <row r="27" spans="2:9" s="131" customFormat="1" ht="18" customHeight="1" x14ac:dyDescent="0.25">
      <c r="B27" s="198"/>
      <c r="C27" s="212" t="s">
        <v>7839</v>
      </c>
      <c r="D27" s="90" t="s">
        <v>5503</v>
      </c>
      <c r="E27" s="79">
        <v>5135</v>
      </c>
      <c r="F27" s="114" t="s">
        <v>6327</v>
      </c>
      <c r="G27" s="114" t="s">
        <v>6325</v>
      </c>
      <c r="H27" s="175">
        <v>192180</v>
      </c>
      <c r="I27" s="199"/>
    </row>
    <row r="28" spans="2:9" s="131" customFormat="1" ht="18" customHeight="1" x14ac:dyDescent="0.25">
      <c r="B28" s="198"/>
      <c r="C28" s="212" t="s">
        <v>7839</v>
      </c>
      <c r="D28" s="90" t="s">
        <v>5504</v>
      </c>
      <c r="E28" s="79">
        <v>5135</v>
      </c>
      <c r="F28" s="114" t="s">
        <v>6327</v>
      </c>
      <c r="G28" s="114" t="s">
        <v>6325</v>
      </c>
      <c r="H28" s="175">
        <v>191855</v>
      </c>
      <c r="I28" s="199"/>
    </row>
    <row r="29" spans="2:9" s="131" customFormat="1" ht="18" customHeight="1" x14ac:dyDescent="0.25">
      <c r="B29" s="198"/>
      <c r="C29" s="212" t="s">
        <v>7839</v>
      </c>
      <c r="D29" s="90" t="s">
        <v>5505</v>
      </c>
      <c r="E29" s="79">
        <v>5135</v>
      </c>
      <c r="F29" s="114" t="s">
        <v>6327</v>
      </c>
      <c r="G29" s="114" t="s">
        <v>6325</v>
      </c>
      <c r="H29" s="175">
        <v>190831</v>
      </c>
      <c r="I29" s="199"/>
    </row>
    <row r="30" spans="2:9" s="131" customFormat="1" ht="18" customHeight="1" x14ac:dyDescent="0.25">
      <c r="B30" s="198"/>
      <c r="C30" s="212" t="s">
        <v>7839</v>
      </c>
      <c r="D30" s="90" t="s">
        <v>5506</v>
      </c>
      <c r="E30" s="79">
        <v>5135</v>
      </c>
      <c r="F30" s="114" t="s">
        <v>6327</v>
      </c>
      <c r="G30" s="114" t="s">
        <v>6325</v>
      </c>
      <c r="H30" s="175">
        <v>172889</v>
      </c>
      <c r="I30" s="199"/>
    </row>
    <row r="31" spans="2:9" s="131" customFormat="1" ht="18" customHeight="1" x14ac:dyDescent="0.25">
      <c r="B31" s="198"/>
      <c r="C31" s="212" t="s">
        <v>7839</v>
      </c>
      <c r="D31" s="90" t="s">
        <v>5507</v>
      </c>
      <c r="E31" s="79">
        <v>5135</v>
      </c>
      <c r="F31" s="114" t="s">
        <v>6327</v>
      </c>
      <c r="G31" s="114" t="s">
        <v>6325</v>
      </c>
      <c r="H31" s="175">
        <v>169600</v>
      </c>
      <c r="I31" s="199"/>
    </row>
    <row r="32" spans="2:9" s="131" customFormat="1" ht="18" customHeight="1" x14ac:dyDescent="0.25">
      <c r="B32" s="198"/>
      <c r="C32" s="212" t="s">
        <v>7839</v>
      </c>
      <c r="D32" s="90" t="s">
        <v>5508</v>
      </c>
      <c r="E32" s="79">
        <v>5135</v>
      </c>
      <c r="F32" s="114" t="s">
        <v>6327</v>
      </c>
      <c r="G32" s="114" t="s">
        <v>6325</v>
      </c>
      <c r="H32" s="175">
        <v>116600</v>
      </c>
      <c r="I32" s="199"/>
    </row>
    <row r="33" spans="2:9" s="131" customFormat="1" ht="18" customHeight="1" x14ac:dyDescent="0.25">
      <c r="B33" s="198"/>
      <c r="C33" s="212" t="s">
        <v>7839</v>
      </c>
      <c r="D33" s="90" t="s">
        <v>5509</v>
      </c>
      <c r="E33" s="79">
        <v>5235</v>
      </c>
      <c r="F33" s="114" t="s">
        <v>6319</v>
      </c>
      <c r="G33" s="114" t="s">
        <v>6322</v>
      </c>
      <c r="H33" s="175">
        <v>7019451</v>
      </c>
      <c r="I33" s="199"/>
    </row>
    <row r="34" spans="2:9" s="131" customFormat="1" ht="18" customHeight="1" x14ac:dyDescent="0.25">
      <c r="B34" s="198"/>
      <c r="C34" s="212" t="s">
        <v>7839</v>
      </c>
      <c r="D34" s="90" t="s">
        <v>5511</v>
      </c>
      <c r="E34" s="79">
        <v>5235</v>
      </c>
      <c r="F34" s="114" t="s">
        <v>6327</v>
      </c>
      <c r="G34" s="114" t="s">
        <v>6325</v>
      </c>
      <c r="H34" s="175">
        <v>212000</v>
      </c>
      <c r="I34" s="199"/>
    </row>
    <row r="35" spans="2:9" s="131" customFormat="1" ht="18" customHeight="1" x14ac:dyDescent="0.25">
      <c r="B35" s="198"/>
      <c r="C35" s="212" t="s">
        <v>7839</v>
      </c>
      <c r="D35" s="90" t="s">
        <v>5512</v>
      </c>
      <c r="E35" s="79">
        <v>5235</v>
      </c>
      <c r="F35" s="114" t="s">
        <v>6327</v>
      </c>
      <c r="G35" s="114" t="s">
        <v>6325</v>
      </c>
      <c r="H35" s="175">
        <v>204191</v>
      </c>
      <c r="I35" s="199"/>
    </row>
    <row r="36" spans="2:9" s="131" customFormat="1" ht="18" customHeight="1" x14ac:dyDescent="0.25">
      <c r="B36" s="198"/>
      <c r="C36" s="212" t="s">
        <v>7839</v>
      </c>
      <c r="D36" s="90" t="s">
        <v>5519</v>
      </c>
      <c r="E36" s="79">
        <v>5135</v>
      </c>
      <c r="F36" s="114" t="s">
        <v>6317</v>
      </c>
      <c r="G36" s="114" t="s">
        <v>6328</v>
      </c>
      <c r="H36" s="175">
        <v>236026</v>
      </c>
      <c r="I36" s="199"/>
    </row>
    <row r="37" spans="2:9" s="131" customFormat="1" ht="18" customHeight="1" x14ac:dyDescent="0.25">
      <c r="B37" s="198"/>
      <c r="C37" s="212" t="s">
        <v>7839</v>
      </c>
      <c r="D37" s="90" t="s">
        <v>5520</v>
      </c>
      <c r="E37" s="79">
        <v>5135</v>
      </c>
      <c r="F37" s="114" t="s">
        <v>6317</v>
      </c>
      <c r="G37" s="114" t="s">
        <v>6328</v>
      </c>
      <c r="H37" s="175">
        <v>151800</v>
      </c>
      <c r="I37" s="199"/>
    </row>
    <row r="38" spans="2:9" s="131" customFormat="1" ht="18" customHeight="1" x14ac:dyDescent="0.25">
      <c r="B38" s="198"/>
      <c r="C38" s="212" t="s">
        <v>7839</v>
      </c>
      <c r="D38" s="90" t="s">
        <v>5552</v>
      </c>
      <c r="E38" s="79">
        <v>5235</v>
      </c>
      <c r="F38" s="114" t="s">
        <v>6319</v>
      </c>
      <c r="G38" s="114" t="s">
        <v>6322</v>
      </c>
      <c r="H38" s="175">
        <v>1004598</v>
      </c>
      <c r="I38" s="199"/>
    </row>
    <row r="39" spans="2:9" s="131" customFormat="1" ht="18" customHeight="1" x14ac:dyDescent="0.25">
      <c r="B39" s="198"/>
      <c r="C39" s="212" t="s">
        <v>7839</v>
      </c>
      <c r="D39" s="90" t="s">
        <v>5569</v>
      </c>
      <c r="E39" s="79">
        <v>5135</v>
      </c>
      <c r="F39" s="114" t="s">
        <v>6318</v>
      </c>
      <c r="G39" s="114" t="s">
        <v>6326</v>
      </c>
      <c r="H39" s="175">
        <f>2970800-500000</f>
        <v>2470800</v>
      </c>
      <c r="I39" s="199"/>
    </row>
    <row r="40" spans="2:9" s="131" customFormat="1" ht="18" customHeight="1" x14ac:dyDescent="0.25">
      <c r="B40" s="198"/>
      <c r="C40" s="212" t="s">
        <v>7839</v>
      </c>
      <c r="D40" s="90" t="s">
        <v>5575</v>
      </c>
      <c r="E40" s="79">
        <v>5235</v>
      </c>
      <c r="F40" s="114" t="s">
        <v>6319</v>
      </c>
      <c r="G40" s="114" t="s">
        <v>6322</v>
      </c>
      <c r="H40" s="175">
        <v>21411434</v>
      </c>
      <c r="I40" s="199"/>
    </row>
    <row r="41" spans="2:9" s="131" customFormat="1" ht="18" customHeight="1" x14ac:dyDescent="0.25">
      <c r="B41" s="198"/>
      <c r="C41" s="212" t="s">
        <v>7839</v>
      </c>
      <c r="D41" s="90" t="s">
        <v>5590</v>
      </c>
      <c r="E41" s="79">
        <v>5235</v>
      </c>
      <c r="F41" s="114" t="s">
        <v>6316</v>
      </c>
      <c r="G41" s="114" t="s">
        <v>6321</v>
      </c>
      <c r="H41" s="175">
        <v>1270514.3</v>
      </c>
      <c r="I41" s="199"/>
    </row>
    <row r="42" spans="2:9" s="131" customFormat="1" ht="18" customHeight="1" x14ac:dyDescent="0.25">
      <c r="B42" s="198"/>
      <c r="C42" s="212" t="s">
        <v>7839</v>
      </c>
      <c r="D42" s="90" t="s">
        <v>5591</v>
      </c>
      <c r="E42" s="79">
        <v>5235</v>
      </c>
      <c r="F42" s="114" t="s">
        <v>6316</v>
      </c>
      <c r="G42" s="114" t="s">
        <v>6321</v>
      </c>
      <c r="H42" s="175">
        <v>6519735</v>
      </c>
      <c r="I42" s="199"/>
    </row>
    <row r="43" spans="2:9" s="131" customFormat="1" ht="18" customHeight="1" x14ac:dyDescent="0.25">
      <c r="B43" s="198"/>
      <c r="C43" s="212" t="s">
        <v>7839</v>
      </c>
      <c r="D43" s="90" t="s">
        <v>5860</v>
      </c>
      <c r="E43" s="79">
        <v>5235</v>
      </c>
      <c r="F43" s="114" t="s">
        <v>6319</v>
      </c>
      <c r="G43" s="114" t="s">
        <v>6322</v>
      </c>
      <c r="H43" s="175">
        <v>8960000</v>
      </c>
      <c r="I43" s="199"/>
    </row>
    <row r="44" spans="2:9" s="131" customFormat="1" ht="18" customHeight="1" x14ac:dyDescent="0.25">
      <c r="B44" s="198"/>
      <c r="C44" s="212" t="s">
        <v>7619</v>
      </c>
      <c r="D44" s="90" t="s">
        <v>5495</v>
      </c>
      <c r="E44" s="79">
        <v>5235</v>
      </c>
      <c r="F44" s="114" t="s">
        <v>6319</v>
      </c>
      <c r="G44" s="114" t="s">
        <v>6322</v>
      </c>
      <c r="H44" s="175">
        <v>2125000</v>
      </c>
      <c r="I44" s="199"/>
    </row>
    <row r="45" spans="2:9" s="131" customFormat="1" ht="18" customHeight="1" x14ac:dyDescent="0.25">
      <c r="B45" s="198"/>
      <c r="C45" s="212" t="s">
        <v>7619</v>
      </c>
      <c r="D45" s="90" t="s">
        <v>5510</v>
      </c>
      <c r="E45" s="79">
        <v>5235</v>
      </c>
      <c r="F45" s="114" t="s">
        <v>6319</v>
      </c>
      <c r="G45" s="114" t="s">
        <v>6322</v>
      </c>
      <c r="H45" s="175">
        <v>1474092</v>
      </c>
      <c r="I45" s="199"/>
    </row>
    <row r="46" spans="2:9" s="131" customFormat="1" ht="18" customHeight="1" x14ac:dyDescent="0.25">
      <c r="B46" s="198"/>
      <c r="C46" s="212" t="s">
        <v>7619</v>
      </c>
      <c r="D46" s="90" t="s">
        <v>5513</v>
      </c>
      <c r="E46" s="79">
        <v>5235</v>
      </c>
      <c r="F46" s="114" t="s">
        <v>6327</v>
      </c>
      <c r="G46" s="114" t="s">
        <v>6325</v>
      </c>
      <c r="H46" s="175">
        <v>196446</v>
      </c>
      <c r="I46" s="199"/>
    </row>
    <row r="47" spans="2:9" s="131" customFormat="1" ht="18" customHeight="1" x14ac:dyDescent="0.25">
      <c r="B47" s="198"/>
      <c r="C47" s="212" t="s">
        <v>7619</v>
      </c>
      <c r="D47" s="90" t="s">
        <v>5514</v>
      </c>
      <c r="E47" s="79">
        <v>5135</v>
      </c>
      <c r="F47" s="114" t="s">
        <v>6327</v>
      </c>
      <c r="G47" s="114" t="s">
        <v>6325</v>
      </c>
      <c r="H47" s="175">
        <v>192180</v>
      </c>
      <c r="I47" s="199"/>
    </row>
    <row r="48" spans="2:9" s="131" customFormat="1" ht="18" customHeight="1" x14ac:dyDescent="0.25">
      <c r="B48" s="198"/>
      <c r="C48" s="212" t="s">
        <v>7619</v>
      </c>
      <c r="D48" s="90" t="s">
        <v>5515</v>
      </c>
      <c r="E48" s="79">
        <v>5135</v>
      </c>
      <c r="F48" s="114" t="s">
        <v>6327</v>
      </c>
      <c r="G48" s="114" t="s">
        <v>6325</v>
      </c>
      <c r="H48" s="175">
        <v>190831</v>
      </c>
      <c r="I48" s="199"/>
    </row>
    <row r="49" spans="2:9" s="131" customFormat="1" ht="18" customHeight="1" x14ac:dyDescent="0.25">
      <c r="B49" s="198"/>
      <c r="C49" s="212" t="s">
        <v>7619</v>
      </c>
      <c r="D49" s="90" t="s">
        <v>5516</v>
      </c>
      <c r="E49" s="79">
        <v>5235</v>
      </c>
      <c r="F49" s="114" t="s">
        <v>6327</v>
      </c>
      <c r="G49" s="114" t="s">
        <v>6325</v>
      </c>
      <c r="H49" s="175">
        <v>169600</v>
      </c>
      <c r="I49" s="199"/>
    </row>
    <row r="50" spans="2:9" s="131" customFormat="1" ht="18" customHeight="1" x14ac:dyDescent="0.25">
      <c r="B50" s="198"/>
      <c r="C50" s="212" t="s">
        <v>7619</v>
      </c>
      <c r="D50" s="90" t="s">
        <v>5517</v>
      </c>
      <c r="E50" s="79">
        <v>5235</v>
      </c>
      <c r="F50" s="114" t="s">
        <v>6327</v>
      </c>
      <c r="G50" s="114" t="s">
        <v>6325</v>
      </c>
      <c r="H50" s="175">
        <v>127373</v>
      </c>
      <c r="I50" s="199"/>
    </row>
    <row r="51" spans="2:9" s="131" customFormat="1" ht="18" customHeight="1" x14ac:dyDescent="0.25">
      <c r="B51" s="198"/>
      <c r="C51" s="212" t="s">
        <v>7619</v>
      </c>
      <c r="D51" s="90" t="s">
        <v>5518</v>
      </c>
      <c r="E51" s="79">
        <v>5235</v>
      </c>
      <c r="F51" s="114" t="s">
        <v>6327</v>
      </c>
      <c r="G51" s="114" t="s">
        <v>6325</v>
      </c>
      <c r="H51" s="175">
        <v>116600</v>
      </c>
      <c r="I51" s="199"/>
    </row>
    <row r="52" spans="2:9" s="131" customFormat="1" ht="18" customHeight="1" x14ac:dyDescent="0.25">
      <c r="B52" s="198"/>
      <c r="C52" s="212" t="s">
        <v>7619</v>
      </c>
      <c r="D52" s="90" t="s">
        <v>5521</v>
      </c>
      <c r="E52" s="79">
        <v>5135</v>
      </c>
      <c r="F52" s="114" t="s">
        <v>6327</v>
      </c>
      <c r="G52" s="114" t="s">
        <v>6325</v>
      </c>
      <c r="H52" s="175">
        <v>104800</v>
      </c>
      <c r="I52" s="199"/>
    </row>
    <row r="53" spans="2:9" s="131" customFormat="1" ht="18" customHeight="1" x14ac:dyDescent="0.25">
      <c r="B53" s="198"/>
      <c r="C53" s="212" t="s">
        <v>7619</v>
      </c>
      <c r="D53" s="90" t="s">
        <v>5522</v>
      </c>
      <c r="E53" s="79">
        <v>5135</v>
      </c>
      <c r="F53" s="114" t="s">
        <v>6317</v>
      </c>
      <c r="G53" s="114" t="s">
        <v>6328</v>
      </c>
      <c r="H53" s="175">
        <v>96800</v>
      </c>
      <c r="I53" s="199"/>
    </row>
    <row r="54" spans="2:9" s="131" customFormat="1" ht="18" customHeight="1" x14ac:dyDescent="0.25">
      <c r="B54" s="198"/>
      <c r="C54" s="212" t="s">
        <v>7619</v>
      </c>
      <c r="D54" s="90" t="s">
        <v>5523</v>
      </c>
      <c r="E54" s="79">
        <v>5235</v>
      </c>
      <c r="F54" s="114" t="s">
        <v>6327</v>
      </c>
      <c r="G54" s="114" t="s">
        <v>6325</v>
      </c>
      <c r="H54" s="175">
        <v>44286</v>
      </c>
      <c r="I54" s="199"/>
    </row>
    <row r="55" spans="2:9" s="131" customFormat="1" ht="18" customHeight="1" x14ac:dyDescent="0.25">
      <c r="B55" s="198"/>
      <c r="C55" s="212" t="s">
        <v>7619</v>
      </c>
      <c r="D55" s="90" t="s">
        <v>5524</v>
      </c>
      <c r="E55" s="79">
        <v>5135</v>
      </c>
      <c r="F55" s="114" t="s">
        <v>6327</v>
      </c>
      <c r="G55" s="114" t="s">
        <v>6325</v>
      </c>
      <c r="H55" s="175">
        <v>30000</v>
      </c>
      <c r="I55" s="199"/>
    </row>
    <row r="56" spans="2:9" s="131" customFormat="1" ht="18" customHeight="1" x14ac:dyDescent="0.25">
      <c r="B56" s="198"/>
      <c r="C56" s="212" t="s">
        <v>7619</v>
      </c>
      <c r="D56" s="90" t="s">
        <v>5525</v>
      </c>
      <c r="E56" s="79">
        <v>5135</v>
      </c>
      <c r="F56" s="114" t="s">
        <v>6317</v>
      </c>
      <c r="G56" s="114" t="s">
        <v>6328</v>
      </c>
      <c r="H56" s="175">
        <v>25200</v>
      </c>
      <c r="I56" s="199"/>
    </row>
    <row r="57" spans="2:9" s="131" customFormat="1" ht="18" customHeight="1" x14ac:dyDescent="0.25">
      <c r="B57" s="198"/>
      <c r="C57" s="212" t="s">
        <v>7619</v>
      </c>
      <c r="D57" s="90" t="s">
        <v>5526</v>
      </c>
      <c r="E57" s="79">
        <v>5135</v>
      </c>
      <c r="F57" s="114" t="s">
        <v>6327</v>
      </c>
      <c r="G57" s="114" t="s">
        <v>6325</v>
      </c>
      <c r="H57" s="175">
        <v>23650</v>
      </c>
      <c r="I57" s="199"/>
    </row>
    <row r="58" spans="2:9" s="131" customFormat="1" ht="18" customHeight="1" x14ac:dyDescent="0.25">
      <c r="B58" s="198"/>
      <c r="C58" s="212" t="s">
        <v>7619</v>
      </c>
      <c r="D58" s="90" t="s">
        <v>5527</v>
      </c>
      <c r="E58" s="79">
        <v>5235</v>
      </c>
      <c r="F58" s="114" t="s">
        <v>6327</v>
      </c>
      <c r="G58" s="114" t="s">
        <v>6325</v>
      </c>
      <c r="H58" s="175">
        <v>21754</v>
      </c>
      <c r="I58" s="199"/>
    </row>
    <row r="59" spans="2:9" s="131" customFormat="1" ht="18" customHeight="1" x14ac:dyDescent="0.25">
      <c r="B59" s="198"/>
      <c r="C59" s="212" t="s">
        <v>7619</v>
      </c>
      <c r="D59" s="90" t="s">
        <v>5528</v>
      </c>
      <c r="E59" s="79">
        <v>5135</v>
      </c>
      <c r="F59" s="114" t="s">
        <v>6317</v>
      </c>
      <c r="G59" s="114" t="s">
        <v>6328</v>
      </c>
      <c r="H59" s="175">
        <v>21500</v>
      </c>
      <c r="I59" s="199"/>
    </row>
    <row r="60" spans="2:9" s="131" customFormat="1" ht="18" customHeight="1" x14ac:dyDescent="0.25">
      <c r="B60" s="198"/>
      <c r="C60" s="212" t="s">
        <v>7619</v>
      </c>
      <c r="D60" s="90" t="s">
        <v>5529</v>
      </c>
      <c r="E60" s="79">
        <v>5135</v>
      </c>
      <c r="F60" s="114" t="s">
        <v>6317</v>
      </c>
      <c r="G60" s="114" t="s">
        <v>6328</v>
      </c>
      <c r="H60" s="175">
        <v>21500</v>
      </c>
      <c r="I60" s="199"/>
    </row>
    <row r="61" spans="2:9" s="131" customFormat="1" ht="18" customHeight="1" x14ac:dyDescent="0.25">
      <c r="B61" s="198"/>
      <c r="C61" s="212" t="s">
        <v>7619</v>
      </c>
      <c r="D61" s="90" t="s">
        <v>5530</v>
      </c>
      <c r="E61" s="79">
        <v>5135</v>
      </c>
      <c r="F61" s="114" t="s">
        <v>6317</v>
      </c>
      <c r="G61" s="114" t="s">
        <v>6328</v>
      </c>
      <c r="H61" s="175">
        <v>18800</v>
      </c>
      <c r="I61" s="199"/>
    </row>
    <row r="62" spans="2:9" s="131" customFormat="1" ht="18" customHeight="1" x14ac:dyDescent="0.25">
      <c r="B62" s="198"/>
      <c r="C62" s="212" t="s">
        <v>7619</v>
      </c>
      <c r="D62" s="90" t="s">
        <v>5531</v>
      </c>
      <c r="E62" s="79">
        <v>5135</v>
      </c>
      <c r="F62" s="114" t="s">
        <v>6327</v>
      </c>
      <c r="G62" s="114" t="s">
        <v>6325</v>
      </c>
      <c r="H62" s="175">
        <v>9520</v>
      </c>
      <c r="I62" s="199"/>
    </row>
    <row r="63" spans="2:9" s="131" customFormat="1" ht="18" customHeight="1" x14ac:dyDescent="0.25">
      <c r="B63" s="198"/>
      <c r="C63" s="212" t="s">
        <v>7619</v>
      </c>
      <c r="D63" s="90" t="s">
        <v>5532</v>
      </c>
      <c r="E63" s="79">
        <v>5135</v>
      </c>
      <c r="F63" s="114" t="s">
        <v>6327</v>
      </c>
      <c r="G63" s="114" t="s">
        <v>6325</v>
      </c>
      <c r="H63" s="175">
        <v>7720</v>
      </c>
      <c r="I63" s="199"/>
    </row>
    <row r="64" spans="2:9" s="131" customFormat="1" ht="18" customHeight="1" x14ac:dyDescent="0.25">
      <c r="B64" s="198"/>
      <c r="C64" s="212" t="s">
        <v>7619</v>
      </c>
      <c r="D64" s="90" t="s">
        <v>5533</v>
      </c>
      <c r="E64" s="79">
        <v>5135</v>
      </c>
      <c r="F64" s="114" t="s">
        <v>6327</v>
      </c>
      <c r="G64" s="114" t="s">
        <v>6325</v>
      </c>
      <c r="H64" s="175">
        <v>6900</v>
      </c>
      <c r="I64" s="199"/>
    </row>
    <row r="65" spans="2:9" s="131" customFormat="1" ht="18" customHeight="1" x14ac:dyDescent="0.25">
      <c r="B65" s="198"/>
      <c r="C65" s="213" t="s">
        <v>7619</v>
      </c>
      <c r="D65" s="79" t="s">
        <v>5534</v>
      </c>
      <c r="E65" s="79">
        <v>5135</v>
      </c>
      <c r="F65" s="120" t="s">
        <v>6327</v>
      </c>
      <c r="G65" s="114" t="s">
        <v>6325</v>
      </c>
      <c r="H65" s="173">
        <v>6800</v>
      </c>
      <c r="I65" s="199"/>
    </row>
    <row r="66" spans="2:9" s="131" customFormat="1" ht="18" customHeight="1" x14ac:dyDescent="0.25">
      <c r="B66" s="198"/>
      <c r="C66" s="212" t="s">
        <v>7619</v>
      </c>
      <c r="D66" s="90" t="s">
        <v>5535</v>
      </c>
      <c r="E66" s="79">
        <v>5135</v>
      </c>
      <c r="F66" s="114" t="s">
        <v>6327</v>
      </c>
      <c r="G66" s="114" t="s">
        <v>6325</v>
      </c>
      <c r="H66" s="175">
        <v>3000</v>
      </c>
      <c r="I66" s="199"/>
    </row>
    <row r="67" spans="2:9" s="131" customFormat="1" ht="18" customHeight="1" x14ac:dyDescent="0.25">
      <c r="B67" s="198"/>
      <c r="C67" s="212" t="s">
        <v>7619</v>
      </c>
      <c r="D67" s="90" t="s">
        <v>5536</v>
      </c>
      <c r="E67" s="79">
        <v>5135</v>
      </c>
      <c r="F67" s="114" t="s">
        <v>6327</v>
      </c>
      <c r="G67" s="114" t="s">
        <v>6325</v>
      </c>
      <c r="H67" s="175">
        <v>1000</v>
      </c>
      <c r="I67" s="199"/>
    </row>
    <row r="68" spans="2:9" s="131" customFormat="1" ht="18" customHeight="1" x14ac:dyDescent="0.25">
      <c r="B68" s="198"/>
      <c r="C68" s="212" t="s">
        <v>7619</v>
      </c>
      <c r="D68" s="90" t="s">
        <v>5537</v>
      </c>
      <c r="E68" s="79">
        <v>5235</v>
      </c>
      <c r="F68" s="114" t="s">
        <v>6327</v>
      </c>
      <c r="G68" s="114" t="s">
        <v>6325</v>
      </c>
      <c r="H68" s="175">
        <v>128176</v>
      </c>
      <c r="I68" s="199"/>
    </row>
    <row r="69" spans="2:9" s="131" customFormat="1" ht="18" customHeight="1" x14ac:dyDescent="0.25">
      <c r="B69" s="198"/>
      <c r="C69" s="212" t="s">
        <v>7619</v>
      </c>
      <c r="D69" s="90" t="s">
        <v>5538</v>
      </c>
      <c r="E69" s="79">
        <v>5135</v>
      </c>
      <c r="F69" s="114" t="s">
        <v>6327</v>
      </c>
      <c r="G69" s="114" t="s">
        <v>6325</v>
      </c>
      <c r="H69" s="175">
        <v>499900</v>
      </c>
      <c r="I69" s="199"/>
    </row>
    <row r="70" spans="2:9" s="131" customFormat="1" ht="18" customHeight="1" x14ac:dyDescent="0.25">
      <c r="B70" s="198"/>
      <c r="C70" s="212" t="s">
        <v>7619</v>
      </c>
      <c r="D70" s="90" t="s">
        <v>5539</v>
      </c>
      <c r="E70" s="79">
        <v>5135</v>
      </c>
      <c r="F70" s="114" t="s">
        <v>6327</v>
      </c>
      <c r="G70" s="114" t="s">
        <v>6325</v>
      </c>
      <c r="H70" s="175">
        <v>205843</v>
      </c>
      <c r="I70" s="199"/>
    </row>
    <row r="71" spans="2:9" s="131" customFormat="1" ht="18" customHeight="1" x14ac:dyDescent="0.25">
      <c r="B71" s="198"/>
      <c r="C71" s="212" t="s">
        <v>7619</v>
      </c>
      <c r="D71" s="90" t="s">
        <v>5540</v>
      </c>
      <c r="E71" s="79">
        <v>5135</v>
      </c>
      <c r="F71" s="114" t="s">
        <v>6327</v>
      </c>
      <c r="G71" s="114" t="s">
        <v>6325</v>
      </c>
      <c r="H71" s="175">
        <v>9770</v>
      </c>
      <c r="I71" s="199"/>
    </row>
    <row r="72" spans="2:9" s="131" customFormat="1" ht="18" customHeight="1" x14ac:dyDescent="0.25">
      <c r="B72" s="198"/>
      <c r="C72" s="212" t="s">
        <v>7619</v>
      </c>
      <c r="D72" s="90" t="s">
        <v>5541</v>
      </c>
      <c r="E72" s="79">
        <v>5135</v>
      </c>
      <c r="F72" s="114" t="s">
        <v>6327</v>
      </c>
      <c r="G72" s="114" t="s">
        <v>6325</v>
      </c>
      <c r="H72" s="175">
        <v>-92380</v>
      </c>
      <c r="I72" s="199"/>
    </row>
    <row r="73" spans="2:9" s="131" customFormat="1" ht="18" customHeight="1" x14ac:dyDescent="0.25">
      <c r="B73" s="198"/>
      <c r="C73" s="212" t="s">
        <v>7619</v>
      </c>
      <c r="D73" s="90" t="s">
        <v>5542</v>
      </c>
      <c r="E73" s="79">
        <v>5235</v>
      </c>
      <c r="F73" s="114" t="s">
        <v>6327</v>
      </c>
      <c r="G73" s="114" t="s">
        <v>6325</v>
      </c>
      <c r="H73" s="175">
        <v>-273680</v>
      </c>
      <c r="I73" s="199"/>
    </row>
    <row r="74" spans="2:9" s="131" customFormat="1" ht="18" customHeight="1" x14ac:dyDescent="0.25">
      <c r="B74" s="198"/>
      <c r="C74" s="212" t="s">
        <v>7619</v>
      </c>
      <c r="D74" s="90" t="s">
        <v>5543</v>
      </c>
      <c r="E74" s="79">
        <v>5135</v>
      </c>
      <c r="F74" s="114" t="s">
        <v>6327</v>
      </c>
      <c r="G74" s="114" t="s">
        <v>6325</v>
      </c>
      <c r="H74" s="175">
        <v>3762250</v>
      </c>
      <c r="I74" s="199"/>
    </row>
    <row r="75" spans="2:9" s="131" customFormat="1" ht="18" customHeight="1" x14ac:dyDescent="0.25">
      <c r="B75" s="198"/>
      <c r="C75" s="212" t="s">
        <v>7619</v>
      </c>
      <c r="D75" s="90" t="s">
        <v>5544</v>
      </c>
      <c r="E75" s="79">
        <v>5135</v>
      </c>
      <c r="F75" s="114" t="s">
        <v>6327</v>
      </c>
      <c r="G75" s="114" t="s">
        <v>6325</v>
      </c>
      <c r="H75" s="175">
        <v>52000</v>
      </c>
      <c r="I75" s="199"/>
    </row>
    <row r="76" spans="2:9" s="131" customFormat="1" ht="18" customHeight="1" x14ac:dyDescent="0.25">
      <c r="B76" s="198"/>
      <c r="C76" s="212" t="s">
        <v>7619</v>
      </c>
      <c r="D76" s="90" t="s">
        <v>5545</v>
      </c>
      <c r="E76" s="79">
        <v>5135</v>
      </c>
      <c r="F76" s="114" t="s">
        <v>6327</v>
      </c>
      <c r="G76" s="114" t="s">
        <v>6325</v>
      </c>
      <c r="H76" s="175">
        <v>149848</v>
      </c>
      <c r="I76" s="199"/>
    </row>
    <row r="77" spans="2:9" s="131" customFormat="1" ht="18" customHeight="1" x14ac:dyDescent="0.25">
      <c r="B77" s="198"/>
      <c r="C77" s="212" t="s">
        <v>7619</v>
      </c>
      <c r="D77" s="90" t="s">
        <v>5546</v>
      </c>
      <c r="E77" s="79">
        <v>5135</v>
      </c>
      <c r="F77" s="114" t="s">
        <v>6327</v>
      </c>
      <c r="G77" s="114" t="s">
        <v>6325</v>
      </c>
      <c r="H77" s="175">
        <v>3715097</v>
      </c>
      <c r="I77" s="199"/>
    </row>
    <row r="78" spans="2:9" s="131" customFormat="1" ht="18" customHeight="1" x14ac:dyDescent="0.25">
      <c r="B78" s="198"/>
      <c r="C78" s="212" t="s">
        <v>7619</v>
      </c>
      <c r="D78" s="90" t="s">
        <v>5547</v>
      </c>
      <c r="E78" s="79">
        <v>5235</v>
      </c>
      <c r="F78" s="114" t="s">
        <v>6319</v>
      </c>
      <c r="G78" s="114" t="s">
        <v>6322</v>
      </c>
      <c r="H78" s="175">
        <v>1097550</v>
      </c>
      <c r="I78" s="199"/>
    </row>
    <row r="79" spans="2:9" s="131" customFormat="1" ht="18" customHeight="1" x14ac:dyDescent="0.25">
      <c r="B79" s="198"/>
      <c r="C79" s="212" t="s">
        <v>7619</v>
      </c>
      <c r="D79" s="90" t="s">
        <v>5548</v>
      </c>
      <c r="E79" s="79">
        <v>5235</v>
      </c>
      <c r="F79" s="114" t="s">
        <v>6319</v>
      </c>
      <c r="G79" s="114" t="s">
        <v>6322</v>
      </c>
      <c r="H79" s="175">
        <v>1004598</v>
      </c>
      <c r="I79" s="199"/>
    </row>
    <row r="80" spans="2:9" s="131" customFormat="1" ht="18" customHeight="1" x14ac:dyDescent="0.25">
      <c r="B80" s="198"/>
      <c r="C80" s="212" t="s">
        <v>7619</v>
      </c>
      <c r="D80" s="90" t="s">
        <v>5549</v>
      </c>
      <c r="E80" s="79">
        <v>5235</v>
      </c>
      <c r="F80" s="114" t="s">
        <v>6319</v>
      </c>
      <c r="G80" s="114" t="s">
        <v>6322</v>
      </c>
      <c r="H80" s="175">
        <v>1004598</v>
      </c>
      <c r="I80" s="199"/>
    </row>
    <row r="81" spans="2:9" s="131" customFormat="1" ht="18" customHeight="1" x14ac:dyDescent="0.25">
      <c r="B81" s="198"/>
      <c r="C81" s="212" t="s">
        <v>7619</v>
      </c>
      <c r="D81" s="90" t="s">
        <v>5550</v>
      </c>
      <c r="E81" s="79">
        <v>5235</v>
      </c>
      <c r="F81" s="114" t="s">
        <v>6319</v>
      </c>
      <c r="G81" s="114" t="s">
        <v>6322</v>
      </c>
      <c r="H81" s="175">
        <v>1004598</v>
      </c>
      <c r="I81" s="199"/>
    </row>
    <row r="82" spans="2:9" s="131" customFormat="1" ht="18" customHeight="1" x14ac:dyDescent="0.25">
      <c r="B82" s="198"/>
      <c r="C82" s="212" t="s">
        <v>7619</v>
      </c>
      <c r="D82" s="90" t="s">
        <v>5553</v>
      </c>
      <c r="E82" s="79">
        <v>5235</v>
      </c>
      <c r="F82" s="114" t="s">
        <v>6327</v>
      </c>
      <c r="G82" s="114" t="s">
        <v>6325</v>
      </c>
      <c r="H82" s="175">
        <v>289253</v>
      </c>
      <c r="I82" s="199"/>
    </row>
    <row r="83" spans="2:9" s="131" customFormat="1" ht="18" customHeight="1" x14ac:dyDescent="0.25">
      <c r="B83" s="198"/>
      <c r="C83" s="212" t="s">
        <v>7619</v>
      </c>
      <c r="D83" s="90" t="s">
        <v>5554</v>
      </c>
      <c r="E83" s="79">
        <v>5235</v>
      </c>
      <c r="F83" s="114" t="s">
        <v>6327</v>
      </c>
      <c r="G83" s="114" t="s">
        <v>6325</v>
      </c>
      <c r="H83" s="175">
        <v>752451</v>
      </c>
      <c r="I83" s="199"/>
    </row>
    <row r="84" spans="2:9" s="131" customFormat="1" ht="18" customHeight="1" x14ac:dyDescent="0.25">
      <c r="B84" s="198"/>
      <c r="C84" s="212" t="s">
        <v>7619</v>
      </c>
      <c r="D84" s="90" t="s">
        <v>5555</v>
      </c>
      <c r="E84" s="79">
        <v>5235</v>
      </c>
      <c r="F84" s="114" t="s">
        <v>6327</v>
      </c>
      <c r="G84" s="114" t="s">
        <v>6325</v>
      </c>
      <c r="H84" s="175">
        <v>752450</v>
      </c>
      <c r="I84" s="199"/>
    </row>
    <row r="85" spans="2:9" s="131" customFormat="1" ht="18" customHeight="1" x14ac:dyDescent="0.25">
      <c r="B85" s="198"/>
      <c r="C85" s="212" t="s">
        <v>7619</v>
      </c>
      <c r="D85" s="90" t="s">
        <v>5584</v>
      </c>
      <c r="E85" s="79">
        <v>5135</v>
      </c>
      <c r="F85" s="114" t="s">
        <v>6317</v>
      </c>
      <c r="G85" s="114" t="s">
        <v>6328</v>
      </c>
      <c r="H85" s="175">
        <v>18800</v>
      </c>
      <c r="I85" s="199"/>
    </row>
    <row r="86" spans="2:9" s="131" customFormat="1" ht="18" customHeight="1" x14ac:dyDescent="0.25">
      <c r="B86" s="198"/>
      <c r="C86" s="212" t="s">
        <v>7619</v>
      </c>
      <c r="D86" s="90" t="s">
        <v>5585</v>
      </c>
      <c r="E86" s="79">
        <v>5135</v>
      </c>
      <c r="F86" s="114" t="s">
        <v>6317</v>
      </c>
      <c r="G86" s="114" t="s">
        <v>6328</v>
      </c>
      <c r="H86" s="175">
        <v>16100</v>
      </c>
      <c r="I86" s="199"/>
    </row>
    <row r="87" spans="2:9" s="131" customFormat="1" ht="18" customHeight="1" x14ac:dyDescent="0.25">
      <c r="B87" s="198"/>
      <c r="C87" s="212" t="s">
        <v>7619</v>
      </c>
      <c r="D87" s="90" t="s">
        <v>5586</v>
      </c>
      <c r="E87" s="79">
        <v>5135</v>
      </c>
      <c r="F87" s="114" t="s">
        <v>6317</v>
      </c>
      <c r="G87" s="114" t="s">
        <v>6328</v>
      </c>
      <c r="H87" s="175">
        <v>8600</v>
      </c>
      <c r="I87" s="199"/>
    </row>
    <row r="88" spans="2:9" s="131" customFormat="1" ht="18" customHeight="1" x14ac:dyDescent="0.25">
      <c r="B88" s="198"/>
      <c r="C88" s="212" t="s">
        <v>7619</v>
      </c>
      <c r="D88" s="90" t="s">
        <v>5587</v>
      </c>
      <c r="E88" s="79">
        <v>5135</v>
      </c>
      <c r="F88" s="114" t="s">
        <v>6317</v>
      </c>
      <c r="G88" s="114" t="s">
        <v>6328</v>
      </c>
      <c r="H88" s="175">
        <v>5450</v>
      </c>
      <c r="I88" s="199"/>
    </row>
    <row r="89" spans="2:9" s="131" customFormat="1" ht="18" customHeight="1" x14ac:dyDescent="0.25">
      <c r="B89" s="198"/>
      <c r="C89" s="212" t="s">
        <v>7619</v>
      </c>
      <c r="D89" s="90" t="s">
        <v>5598</v>
      </c>
      <c r="E89" s="79">
        <v>5135</v>
      </c>
      <c r="F89" s="114" t="s">
        <v>6317</v>
      </c>
      <c r="G89" s="114" t="s">
        <v>6328</v>
      </c>
      <c r="H89" s="175">
        <v>62221</v>
      </c>
      <c r="I89" s="199"/>
    </row>
    <row r="90" spans="2:9" s="131" customFormat="1" ht="18" customHeight="1" x14ac:dyDescent="0.25">
      <c r="B90" s="198"/>
      <c r="C90" s="212" t="s">
        <v>7619</v>
      </c>
      <c r="D90" s="90" t="s">
        <v>5600</v>
      </c>
      <c r="E90" s="79">
        <v>5135</v>
      </c>
      <c r="F90" s="114" t="s">
        <v>6317</v>
      </c>
      <c r="G90" s="114" t="s">
        <v>6328</v>
      </c>
      <c r="H90" s="175">
        <v>31000</v>
      </c>
      <c r="I90" s="199"/>
    </row>
    <row r="91" spans="2:9" s="131" customFormat="1" ht="18" customHeight="1" x14ac:dyDescent="0.25">
      <c r="B91" s="198"/>
      <c r="C91" s="212" t="s">
        <v>7619</v>
      </c>
      <c r="D91" s="90" t="s">
        <v>5615</v>
      </c>
      <c r="E91" s="79">
        <v>5235</v>
      </c>
      <c r="F91" s="114" t="s">
        <v>6319</v>
      </c>
      <c r="G91" s="114" t="s">
        <v>6322</v>
      </c>
      <c r="H91" s="175">
        <v>9193500</v>
      </c>
      <c r="I91" s="199"/>
    </row>
    <row r="92" spans="2:9" s="131" customFormat="1" ht="18" customHeight="1" x14ac:dyDescent="0.25">
      <c r="B92" s="198"/>
      <c r="C92" s="212" t="s">
        <v>7619</v>
      </c>
      <c r="D92" s="90" t="s">
        <v>5616</v>
      </c>
      <c r="E92" s="79">
        <v>5235</v>
      </c>
      <c r="F92" s="114" t="s">
        <v>6319</v>
      </c>
      <c r="G92" s="114" t="s">
        <v>6322</v>
      </c>
      <c r="H92" s="175">
        <v>5448000</v>
      </c>
      <c r="I92" s="199"/>
    </row>
    <row r="93" spans="2:9" s="131" customFormat="1" ht="18" customHeight="1" x14ac:dyDescent="0.25">
      <c r="B93" s="198"/>
      <c r="C93" s="212" t="s">
        <v>7619</v>
      </c>
      <c r="D93" s="90" t="s">
        <v>5617</v>
      </c>
      <c r="E93" s="79">
        <v>5235</v>
      </c>
      <c r="F93" s="114" t="s">
        <v>6319</v>
      </c>
      <c r="G93" s="114" t="s">
        <v>6322</v>
      </c>
      <c r="H93" s="175">
        <v>3880800</v>
      </c>
      <c r="I93" s="199"/>
    </row>
    <row r="94" spans="2:9" s="131" customFormat="1" ht="18" customHeight="1" x14ac:dyDescent="0.25">
      <c r="B94" s="198"/>
      <c r="C94" s="212" t="s">
        <v>7619</v>
      </c>
      <c r="D94" s="90" t="s">
        <v>5618</v>
      </c>
      <c r="E94" s="79">
        <v>5235</v>
      </c>
      <c r="F94" s="114" t="s">
        <v>6319</v>
      </c>
      <c r="G94" s="114" t="s">
        <v>6322</v>
      </c>
      <c r="H94" s="175">
        <v>1125000</v>
      </c>
      <c r="I94" s="199"/>
    </row>
    <row r="95" spans="2:9" s="131" customFormat="1" ht="18" customHeight="1" x14ac:dyDescent="0.25">
      <c r="B95" s="198"/>
      <c r="C95" s="212" t="s">
        <v>7619</v>
      </c>
      <c r="D95" s="90" t="s">
        <v>5619</v>
      </c>
      <c r="E95" s="79">
        <v>5235</v>
      </c>
      <c r="F95" s="114" t="s">
        <v>6319</v>
      </c>
      <c r="G95" s="114" t="s">
        <v>6322</v>
      </c>
      <c r="H95" s="175">
        <v>1125000</v>
      </c>
      <c r="I95" s="199"/>
    </row>
    <row r="96" spans="2:9" s="131" customFormat="1" ht="18" customHeight="1" x14ac:dyDescent="0.25">
      <c r="B96" s="198"/>
      <c r="C96" s="212" t="s">
        <v>7619</v>
      </c>
      <c r="D96" s="90" t="s">
        <v>5624</v>
      </c>
      <c r="E96" s="79">
        <v>5235</v>
      </c>
      <c r="F96" s="114" t="s">
        <v>6316</v>
      </c>
      <c r="G96" s="114" t="s">
        <v>6321</v>
      </c>
      <c r="H96" s="175">
        <v>1024000</v>
      </c>
      <c r="I96" s="199"/>
    </row>
    <row r="97" spans="2:9" s="131" customFormat="1" ht="18" customHeight="1" x14ac:dyDescent="0.25">
      <c r="B97" s="198"/>
      <c r="C97" s="212" t="s">
        <v>7619</v>
      </c>
      <c r="D97" s="90" t="s">
        <v>5625</v>
      </c>
      <c r="E97" s="79">
        <v>5235</v>
      </c>
      <c r="F97" s="114" t="s">
        <v>6316</v>
      </c>
      <c r="G97" s="114" t="s">
        <v>6321</v>
      </c>
      <c r="H97" s="175">
        <v>1024000</v>
      </c>
      <c r="I97" s="199"/>
    </row>
    <row r="98" spans="2:9" s="131" customFormat="1" ht="18" customHeight="1" x14ac:dyDescent="0.25">
      <c r="B98" s="198"/>
      <c r="C98" s="212" t="s">
        <v>7619</v>
      </c>
      <c r="D98" s="90" t="s">
        <v>5626</v>
      </c>
      <c r="E98" s="79">
        <v>5235</v>
      </c>
      <c r="F98" s="114" t="s">
        <v>6316</v>
      </c>
      <c r="G98" s="114" t="s">
        <v>6321</v>
      </c>
      <c r="H98" s="175">
        <v>1024000</v>
      </c>
      <c r="I98" s="199"/>
    </row>
    <row r="99" spans="2:9" s="131" customFormat="1" ht="18" customHeight="1" x14ac:dyDescent="0.25">
      <c r="B99" s="198"/>
      <c r="C99" s="212" t="s">
        <v>7619</v>
      </c>
      <c r="D99" s="90" t="s">
        <v>5627</v>
      </c>
      <c r="E99" s="79">
        <v>5235</v>
      </c>
      <c r="F99" s="114" t="s">
        <v>6316</v>
      </c>
      <c r="G99" s="114" t="s">
        <v>6321</v>
      </c>
      <c r="H99" s="175">
        <v>1024000</v>
      </c>
      <c r="I99" s="199"/>
    </row>
    <row r="100" spans="2:9" s="131" customFormat="1" ht="18" customHeight="1" x14ac:dyDescent="0.25">
      <c r="B100" s="198"/>
      <c r="C100" s="212" t="s">
        <v>7619</v>
      </c>
      <c r="D100" s="90" t="s">
        <v>5628</v>
      </c>
      <c r="E100" s="79">
        <v>5235</v>
      </c>
      <c r="F100" s="114" t="s">
        <v>6316</v>
      </c>
      <c r="G100" s="114" t="s">
        <v>6321</v>
      </c>
      <c r="H100" s="175">
        <v>1024000</v>
      </c>
      <c r="I100" s="199"/>
    </row>
    <row r="101" spans="2:9" s="131" customFormat="1" ht="18" customHeight="1" x14ac:dyDescent="0.25">
      <c r="B101" s="198"/>
      <c r="C101" s="212" t="s">
        <v>7619</v>
      </c>
      <c r="D101" s="90" t="s">
        <v>5634</v>
      </c>
      <c r="E101" s="79">
        <v>5235</v>
      </c>
      <c r="F101" s="114" t="s">
        <v>6316</v>
      </c>
      <c r="G101" s="114" t="s">
        <v>6321</v>
      </c>
      <c r="H101" s="175">
        <v>3293468</v>
      </c>
      <c r="I101" s="199"/>
    </row>
    <row r="102" spans="2:9" s="131" customFormat="1" ht="18" customHeight="1" x14ac:dyDescent="0.25">
      <c r="B102" s="198"/>
      <c r="C102" s="212" t="s">
        <v>7619</v>
      </c>
      <c r="D102" s="90" t="s">
        <v>5635</v>
      </c>
      <c r="E102" s="79">
        <v>5235</v>
      </c>
      <c r="F102" s="114" t="s">
        <v>6316</v>
      </c>
      <c r="G102" s="114" t="s">
        <v>6321</v>
      </c>
      <c r="H102" s="175">
        <v>67200</v>
      </c>
      <c r="I102" s="199"/>
    </row>
    <row r="103" spans="2:9" s="131" customFormat="1" ht="18" customHeight="1" x14ac:dyDescent="0.25">
      <c r="B103" s="198"/>
      <c r="C103" s="212" t="s">
        <v>7619</v>
      </c>
      <c r="D103" s="90" t="s">
        <v>5636</v>
      </c>
      <c r="E103" s="79">
        <v>5235</v>
      </c>
      <c r="F103" s="114" t="s">
        <v>6316</v>
      </c>
      <c r="G103" s="114" t="s">
        <v>6321</v>
      </c>
      <c r="H103" s="175">
        <v>67200</v>
      </c>
      <c r="I103" s="199"/>
    </row>
    <row r="104" spans="2:9" s="131" customFormat="1" ht="18" customHeight="1" x14ac:dyDescent="0.25">
      <c r="B104" s="198"/>
      <c r="C104" s="212" t="s">
        <v>7619</v>
      </c>
      <c r="D104" s="90" t="s">
        <v>5644</v>
      </c>
      <c r="E104" s="79">
        <v>5235</v>
      </c>
      <c r="F104" s="114" t="s">
        <v>6319</v>
      </c>
      <c r="G104" s="114" t="s">
        <v>6322</v>
      </c>
      <c r="H104" s="175">
        <v>7000000</v>
      </c>
      <c r="I104" s="199"/>
    </row>
    <row r="105" spans="2:9" s="131" customFormat="1" ht="18" customHeight="1" x14ac:dyDescent="0.25">
      <c r="B105" s="198"/>
      <c r="C105" s="212" t="s">
        <v>7619</v>
      </c>
      <c r="D105" s="90" t="s">
        <v>5898</v>
      </c>
      <c r="E105" s="79">
        <v>5135</v>
      </c>
      <c r="F105" s="114" t="s">
        <v>6318</v>
      </c>
      <c r="G105" s="114" t="s">
        <v>6326</v>
      </c>
      <c r="H105" s="175">
        <f>3002500-600000</f>
        <v>2402500</v>
      </c>
      <c r="I105" s="199"/>
    </row>
    <row r="106" spans="2:9" s="131" customFormat="1" ht="18" customHeight="1" x14ac:dyDescent="0.25">
      <c r="B106" s="198"/>
      <c r="C106" s="212" t="s">
        <v>7622</v>
      </c>
      <c r="D106" s="90" t="s">
        <v>5551</v>
      </c>
      <c r="E106" s="79">
        <v>5235</v>
      </c>
      <c r="F106" s="114" t="s">
        <v>6319</v>
      </c>
      <c r="G106" s="114" t="s">
        <v>6322</v>
      </c>
      <c r="H106" s="175">
        <v>1004598</v>
      </c>
      <c r="I106" s="199"/>
    </row>
    <row r="107" spans="2:9" s="131" customFormat="1" ht="18" customHeight="1" x14ac:dyDescent="0.25">
      <c r="B107" s="198"/>
      <c r="C107" s="212" t="s">
        <v>7622</v>
      </c>
      <c r="D107" s="90" t="s">
        <v>5556</v>
      </c>
      <c r="E107" s="79">
        <v>5235</v>
      </c>
      <c r="F107" s="114" t="s">
        <v>6327</v>
      </c>
      <c r="G107" s="114" t="s">
        <v>6325</v>
      </c>
      <c r="H107" s="175">
        <v>752450</v>
      </c>
      <c r="I107" s="199"/>
    </row>
    <row r="108" spans="2:9" s="131" customFormat="1" ht="18" customHeight="1" x14ac:dyDescent="0.25">
      <c r="B108" s="198"/>
      <c r="C108" s="212" t="s">
        <v>7622</v>
      </c>
      <c r="D108" s="90" t="s">
        <v>5557</v>
      </c>
      <c r="E108" s="79">
        <v>5235</v>
      </c>
      <c r="F108" s="114" t="s">
        <v>6327</v>
      </c>
      <c r="G108" s="114" t="s">
        <v>6325</v>
      </c>
      <c r="H108" s="175">
        <v>752450</v>
      </c>
      <c r="I108" s="199"/>
    </row>
    <row r="109" spans="2:9" s="131" customFormat="1" ht="18" customHeight="1" x14ac:dyDescent="0.25">
      <c r="B109" s="198"/>
      <c r="C109" s="212" t="s">
        <v>7622</v>
      </c>
      <c r="D109" s="90" t="s">
        <v>5558</v>
      </c>
      <c r="E109" s="79">
        <v>5235</v>
      </c>
      <c r="F109" s="114" t="s">
        <v>6327</v>
      </c>
      <c r="G109" s="114" t="s">
        <v>6325</v>
      </c>
      <c r="H109" s="175">
        <v>752450</v>
      </c>
      <c r="I109" s="199"/>
    </row>
    <row r="110" spans="2:9" s="131" customFormat="1" ht="18" customHeight="1" x14ac:dyDescent="0.25">
      <c r="B110" s="198"/>
      <c r="C110" s="212" t="s">
        <v>7622</v>
      </c>
      <c r="D110" s="90" t="s">
        <v>5559</v>
      </c>
      <c r="E110" s="79">
        <v>5235</v>
      </c>
      <c r="F110" s="114" t="s">
        <v>6327</v>
      </c>
      <c r="G110" s="114" t="s">
        <v>6325</v>
      </c>
      <c r="H110" s="175">
        <v>212000</v>
      </c>
      <c r="I110" s="199"/>
    </row>
    <row r="111" spans="2:9" s="131" customFormat="1" ht="18" customHeight="1" x14ac:dyDescent="0.25">
      <c r="B111" s="198"/>
      <c r="C111" s="212" t="s">
        <v>7622</v>
      </c>
      <c r="D111" s="90" t="s">
        <v>5560</v>
      </c>
      <c r="E111" s="79">
        <v>5235</v>
      </c>
      <c r="F111" s="114" t="s">
        <v>6327</v>
      </c>
      <c r="G111" s="114" t="s">
        <v>6325</v>
      </c>
      <c r="H111" s="175">
        <v>204191</v>
      </c>
      <c r="I111" s="199"/>
    </row>
    <row r="112" spans="2:9" s="131" customFormat="1" ht="18" customHeight="1" x14ac:dyDescent="0.25">
      <c r="B112" s="198"/>
      <c r="C112" s="212" t="s">
        <v>7622</v>
      </c>
      <c r="D112" s="90" t="s">
        <v>5561</v>
      </c>
      <c r="E112" s="79">
        <v>5235</v>
      </c>
      <c r="F112" s="114" t="s">
        <v>6327</v>
      </c>
      <c r="G112" s="114" t="s">
        <v>6325</v>
      </c>
      <c r="H112" s="175">
        <v>196446</v>
      </c>
      <c r="I112" s="199"/>
    </row>
    <row r="113" spans="2:9" s="131" customFormat="1" ht="18" customHeight="1" x14ac:dyDescent="0.25">
      <c r="B113" s="198"/>
      <c r="C113" s="212" t="s">
        <v>7622</v>
      </c>
      <c r="D113" s="90" t="s">
        <v>5562</v>
      </c>
      <c r="E113" s="79">
        <v>5135</v>
      </c>
      <c r="F113" s="114" t="s">
        <v>6327</v>
      </c>
      <c r="G113" s="114" t="s">
        <v>6325</v>
      </c>
      <c r="H113" s="175">
        <v>192180</v>
      </c>
      <c r="I113" s="199"/>
    </row>
    <row r="114" spans="2:9" s="131" customFormat="1" ht="18" customHeight="1" x14ac:dyDescent="0.25">
      <c r="B114" s="198"/>
      <c r="C114" s="212" t="s">
        <v>7622</v>
      </c>
      <c r="D114" s="90" t="s">
        <v>7841</v>
      </c>
      <c r="E114" s="79">
        <v>5135</v>
      </c>
      <c r="F114" s="114" t="s">
        <v>6327</v>
      </c>
      <c r="G114" s="114" t="s">
        <v>6325</v>
      </c>
      <c r="H114" s="175">
        <v>190831</v>
      </c>
      <c r="I114" s="199"/>
    </row>
    <row r="115" spans="2:9" s="131" customFormat="1" ht="18" customHeight="1" x14ac:dyDescent="0.25">
      <c r="B115" s="198"/>
      <c r="C115" s="212" t="s">
        <v>7622</v>
      </c>
      <c r="D115" s="90" t="s">
        <v>5563</v>
      </c>
      <c r="E115" s="79">
        <v>5235</v>
      </c>
      <c r="F115" s="114" t="s">
        <v>6327</v>
      </c>
      <c r="G115" s="114" t="s">
        <v>6325</v>
      </c>
      <c r="H115" s="175">
        <v>169600</v>
      </c>
      <c r="I115" s="199"/>
    </row>
    <row r="116" spans="2:9" s="131" customFormat="1" ht="18" customHeight="1" x14ac:dyDescent="0.25">
      <c r="B116" s="198"/>
      <c r="C116" s="212" t="s">
        <v>7622</v>
      </c>
      <c r="D116" s="90" t="s">
        <v>5564</v>
      </c>
      <c r="E116" s="79">
        <v>5235</v>
      </c>
      <c r="F116" s="114" t="s">
        <v>6327</v>
      </c>
      <c r="G116" s="114" t="s">
        <v>6325</v>
      </c>
      <c r="H116" s="175">
        <v>150000</v>
      </c>
      <c r="I116" s="199"/>
    </row>
    <row r="117" spans="2:9" s="131" customFormat="1" ht="18" customHeight="1" x14ac:dyDescent="0.25">
      <c r="B117" s="198"/>
      <c r="C117" s="212" t="s">
        <v>7622</v>
      </c>
      <c r="D117" s="90" t="s">
        <v>5565</v>
      </c>
      <c r="E117" s="79">
        <v>5235</v>
      </c>
      <c r="F117" s="114" t="s">
        <v>6327</v>
      </c>
      <c r="G117" s="114" t="s">
        <v>6325</v>
      </c>
      <c r="H117" s="175">
        <v>140000</v>
      </c>
      <c r="I117" s="199"/>
    </row>
    <row r="118" spans="2:9" s="131" customFormat="1" ht="18" customHeight="1" x14ac:dyDescent="0.25">
      <c r="B118" s="198"/>
      <c r="C118" s="212" t="s">
        <v>7622</v>
      </c>
      <c r="D118" s="90" t="s">
        <v>5566</v>
      </c>
      <c r="E118" s="79">
        <v>5235</v>
      </c>
      <c r="F118" s="114" t="s">
        <v>6327</v>
      </c>
      <c r="G118" s="114" t="s">
        <v>6325</v>
      </c>
      <c r="H118" s="175">
        <v>121333</v>
      </c>
      <c r="I118" s="199"/>
    </row>
    <row r="119" spans="2:9" s="131" customFormat="1" ht="18" customHeight="1" x14ac:dyDescent="0.25">
      <c r="B119" s="198"/>
      <c r="C119" s="212" t="s">
        <v>7622</v>
      </c>
      <c r="D119" s="90" t="s">
        <v>5567</v>
      </c>
      <c r="E119" s="79">
        <v>5235</v>
      </c>
      <c r="F119" s="114" t="s">
        <v>6327</v>
      </c>
      <c r="G119" s="114" t="s">
        <v>6325</v>
      </c>
      <c r="H119" s="175">
        <v>116600</v>
      </c>
      <c r="I119" s="199"/>
    </row>
    <row r="120" spans="2:9" s="131" customFormat="1" ht="18" customHeight="1" x14ac:dyDescent="0.25">
      <c r="B120" s="198"/>
      <c r="C120" s="212" t="s">
        <v>7622</v>
      </c>
      <c r="D120" s="90" t="s">
        <v>5568</v>
      </c>
      <c r="E120" s="79">
        <v>5235</v>
      </c>
      <c r="F120" s="114" t="s">
        <v>6327</v>
      </c>
      <c r="G120" s="114" t="s">
        <v>6325</v>
      </c>
      <c r="H120" s="175">
        <v>60000</v>
      </c>
      <c r="I120" s="199"/>
    </row>
    <row r="121" spans="2:9" s="131" customFormat="1" ht="18" customHeight="1" x14ac:dyDescent="0.25">
      <c r="B121" s="198"/>
      <c r="C121" s="212" t="s">
        <v>7622</v>
      </c>
      <c r="D121" s="90" t="s">
        <v>5570</v>
      </c>
      <c r="E121" s="79">
        <v>5235</v>
      </c>
      <c r="F121" s="114" t="s">
        <v>6327</v>
      </c>
      <c r="G121" s="114" t="s">
        <v>6325</v>
      </c>
      <c r="H121" s="175">
        <v>752451</v>
      </c>
      <c r="I121" s="199"/>
    </row>
    <row r="122" spans="2:9" s="131" customFormat="1" ht="18" customHeight="1" x14ac:dyDescent="0.25">
      <c r="B122" s="198"/>
      <c r="C122" s="212" t="s">
        <v>7622</v>
      </c>
      <c r="D122" s="90" t="s">
        <v>5571</v>
      </c>
      <c r="E122" s="79">
        <v>5235</v>
      </c>
      <c r="F122" s="114" t="s">
        <v>6327</v>
      </c>
      <c r="G122" s="114" t="s">
        <v>6325</v>
      </c>
      <c r="H122" s="175">
        <v>752450</v>
      </c>
      <c r="I122" s="199"/>
    </row>
    <row r="123" spans="2:9" s="131" customFormat="1" ht="18" customHeight="1" x14ac:dyDescent="0.25">
      <c r="B123" s="198"/>
      <c r="C123" s="212" t="s">
        <v>7622</v>
      </c>
      <c r="D123" s="90" t="s">
        <v>5572</v>
      </c>
      <c r="E123" s="79">
        <v>5235</v>
      </c>
      <c r="F123" s="114" t="s">
        <v>6327</v>
      </c>
      <c r="G123" s="114" t="s">
        <v>6325</v>
      </c>
      <c r="H123" s="175">
        <v>752450</v>
      </c>
      <c r="I123" s="199"/>
    </row>
    <row r="124" spans="2:9" s="131" customFormat="1" ht="18" customHeight="1" x14ac:dyDescent="0.25">
      <c r="B124" s="198"/>
      <c r="C124" s="212" t="s">
        <v>7622</v>
      </c>
      <c r="D124" s="90" t="s">
        <v>5573</v>
      </c>
      <c r="E124" s="79">
        <v>5235</v>
      </c>
      <c r="F124" s="114" t="s">
        <v>6327</v>
      </c>
      <c r="G124" s="114" t="s">
        <v>6325</v>
      </c>
      <c r="H124" s="175">
        <v>752450</v>
      </c>
      <c r="I124" s="199"/>
    </row>
    <row r="125" spans="2:9" s="131" customFormat="1" ht="18" customHeight="1" x14ac:dyDescent="0.25">
      <c r="B125" s="198"/>
      <c r="C125" s="212" t="s">
        <v>7622</v>
      </c>
      <c r="D125" s="90" t="s">
        <v>5574</v>
      </c>
      <c r="E125" s="79">
        <v>5235</v>
      </c>
      <c r="F125" s="114" t="s">
        <v>6327</v>
      </c>
      <c r="G125" s="114" t="s">
        <v>6325</v>
      </c>
      <c r="H125" s="175">
        <v>752450</v>
      </c>
      <c r="I125" s="199"/>
    </row>
    <row r="126" spans="2:9" s="131" customFormat="1" ht="18" customHeight="1" x14ac:dyDescent="0.25">
      <c r="B126" s="198"/>
      <c r="C126" s="213" t="s">
        <v>7622</v>
      </c>
      <c r="D126" s="79" t="s">
        <v>5576</v>
      </c>
      <c r="E126" s="79">
        <v>5235</v>
      </c>
      <c r="F126" s="120" t="s">
        <v>6327</v>
      </c>
      <c r="G126" s="114" t="s">
        <v>6325</v>
      </c>
      <c r="H126" s="173">
        <v>831607</v>
      </c>
      <c r="I126" s="199"/>
    </row>
    <row r="127" spans="2:9" s="131" customFormat="1" ht="18" customHeight="1" x14ac:dyDescent="0.25">
      <c r="B127" s="198"/>
      <c r="C127" s="212" t="s">
        <v>7622</v>
      </c>
      <c r="D127" s="90" t="s">
        <v>5577</v>
      </c>
      <c r="E127" s="79">
        <v>5235</v>
      </c>
      <c r="F127" s="114" t="s">
        <v>6327</v>
      </c>
      <c r="G127" s="114" t="s">
        <v>6325</v>
      </c>
      <c r="H127" s="175">
        <v>831606</v>
      </c>
      <c r="I127" s="199"/>
    </row>
    <row r="128" spans="2:9" s="131" customFormat="1" ht="18" customHeight="1" x14ac:dyDescent="0.25">
      <c r="B128" s="198"/>
      <c r="C128" s="212" t="s">
        <v>7622</v>
      </c>
      <c r="D128" s="90" t="s">
        <v>5578</v>
      </c>
      <c r="E128" s="79">
        <v>5235</v>
      </c>
      <c r="F128" s="114" t="s">
        <v>6327</v>
      </c>
      <c r="G128" s="114" t="s">
        <v>6325</v>
      </c>
      <c r="H128" s="175">
        <v>752451</v>
      </c>
      <c r="I128" s="199"/>
    </row>
    <row r="129" spans="2:9" s="131" customFormat="1" ht="18" customHeight="1" x14ac:dyDescent="0.25">
      <c r="B129" s="198"/>
      <c r="C129" s="212" t="s">
        <v>7622</v>
      </c>
      <c r="D129" s="90" t="s">
        <v>5579</v>
      </c>
      <c r="E129" s="79">
        <v>5235</v>
      </c>
      <c r="F129" s="114" t="s">
        <v>6327</v>
      </c>
      <c r="G129" s="114" t="s">
        <v>6325</v>
      </c>
      <c r="H129" s="175">
        <v>752450</v>
      </c>
      <c r="I129" s="199"/>
    </row>
    <row r="130" spans="2:9" s="131" customFormat="1" ht="18" customHeight="1" x14ac:dyDescent="0.25">
      <c r="B130" s="198"/>
      <c r="C130" s="212" t="s">
        <v>7622</v>
      </c>
      <c r="D130" s="90" t="s">
        <v>5583</v>
      </c>
      <c r="E130" s="79">
        <v>5135</v>
      </c>
      <c r="F130" s="114" t="s">
        <v>6318</v>
      </c>
      <c r="G130" s="114" t="s">
        <v>6326</v>
      </c>
      <c r="H130" s="175">
        <f>120000+500000</f>
        <v>620000</v>
      </c>
      <c r="I130" s="199"/>
    </row>
    <row r="131" spans="2:9" s="131" customFormat="1" ht="18" customHeight="1" x14ac:dyDescent="0.25">
      <c r="B131" s="198"/>
      <c r="C131" s="212" t="s">
        <v>7622</v>
      </c>
      <c r="D131" s="90" t="s">
        <v>5601</v>
      </c>
      <c r="E131" s="79">
        <v>5135</v>
      </c>
      <c r="F131" s="114" t="s">
        <v>6317</v>
      </c>
      <c r="G131" s="114" t="s">
        <v>6328</v>
      </c>
      <c r="H131" s="175">
        <v>25800</v>
      </c>
      <c r="I131" s="199"/>
    </row>
    <row r="132" spans="2:9" s="131" customFormat="1" ht="18" customHeight="1" x14ac:dyDescent="0.25">
      <c r="B132" s="198"/>
      <c r="C132" s="212" t="s">
        <v>7622</v>
      </c>
      <c r="D132" s="90" t="s">
        <v>5602</v>
      </c>
      <c r="E132" s="79">
        <v>5135</v>
      </c>
      <c r="F132" s="114" t="s">
        <v>6317</v>
      </c>
      <c r="G132" s="114" t="s">
        <v>6328</v>
      </c>
      <c r="H132" s="175" t="s">
        <v>7840</v>
      </c>
      <c r="I132" s="199"/>
    </row>
    <row r="133" spans="2:9" s="131" customFormat="1" ht="18" customHeight="1" x14ac:dyDescent="0.25">
      <c r="B133" s="198"/>
      <c r="C133" s="212" t="s">
        <v>7622</v>
      </c>
      <c r="D133" s="90" t="s">
        <v>5603</v>
      </c>
      <c r="E133" s="79">
        <v>5135</v>
      </c>
      <c r="F133" s="114" t="s">
        <v>6317</v>
      </c>
      <c r="G133" s="114" t="s">
        <v>6328</v>
      </c>
      <c r="H133" s="175" t="s">
        <v>7840</v>
      </c>
      <c r="I133" s="199"/>
    </row>
    <row r="134" spans="2:9" s="131" customFormat="1" ht="18" customHeight="1" x14ac:dyDescent="0.25">
      <c r="B134" s="198"/>
      <c r="C134" s="212" t="s">
        <v>7622</v>
      </c>
      <c r="D134" s="90" t="s">
        <v>5604</v>
      </c>
      <c r="E134" s="79">
        <v>5135</v>
      </c>
      <c r="F134" s="114" t="s">
        <v>6317</v>
      </c>
      <c r="G134" s="114" t="s">
        <v>6328</v>
      </c>
      <c r="H134" s="175" t="s">
        <v>7840</v>
      </c>
      <c r="I134" s="199"/>
    </row>
    <row r="135" spans="2:9" s="131" customFormat="1" ht="18" customHeight="1" x14ac:dyDescent="0.25">
      <c r="B135" s="198"/>
      <c r="C135" s="212" t="s">
        <v>7622</v>
      </c>
      <c r="D135" s="90" t="s">
        <v>5605</v>
      </c>
      <c r="E135" s="79">
        <v>5135</v>
      </c>
      <c r="F135" s="114" t="s">
        <v>6317</v>
      </c>
      <c r="G135" s="114" t="s">
        <v>6328</v>
      </c>
      <c r="H135" s="175">
        <v>17400</v>
      </c>
      <c r="I135" s="199"/>
    </row>
    <row r="136" spans="2:9" s="131" customFormat="1" ht="18" customHeight="1" x14ac:dyDescent="0.25">
      <c r="B136" s="198"/>
      <c r="C136" s="212" t="s">
        <v>7622</v>
      </c>
      <c r="D136" s="90" t="s">
        <v>5606</v>
      </c>
      <c r="E136" s="79">
        <v>5135</v>
      </c>
      <c r="F136" s="114" t="s">
        <v>6317</v>
      </c>
      <c r="G136" s="114" t="s">
        <v>6328</v>
      </c>
      <c r="H136" s="175">
        <v>13000</v>
      </c>
      <c r="I136" s="199"/>
    </row>
    <row r="137" spans="2:9" s="131" customFormat="1" ht="18" customHeight="1" x14ac:dyDescent="0.25">
      <c r="B137" s="198"/>
      <c r="C137" s="212" t="s">
        <v>7622</v>
      </c>
      <c r="D137" s="90" t="s">
        <v>5609</v>
      </c>
      <c r="E137" s="79">
        <v>5135</v>
      </c>
      <c r="F137" s="114" t="s">
        <v>6317</v>
      </c>
      <c r="G137" s="114" t="s">
        <v>6328</v>
      </c>
      <c r="H137" s="175">
        <v>9500</v>
      </c>
      <c r="I137" s="199"/>
    </row>
    <row r="138" spans="2:9" s="131" customFormat="1" ht="18" customHeight="1" x14ac:dyDescent="0.25">
      <c r="B138" s="198"/>
      <c r="C138" s="212" t="s">
        <v>7622</v>
      </c>
      <c r="D138" s="90" t="s">
        <v>5620</v>
      </c>
      <c r="E138" s="79">
        <v>5235</v>
      </c>
      <c r="F138" s="114" t="s">
        <v>6319</v>
      </c>
      <c r="G138" s="114" t="s">
        <v>6322</v>
      </c>
      <c r="H138" s="175">
        <v>900000</v>
      </c>
      <c r="I138" s="199"/>
    </row>
    <row r="139" spans="2:9" s="131" customFormat="1" ht="18" customHeight="1" x14ac:dyDescent="0.25">
      <c r="B139" s="198"/>
      <c r="C139" s="212" t="s">
        <v>7622</v>
      </c>
      <c r="D139" s="90" t="s">
        <v>5637</v>
      </c>
      <c r="E139" s="79">
        <v>5235</v>
      </c>
      <c r="F139" s="114" t="s">
        <v>6316</v>
      </c>
      <c r="G139" s="114" t="s">
        <v>6321</v>
      </c>
      <c r="H139" s="175">
        <v>3360668</v>
      </c>
      <c r="I139" s="199"/>
    </row>
    <row r="140" spans="2:9" s="131" customFormat="1" ht="18" customHeight="1" x14ac:dyDescent="0.25">
      <c r="B140" s="198"/>
      <c r="C140" s="212" t="s">
        <v>7622</v>
      </c>
      <c r="D140" s="90" t="s">
        <v>5638</v>
      </c>
      <c r="E140" s="79">
        <v>5235</v>
      </c>
      <c r="F140" s="114" t="s">
        <v>6316</v>
      </c>
      <c r="G140" s="114" t="s">
        <v>6321</v>
      </c>
      <c r="H140" s="175">
        <v>67200</v>
      </c>
      <c r="I140" s="199"/>
    </row>
    <row r="141" spans="2:9" s="131" customFormat="1" ht="18" customHeight="1" x14ac:dyDescent="0.25">
      <c r="B141" s="198"/>
      <c r="C141" s="212" t="s">
        <v>7622</v>
      </c>
      <c r="D141" s="90" t="s">
        <v>5639</v>
      </c>
      <c r="E141" s="79">
        <v>5235</v>
      </c>
      <c r="F141" s="114" t="s">
        <v>6319</v>
      </c>
      <c r="G141" s="114" t="s">
        <v>6322</v>
      </c>
      <c r="H141" s="175">
        <v>43200</v>
      </c>
      <c r="I141" s="199"/>
    </row>
    <row r="142" spans="2:9" s="131" customFormat="1" ht="18" customHeight="1" x14ac:dyDescent="0.25">
      <c r="B142" s="198"/>
      <c r="C142" s="212" t="s">
        <v>7622</v>
      </c>
      <c r="D142" s="90" t="s">
        <v>5640</v>
      </c>
      <c r="E142" s="79">
        <v>5235</v>
      </c>
      <c r="F142" s="114" t="s">
        <v>6319</v>
      </c>
      <c r="G142" s="114" t="s">
        <v>6322</v>
      </c>
      <c r="H142" s="175">
        <v>43200</v>
      </c>
      <c r="I142" s="199"/>
    </row>
    <row r="143" spans="2:9" s="131" customFormat="1" ht="18" customHeight="1" x14ac:dyDescent="0.25">
      <c r="B143" s="198"/>
      <c r="C143" s="212" t="s">
        <v>7622</v>
      </c>
      <c r="D143" s="90" t="s">
        <v>5641</v>
      </c>
      <c r="E143" s="79">
        <v>5235</v>
      </c>
      <c r="F143" s="114" t="s">
        <v>6319</v>
      </c>
      <c r="G143" s="114" t="s">
        <v>6322</v>
      </c>
      <c r="H143" s="175">
        <v>43200</v>
      </c>
      <c r="I143" s="199"/>
    </row>
    <row r="144" spans="2:9" s="131" customFormat="1" ht="18" customHeight="1" x14ac:dyDescent="0.25">
      <c r="B144" s="198"/>
      <c r="C144" s="212" t="s">
        <v>7622</v>
      </c>
      <c r="D144" s="90" t="s">
        <v>5642</v>
      </c>
      <c r="E144" s="79">
        <v>5235</v>
      </c>
      <c r="F144" s="114" t="s">
        <v>6319</v>
      </c>
      <c r="G144" s="114" t="s">
        <v>6322</v>
      </c>
      <c r="H144" s="175">
        <v>43200</v>
      </c>
      <c r="I144" s="199"/>
    </row>
    <row r="145" spans="2:9" s="131" customFormat="1" ht="18" customHeight="1" x14ac:dyDescent="0.25">
      <c r="B145" s="198"/>
      <c r="C145" s="212" t="s">
        <v>7622</v>
      </c>
      <c r="D145" s="90" t="s">
        <v>5643</v>
      </c>
      <c r="E145" s="79">
        <v>5235</v>
      </c>
      <c r="F145" s="114" t="s">
        <v>6319</v>
      </c>
      <c r="G145" s="114" t="s">
        <v>6322</v>
      </c>
      <c r="H145" s="175">
        <v>43200</v>
      </c>
      <c r="I145" s="199"/>
    </row>
    <row r="146" spans="2:9" s="131" customFormat="1" ht="18" customHeight="1" x14ac:dyDescent="0.25">
      <c r="B146" s="198"/>
      <c r="C146" s="212" t="s">
        <v>7622</v>
      </c>
      <c r="D146" s="90" t="s">
        <v>5656</v>
      </c>
      <c r="E146" s="79">
        <v>5235</v>
      </c>
      <c r="F146" s="114" t="s">
        <v>6319</v>
      </c>
      <c r="G146" s="114" t="s">
        <v>6322</v>
      </c>
      <c r="H146" s="175">
        <v>4252500</v>
      </c>
      <c r="I146" s="199"/>
    </row>
    <row r="147" spans="2:9" s="131" customFormat="1" ht="18" customHeight="1" x14ac:dyDescent="0.25">
      <c r="B147" s="198"/>
      <c r="C147" s="212" t="s">
        <v>7622</v>
      </c>
      <c r="D147" s="90" t="s">
        <v>7842</v>
      </c>
      <c r="E147" s="79">
        <v>5235</v>
      </c>
      <c r="F147" s="114" t="s">
        <v>6319</v>
      </c>
      <c r="G147" s="114" t="s">
        <v>6322</v>
      </c>
      <c r="H147" s="175">
        <v>1222802</v>
      </c>
      <c r="I147" s="199"/>
    </row>
    <row r="148" spans="2:9" s="131" customFormat="1" ht="18" customHeight="1" x14ac:dyDescent="0.25">
      <c r="B148" s="198"/>
      <c r="C148" s="212" t="s">
        <v>7622</v>
      </c>
      <c r="D148" s="90" t="s">
        <v>5662</v>
      </c>
      <c r="E148" s="79">
        <v>5235</v>
      </c>
      <c r="F148" s="114" t="s">
        <v>6318</v>
      </c>
      <c r="G148" s="114" t="s">
        <v>6326</v>
      </c>
      <c r="H148" s="175">
        <v>747500</v>
      </c>
      <c r="I148" s="199"/>
    </row>
    <row r="149" spans="2:9" s="131" customFormat="1" ht="18" customHeight="1" x14ac:dyDescent="0.25">
      <c r="B149" s="198"/>
      <c r="C149" s="212" t="s">
        <v>7622</v>
      </c>
      <c r="D149" s="90" t="s">
        <v>5666</v>
      </c>
      <c r="E149" s="79">
        <v>5235</v>
      </c>
      <c r="F149" s="114" t="s">
        <v>6316</v>
      </c>
      <c r="G149" s="114" t="s">
        <v>6321</v>
      </c>
      <c r="H149" s="175">
        <v>2258568</v>
      </c>
      <c r="I149" s="199"/>
    </row>
    <row r="150" spans="2:9" s="131" customFormat="1" ht="18" customHeight="1" x14ac:dyDescent="0.25">
      <c r="B150" s="198"/>
      <c r="C150" s="212" t="s">
        <v>7622</v>
      </c>
      <c r="D150" s="90" t="s">
        <v>5698</v>
      </c>
      <c r="E150" s="79">
        <v>5235</v>
      </c>
      <c r="F150" s="114" t="s">
        <v>6319</v>
      </c>
      <c r="G150" s="114" t="s">
        <v>6322</v>
      </c>
      <c r="H150" s="175">
        <v>16840783</v>
      </c>
      <c r="I150" s="199"/>
    </row>
    <row r="151" spans="2:9" s="131" customFormat="1" ht="18" customHeight="1" x14ac:dyDescent="0.25">
      <c r="B151" s="198"/>
      <c r="C151" s="212" t="s">
        <v>7622</v>
      </c>
      <c r="D151" s="90" t="s">
        <v>5699</v>
      </c>
      <c r="E151" s="79">
        <v>5235</v>
      </c>
      <c r="F151" s="114" t="s">
        <v>6319</v>
      </c>
      <c r="G151" s="114" t="s">
        <v>6322</v>
      </c>
      <c r="H151" s="175">
        <v>11497418</v>
      </c>
      <c r="I151" s="199"/>
    </row>
    <row r="152" spans="2:9" s="131" customFormat="1" ht="18" customHeight="1" x14ac:dyDescent="0.25">
      <c r="B152" s="198"/>
      <c r="C152" s="212" t="s">
        <v>7622</v>
      </c>
      <c r="D152" s="90" t="s">
        <v>5740</v>
      </c>
      <c r="E152" s="79">
        <v>5135</v>
      </c>
      <c r="F152" s="114" t="s">
        <v>6317</v>
      </c>
      <c r="G152" s="114" t="s">
        <v>6328</v>
      </c>
      <c r="H152" s="175">
        <v>25000</v>
      </c>
      <c r="I152" s="199"/>
    </row>
    <row r="153" spans="2:9" s="131" customFormat="1" ht="18" customHeight="1" x14ac:dyDescent="0.25">
      <c r="B153" s="198"/>
      <c r="C153" s="212" t="s">
        <v>7622</v>
      </c>
      <c r="D153" s="90" t="s">
        <v>5741</v>
      </c>
      <c r="E153" s="79">
        <v>5135</v>
      </c>
      <c r="F153" s="114" t="s">
        <v>6317</v>
      </c>
      <c r="G153" s="114" t="s">
        <v>6328</v>
      </c>
      <c r="H153" s="175">
        <v>25000</v>
      </c>
      <c r="I153" s="199"/>
    </row>
    <row r="154" spans="2:9" s="131" customFormat="1" ht="18" customHeight="1" x14ac:dyDescent="0.25">
      <c r="B154" s="198"/>
      <c r="C154" s="212" t="s">
        <v>7622</v>
      </c>
      <c r="D154" s="90" t="s">
        <v>5742</v>
      </c>
      <c r="E154" s="79">
        <v>5135</v>
      </c>
      <c r="F154" s="114" t="s">
        <v>6317</v>
      </c>
      <c r="G154" s="114" t="s">
        <v>6328</v>
      </c>
      <c r="H154" s="175">
        <v>21500</v>
      </c>
      <c r="I154" s="199"/>
    </row>
    <row r="155" spans="2:9" s="131" customFormat="1" ht="18" customHeight="1" x14ac:dyDescent="0.25">
      <c r="B155" s="198"/>
      <c r="C155" s="212" t="s">
        <v>7622</v>
      </c>
      <c r="D155" s="90" t="s">
        <v>5745</v>
      </c>
      <c r="E155" s="79">
        <v>5135</v>
      </c>
      <c r="F155" s="114" t="s">
        <v>6317</v>
      </c>
      <c r="G155" s="114" t="s">
        <v>6328</v>
      </c>
      <c r="H155" s="175">
        <v>70328</v>
      </c>
      <c r="I155" s="199"/>
    </row>
    <row r="156" spans="2:9" s="131" customFormat="1" ht="18" customHeight="1" x14ac:dyDescent="0.25">
      <c r="B156" s="198"/>
      <c r="C156" s="212" t="s">
        <v>7622</v>
      </c>
      <c r="D156" s="90" t="s">
        <v>5748</v>
      </c>
      <c r="E156" s="79">
        <v>5135</v>
      </c>
      <c r="F156" s="114" t="s">
        <v>6317</v>
      </c>
      <c r="G156" s="114" t="s">
        <v>6328</v>
      </c>
      <c r="H156" s="175">
        <v>22900</v>
      </c>
      <c r="I156" s="199"/>
    </row>
    <row r="157" spans="2:9" s="131" customFormat="1" ht="18" customHeight="1" x14ac:dyDescent="0.25">
      <c r="B157" s="198"/>
      <c r="C157" s="212" t="s">
        <v>7622</v>
      </c>
      <c r="D157" s="90" t="s">
        <v>5749</v>
      </c>
      <c r="E157" s="79">
        <v>5135</v>
      </c>
      <c r="F157" s="114" t="s">
        <v>6317</v>
      </c>
      <c r="G157" s="114" t="s">
        <v>6328</v>
      </c>
      <c r="H157" s="175">
        <v>19300</v>
      </c>
      <c r="I157" s="199"/>
    </row>
    <row r="158" spans="2:9" s="131" customFormat="1" ht="18" customHeight="1" x14ac:dyDescent="0.25">
      <c r="B158" s="198"/>
      <c r="C158" s="212" t="s">
        <v>7622</v>
      </c>
      <c r="D158" s="90" t="s">
        <v>5788</v>
      </c>
      <c r="E158" s="79">
        <v>5235</v>
      </c>
      <c r="F158" s="114" t="s">
        <v>6316</v>
      </c>
      <c r="G158" s="114" t="s">
        <v>6321</v>
      </c>
      <c r="H158" s="175">
        <v>117600</v>
      </c>
      <c r="I158" s="199"/>
    </row>
    <row r="159" spans="2:9" s="131" customFormat="1" ht="18" customHeight="1" x14ac:dyDescent="0.25">
      <c r="B159" s="198"/>
      <c r="C159" s="212" t="s">
        <v>7622</v>
      </c>
      <c r="D159" s="90" t="s">
        <v>5789</v>
      </c>
      <c r="E159" s="79">
        <v>5235</v>
      </c>
      <c r="F159" s="114" t="s">
        <v>6316</v>
      </c>
      <c r="G159" s="114" t="s">
        <v>6321</v>
      </c>
      <c r="H159" s="175">
        <v>117600</v>
      </c>
      <c r="I159" s="199"/>
    </row>
    <row r="160" spans="2:9" s="131" customFormat="1" ht="18" customHeight="1" x14ac:dyDescent="0.25">
      <c r="B160" s="198"/>
      <c r="C160" s="212" t="s">
        <v>7622</v>
      </c>
      <c r="D160" s="90" t="s">
        <v>5790</v>
      </c>
      <c r="E160" s="79">
        <v>5235</v>
      </c>
      <c r="F160" s="114" t="s">
        <v>6316</v>
      </c>
      <c r="G160" s="114" t="s">
        <v>6321</v>
      </c>
      <c r="H160" s="175">
        <v>117600</v>
      </c>
      <c r="I160" s="199"/>
    </row>
    <row r="161" spans="2:9" s="131" customFormat="1" ht="18" customHeight="1" x14ac:dyDescent="0.25">
      <c r="B161" s="198"/>
      <c r="C161" s="212" t="s">
        <v>7622</v>
      </c>
      <c r="D161" s="90" t="s">
        <v>5791</v>
      </c>
      <c r="E161" s="79">
        <v>5235</v>
      </c>
      <c r="F161" s="114" t="s">
        <v>6316</v>
      </c>
      <c r="G161" s="114" t="s">
        <v>6321</v>
      </c>
      <c r="H161" s="175">
        <v>117600</v>
      </c>
      <c r="I161" s="199"/>
    </row>
    <row r="162" spans="2:9" s="131" customFormat="1" ht="18" customHeight="1" x14ac:dyDescent="0.25">
      <c r="B162" s="198"/>
      <c r="C162" s="212" t="s">
        <v>7622</v>
      </c>
      <c r="D162" s="90" t="s">
        <v>5792</v>
      </c>
      <c r="E162" s="79">
        <v>5235</v>
      </c>
      <c r="F162" s="114" t="s">
        <v>6316</v>
      </c>
      <c r="G162" s="114" t="s">
        <v>6321</v>
      </c>
      <c r="H162" s="175">
        <v>117600</v>
      </c>
      <c r="I162" s="199"/>
    </row>
    <row r="163" spans="2:9" s="131" customFormat="1" ht="18" customHeight="1" x14ac:dyDescent="0.25">
      <c r="B163" s="198"/>
      <c r="C163" s="212" t="s">
        <v>7622</v>
      </c>
      <c r="D163" s="90" t="s">
        <v>5793</v>
      </c>
      <c r="E163" s="79">
        <v>5235</v>
      </c>
      <c r="F163" s="114" t="s">
        <v>6316</v>
      </c>
      <c r="G163" s="114" t="s">
        <v>6321</v>
      </c>
      <c r="H163" s="175">
        <v>108000</v>
      </c>
      <c r="I163" s="199"/>
    </row>
    <row r="164" spans="2:9" s="131" customFormat="1" ht="18" customHeight="1" x14ac:dyDescent="0.25">
      <c r="B164" s="198"/>
      <c r="C164" s="212" t="s">
        <v>7622</v>
      </c>
      <c r="D164" s="90" t="s">
        <v>5794</v>
      </c>
      <c r="E164" s="79">
        <v>5235</v>
      </c>
      <c r="F164" s="114" t="s">
        <v>6316</v>
      </c>
      <c r="G164" s="114" t="s">
        <v>6321</v>
      </c>
      <c r="H164" s="175">
        <v>108000</v>
      </c>
      <c r="I164" s="199"/>
    </row>
    <row r="165" spans="2:9" s="131" customFormat="1" ht="18" customHeight="1" x14ac:dyDescent="0.25">
      <c r="B165" s="198"/>
      <c r="C165" s="212" t="s">
        <v>7622</v>
      </c>
      <c r="D165" s="90" t="s">
        <v>5795</v>
      </c>
      <c r="E165" s="79">
        <v>5235</v>
      </c>
      <c r="F165" s="114" t="s">
        <v>6316</v>
      </c>
      <c r="G165" s="114" t="s">
        <v>6321</v>
      </c>
      <c r="H165" s="175">
        <v>108000</v>
      </c>
      <c r="I165" s="199"/>
    </row>
    <row r="166" spans="2:9" s="131" customFormat="1" ht="18" customHeight="1" x14ac:dyDescent="0.25">
      <c r="B166" s="198"/>
      <c r="C166" s="212" t="s">
        <v>7622</v>
      </c>
      <c r="D166" s="90" t="s">
        <v>5796</v>
      </c>
      <c r="E166" s="79">
        <v>5235</v>
      </c>
      <c r="F166" s="114" t="s">
        <v>6316</v>
      </c>
      <c r="G166" s="114" t="s">
        <v>6321</v>
      </c>
      <c r="H166" s="175">
        <v>108000</v>
      </c>
      <c r="I166" s="199"/>
    </row>
    <row r="167" spans="2:9" s="131" customFormat="1" ht="18" customHeight="1" x14ac:dyDescent="0.25">
      <c r="B167" s="198"/>
      <c r="C167" s="212" t="s">
        <v>7622</v>
      </c>
      <c r="D167" s="90" t="s">
        <v>5797</v>
      </c>
      <c r="E167" s="79">
        <v>5235</v>
      </c>
      <c r="F167" s="114" t="s">
        <v>6316</v>
      </c>
      <c r="G167" s="114" t="s">
        <v>6321</v>
      </c>
      <c r="H167" s="175">
        <v>108000</v>
      </c>
      <c r="I167" s="199"/>
    </row>
    <row r="168" spans="2:9" s="131" customFormat="1" ht="18" customHeight="1" x14ac:dyDescent="0.25">
      <c r="B168" s="198"/>
      <c r="C168" s="212" t="s">
        <v>7622</v>
      </c>
      <c r="D168" s="90" t="s">
        <v>5806</v>
      </c>
      <c r="E168" s="79">
        <v>5235</v>
      </c>
      <c r="F168" s="114" t="s">
        <v>6316</v>
      </c>
      <c r="G168" s="114" t="s">
        <v>6321</v>
      </c>
      <c r="H168" s="175">
        <v>4000000</v>
      </c>
      <c r="I168" s="199"/>
    </row>
    <row r="169" spans="2:9" s="131" customFormat="1" ht="18" customHeight="1" x14ac:dyDescent="0.25">
      <c r="B169" s="198"/>
      <c r="C169" s="212" t="s">
        <v>7622</v>
      </c>
      <c r="D169" s="90" t="s">
        <v>5817</v>
      </c>
      <c r="E169" s="79">
        <v>5135</v>
      </c>
      <c r="F169" s="114" t="s">
        <v>6318</v>
      </c>
      <c r="G169" s="114" t="s">
        <v>6326</v>
      </c>
      <c r="H169" s="175">
        <f>602400+500000</f>
        <v>1102400</v>
      </c>
      <c r="I169" s="199"/>
    </row>
    <row r="170" spans="2:9" s="131" customFormat="1" ht="18" customHeight="1" x14ac:dyDescent="0.25">
      <c r="B170" s="198"/>
      <c r="C170" s="212" t="s">
        <v>7629</v>
      </c>
      <c r="D170" s="90" t="s">
        <v>5580</v>
      </c>
      <c r="E170" s="79">
        <v>5235</v>
      </c>
      <c r="F170" s="114" t="s">
        <v>6327</v>
      </c>
      <c r="G170" s="114" t="s">
        <v>6325</v>
      </c>
      <c r="H170" s="175">
        <v>752450</v>
      </c>
      <c r="I170" s="199"/>
    </row>
    <row r="171" spans="2:9" s="131" customFormat="1" ht="18" customHeight="1" x14ac:dyDescent="0.25">
      <c r="B171" s="198"/>
      <c r="C171" s="212" t="s">
        <v>7629</v>
      </c>
      <c r="D171" s="90" t="s">
        <v>5581</v>
      </c>
      <c r="E171" s="79">
        <v>5235</v>
      </c>
      <c r="F171" s="114" t="s">
        <v>6327</v>
      </c>
      <c r="G171" s="114" t="s">
        <v>6325</v>
      </c>
      <c r="H171" s="175">
        <v>752450</v>
      </c>
      <c r="I171" s="199"/>
    </row>
    <row r="172" spans="2:9" s="131" customFormat="1" ht="18" customHeight="1" x14ac:dyDescent="0.25">
      <c r="B172" s="198"/>
      <c r="C172" s="212" t="s">
        <v>7629</v>
      </c>
      <c r="D172" s="90" t="s">
        <v>5582</v>
      </c>
      <c r="E172" s="79">
        <v>5235</v>
      </c>
      <c r="F172" s="114" t="s">
        <v>6327</v>
      </c>
      <c r="G172" s="114" t="s">
        <v>6325</v>
      </c>
      <c r="H172" s="175">
        <v>752450</v>
      </c>
      <c r="I172" s="199"/>
    </row>
    <row r="173" spans="2:9" s="131" customFormat="1" ht="18" customHeight="1" x14ac:dyDescent="0.25">
      <c r="B173" s="198"/>
      <c r="C173" s="212" t="s">
        <v>7629</v>
      </c>
      <c r="D173" s="90" t="s">
        <v>5588</v>
      </c>
      <c r="E173" s="79">
        <v>5235</v>
      </c>
      <c r="F173" s="114" t="s">
        <v>6327</v>
      </c>
      <c r="G173" s="114" t="s">
        <v>6325</v>
      </c>
      <c r="H173" s="175">
        <v>120165</v>
      </c>
      <c r="I173" s="199"/>
    </row>
    <row r="174" spans="2:9" s="131" customFormat="1" ht="18" customHeight="1" x14ac:dyDescent="0.25">
      <c r="B174" s="198"/>
      <c r="C174" s="212" t="s">
        <v>7629</v>
      </c>
      <c r="D174" s="90" t="s">
        <v>5589</v>
      </c>
      <c r="E174" s="79">
        <v>5235</v>
      </c>
      <c r="F174" s="114" t="s">
        <v>6327</v>
      </c>
      <c r="G174" s="114" t="s">
        <v>6325</v>
      </c>
      <c r="H174" s="175">
        <v>290898</v>
      </c>
      <c r="I174" s="199"/>
    </row>
    <row r="175" spans="2:9" s="131" customFormat="1" ht="18" customHeight="1" x14ac:dyDescent="0.25">
      <c r="B175" s="198"/>
      <c r="C175" s="212" t="s">
        <v>7629</v>
      </c>
      <c r="D175" s="90" t="s">
        <v>5592</v>
      </c>
      <c r="E175" s="79">
        <v>5235</v>
      </c>
      <c r="F175" s="114" t="s">
        <v>6327</v>
      </c>
      <c r="G175" s="114" t="s">
        <v>6325</v>
      </c>
      <c r="H175" s="175">
        <v>204191</v>
      </c>
      <c r="I175" s="199"/>
    </row>
    <row r="176" spans="2:9" s="131" customFormat="1" ht="18" customHeight="1" x14ac:dyDescent="0.25">
      <c r="B176" s="198"/>
      <c r="C176" s="212" t="s">
        <v>7629</v>
      </c>
      <c r="D176" s="90" t="s">
        <v>5593</v>
      </c>
      <c r="E176" s="79">
        <v>5135</v>
      </c>
      <c r="F176" s="114" t="s">
        <v>6327</v>
      </c>
      <c r="G176" s="114" t="s">
        <v>6325</v>
      </c>
      <c r="H176" s="175">
        <v>192180</v>
      </c>
      <c r="I176" s="199"/>
    </row>
    <row r="177" spans="2:9" s="131" customFormat="1" ht="18" customHeight="1" x14ac:dyDescent="0.25">
      <c r="B177" s="198"/>
      <c r="C177" s="212" t="s">
        <v>7629</v>
      </c>
      <c r="D177" s="90" t="s">
        <v>5594</v>
      </c>
      <c r="E177" s="79">
        <v>5235</v>
      </c>
      <c r="F177" s="114" t="s">
        <v>6327</v>
      </c>
      <c r="G177" s="114" t="s">
        <v>6325</v>
      </c>
      <c r="H177" s="175">
        <v>190831</v>
      </c>
      <c r="I177" s="199"/>
    </row>
    <row r="178" spans="2:9" s="131" customFormat="1" ht="18" customHeight="1" x14ac:dyDescent="0.25">
      <c r="B178" s="198"/>
      <c r="C178" s="212" t="s">
        <v>7629</v>
      </c>
      <c r="D178" s="90" t="s">
        <v>5595</v>
      </c>
      <c r="E178" s="79">
        <v>5235</v>
      </c>
      <c r="F178" s="114" t="s">
        <v>6327</v>
      </c>
      <c r="G178" s="114" t="s">
        <v>6325</v>
      </c>
      <c r="H178" s="175">
        <v>140000</v>
      </c>
      <c r="I178" s="199"/>
    </row>
    <row r="179" spans="2:9" s="131" customFormat="1" ht="18" customHeight="1" x14ac:dyDescent="0.25">
      <c r="B179" s="198"/>
      <c r="C179" s="212" t="s">
        <v>7629</v>
      </c>
      <c r="D179" s="90" t="s">
        <v>5596</v>
      </c>
      <c r="E179" s="79">
        <v>5235</v>
      </c>
      <c r="F179" s="114" t="s">
        <v>6327</v>
      </c>
      <c r="G179" s="114" t="s">
        <v>6325</v>
      </c>
      <c r="H179" s="175">
        <v>122515</v>
      </c>
      <c r="I179" s="199"/>
    </row>
    <row r="180" spans="2:9" s="131" customFormat="1" ht="18" customHeight="1" x14ac:dyDescent="0.25">
      <c r="B180" s="198"/>
      <c r="C180" s="212" t="s">
        <v>7629</v>
      </c>
      <c r="D180" s="90" t="s">
        <v>5597</v>
      </c>
      <c r="E180" s="79">
        <v>5135</v>
      </c>
      <c r="F180" s="114" t="s">
        <v>6327</v>
      </c>
      <c r="G180" s="114" t="s">
        <v>6325</v>
      </c>
      <c r="H180" s="175">
        <v>101860</v>
      </c>
      <c r="I180" s="199"/>
    </row>
    <row r="181" spans="2:9" s="131" customFormat="1" ht="18" customHeight="1" x14ac:dyDescent="0.25">
      <c r="B181" s="198"/>
      <c r="C181" s="212" t="s">
        <v>7629</v>
      </c>
      <c r="D181" s="90" t="s">
        <v>5599</v>
      </c>
      <c r="E181" s="79">
        <v>5235</v>
      </c>
      <c r="F181" s="114" t="s">
        <v>6327</v>
      </c>
      <c r="G181" s="114" t="s">
        <v>6325</v>
      </c>
      <c r="H181" s="175">
        <v>40644</v>
      </c>
      <c r="I181" s="199"/>
    </row>
    <row r="182" spans="2:9" s="131" customFormat="1" ht="18" customHeight="1" x14ac:dyDescent="0.25">
      <c r="B182" s="198"/>
      <c r="C182" s="212" t="s">
        <v>7629</v>
      </c>
      <c r="D182" s="90" t="s">
        <v>5607</v>
      </c>
      <c r="E182" s="79">
        <v>5235</v>
      </c>
      <c r="F182" s="114" t="s">
        <v>6327</v>
      </c>
      <c r="G182" s="114" t="s">
        <v>6325</v>
      </c>
      <c r="H182" s="175">
        <v>10000</v>
      </c>
      <c r="I182" s="199"/>
    </row>
    <row r="183" spans="2:9" s="131" customFormat="1" ht="18" customHeight="1" x14ac:dyDescent="0.25">
      <c r="B183" s="198"/>
      <c r="C183" s="212" t="s">
        <v>7629</v>
      </c>
      <c r="D183" s="90" t="s">
        <v>5608</v>
      </c>
      <c r="E183" s="79">
        <v>5235</v>
      </c>
      <c r="F183" s="114" t="s">
        <v>6327</v>
      </c>
      <c r="G183" s="114" t="s">
        <v>6325</v>
      </c>
      <c r="H183" s="175">
        <v>9840</v>
      </c>
      <c r="I183" s="199"/>
    </row>
    <row r="184" spans="2:9" s="131" customFormat="1" ht="18" customHeight="1" x14ac:dyDescent="0.25">
      <c r="B184" s="198"/>
      <c r="C184" s="212" t="s">
        <v>7629</v>
      </c>
      <c r="D184" s="90" t="s">
        <v>5610</v>
      </c>
      <c r="E184" s="79">
        <v>5135</v>
      </c>
      <c r="F184" s="114" t="s">
        <v>6327</v>
      </c>
      <c r="G184" s="114" t="s">
        <v>6325</v>
      </c>
      <c r="H184" s="175">
        <v>8200</v>
      </c>
      <c r="I184" s="199"/>
    </row>
    <row r="185" spans="2:9" s="131" customFormat="1" ht="18" customHeight="1" x14ac:dyDescent="0.25">
      <c r="B185" s="198"/>
      <c r="C185" s="212" t="s">
        <v>7629</v>
      </c>
      <c r="D185" s="90" t="s">
        <v>5611</v>
      </c>
      <c r="E185" s="79">
        <v>5235</v>
      </c>
      <c r="F185" s="114" t="s">
        <v>6327</v>
      </c>
      <c r="G185" s="114" t="s">
        <v>6325</v>
      </c>
      <c r="H185" s="175">
        <v>7150</v>
      </c>
      <c r="I185" s="199"/>
    </row>
    <row r="186" spans="2:9" s="131" customFormat="1" ht="18" customHeight="1" x14ac:dyDescent="0.25">
      <c r="B186" s="198"/>
      <c r="C186" s="212" t="s">
        <v>7629</v>
      </c>
      <c r="D186" s="90" t="s">
        <v>5612</v>
      </c>
      <c r="E186" s="79">
        <v>5135</v>
      </c>
      <c r="F186" s="114" t="s">
        <v>6327</v>
      </c>
      <c r="G186" s="114" t="s">
        <v>6325</v>
      </c>
      <c r="H186" s="175">
        <v>6900</v>
      </c>
      <c r="I186" s="199"/>
    </row>
    <row r="187" spans="2:9" s="131" customFormat="1" ht="18" customHeight="1" x14ac:dyDescent="0.25">
      <c r="B187" s="198"/>
      <c r="C187" s="212" t="s">
        <v>7629</v>
      </c>
      <c r="D187" s="90" t="s">
        <v>5613</v>
      </c>
      <c r="E187" s="79">
        <v>5235</v>
      </c>
      <c r="F187" s="114" t="s">
        <v>6327</v>
      </c>
      <c r="G187" s="114" t="s">
        <v>6325</v>
      </c>
      <c r="H187" s="175">
        <v>2400</v>
      </c>
      <c r="I187" s="199"/>
    </row>
    <row r="188" spans="2:9" s="131" customFormat="1" ht="18" customHeight="1" x14ac:dyDescent="0.25">
      <c r="B188" s="198"/>
      <c r="C188" s="212" t="s">
        <v>7629</v>
      </c>
      <c r="D188" s="90" t="s">
        <v>5614</v>
      </c>
      <c r="E188" s="79">
        <v>5135</v>
      </c>
      <c r="F188" s="114" t="s">
        <v>6327</v>
      </c>
      <c r="G188" s="114" t="s">
        <v>6325</v>
      </c>
      <c r="H188" s="175">
        <v>153040</v>
      </c>
      <c r="I188" s="199"/>
    </row>
    <row r="189" spans="2:9" s="131" customFormat="1" ht="18" customHeight="1" x14ac:dyDescent="0.25">
      <c r="B189" s="198"/>
      <c r="C189" s="212" t="s">
        <v>7629</v>
      </c>
      <c r="D189" s="90" t="s">
        <v>5621</v>
      </c>
      <c r="E189" s="79">
        <v>5235</v>
      </c>
      <c r="F189" s="114" t="s">
        <v>6327</v>
      </c>
      <c r="G189" s="114" t="s">
        <v>6325</v>
      </c>
      <c r="H189" s="175">
        <v>616893</v>
      </c>
      <c r="I189" s="199"/>
    </row>
    <row r="190" spans="2:9" s="131" customFormat="1" ht="18" customHeight="1" x14ac:dyDescent="0.25">
      <c r="B190" s="198"/>
      <c r="C190" s="212" t="s">
        <v>7629</v>
      </c>
      <c r="D190" s="90" t="s">
        <v>5622</v>
      </c>
      <c r="E190" s="79">
        <v>5135</v>
      </c>
      <c r="F190" s="114" t="s">
        <v>6327</v>
      </c>
      <c r="G190" s="114" t="s">
        <v>6325</v>
      </c>
      <c r="H190" s="175">
        <v>365640</v>
      </c>
      <c r="I190" s="199"/>
    </row>
    <row r="191" spans="2:9" s="131" customFormat="1" ht="18" customHeight="1" x14ac:dyDescent="0.25">
      <c r="B191" s="198"/>
      <c r="C191" s="212" t="s">
        <v>7629</v>
      </c>
      <c r="D191" s="90" t="s">
        <v>5623</v>
      </c>
      <c r="E191" s="79">
        <v>5135</v>
      </c>
      <c r="F191" s="114" t="s">
        <v>6327</v>
      </c>
      <c r="G191" s="114" t="s">
        <v>6325</v>
      </c>
      <c r="H191" s="175">
        <v>7820</v>
      </c>
      <c r="I191" s="199"/>
    </row>
    <row r="192" spans="2:9" s="131" customFormat="1" ht="18" customHeight="1" x14ac:dyDescent="0.25">
      <c r="B192" s="198"/>
      <c r="C192" s="212" t="s">
        <v>7629</v>
      </c>
      <c r="D192" s="90" t="s">
        <v>5629</v>
      </c>
      <c r="E192" s="79">
        <v>5235</v>
      </c>
      <c r="F192" s="114" t="s">
        <v>6327</v>
      </c>
      <c r="G192" s="114" t="s">
        <v>6325</v>
      </c>
      <c r="H192" s="175">
        <v>752451</v>
      </c>
      <c r="I192" s="199"/>
    </row>
    <row r="193" spans="2:9" s="131" customFormat="1" ht="18" customHeight="1" x14ac:dyDescent="0.25">
      <c r="B193" s="198"/>
      <c r="C193" s="212" t="s">
        <v>7629</v>
      </c>
      <c r="D193" s="90" t="s">
        <v>5630</v>
      </c>
      <c r="E193" s="79">
        <v>5235</v>
      </c>
      <c r="F193" s="114" t="s">
        <v>6327</v>
      </c>
      <c r="G193" s="114" t="s">
        <v>6325</v>
      </c>
      <c r="H193" s="175">
        <v>752450</v>
      </c>
      <c r="I193" s="199"/>
    </row>
    <row r="194" spans="2:9" s="131" customFormat="1" ht="18" customHeight="1" x14ac:dyDescent="0.25">
      <c r="B194" s="198"/>
      <c r="C194" s="212" t="s">
        <v>7629</v>
      </c>
      <c r="D194" s="90" t="s">
        <v>5631</v>
      </c>
      <c r="E194" s="79">
        <v>5235</v>
      </c>
      <c r="F194" s="114" t="s">
        <v>6327</v>
      </c>
      <c r="G194" s="114" t="s">
        <v>6325</v>
      </c>
      <c r="H194" s="175">
        <v>752450</v>
      </c>
      <c r="I194" s="199"/>
    </row>
    <row r="195" spans="2:9" s="131" customFormat="1" ht="18" customHeight="1" x14ac:dyDescent="0.25">
      <c r="B195" s="198"/>
      <c r="C195" s="212" t="s">
        <v>7629</v>
      </c>
      <c r="D195" s="90" t="s">
        <v>5632</v>
      </c>
      <c r="E195" s="79">
        <v>5235</v>
      </c>
      <c r="F195" s="114" t="s">
        <v>6327</v>
      </c>
      <c r="G195" s="114" t="s">
        <v>6325</v>
      </c>
      <c r="H195" s="175">
        <v>752450</v>
      </c>
      <c r="I195" s="199"/>
    </row>
    <row r="196" spans="2:9" s="131" customFormat="1" ht="18" customHeight="1" x14ac:dyDescent="0.25">
      <c r="B196" s="198"/>
      <c r="C196" s="212" t="s">
        <v>7629</v>
      </c>
      <c r="D196" s="90" t="s">
        <v>5633</v>
      </c>
      <c r="E196" s="79">
        <v>5235</v>
      </c>
      <c r="F196" s="114" t="s">
        <v>6327</v>
      </c>
      <c r="G196" s="114" t="s">
        <v>6325</v>
      </c>
      <c r="H196" s="175">
        <v>752450</v>
      </c>
      <c r="I196" s="199"/>
    </row>
    <row r="197" spans="2:9" s="131" customFormat="1" ht="18" customHeight="1" x14ac:dyDescent="0.25">
      <c r="B197" s="198"/>
      <c r="C197" s="212" t="s">
        <v>7629</v>
      </c>
      <c r="D197" s="90" t="s">
        <v>5645</v>
      </c>
      <c r="E197" s="79">
        <v>5135</v>
      </c>
      <c r="F197" s="114" t="s">
        <v>6327</v>
      </c>
      <c r="G197" s="114" t="s">
        <v>6325</v>
      </c>
      <c r="H197" s="175">
        <v>363790</v>
      </c>
      <c r="I197" s="199"/>
    </row>
    <row r="198" spans="2:9" s="131" customFormat="1" ht="18" customHeight="1" x14ac:dyDescent="0.25">
      <c r="B198" s="198"/>
      <c r="C198" s="212" t="s">
        <v>7629</v>
      </c>
      <c r="D198" s="90" t="s">
        <v>5646</v>
      </c>
      <c r="E198" s="79">
        <v>5135</v>
      </c>
      <c r="F198" s="114" t="s">
        <v>6327</v>
      </c>
      <c r="G198" s="114" t="s">
        <v>6325</v>
      </c>
      <c r="H198" s="175">
        <v>279242</v>
      </c>
      <c r="I198" s="199"/>
    </row>
    <row r="199" spans="2:9" s="131" customFormat="1" ht="18" customHeight="1" x14ac:dyDescent="0.25">
      <c r="B199" s="198"/>
      <c r="C199" s="212" t="s">
        <v>7629</v>
      </c>
      <c r="D199" s="90" t="s">
        <v>5647</v>
      </c>
      <c r="E199" s="79">
        <v>5135</v>
      </c>
      <c r="F199" s="114" t="s">
        <v>6327</v>
      </c>
      <c r="G199" s="114" t="s">
        <v>6325</v>
      </c>
      <c r="H199" s="175">
        <v>212000</v>
      </c>
      <c r="I199" s="199"/>
    </row>
    <row r="200" spans="2:9" s="131" customFormat="1" ht="18" customHeight="1" x14ac:dyDescent="0.25">
      <c r="B200" s="198"/>
      <c r="C200" s="212" t="s">
        <v>7629</v>
      </c>
      <c r="D200" s="90" t="s">
        <v>5648</v>
      </c>
      <c r="E200" s="79">
        <v>5135</v>
      </c>
      <c r="F200" s="114" t="s">
        <v>6327</v>
      </c>
      <c r="G200" s="114" t="s">
        <v>6325</v>
      </c>
      <c r="H200" s="175">
        <v>204191</v>
      </c>
      <c r="I200" s="199"/>
    </row>
    <row r="201" spans="2:9" s="131" customFormat="1" ht="18" customHeight="1" x14ac:dyDescent="0.25">
      <c r="B201" s="198"/>
      <c r="C201" s="212" t="s">
        <v>7629</v>
      </c>
      <c r="D201" s="90" t="s">
        <v>5649</v>
      </c>
      <c r="E201" s="79">
        <v>5135</v>
      </c>
      <c r="F201" s="114" t="s">
        <v>6327</v>
      </c>
      <c r="G201" s="114" t="s">
        <v>6325</v>
      </c>
      <c r="H201" s="175">
        <v>196446</v>
      </c>
      <c r="I201" s="199"/>
    </row>
    <row r="202" spans="2:9" s="131" customFormat="1" ht="18" customHeight="1" x14ac:dyDescent="0.25">
      <c r="B202" s="198"/>
      <c r="C202" s="212" t="s">
        <v>7629</v>
      </c>
      <c r="D202" s="90" t="s">
        <v>5650</v>
      </c>
      <c r="E202" s="79">
        <v>5135</v>
      </c>
      <c r="F202" s="114" t="s">
        <v>6327</v>
      </c>
      <c r="G202" s="114" t="s">
        <v>6325</v>
      </c>
      <c r="H202" s="175">
        <v>192180</v>
      </c>
      <c r="I202" s="199"/>
    </row>
    <row r="203" spans="2:9" s="131" customFormat="1" ht="18" customHeight="1" x14ac:dyDescent="0.25">
      <c r="B203" s="198"/>
      <c r="C203" s="212" t="s">
        <v>7629</v>
      </c>
      <c r="D203" s="90" t="s">
        <v>5651</v>
      </c>
      <c r="E203" s="79">
        <v>5135</v>
      </c>
      <c r="F203" s="114" t="s">
        <v>6327</v>
      </c>
      <c r="G203" s="114" t="s">
        <v>6325</v>
      </c>
      <c r="H203" s="175">
        <v>190831</v>
      </c>
      <c r="I203" s="199"/>
    </row>
    <row r="204" spans="2:9" s="131" customFormat="1" ht="18" customHeight="1" x14ac:dyDescent="0.25">
      <c r="B204" s="198"/>
      <c r="C204" s="212" t="s">
        <v>7629</v>
      </c>
      <c r="D204" s="90" t="s">
        <v>5652</v>
      </c>
      <c r="E204" s="79">
        <v>5135</v>
      </c>
      <c r="F204" s="114" t="s">
        <v>6327</v>
      </c>
      <c r="G204" s="114" t="s">
        <v>6325</v>
      </c>
      <c r="H204" s="175">
        <v>169600</v>
      </c>
      <c r="I204" s="199"/>
    </row>
    <row r="205" spans="2:9" s="131" customFormat="1" ht="18" customHeight="1" x14ac:dyDescent="0.25">
      <c r="B205" s="198"/>
      <c r="C205" s="212" t="s">
        <v>7629</v>
      </c>
      <c r="D205" s="90" t="s">
        <v>5653</v>
      </c>
      <c r="E205" s="79">
        <v>5135</v>
      </c>
      <c r="F205" s="114" t="s">
        <v>6327</v>
      </c>
      <c r="G205" s="114" t="s">
        <v>6325</v>
      </c>
      <c r="H205" s="175">
        <v>116600</v>
      </c>
      <c r="I205" s="199"/>
    </row>
    <row r="206" spans="2:9" s="131" customFormat="1" ht="18" customHeight="1" x14ac:dyDescent="0.25">
      <c r="B206" s="198"/>
      <c r="C206" s="212" t="s">
        <v>7629</v>
      </c>
      <c r="D206" s="90" t="s">
        <v>5654</v>
      </c>
      <c r="E206" s="79">
        <v>5135</v>
      </c>
      <c r="F206" s="114" t="s">
        <v>6327</v>
      </c>
      <c r="G206" s="114" t="s">
        <v>6325</v>
      </c>
      <c r="H206" s="175">
        <v>7630</v>
      </c>
      <c r="I206" s="199"/>
    </row>
    <row r="207" spans="2:9" s="131" customFormat="1" ht="18" customHeight="1" x14ac:dyDescent="0.25">
      <c r="B207" s="198"/>
      <c r="C207" s="212" t="s">
        <v>7629</v>
      </c>
      <c r="D207" s="90" t="s">
        <v>5655</v>
      </c>
      <c r="E207" s="79">
        <v>5135</v>
      </c>
      <c r="F207" s="114" t="s">
        <v>6327</v>
      </c>
      <c r="G207" s="114" t="s">
        <v>6325</v>
      </c>
      <c r="H207" s="175">
        <v>57899</v>
      </c>
      <c r="I207" s="199"/>
    </row>
    <row r="208" spans="2:9" s="131" customFormat="1" ht="18" customHeight="1" x14ac:dyDescent="0.25">
      <c r="B208" s="198"/>
      <c r="C208" s="212" t="s">
        <v>7629</v>
      </c>
      <c r="D208" s="90" t="s">
        <v>5657</v>
      </c>
      <c r="E208" s="79">
        <v>5235</v>
      </c>
      <c r="F208" s="114" t="s">
        <v>6319</v>
      </c>
      <c r="G208" s="114" t="s">
        <v>6322</v>
      </c>
      <c r="H208" s="175">
        <v>1400000</v>
      </c>
      <c r="I208" s="199"/>
    </row>
    <row r="209" spans="2:9" s="131" customFormat="1" ht="18" customHeight="1" x14ac:dyDescent="0.25">
      <c r="B209" s="198"/>
      <c r="C209" s="212" t="s">
        <v>7629</v>
      </c>
      <c r="D209" s="90" t="s">
        <v>5658</v>
      </c>
      <c r="E209" s="79">
        <v>5235</v>
      </c>
      <c r="F209" s="114" t="s">
        <v>6319</v>
      </c>
      <c r="G209" s="114" t="s">
        <v>6322</v>
      </c>
      <c r="H209" s="175">
        <v>1400000</v>
      </c>
      <c r="I209" s="199"/>
    </row>
    <row r="210" spans="2:9" s="131" customFormat="1" ht="18" customHeight="1" x14ac:dyDescent="0.25">
      <c r="B210" s="198"/>
      <c r="C210" s="212" t="s">
        <v>7648</v>
      </c>
      <c r="D210" s="90" t="s">
        <v>5659</v>
      </c>
      <c r="E210" s="79">
        <v>5235</v>
      </c>
      <c r="F210" s="114" t="s">
        <v>6319</v>
      </c>
      <c r="G210" s="114" t="s">
        <v>6322</v>
      </c>
      <c r="H210" s="175">
        <v>1400000</v>
      </c>
      <c r="I210" s="199"/>
    </row>
    <row r="211" spans="2:9" s="131" customFormat="1" ht="18" customHeight="1" x14ac:dyDescent="0.25">
      <c r="B211" s="198"/>
      <c r="C211" s="212" t="s">
        <v>7548</v>
      </c>
      <c r="D211" s="90" t="s">
        <v>5660</v>
      </c>
      <c r="E211" s="79">
        <v>5235</v>
      </c>
      <c r="F211" s="114" t="s">
        <v>6319</v>
      </c>
      <c r="G211" s="114" t="s">
        <v>6322</v>
      </c>
      <c r="H211" s="175">
        <v>1400000</v>
      </c>
      <c r="I211" s="199"/>
    </row>
    <row r="212" spans="2:9" s="131" customFormat="1" ht="18" customHeight="1" x14ac:dyDescent="0.25">
      <c r="B212" s="198"/>
      <c r="C212" s="212" t="s">
        <v>7629</v>
      </c>
      <c r="D212" s="90" t="s">
        <v>5661</v>
      </c>
      <c r="E212" s="79">
        <v>5235</v>
      </c>
      <c r="F212" s="114" t="s">
        <v>6319</v>
      </c>
      <c r="G212" s="114" t="s">
        <v>6322</v>
      </c>
      <c r="H212" s="175">
        <v>1400000</v>
      </c>
      <c r="I212" s="199"/>
    </row>
    <row r="213" spans="2:9" s="131" customFormat="1" ht="18" customHeight="1" x14ac:dyDescent="0.25">
      <c r="B213" s="198"/>
      <c r="C213" s="212" t="s">
        <v>7629</v>
      </c>
      <c r="D213" s="90" t="s">
        <v>5665</v>
      </c>
      <c r="E213" s="79">
        <v>5235</v>
      </c>
      <c r="F213" s="114" t="s">
        <v>6327</v>
      </c>
      <c r="G213" s="114" t="s">
        <v>6325</v>
      </c>
      <c r="H213" s="175">
        <v>540167</v>
      </c>
      <c r="I213" s="199"/>
    </row>
    <row r="214" spans="2:9" s="131" customFormat="1" ht="18" customHeight="1" x14ac:dyDescent="0.25">
      <c r="B214" s="198"/>
      <c r="C214" s="212" t="s">
        <v>7629</v>
      </c>
      <c r="D214" s="90" t="s">
        <v>5669</v>
      </c>
      <c r="E214" s="79">
        <v>5235</v>
      </c>
      <c r="F214" s="114" t="s">
        <v>6319</v>
      </c>
      <c r="G214" s="114" t="s">
        <v>6322</v>
      </c>
      <c r="H214" s="175">
        <v>205175</v>
      </c>
      <c r="I214" s="199"/>
    </row>
    <row r="215" spans="2:9" s="131" customFormat="1" ht="18" customHeight="1" x14ac:dyDescent="0.25">
      <c r="B215" s="198"/>
      <c r="C215" s="212" t="s">
        <v>7629</v>
      </c>
      <c r="D215" s="90" t="s">
        <v>5670</v>
      </c>
      <c r="E215" s="79">
        <v>5135</v>
      </c>
      <c r="F215" s="114" t="s">
        <v>6318</v>
      </c>
      <c r="G215" s="114" t="s">
        <v>6326</v>
      </c>
      <c r="H215" s="175">
        <f>2922500-500000</f>
        <v>2422500</v>
      </c>
      <c r="I215" s="199"/>
    </row>
    <row r="216" spans="2:9" s="131" customFormat="1" ht="18" customHeight="1" x14ac:dyDescent="0.25">
      <c r="B216" s="198"/>
      <c r="C216" s="212" t="s">
        <v>7629</v>
      </c>
      <c r="D216" s="90" t="s">
        <v>5704</v>
      </c>
      <c r="E216" s="79">
        <v>5235</v>
      </c>
      <c r="F216" s="114" t="s">
        <v>6319</v>
      </c>
      <c r="G216" s="114" t="s">
        <v>6322</v>
      </c>
      <c r="H216" s="175">
        <v>10840000</v>
      </c>
      <c r="I216" s="199"/>
    </row>
    <row r="217" spans="2:9" s="131" customFormat="1" ht="18" customHeight="1" x14ac:dyDescent="0.25">
      <c r="B217" s="198"/>
      <c r="C217" s="212" t="s">
        <v>7629</v>
      </c>
      <c r="D217" s="90" t="s">
        <v>5712</v>
      </c>
      <c r="E217" s="79">
        <v>5135</v>
      </c>
      <c r="F217" s="114" t="s">
        <v>6319</v>
      </c>
      <c r="G217" s="114" t="s">
        <v>6322</v>
      </c>
      <c r="H217" s="175">
        <v>252000</v>
      </c>
      <c r="I217" s="199"/>
    </row>
    <row r="218" spans="2:9" s="131" customFormat="1" ht="18" customHeight="1" x14ac:dyDescent="0.25">
      <c r="B218" s="198"/>
      <c r="C218" s="212" t="s">
        <v>7629</v>
      </c>
      <c r="D218" s="90" t="s">
        <v>5719</v>
      </c>
      <c r="E218" s="79">
        <v>5235</v>
      </c>
      <c r="F218" s="114" t="s">
        <v>6319</v>
      </c>
      <c r="G218" s="114" t="s">
        <v>6322</v>
      </c>
      <c r="H218" s="175">
        <v>3197260</v>
      </c>
      <c r="I218" s="199"/>
    </row>
    <row r="219" spans="2:9" s="131" customFormat="1" ht="18" customHeight="1" x14ac:dyDescent="0.25">
      <c r="B219" s="198"/>
      <c r="C219" s="212" t="s">
        <v>7629</v>
      </c>
      <c r="D219" s="90" t="s">
        <v>5720</v>
      </c>
      <c r="E219" s="79">
        <v>5235</v>
      </c>
      <c r="F219" s="114" t="s">
        <v>6319</v>
      </c>
      <c r="G219" s="114" t="s">
        <v>6322</v>
      </c>
      <c r="H219" s="175">
        <v>384000</v>
      </c>
      <c r="I219" s="199"/>
    </row>
    <row r="220" spans="2:9" s="131" customFormat="1" ht="18" customHeight="1" x14ac:dyDescent="0.25">
      <c r="B220" s="198"/>
      <c r="C220" s="212" t="s">
        <v>7629</v>
      </c>
      <c r="D220" s="90" t="s">
        <v>5724</v>
      </c>
      <c r="E220" s="79">
        <v>5235</v>
      </c>
      <c r="F220" s="114" t="s">
        <v>6319</v>
      </c>
      <c r="G220" s="114" t="s">
        <v>6322</v>
      </c>
      <c r="H220" s="175">
        <v>44000</v>
      </c>
      <c r="I220" s="199"/>
    </row>
    <row r="221" spans="2:9" s="131" customFormat="1" ht="18" customHeight="1" x14ac:dyDescent="0.25">
      <c r="B221" s="198"/>
      <c r="C221" s="213" t="s">
        <v>7629</v>
      </c>
      <c r="D221" s="79" t="s">
        <v>5725</v>
      </c>
      <c r="E221" s="79">
        <v>5235</v>
      </c>
      <c r="F221" s="120" t="s">
        <v>6319</v>
      </c>
      <c r="G221" s="114" t="s">
        <v>6322</v>
      </c>
      <c r="H221" s="173">
        <v>44000</v>
      </c>
      <c r="I221" s="199"/>
    </row>
    <row r="222" spans="2:9" s="131" customFormat="1" ht="18" customHeight="1" x14ac:dyDescent="0.25">
      <c r="B222" s="198"/>
      <c r="C222" s="212" t="s">
        <v>7629</v>
      </c>
      <c r="D222" s="90" t="s">
        <v>5726</v>
      </c>
      <c r="E222" s="79">
        <v>5235</v>
      </c>
      <c r="F222" s="114" t="s">
        <v>6319</v>
      </c>
      <c r="G222" s="114" t="s">
        <v>6322</v>
      </c>
      <c r="H222" s="175">
        <v>44000</v>
      </c>
      <c r="I222" s="199"/>
    </row>
    <row r="223" spans="2:9" s="131" customFormat="1" ht="18" customHeight="1" x14ac:dyDescent="0.25">
      <c r="B223" s="198"/>
      <c r="C223" s="212" t="s">
        <v>7629</v>
      </c>
      <c r="D223" s="90" t="s">
        <v>5727</v>
      </c>
      <c r="E223" s="79">
        <v>5235</v>
      </c>
      <c r="F223" s="114" t="s">
        <v>6319</v>
      </c>
      <c r="G223" s="114" t="s">
        <v>6322</v>
      </c>
      <c r="H223" s="175">
        <v>44000</v>
      </c>
      <c r="I223" s="199"/>
    </row>
    <row r="224" spans="2:9" s="131" customFormat="1" ht="18" customHeight="1" x14ac:dyDescent="0.25">
      <c r="B224" s="198"/>
      <c r="C224" s="212" t="s">
        <v>7629</v>
      </c>
      <c r="D224" s="90" t="s">
        <v>5728</v>
      </c>
      <c r="E224" s="79">
        <v>5235</v>
      </c>
      <c r="F224" s="114" t="s">
        <v>6319</v>
      </c>
      <c r="G224" s="114" t="s">
        <v>6322</v>
      </c>
      <c r="H224" s="175">
        <v>44000</v>
      </c>
      <c r="I224" s="199"/>
    </row>
    <row r="225" spans="2:9" s="131" customFormat="1" ht="18" customHeight="1" x14ac:dyDescent="0.25">
      <c r="B225" s="198"/>
      <c r="C225" s="212" t="s">
        <v>7843</v>
      </c>
      <c r="D225" s="90" t="s">
        <v>5732</v>
      </c>
      <c r="E225" s="79">
        <v>5235</v>
      </c>
      <c r="F225" s="114" t="s">
        <v>6319</v>
      </c>
      <c r="G225" s="114" t="s">
        <v>6322</v>
      </c>
      <c r="H225" s="175">
        <v>4164726</v>
      </c>
      <c r="I225" s="199"/>
    </row>
    <row r="226" spans="2:9" s="131" customFormat="1" ht="18" customHeight="1" x14ac:dyDescent="0.25">
      <c r="B226" s="198"/>
      <c r="C226" s="212" t="s">
        <v>7629</v>
      </c>
      <c r="D226" s="90" t="s">
        <v>5735</v>
      </c>
      <c r="E226" s="79">
        <v>5235</v>
      </c>
      <c r="F226" s="114" t="s">
        <v>6319</v>
      </c>
      <c r="G226" s="114" t="s">
        <v>6322</v>
      </c>
      <c r="H226" s="175">
        <v>166589</v>
      </c>
      <c r="I226" s="199"/>
    </row>
    <row r="227" spans="2:9" s="131" customFormat="1" ht="18" customHeight="1" x14ac:dyDescent="0.25">
      <c r="B227" s="198"/>
      <c r="C227" s="212" t="s">
        <v>7629</v>
      </c>
      <c r="D227" s="90" t="s">
        <v>5750</v>
      </c>
      <c r="E227" s="79">
        <v>5135</v>
      </c>
      <c r="F227" s="114" t="s">
        <v>6317</v>
      </c>
      <c r="G227" s="114" t="s">
        <v>6328</v>
      </c>
      <c r="H227" s="175">
        <v>18100</v>
      </c>
      <c r="I227" s="199"/>
    </row>
    <row r="228" spans="2:9" s="131" customFormat="1" ht="18" customHeight="1" x14ac:dyDescent="0.25">
      <c r="B228" s="198"/>
      <c r="C228" s="212" t="s">
        <v>7629</v>
      </c>
      <c r="D228" s="90" t="s">
        <v>5751</v>
      </c>
      <c r="E228" s="79">
        <v>5135</v>
      </c>
      <c r="F228" s="114" t="s">
        <v>6317</v>
      </c>
      <c r="G228" s="114" t="s">
        <v>6328</v>
      </c>
      <c r="H228" s="175">
        <v>17700</v>
      </c>
      <c r="I228" s="199"/>
    </row>
    <row r="229" spans="2:9" s="131" customFormat="1" ht="18" customHeight="1" x14ac:dyDescent="0.25">
      <c r="B229" s="198"/>
      <c r="C229" s="212" t="s">
        <v>7629</v>
      </c>
      <c r="D229" s="90" t="s">
        <v>5752</v>
      </c>
      <c r="E229" s="79">
        <v>5135</v>
      </c>
      <c r="F229" s="114" t="s">
        <v>6317</v>
      </c>
      <c r="G229" s="114" t="s">
        <v>6328</v>
      </c>
      <c r="H229" s="175">
        <v>16200</v>
      </c>
      <c r="I229" s="199"/>
    </row>
    <row r="230" spans="2:9" s="131" customFormat="1" ht="18" customHeight="1" x14ac:dyDescent="0.25">
      <c r="B230" s="198"/>
      <c r="C230" s="212" t="s">
        <v>7629</v>
      </c>
      <c r="D230" s="90" t="s">
        <v>5753</v>
      </c>
      <c r="E230" s="79">
        <v>5135</v>
      </c>
      <c r="F230" s="114" t="s">
        <v>6317</v>
      </c>
      <c r="G230" s="114" t="s">
        <v>6328</v>
      </c>
      <c r="H230" s="175">
        <v>15200</v>
      </c>
      <c r="I230" s="199"/>
    </row>
    <row r="231" spans="2:9" s="131" customFormat="1" ht="18" customHeight="1" x14ac:dyDescent="0.25">
      <c r="B231" s="198"/>
      <c r="C231" s="212" t="s">
        <v>7629</v>
      </c>
      <c r="D231" s="90" t="s">
        <v>5754</v>
      </c>
      <c r="E231" s="79">
        <v>5135</v>
      </c>
      <c r="F231" s="114" t="s">
        <v>6317</v>
      </c>
      <c r="G231" s="114" t="s">
        <v>6328</v>
      </c>
      <c r="H231" s="175">
        <v>15200</v>
      </c>
      <c r="I231" s="199"/>
    </row>
    <row r="232" spans="2:9" s="131" customFormat="1" ht="18" customHeight="1" x14ac:dyDescent="0.25">
      <c r="B232" s="198"/>
      <c r="C232" s="212" t="s">
        <v>7629</v>
      </c>
      <c r="D232" s="90" t="s">
        <v>5755</v>
      </c>
      <c r="E232" s="79">
        <v>5135</v>
      </c>
      <c r="F232" s="114" t="s">
        <v>6317</v>
      </c>
      <c r="G232" s="114" t="s">
        <v>6328</v>
      </c>
      <c r="H232" s="175">
        <v>15200</v>
      </c>
      <c r="I232" s="199"/>
    </row>
    <row r="233" spans="2:9" s="131" customFormat="1" ht="18" customHeight="1" x14ac:dyDescent="0.25">
      <c r="B233" s="198"/>
      <c r="C233" s="212" t="s">
        <v>7629</v>
      </c>
      <c r="D233" s="90" t="s">
        <v>5756</v>
      </c>
      <c r="E233" s="79">
        <v>5135</v>
      </c>
      <c r="F233" s="114" t="s">
        <v>6317</v>
      </c>
      <c r="G233" s="114" t="s">
        <v>6328</v>
      </c>
      <c r="H233" s="175">
        <v>15200</v>
      </c>
      <c r="I233" s="199"/>
    </row>
    <row r="234" spans="2:9" s="131" customFormat="1" ht="18" customHeight="1" x14ac:dyDescent="0.25">
      <c r="B234" s="198"/>
      <c r="C234" s="212" t="s">
        <v>7629</v>
      </c>
      <c r="D234" s="90" t="s">
        <v>5757</v>
      </c>
      <c r="E234" s="79">
        <v>5135</v>
      </c>
      <c r="F234" s="114" t="s">
        <v>6317</v>
      </c>
      <c r="G234" s="114" t="s">
        <v>6328</v>
      </c>
      <c r="H234" s="175">
        <v>13200</v>
      </c>
      <c r="I234" s="199"/>
    </row>
    <row r="235" spans="2:9" s="131" customFormat="1" ht="18" customHeight="1" x14ac:dyDescent="0.25">
      <c r="B235" s="198"/>
      <c r="C235" s="212" t="s">
        <v>7629</v>
      </c>
      <c r="D235" s="90" t="s">
        <v>5758</v>
      </c>
      <c r="E235" s="79">
        <v>5135</v>
      </c>
      <c r="F235" s="114" t="s">
        <v>6317</v>
      </c>
      <c r="G235" s="114" t="s">
        <v>6328</v>
      </c>
      <c r="H235" s="175">
        <v>13200</v>
      </c>
      <c r="I235" s="199"/>
    </row>
    <row r="236" spans="2:9" s="131" customFormat="1" ht="18" customHeight="1" x14ac:dyDescent="0.25">
      <c r="B236" s="198"/>
      <c r="C236" s="212" t="s">
        <v>7629</v>
      </c>
      <c r="D236" s="90" t="s">
        <v>5759</v>
      </c>
      <c r="E236" s="79">
        <v>5135</v>
      </c>
      <c r="F236" s="114" t="s">
        <v>6317</v>
      </c>
      <c r="G236" s="114" t="s">
        <v>6328</v>
      </c>
      <c r="H236" s="175">
        <v>13000</v>
      </c>
      <c r="I236" s="199"/>
    </row>
    <row r="237" spans="2:9" s="131" customFormat="1" ht="18" customHeight="1" x14ac:dyDescent="0.25">
      <c r="B237" s="198"/>
      <c r="C237" s="212" t="s">
        <v>7629</v>
      </c>
      <c r="D237" s="90" t="s">
        <v>5760</v>
      </c>
      <c r="E237" s="79">
        <v>5135</v>
      </c>
      <c r="F237" s="114" t="s">
        <v>6317</v>
      </c>
      <c r="G237" s="114" t="s">
        <v>6328</v>
      </c>
      <c r="H237" s="175">
        <v>13000</v>
      </c>
      <c r="I237" s="199"/>
    </row>
    <row r="238" spans="2:9" s="131" customFormat="1" ht="18" customHeight="1" x14ac:dyDescent="0.25">
      <c r="B238" s="198"/>
      <c r="C238" s="212" t="s">
        <v>7629</v>
      </c>
      <c r="D238" s="90" t="s">
        <v>7844</v>
      </c>
      <c r="E238" s="79">
        <v>5135</v>
      </c>
      <c r="F238" s="114" t="s">
        <v>6317</v>
      </c>
      <c r="G238" s="114" t="s">
        <v>6328</v>
      </c>
      <c r="H238" s="175">
        <v>13000</v>
      </c>
      <c r="I238" s="199"/>
    </row>
    <row r="239" spans="2:9" s="131" customFormat="1" ht="18" customHeight="1" x14ac:dyDescent="0.25">
      <c r="B239" s="198"/>
      <c r="C239" s="212" t="s">
        <v>7629</v>
      </c>
      <c r="D239" s="90" t="s">
        <v>5761</v>
      </c>
      <c r="E239" s="79">
        <v>5135</v>
      </c>
      <c r="F239" s="114" t="s">
        <v>6317</v>
      </c>
      <c r="G239" s="114" t="s">
        <v>6328</v>
      </c>
      <c r="H239" s="175">
        <v>12500</v>
      </c>
      <c r="I239" s="199"/>
    </row>
    <row r="240" spans="2:9" s="131" customFormat="1" ht="18" customHeight="1" x14ac:dyDescent="0.25">
      <c r="B240" s="198"/>
      <c r="C240" s="212" t="s">
        <v>7629</v>
      </c>
      <c r="D240" s="90" t="s">
        <v>5762</v>
      </c>
      <c r="E240" s="79">
        <v>5135</v>
      </c>
      <c r="F240" s="114" t="s">
        <v>6317</v>
      </c>
      <c r="G240" s="114" t="s">
        <v>6328</v>
      </c>
      <c r="H240" s="175">
        <v>10000</v>
      </c>
      <c r="I240" s="199"/>
    </row>
    <row r="241" spans="2:9" s="131" customFormat="1" ht="18" customHeight="1" x14ac:dyDescent="0.25">
      <c r="B241" s="198"/>
      <c r="C241" s="212" t="s">
        <v>7629</v>
      </c>
      <c r="D241" s="90" t="s">
        <v>5763</v>
      </c>
      <c r="E241" s="79">
        <v>5135</v>
      </c>
      <c r="F241" s="114" t="s">
        <v>6317</v>
      </c>
      <c r="G241" s="114" t="s">
        <v>6328</v>
      </c>
      <c r="H241" s="175">
        <v>10000</v>
      </c>
      <c r="I241" s="199"/>
    </row>
    <row r="242" spans="2:9" s="131" customFormat="1" ht="18" customHeight="1" x14ac:dyDescent="0.25">
      <c r="B242" s="198"/>
      <c r="C242" s="212" t="s">
        <v>7629</v>
      </c>
      <c r="D242" s="90" t="s">
        <v>5764</v>
      </c>
      <c r="E242" s="79">
        <v>5135</v>
      </c>
      <c r="F242" s="114" t="s">
        <v>6317</v>
      </c>
      <c r="G242" s="114" t="s">
        <v>6328</v>
      </c>
      <c r="H242" s="175">
        <v>10000</v>
      </c>
      <c r="I242" s="199"/>
    </row>
    <row r="243" spans="2:9" s="131" customFormat="1" ht="18" customHeight="1" x14ac:dyDescent="0.25">
      <c r="B243" s="198"/>
      <c r="C243" s="212" t="s">
        <v>7629</v>
      </c>
      <c r="D243" s="90" t="s">
        <v>5765</v>
      </c>
      <c r="E243" s="79">
        <v>5135</v>
      </c>
      <c r="F243" s="114" t="s">
        <v>6317</v>
      </c>
      <c r="G243" s="114" t="s">
        <v>6328</v>
      </c>
      <c r="H243" s="175">
        <v>10000</v>
      </c>
      <c r="I243" s="199"/>
    </row>
    <row r="244" spans="2:9" s="131" customFormat="1" ht="18" customHeight="1" x14ac:dyDescent="0.25">
      <c r="B244" s="198"/>
      <c r="C244" s="212" t="s">
        <v>7629</v>
      </c>
      <c r="D244" s="90" t="s">
        <v>5766</v>
      </c>
      <c r="E244" s="79">
        <v>5135</v>
      </c>
      <c r="F244" s="114" t="s">
        <v>6317</v>
      </c>
      <c r="G244" s="114" t="s">
        <v>6328</v>
      </c>
      <c r="H244" s="175">
        <v>9200</v>
      </c>
      <c r="I244" s="199"/>
    </row>
    <row r="245" spans="2:9" s="131" customFormat="1" ht="18" customHeight="1" x14ac:dyDescent="0.25">
      <c r="B245" s="198"/>
      <c r="C245" s="212" t="s">
        <v>7629</v>
      </c>
      <c r="D245" s="90" t="s">
        <v>5767</v>
      </c>
      <c r="E245" s="79">
        <v>5135</v>
      </c>
      <c r="F245" s="114" t="s">
        <v>6317</v>
      </c>
      <c r="G245" s="114" t="s">
        <v>6328</v>
      </c>
      <c r="H245" s="175">
        <v>9200</v>
      </c>
      <c r="I245" s="199"/>
    </row>
    <row r="246" spans="2:9" s="131" customFormat="1" ht="18" customHeight="1" x14ac:dyDescent="0.25">
      <c r="B246" s="198"/>
      <c r="C246" s="212" t="s">
        <v>7629</v>
      </c>
      <c r="D246" s="90" t="s">
        <v>5768</v>
      </c>
      <c r="E246" s="79">
        <v>5135</v>
      </c>
      <c r="F246" s="114" t="s">
        <v>6317</v>
      </c>
      <c r="G246" s="114" t="s">
        <v>6328</v>
      </c>
      <c r="H246" s="175">
        <v>7000</v>
      </c>
      <c r="I246" s="199"/>
    </row>
    <row r="247" spans="2:9" s="131" customFormat="1" ht="18" customHeight="1" x14ac:dyDescent="0.25">
      <c r="B247" s="198"/>
      <c r="C247" s="212" t="s">
        <v>7629</v>
      </c>
      <c r="D247" s="90" t="s">
        <v>5769</v>
      </c>
      <c r="E247" s="79">
        <v>5135</v>
      </c>
      <c r="F247" s="114" t="s">
        <v>6317</v>
      </c>
      <c r="G247" s="114" t="s">
        <v>6328</v>
      </c>
      <c r="H247" s="175">
        <v>7000</v>
      </c>
      <c r="I247" s="199"/>
    </row>
    <row r="248" spans="2:9" s="131" customFormat="1" ht="18" customHeight="1" x14ac:dyDescent="0.25">
      <c r="B248" s="198"/>
      <c r="C248" s="212" t="s">
        <v>7629</v>
      </c>
      <c r="D248" s="90" t="s">
        <v>5770</v>
      </c>
      <c r="E248" s="79">
        <v>5135</v>
      </c>
      <c r="F248" s="114" t="s">
        <v>6317</v>
      </c>
      <c r="G248" s="114" t="s">
        <v>6328</v>
      </c>
      <c r="H248" s="175">
        <v>5000</v>
      </c>
      <c r="I248" s="199"/>
    </row>
    <row r="249" spans="2:9" s="131" customFormat="1" ht="18" customHeight="1" x14ac:dyDescent="0.25">
      <c r="B249" s="198"/>
      <c r="C249" s="212" t="s">
        <v>7629</v>
      </c>
      <c r="D249" s="90" t="s">
        <v>5776</v>
      </c>
      <c r="E249" s="79">
        <v>5135</v>
      </c>
      <c r="F249" s="114" t="s">
        <v>6317</v>
      </c>
      <c r="G249" s="114" t="s">
        <v>6328</v>
      </c>
      <c r="H249" s="175">
        <v>40510</v>
      </c>
      <c r="I249" s="199"/>
    </row>
    <row r="250" spans="2:9" s="131" customFormat="1" ht="18" customHeight="1" x14ac:dyDescent="0.25">
      <c r="B250" s="198"/>
      <c r="C250" s="212" t="s">
        <v>7629</v>
      </c>
      <c r="D250" s="90" t="s">
        <v>5807</v>
      </c>
      <c r="E250" s="79">
        <v>5235</v>
      </c>
      <c r="F250" s="114" t="s">
        <v>6316</v>
      </c>
      <c r="G250" s="114" t="s">
        <v>6321</v>
      </c>
      <c r="H250" s="175">
        <v>661000</v>
      </c>
      <c r="I250" s="199"/>
    </row>
    <row r="251" spans="2:9" s="131" customFormat="1" ht="18" customHeight="1" x14ac:dyDescent="0.25">
      <c r="B251" s="198"/>
      <c r="C251" s="212" t="s">
        <v>7629</v>
      </c>
      <c r="D251" s="90" t="s">
        <v>5808</v>
      </c>
      <c r="E251" s="79">
        <v>5235</v>
      </c>
      <c r="F251" s="114" t="s">
        <v>6316</v>
      </c>
      <c r="G251" s="114" t="s">
        <v>6321</v>
      </c>
      <c r="H251" s="175">
        <v>661000</v>
      </c>
      <c r="I251" s="199"/>
    </row>
    <row r="252" spans="2:9" s="131" customFormat="1" ht="18" customHeight="1" x14ac:dyDescent="0.25">
      <c r="B252" s="198"/>
      <c r="C252" s="212" t="s">
        <v>7629</v>
      </c>
      <c r="D252" s="90" t="s">
        <v>5809</v>
      </c>
      <c r="E252" s="79">
        <v>5235</v>
      </c>
      <c r="F252" s="114" t="s">
        <v>6316</v>
      </c>
      <c r="G252" s="114" t="s">
        <v>6321</v>
      </c>
      <c r="H252" s="175">
        <v>661000</v>
      </c>
      <c r="I252" s="199"/>
    </row>
    <row r="253" spans="2:9" s="131" customFormat="1" ht="18" customHeight="1" x14ac:dyDescent="0.25">
      <c r="B253" s="198"/>
      <c r="C253" s="212" t="s">
        <v>7629</v>
      </c>
      <c r="D253" s="90" t="s">
        <v>5810</v>
      </c>
      <c r="E253" s="79">
        <v>5235</v>
      </c>
      <c r="F253" s="114" t="s">
        <v>6316</v>
      </c>
      <c r="G253" s="114" t="s">
        <v>6321</v>
      </c>
      <c r="H253" s="175">
        <v>661000</v>
      </c>
      <c r="I253" s="199"/>
    </row>
    <row r="254" spans="2:9" s="131" customFormat="1" ht="18" customHeight="1" x14ac:dyDescent="0.25">
      <c r="B254" s="198"/>
      <c r="C254" s="212" t="s">
        <v>7629</v>
      </c>
      <c r="D254" s="90" t="s">
        <v>5811</v>
      </c>
      <c r="E254" s="79">
        <v>5235</v>
      </c>
      <c r="F254" s="114" t="s">
        <v>6316</v>
      </c>
      <c r="G254" s="114" t="s">
        <v>6321</v>
      </c>
      <c r="H254" s="175">
        <v>661000</v>
      </c>
      <c r="I254" s="199"/>
    </row>
    <row r="255" spans="2:9" s="131" customFormat="1" ht="18" customHeight="1" x14ac:dyDescent="0.25">
      <c r="B255" s="198"/>
      <c r="C255" s="212" t="s">
        <v>7629</v>
      </c>
      <c r="D255" s="90" t="s">
        <v>5812</v>
      </c>
      <c r="E255" s="79">
        <v>5235</v>
      </c>
      <c r="F255" s="114" t="s">
        <v>6319</v>
      </c>
      <c r="G255" s="114" t="s">
        <v>6322</v>
      </c>
      <c r="H255" s="175">
        <v>43200</v>
      </c>
      <c r="I255" s="199"/>
    </row>
    <row r="256" spans="2:9" s="131" customFormat="1" ht="18" customHeight="1" x14ac:dyDescent="0.25">
      <c r="B256" s="198"/>
      <c r="C256" s="212" t="s">
        <v>7629</v>
      </c>
      <c r="D256" s="90" t="s">
        <v>5813</v>
      </c>
      <c r="E256" s="79">
        <v>5235</v>
      </c>
      <c r="F256" s="114" t="s">
        <v>6319</v>
      </c>
      <c r="G256" s="114" t="s">
        <v>6323</v>
      </c>
      <c r="H256" s="175">
        <v>43200</v>
      </c>
      <c r="I256" s="199"/>
    </row>
    <row r="257" spans="2:9" s="131" customFormat="1" ht="18" customHeight="1" x14ac:dyDescent="0.25">
      <c r="B257" s="198"/>
      <c r="C257" s="212" t="s">
        <v>7629</v>
      </c>
      <c r="D257" s="90" t="s">
        <v>5814</v>
      </c>
      <c r="E257" s="79">
        <v>5235</v>
      </c>
      <c r="F257" s="114" t="s">
        <v>6319</v>
      </c>
      <c r="G257" s="114" t="s">
        <v>6323</v>
      </c>
      <c r="H257" s="175">
        <v>43200</v>
      </c>
      <c r="I257" s="199"/>
    </row>
    <row r="258" spans="2:9" s="131" customFormat="1" ht="18" customHeight="1" x14ac:dyDescent="0.25">
      <c r="B258" s="198"/>
      <c r="C258" s="212" t="s">
        <v>7629</v>
      </c>
      <c r="D258" s="90" t="s">
        <v>5978</v>
      </c>
      <c r="E258" s="79">
        <v>5235</v>
      </c>
      <c r="F258" s="114" t="s">
        <v>6316</v>
      </c>
      <c r="G258" s="114" t="s">
        <v>6321</v>
      </c>
      <c r="H258" s="175">
        <v>456400</v>
      </c>
      <c r="I258" s="199"/>
    </row>
    <row r="259" spans="2:9" s="131" customFormat="1" ht="18" customHeight="1" x14ac:dyDescent="0.25">
      <c r="B259" s="198"/>
      <c r="C259" s="212" t="s">
        <v>7629</v>
      </c>
      <c r="D259" s="90" t="s">
        <v>5979</v>
      </c>
      <c r="E259" s="79">
        <v>5235</v>
      </c>
      <c r="F259" s="114" t="s">
        <v>6316</v>
      </c>
      <c r="G259" s="114" t="s">
        <v>6321</v>
      </c>
      <c r="H259" s="175">
        <v>304073</v>
      </c>
      <c r="I259" s="199"/>
    </row>
    <row r="260" spans="2:9" s="131" customFormat="1" ht="18" customHeight="1" x14ac:dyDescent="0.25">
      <c r="B260" s="198"/>
      <c r="C260" s="212" t="s">
        <v>7629</v>
      </c>
      <c r="D260" s="90" t="s">
        <v>5980</v>
      </c>
      <c r="E260" s="79">
        <v>5235</v>
      </c>
      <c r="F260" s="114" t="s">
        <v>6316</v>
      </c>
      <c r="G260" s="114" t="s">
        <v>6329</v>
      </c>
      <c r="H260" s="175">
        <v>304073</v>
      </c>
      <c r="I260" s="199"/>
    </row>
    <row r="261" spans="2:9" s="131" customFormat="1" ht="18" customHeight="1" x14ac:dyDescent="0.25">
      <c r="B261" s="198"/>
      <c r="C261" s="212" t="s">
        <v>7629</v>
      </c>
      <c r="D261" s="90" t="s">
        <v>5981</v>
      </c>
      <c r="E261" s="79">
        <v>5235</v>
      </c>
      <c r="F261" s="114" t="s">
        <v>6316</v>
      </c>
      <c r="G261" s="114" t="s">
        <v>6329</v>
      </c>
      <c r="H261" s="175">
        <v>304073</v>
      </c>
      <c r="I261" s="199"/>
    </row>
    <row r="262" spans="2:9" s="131" customFormat="1" ht="18" customHeight="1" x14ac:dyDescent="0.25">
      <c r="B262" s="198"/>
      <c r="C262" s="212" t="s">
        <v>7629</v>
      </c>
      <c r="D262" s="90" t="s">
        <v>5982</v>
      </c>
      <c r="E262" s="79">
        <v>5235</v>
      </c>
      <c r="F262" s="114" t="s">
        <v>6316</v>
      </c>
      <c r="G262" s="114" t="s">
        <v>6329</v>
      </c>
      <c r="H262" s="175">
        <v>304073</v>
      </c>
      <c r="I262" s="199"/>
    </row>
    <row r="263" spans="2:9" s="131" customFormat="1" ht="18" customHeight="1" x14ac:dyDescent="0.25">
      <c r="B263" s="198"/>
      <c r="C263" s="212" t="s">
        <v>7629</v>
      </c>
      <c r="D263" s="90" t="s">
        <v>5983</v>
      </c>
      <c r="E263" s="79">
        <v>5235</v>
      </c>
      <c r="F263" s="114" t="s">
        <v>6316</v>
      </c>
      <c r="G263" s="114" t="s">
        <v>6329</v>
      </c>
      <c r="H263" s="175">
        <v>304073</v>
      </c>
      <c r="I263" s="199"/>
    </row>
    <row r="264" spans="2:9" s="131" customFormat="1" ht="18" customHeight="1" x14ac:dyDescent="0.25">
      <c r="B264" s="198"/>
      <c r="C264" s="212" t="s">
        <v>7629</v>
      </c>
      <c r="D264" s="90" t="s">
        <v>6102</v>
      </c>
      <c r="E264" s="79">
        <v>5235</v>
      </c>
      <c r="F264" s="114" t="s">
        <v>6316</v>
      </c>
      <c r="G264" s="114" t="s">
        <v>6329</v>
      </c>
      <c r="H264" s="175">
        <v>1491467</v>
      </c>
      <c r="I264" s="199"/>
    </row>
    <row r="265" spans="2:9" s="131" customFormat="1" ht="18" customHeight="1" x14ac:dyDescent="0.25">
      <c r="B265" s="198"/>
      <c r="C265" s="212" t="s">
        <v>7629</v>
      </c>
      <c r="D265" s="90" t="s">
        <v>6143</v>
      </c>
      <c r="E265" s="79">
        <v>5235</v>
      </c>
      <c r="F265" s="114" t="s">
        <v>6316</v>
      </c>
      <c r="G265" s="114" t="s">
        <v>6329</v>
      </c>
      <c r="H265" s="175">
        <v>5866400</v>
      </c>
      <c r="I265" s="199"/>
    </row>
    <row r="266" spans="2:9" s="131" customFormat="1" ht="18" customHeight="1" x14ac:dyDescent="0.25">
      <c r="B266" s="198"/>
      <c r="C266" s="212" t="s">
        <v>7721</v>
      </c>
      <c r="D266" s="90" t="s">
        <v>5663</v>
      </c>
      <c r="E266" s="79">
        <v>5235</v>
      </c>
      <c r="F266" s="114" t="s">
        <v>6318</v>
      </c>
      <c r="G266" s="114" t="s">
        <v>6326</v>
      </c>
      <c r="H266" s="175">
        <v>304500</v>
      </c>
      <c r="I266" s="199"/>
    </row>
    <row r="267" spans="2:9" s="131" customFormat="1" ht="18" customHeight="1" x14ac:dyDescent="0.25">
      <c r="B267" s="198"/>
      <c r="C267" s="212" t="s">
        <v>7721</v>
      </c>
      <c r="D267" s="90" t="s">
        <v>5664</v>
      </c>
      <c r="E267" s="79">
        <v>5135</v>
      </c>
      <c r="F267" s="114" t="s">
        <v>6318</v>
      </c>
      <c r="G267" s="114" t="s">
        <v>6326</v>
      </c>
      <c r="H267" s="175">
        <v>49100</v>
      </c>
      <c r="I267" s="199"/>
    </row>
    <row r="268" spans="2:9" s="131" customFormat="1" ht="18" customHeight="1" x14ac:dyDescent="0.25">
      <c r="B268" s="198"/>
      <c r="C268" s="212" t="s">
        <v>7721</v>
      </c>
      <c r="D268" s="90" t="s">
        <v>5667</v>
      </c>
      <c r="E268" s="79">
        <v>5235</v>
      </c>
      <c r="F268" s="114" t="s">
        <v>6327</v>
      </c>
      <c r="G268" s="114" t="s">
        <v>6325</v>
      </c>
      <c r="H268" s="175">
        <v>506782</v>
      </c>
      <c r="I268" s="199"/>
    </row>
    <row r="269" spans="2:9" s="131" customFormat="1" ht="18" customHeight="1" x14ac:dyDescent="0.25">
      <c r="B269" s="198"/>
      <c r="C269" s="212" t="s">
        <v>7721</v>
      </c>
      <c r="D269" s="90" t="s">
        <v>5668</v>
      </c>
      <c r="E269" s="79">
        <v>5135</v>
      </c>
      <c r="F269" s="114" t="s">
        <v>6327</v>
      </c>
      <c r="G269" s="114" t="s">
        <v>6325</v>
      </c>
      <c r="H269" s="175">
        <v>252290</v>
      </c>
      <c r="I269" s="199"/>
    </row>
    <row r="270" spans="2:9" s="131" customFormat="1" ht="18" customHeight="1" x14ac:dyDescent="0.25">
      <c r="B270" s="198"/>
      <c r="C270" s="212" t="s">
        <v>7721</v>
      </c>
      <c r="D270" s="90" t="s">
        <v>5671</v>
      </c>
      <c r="E270" s="79">
        <v>5135</v>
      </c>
      <c r="F270" s="114" t="s">
        <v>6327</v>
      </c>
      <c r="G270" s="114" t="s">
        <v>6325</v>
      </c>
      <c r="H270" s="175">
        <v>9670</v>
      </c>
      <c r="I270" s="199"/>
    </row>
    <row r="271" spans="2:9" s="131" customFormat="1" ht="18" customHeight="1" x14ac:dyDescent="0.25">
      <c r="B271" s="198"/>
      <c r="C271" s="212" t="s">
        <v>7721</v>
      </c>
      <c r="D271" s="90" t="s">
        <v>5672</v>
      </c>
      <c r="E271" s="79">
        <v>5235</v>
      </c>
      <c r="F271" s="114" t="s">
        <v>6327</v>
      </c>
      <c r="G271" s="114" t="s">
        <v>6325</v>
      </c>
      <c r="H271" s="175">
        <v>212000</v>
      </c>
      <c r="I271" s="199"/>
    </row>
    <row r="272" spans="2:9" s="131" customFormat="1" ht="18" customHeight="1" x14ac:dyDescent="0.25">
      <c r="B272" s="198"/>
      <c r="C272" s="212" t="s">
        <v>7721</v>
      </c>
      <c r="D272" s="90" t="s">
        <v>5673</v>
      </c>
      <c r="E272" s="79">
        <v>5235</v>
      </c>
      <c r="F272" s="114" t="s">
        <v>6327</v>
      </c>
      <c r="G272" s="114" t="s">
        <v>6325</v>
      </c>
      <c r="H272" s="175">
        <v>204191</v>
      </c>
      <c r="I272" s="199"/>
    </row>
    <row r="273" spans="2:9" s="131" customFormat="1" ht="18" customHeight="1" x14ac:dyDescent="0.25">
      <c r="B273" s="198"/>
      <c r="C273" s="212" t="s">
        <v>7721</v>
      </c>
      <c r="D273" s="90" t="s">
        <v>5674</v>
      </c>
      <c r="E273" s="79">
        <v>5235</v>
      </c>
      <c r="F273" s="114" t="s">
        <v>6327</v>
      </c>
      <c r="G273" s="114" t="s">
        <v>6325</v>
      </c>
      <c r="H273" s="175">
        <v>196446</v>
      </c>
      <c r="I273" s="199"/>
    </row>
    <row r="274" spans="2:9" s="131" customFormat="1" ht="18" customHeight="1" x14ac:dyDescent="0.25">
      <c r="B274" s="198"/>
      <c r="C274" s="212" t="s">
        <v>7721</v>
      </c>
      <c r="D274" s="90" t="s">
        <v>5675</v>
      </c>
      <c r="E274" s="79">
        <v>5135</v>
      </c>
      <c r="F274" s="114" t="s">
        <v>6327</v>
      </c>
      <c r="G274" s="114" t="s">
        <v>6325</v>
      </c>
      <c r="H274" s="175">
        <v>192180</v>
      </c>
      <c r="I274" s="199"/>
    </row>
    <row r="275" spans="2:9" s="131" customFormat="1" ht="18" customHeight="1" x14ac:dyDescent="0.25">
      <c r="B275" s="198"/>
      <c r="C275" s="212" t="s">
        <v>7721</v>
      </c>
      <c r="D275" s="90" t="s">
        <v>5676</v>
      </c>
      <c r="E275" s="79">
        <v>5235</v>
      </c>
      <c r="F275" s="114" t="s">
        <v>6327</v>
      </c>
      <c r="G275" s="114" t="s">
        <v>6325</v>
      </c>
      <c r="H275" s="175">
        <v>190831</v>
      </c>
      <c r="I275" s="199"/>
    </row>
    <row r="276" spans="2:9" s="131" customFormat="1" ht="18" customHeight="1" x14ac:dyDescent="0.25">
      <c r="B276" s="198"/>
      <c r="C276" s="212" t="s">
        <v>7721</v>
      </c>
      <c r="D276" s="90" t="s">
        <v>5677</v>
      </c>
      <c r="E276" s="79">
        <v>5135</v>
      </c>
      <c r="F276" s="114" t="s">
        <v>6327</v>
      </c>
      <c r="G276" s="114" t="s">
        <v>6325</v>
      </c>
      <c r="H276" s="175">
        <v>169600</v>
      </c>
      <c r="I276" s="199"/>
    </row>
    <row r="277" spans="2:9" s="131" customFormat="1" ht="18" customHeight="1" x14ac:dyDescent="0.25">
      <c r="B277" s="198"/>
      <c r="C277" s="212" t="s">
        <v>7721</v>
      </c>
      <c r="D277" s="90" t="s">
        <v>5678</v>
      </c>
      <c r="E277" s="79">
        <v>5235</v>
      </c>
      <c r="F277" s="114" t="s">
        <v>6327</v>
      </c>
      <c r="G277" s="114" t="s">
        <v>6325</v>
      </c>
      <c r="H277" s="175">
        <v>150000</v>
      </c>
      <c r="I277" s="199"/>
    </row>
    <row r="278" spans="2:9" s="131" customFormat="1" ht="18" customHeight="1" x14ac:dyDescent="0.25">
      <c r="B278" s="198"/>
      <c r="C278" s="212" t="s">
        <v>7721</v>
      </c>
      <c r="D278" s="90" t="s">
        <v>5679</v>
      </c>
      <c r="E278" s="79">
        <v>5235</v>
      </c>
      <c r="F278" s="114" t="s">
        <v>6327</v>
      </c>
      <c r="G278" s="114" t="s">
        <v>6325</v>
      </c>
      <c r="H278" s="175">
        <v>140000</v>
      </c>
      <c r="I278" s="199"/>
    </row>
    <row r="279" spans="2:9" s="131" customFormat="1" ht="18" customHeight="1" x14ac:dyDescent="0.25">
      <c r="B279" s="198"/>
      <c r="C279" s="212" t="s">
        <v>7721</v>
      </c>
      <c r="D279" s="90" t="s">
        <v>5680</v>
      </c>
      <c r="E279" s="79">
        <v>5235</v>
      </c>
      <c r="F279" s="114" t="s">
        <v>6327</v>
      </c>
      <c r="G279" s="114" t="s">
        <v>6325</v>
      </c>
      <c r="H279" s="175">
        <v>140000</v>
      </c>
      <c r="I279" s="199"/>
    </row>
    <row r="280" spans="2:9" s="131" customFormat="1" ht="18" customHeight="1" x14ac:dyDescent="0.25">
      <c r="B280" s="198"/>
      <c r="C280" s="212" t="s">
        <v>7721</v>
      </c>
      <c r="D280" s="90" t="s">
        <v>5681</v>
      </c>
      <c r="E280" s="79">
        <v>5235</v>
      </c>
      <c r="F280" s="114" t="s">
        <v>6327</v>
      </c>
      <c r="G280" s="114" t="s">
        <v>6325</v>
      </c>
      <c r="H280" s="175">
        <v>116600</v>
      </c>
      <c r="I280" s="199"/>
    </row>
    <row r="281" spans="2:9" s="131" customFormat="1" ht="18" customHeight="1" x14ac:dyDescent="0.25">
      <c r="B281" s="198"/>
      <c r="C281" s="212" t="s">
        <v>7721</v>
      </c>
      <c r="D281" s="90" t="s">
        <v>5682</v>
      </c>
      <c r="E281" s="79">
        <v>5235</v>
      </c>
      <c r="F281" s="114" t="s">
        <v>6327</v>
      </c>
      <c r="G281" s="114" t="s">
        <v>6325</v>
      </c>
      <c r="H281" s="175">
        <v>110714</v>
      </c>
      <c r="I281" s="199"/>
    </row>
    <row r="282" spans="2:9" s="131" customFormat="1" ht="18" customHeight="1" x14ac:dyDescent="0.25">
      <c r="B282" s="198"/>
      <c r="C282" s="213" t="s">
        <v>7721</v>
      </c>
      <c r="D282" s="79" t="s">
        <v>5683</v>
      </c>
      <c r="E282" s="79">
        <v>5235</v>
      </c>
      <c r="F282" s="120" t="s">
        <v>6327</v>
      </c>
      <c r="G282" s="114" t="s">
        <v>6325</v>
      </c>
      <c r="H282" s="173">
        <v>74388</v>
      </c>
      <c r="I282" s="199"/>
    </row>
    <row r="283" spans="2:9" s="131" customFormat="1" ht="18" customHeight="1" x14ac:dyDescent="0.25">
      <c r="B283" s="198"/>
      <c r="C283" s="212" t="s">
        <v>7721</v>
      </c>
      <c r="D283" s="90" t="s">
        <v>5684</v>
      </c>
      <c r="E283" s="79">
        <v>5235</v>
      </c>
      <c r="F283" s="114" t="s">
        <v>6327</v>
      </c>
      <c r="G283" s="114" t="s">
        <v>6325</v>
      </c>
      <c r="H283" s="175">
        <v>470760</v>
      </c>
      <c r="I283" s="199"/>
    </row>
    <row r="284" spans="2:9" s="131" customFormat="1" ht="18" customHeight="1" x14ac:dyDescent="0.25">
      <c r="B284" s="198"/>
      <c r="C284" s="212" t="s">
        <v>7721</v>
      </c>
      <c r="D284" s="90" t="s">
        <v>5685</v>
      </c>
      <c r="E284" s="79">
        <v>5235</v>
      </c>
      <c r="F284" s="114" t="s">
        <v>6327</v>
      </c>
      <c r="G284" s="114" t="s">
        <v>6325</v>
      </c>
      <c r="H284" s="175">
        <v>353352</v>
      </c>
      <c r="I284" s="199"/>
    </row>
    <row r="285" spans="2:9" s="131" customFormat="1" ht="18" customHeight="1" x14ac:dyDescent="0.25">
      <c r="B285" s="198"/>
      <c r="C285" s="212" t="s">
        <v>7721</v>
      </c>
      <c r="D285" s="90" t="s">
        <v>5686</v>
      </c>
      <c r="E285" s="79">
        <v>5235</v>
      </c>
      <c r="F285" s="114" t="s">
        <v>6327</v>
      </c>
      <c r="G285" s="114" t="s">
        <v>6325</v>
      </c>
      <c r="H285" s="175">
        <v>292630</v>
      </c>
      <c r="I285" s="199"/>
    </row>
    <row r="286" spans="2:9" s="131" customFormat="1" ht="18" customHeight="1" x14ac:dyDescent="0.25">
      <c r="B286" s="198"/>
      <c r="C286" s="212" t="s">
        <v>7721</v>
      </c>
      <c r="D286" s="90" t="s">
        <v>5687</v>
      </c>
      <c r="E286" s="79">
        <v>5235</v>
      </c>
      <c r="F286" s="114" t="s">
        <v>6327</v>
      </c>
      <c r="G286" s="114" t="s">
        <v>6325</v>
      </c>
      <c r="H286" s="175">
        <v>212000</v>
      </c>
      <c r="I286" s="199"/>
    </row>
    <row r="287" spans="2:9" s="131" customFormat="1" ht="18" customHeight="1" x14ac:dyDescent="0.25">
      <c r="B287" s="198"/>
      <c r="C287" s="212" t="s">
        <v>7721</v>
      </c>
      <c r="D287" s="90" t="s">
        <v>5688</v>
      </c>
      <c r="E287" s="79">
        <v>5235</v>
      </c>
      <c r="F287" s="114" t="s">
        <v>6327</v>
      </c>
      <c r="G287" s="114" t="s">
        <v>6325</v>
      </c>
      <c r="H287" s="175">
        <v>196446</v>
      </c>
      <c r="I287" s="199"/>
    </row>
    <row r="288" spans="2:9" s="131" customFormat="1" ht="18" customHeight="1" x14ac:dyDescent="0.25">
      <c r="B288" s="198"/>
      <c r="C288" s="212" t="s">
        <v>7721</v>
      </c>
      <c r="D288" s="90" t="s">
        <v>5689</v>
      </c>
      <c r="E288" s="79">
        <v>5135</v>
      </c>
      <c r="F288" s="114" t="s">
        <v>6327</v>
      </c>
      <c r="G288" s="114" t="s">
        <v>6325</v>
      </c>
      <c r="H288" s="175">
        <v>169600</v>
      </c>
      <c r="I288" s="199"/>
    </row>
    <row r="289" spans="2:9" s="131" customFormat="1" ht="18" customHeight="1" x14ac:dyDescent="0.25">
      <c r="B289" s="198"/>
      <c r="C289" s="212" t="s">
        <v>7721</v>
      </c>
      <c r="D289" s="90" t="s">
        <v>5690</v>
      </c>
      <c r="E289" s="79">
        <v>5235</v>
      </c>
      <c r="F289" s="114" t="s">
        <v>6327</v>
      </c>
      <c r="G289" s="114" t="s">
        <v>6325</v>
      </c>
      <c r="H289" s="175">
        <v>158102</v>
      </c>
      <c r="I289" s="199"/>
    </row>
    <row r="290" spans="2:9" s="131" customFormat="1" ht="18" customHeight="1" x14ac:dyDescent="0.25">
      <c r="B290" s="198"/>
      <c r="C290" s="212" t="s">
        <v>7721</v>
      </c>
      <c r="D290" s="90" t="s">
        <v>5691</v>
      </c>
      <c r="E290" s="79">
        <v>5235</v>
      </c>
      <c r="F290" s="114" t="s">
        <v>6327</v>
      </c>
      <c r="G290" s="114" t="s">
        <v>6325</v>
      </c>
      <c r="H290" s="175">
        <v>116600</v>
      </c>
      <c r="I290" s="199"/>
    </row>
    <row r="291" spans="2:9" s="131" customFormat="1" ht="18" customHeight="1" x14ac:dyDescent="0.25">
      <c r="B291" s="198"/>
      <c r="C291" s="212" t="s">
        <v>7721</v>
      </c>
      <c r="D291" s="90" t="s">
        <v>5692</v>
      </c>
      <c r="E291" s="79">
        <v>5235</v>
      </c>
      <c r="F291" s="114" t="s">
        <v>6327</v>
      </c>
      <c r="G291" s="114" t="s">
        <v>6325</v>
      </c>
      <c r="H291" s="175">
        <v>110714</v>
      </c>
      <c r="I291" s="199"/>
    </row>
    <row r="292" spans="2:9" s="131" customFormat="1" ht="18" customHeight="1" x14ac:dyDescent="0.25">
      <c r="B292" s="198"/>
      <c r="C292" s="212" t="s">
        <v>7721</v>
      </c>
      <c r="D292" s="90" t="s">
        <v>5693</v>
      </c>
      <c r="E292" s="79">
        <v>5235</v>
      </c>
      <c r="F292" s="114" t="s">
        <v>6327</v>
      </c>
      <c r="G292" s="114" t="s">
        <v>6325</v>
      </c>
      <c r="H292" s="175">
        <v>109600</v>
      </c>
      <c r="I292" s="199"/>
    </row>
    <row r="293" spans="2:9" s="131" customFormat="1" ht="18" customHeight="1" x14ac:dyDescent="0.25">
      <c r="B293" s="198"/>
      <c r="C293" s="212" t="s">
        <v>7721</v>
      </c>
      <c r="D293" s="90" t="s">
        <v>5694</v>
      </c>
      <c r="E293" s="79">
        <v>5235</v>
      </c>
      <c r="F293" s="114" t="s">
        <v>6327</v>
      </c>
      <c r="G293" s="114" t="s">
        <v>6325</v>
      </c>
      <c r="H293" s="175">
        <v>109600</v>
      </c>
      <c r="I293" s="199"/>
    </row>
    <row r="294" spans="2:9" s="131" customFormat="1" ht="18" customHeight="1" x14ac:dyDescent="0.25">
      <c r="B294" s="198"/>
      <c r="C294" s="212" t="s">
        <v>7721</v>
      </c>
      <c r="D294" s="90" t="s">
        <v>5695</v>
      </c>
      <c r="E294" s="79">
        <v>5235</v>
      </c>
      <c r="F294" s="114" t="s">
        <v>6327</v>
      </c>
      <c r="G294" s="114" t="s">
        <v>6325</v>
      </c>
      <c r="H294" s="175">
        <v>74388</v>
      </c>
      <c r="I294" s="199"/>
    </row>
    <row r="295" spans="2:9" s="131" customFormat="1" ht="18" customHeight="1" x14ac:dyDescent="0.25">
      <c r="B295" s="198"/>
      <c r="C295" s="212" t="s">
        <v>7721</v>
      </c>
      <c r="D295" s="90" t="s">
        <v>5696</v>
      </c>
      <c r="E295" s="79">
        <v>5135</v>
      </c>
      <c r="F295" s="114" t="s">
        <v>6327</v>
      </c>
      <c r="G295" s="114" t="s">
        <v>6325</v>
      </c>
      <c r="H295" s="175">
        <v>59580</v>
      </c>
      <c r="I295" s="199"/>
    </row>
    <row r="296" spans="2:9" s="131" customFormat="1" ht="18" customHeight="1" x14ac:dyDescent="0.25">
      <c r="B296" s="198"/>
      <c r="C296" s="212" t="s">
        <v>7721</v>
      </c>
      <c r="D296" s="90" t="s">
        <v>5697</v>
      </c>
      <c r="E296" s="79">
        <v>5235</v>
      </c>
      <c r="F296" s="114" t="s">
        <v>6327</v>
      </c>
      <c r="G296" s="114" t="s">
        <v>6325</v>
      </c>
      <c r="H296" s="175">
        <v>15593</v>
      </c>
      <c r="I296" s="199"/>
    </row>
    <row r="297" spans="2:9" s="131" customFormat="1" ht="18" customHeight="1" x14ac:dyDescent="0.25">
      <c r="B297" s="198"/>
      <c r="C297" s="212" t="s">
        <v>7721</v>
      </c>
      <c r="D297" s="90" t="s">
        <v>5700</v>
      </c>
      <c r="E297" s="79">
        <v>5135</v>
      </c>
      <c r="F297" s="114" t="s">
        <v>6327</v>
      </c>
      <c r="G297" s="114" t="s">
        <v>6325</v>
      </c>
      <c r="H297" s="175">
        <v>88440</v>
      </c>
      <c r="I297" s="199"/>
    </row>
    <row r="298" spans="2:9" s="131" customFormat="1" ht="18" customHeight="1" x14ac:dyDescent="0.25">
      <c r="B298" s="198"/>
      <c r="C298" s="212" t="s">
        <v>7721</v>
      </c>
      <c r="D298" s="90" t="s">
        <v>5701</v>
      </c>
      <c r="E298" s="79">
        <v>5135</v>
      </c>
      <c r="F298" s="114" t="s">
        <v>6327</v>
      </c>
      <c r="G298" s="114" t="s">
        <v>6325</v>
      </c>
      <c r="H298" s="175">
        <v>11340</v>
      </c>
      <c r="I298" s="199"/>
    </row>
    <row r="299" spans="2:9" s="131" customFormat="1" ht="18" customHeight="1" x14ac:dyDescent="0.25">
      <c r="B299" s="198"/>
      <c r="C299" s="212" t="s">
        <v>7721</v>
      </c>
      <c r="D299" s="90" t="s">
        <v>5702</v>
      </c>
      <c r="E299" s="79">
        <v>5235</v>
      </c>
      <c r="F299" s="114" t="s">
        <v>6327</v>
      </c>
      <c r="G299" s="114" t="s">
        <v>6325</v>
      </c>
      <c r="H299" s="175">
        <v>385230</v>
      </c>
      <c r="I299" s="199"/>
    </row>
    <row r="300" spans="2:9" s="131" customFormat="1" ht="18" customHeight="1" x14ac:dyDescent="0.25">
      <c r="B300" s="198"/>
      <c r="C300" s="212" t="s">
        <v>7721</v>
      </c>
      <c r="D300" s="90" t="s">
        <v>5703</v>
      </c>
      <c r="E300" s="79">
        <v>5235</v>
      </c>
      <c r="F300" s="114" t="s">
        <v>6327</v>
      </c>
      <c r="G300" s="114" t="s">
        <v>6325</v>
      </c>
      <c r="H300" s="175">
        <v>120000</v>
      </c>
      <c r="I300" s="199"/>
    </row>
    <row r="301" spans="2:9" s="131" customFormat="1" ht="18" customHeight="1" x14ac:dyDescent="0.25">
      <c r="B301" s="198"/>
      <c r="C301" s="212" t="s">
        <v>7721</v>
      </c>
      <c r="D301" s="90" t="s">
        <v>5705</v>
      </c>
      <c r="E301" s="79">
        <v>5235</v>
      </c>
      <c r="F301" s="114" t="s">
        <v>6327</v>
      </c>
      <c r="G301" s="114" t="s">
        <v>6325</v>
      </c>
      <c r="H301" s="175">
        <v>1209311</v>
      </c>
      <c r="I301" s="199"/>
    </row>
    <row r="302" spans="2:9" s="131" customFormat="1" ht="18" customHeight="1" x14ac:dyDescent="0.25">
      <c r="B302" s="198"/>
      <c r="C302" s="212" t="s">
        <v>7721</v>
      </c>
      <c r="D302" s="90" t="s">
        <v>5706</v>
      </c>
      <c r="E302" s="79">
        <v>5235</v>
      </c>
      <c r="F302" s="114" t="s">
        <v>6327</v>
      </c>
      <c r="G302" s="114" t="s">
        <v>6325</v>
      </c>
      <c r="H302" s="175">
        <v>1209311</v>
      </c>
      <c r="I302" s="199"/>
    </row>
    <row r="303" spans="2:9" s="131" customFormat="1" ht="18" customHeight="1" x14ac:dyDescent="0.25">
      <c r="B303" s="198"/>
      <c r="C303" s="212" t="s">
        <v>7721</v>
      </c>
      <c r="D303" s="90" t="s">
        <v>5707</v>
      </c>
      <c r="E303" s="79">
        <v>5235</v>
      </c>
      <c r="F303" s="114" t="s">
        <v>6327</v>
      </c>
      <c r="G303" s="114" t="s">
        <v>6325</v>
      </c>
      <c r="H303" s="175">
        <v>746230.2</v>
      </c>
      <c r="I303" s="199"/>
    </row>
    <row r="304" spans="2:9" s="131" customFormat="1" ht="18" customHeight="1" x14ac:dyDescent="0.25">
      <c r="B304" s="198"/>
      <c r="C304" s="212" t="s">
        <v>7721</v>
      </c>
      <c r="D304" s="90" t="s">
        <v>5708</v>
      </c>
      <c r="E304" s="79">
        <v>5235</v>
      </c>
      <c r="F304" s="114" t="s">
        <v>6327</v>
      </c>
      <c r="G304" s="114" t="s">
        <v>6325</v>
      </c>
      <c r="H304" s="175">
        <v>746230.2</v>
      </c>
      <c r="I304" s="199"/>
    </row>
    <row r="305" spans="2:9" s="131" customFormat="1" ht="18" customHeight="1" x14ac:dyDescent="0.25">
      <c r="B305" s="198"/>
      <c r="C305" s="212" t="s">
        <v>7721</v>
      </c>
      <c r="D305" s="90" t="s">
        <v>5709</v>
      </c>
      <c r="E305" s="79">
        <v>5235</v>
      </c>
      <c r="F305" s="114" t="s">
        <v>6327</v>
      </c>
      <c r="G305" s="114" t="s">
        <v>6325</v>
      </c>
      <c r="H305" s="175">
        <v>746230.2</v>
      </c>
      <c r="I305" s="199"/>
    </row>
    <row r="306" spans="2:9" s="131" customFormat="1" ht="18" customHeight="1" x14ac:dyDescent="0.25">
      <c r="B306" s="198"/>
      <c r="C306" s="212" t="s">
        <v>7721</v>
      </c>
      <c r="D306" s="90" t="s">
        <v>5710</v>
      </c>
      <c r="E306" s="79">
        <v>5235</v>
      </c>
      <c r="F306" s="114" t="s">
        <v>6327</v>
      </c>
      <c r="G306" s="114" t="s">
        <v>6325</v>
      </c>
      <c r="H306" s="175">
        <v>746230.2</v>
      </c>
      <c r="I306" s="199"/>
    </row>
    <row r="307" spans="2:9" s="131" customFormat="1" ht="18" customHeight="1" x14ac:dyDescent="0.25">
      <c r="B307" s="198"/>
      <c r="C307" s="212" t="s">
        <v>7721</v>
      </c>
      <c r="D307" s="90" t="s">
        <v>5777</v>
      </c>
      <c r="E307" s="79">
        <v>5135</v>
      </c>
      <c r="F307" s="114" t="s">
        <v>6317</v>
      </c>
      <c r="G307" s="114" t="s">
        <v>6328</v>
      </c>
      <c r="H307" s="175">
        <v>40510</v>
      </c>
      <c r="I307" s="199"/>
    </row>
    <row r="308" spans="2:9" s="131" customFormat="1" ht="18" customHeight="1" x14ac:dyDescent="0.25">
      <c r="B308" s="198"/>
      <c r="C308" s="212" t="s">
        <v>7721</v>
      </c>
      <c r="D308" s="90" t="s">
        <v>5778</v>
      </c>
      <c r="E308" s="79">
        <v>5135</v>
      </c>
      <c r="F308" s="114" t="s">
        <v>6317</v>
      </c>
      <c r="G308" s="114" t="s">
        <v>6328</v>
      </c>
      <c r="H308" s="175">
        <v>34300</v>
      </c>
      <c r="I308" s="199"/>
    </row>
    <row r="309" spans="2:9" s="131" customFormat="1" ht="18" customHeight="1" x14ac:dyDescent="0.25">
      <c r="B309" s="198"/>
      <c r="C309" s="212" t="s">
        <v>7721</v>
      </c>
      <c r="D309" s="90" t="s">
        <v>5779</v>
      </c>
      <c r="E309" s="79">
        <v>5135</v>
      </c>
      <c r="F309" s="114" t="s">
        <v>6317</v>
      </c>
      <c r="G309" s="114" t="s">
        <v>6328</v>
      </c>
      <c r="H309" s="175">
        <v>21750</v>
      </c>
      <c r="I309" s="199"/>
    </row>
    <row r="310" spans="2:9" s="131" customFormat="1" ht="18" customHeight="1" x14ac:dyDescent="0.25">
      <c r="B310" s="198"/>
      <c r="C310" s="212" t="s">
        <v>7721</v>
      </c>
      <c r="D310" s="90" t="s">
        <v>5780</v>
      </c>
      <c r="E310" s="79">
        <v>5135</v>
      </c>
      <c r="F310" s="114" t="s">
        <v>6317</v>
      </c>
      <c r="G310" s="114" t="s">
        <v>6328</v>
      </c>
      <c r="H310" s="175">
        <v>19200</v>
      </c>
      <c r="I310" s="199"/>
    </row>
    <row r="311" spans="2:9" s="131" customFormat="1" ht="18" customHeight="1" x14ac:dyDescent="0.25">
      <c r="B311" s="198"/>
      <c r="C311" s="212" t="s">
        <v>7721</v>
      </c>
      <c r="D311" s="90" t="s">
        <v>5781</v>
      </c>
      <c r="E311" s="79">
        <v>5135</v>
      </c>
      <c r="F311" s="114" t="s">
        <v>6317</v>
      </c>
      <c r="G311" s="114" t="s">
        <v>6328</v>
      </c>
      <c r="H311" s="175">
        <v>17700</v>
      </c>
      <c r="I311" s="199"/>
    </row>
    <row r="312" spans="2:9" s="131" customFormat="1" ht="18" customHeight="1" x14ac:dyDescent="0.25">
      <c r="B312" s="198"/>
      <c r="C312" s="212" t="s">
        <v>7721</v>
      </c>
      <c r="D312" s="90" t="s">
        <v>5785</v>
      </c>
      <c r="E312" s="79">
        <v>5235</v>
      </c>
      <c r="F312" s="114" t="s">
        <v>6318</v>
      </c>
      <c r="G312" s="114" t="s">
        <v>6326</v>
      </c>
      <c r="H312" s="175">
        <v>605000</v>
      </c>
      <c r="I312" s="199"/>
    </row>
    <row r="313" spans="2:9" s="131" customFormat="1" ht="18" customHeight="1" x14ac:dyDescent="0.25">
      <c r="B313" s="198"/>
      <c r="C313" s="212" t="s">
        <v>7721</v>
      </c>
      <c r="D313" s="90" t="s">
        <v>5815</v>
      </c>
      <c r="E313" s="79">
        <v>5235</v>
      </c>
      <c r="F313" s="114" t="s">
        <v>6319</v>
      </c>
      <c r="G313" s="114" t="s">
        <v>6323</v>
      </c>
      <c r="H313" s="175">
        <v>43200</v>
      </c>
      <c r="I313" s="199"/>
    </row>
    <row r="314" spans="2:9" s="131" customFormat="1" ht="18" customHeight="1" x14ac:dyDescent="0.25">
      <c r="B314" s="198"/>
      <c r="C314" s="212" t="s">
        <v>7721</v>
      </c>
      <c r="D314" s="90" t="s">
        <v>5816</v>
      </c>
      <c r="E314" s="79">
        <v>5235</v>
      </c>
      <c r="F314" s="114" t="s">
        <v>6319</v>
      </c>
      <c r="G314" s="114" t="s">
        <v>6323</v>
      </c>
      <c r="H314" s="175">
        <v>43200</v>
      </c>
      <c r="I314" s="199"/>
    </row>
    <row r="315" spans="2:9" s="131" customFormat="1" ht="18" customHeight="1" x14ac:dyDescent="0.25">
      <c r="B315" s="198"/>
      <c r="C315" s="212" t="s">
        <v>7721</v>
      </c>
      <c r="D315" s="90" t="s">
        <v>5818</v>
      </c>
      <c r="E315" s="79">
        <v>5135</v>
      </c>
      <c r="F315" s="114" t="s">
        <v>6317</v>
      </c>
      <c r="G315" s="114" t="s">
        <v>6328</v>
      </c>
      <c r="H315" s="175">
        <v>21500</v>
      </c>
      <c r="I315" s="199"/>
    </row>
    <row r="316" spans="2:9" s="131" customFormat="1" ht="18" customHeight="1" x14ac:dyDescent="0.25">
      <c r="B316" s="198"/>
      <c r="C316" s="212" t="s">
        <v>7721</v>
      </c>
      <c r="D316" s="90" t="s">
        <v>5821</v>
      </c>
      <c r="E316" s="79">
        <v>5135</v>
      </c>
      <c r="F316" s="114" t="s">
        <v>6317</v>
      </c>
      <c r="G316" s="114" t="s">
        <v>6328</v>
      </c>
      <c r="H316" s="175">
        <v>18800</v>
      </c>
      <c r="I316" s="199"/>
    </row>
    <row r="317" spans="2:9" s="131" customFormat="1" ht="18" customHeight="1" x14ac:dyDescent="0.25">
      <c r="B317" s="198"/>
      <c r="C317" s="212" t="s">
        <v>7721</v>
      </c>
      <c r="D317" s="90" t="s">
        <v>5822</v>
      </c>
      <c r="E317" s="79">
        <v>5135</v>
      </c>
      <c r="F317" s="114" t="s">
        <v>6317</v>
      </c>
      <c r="G317" s="114" t="s">
        <v>6328</v>
      </c>
      <c r="H317" s="175">
        <v>16100</v>
      </c>
      <c r="I317" s="199"/>
    </row>
    <row r="318" spans="2:9" s="131" customFormat="1" ht="18" customHeight="1" x14ac:dyDescent="0.25">
      <c r="B318" s="198"/>
      <c r="C318" s="212" t="s">
        <v>7721</v>
      </c>
      <c r="D318" s="90" t="s">
        <v>5859</v>
      </c>
      <c r="E318" s="79">
        <v>5135</v>
      </c>
      <c r="F318" s="114" t="s">
        <v>6319</v>
      </c>
      <c r="G318" s="114" t="s">
        <v>6323</v>
      </c>
      <c r="H318" s="175">
        <v>1481136</v>
      </c>
      <c r="I318" s="199"/>
    </row>
    <row r="319" spans="2:9" s="131" customFormat="1" ht="18" customHeight="1" x14ac:dyDescent="0.25">
      <c r="B319" s="198"/>
      <c r="C319" s="212" t="s">
        <v>7721</v>
      </c>
      <c r="D319" s="90" t="s">
        <v>5866</v>
      </c>
      <c r="E319" s="79">
        <v>5135</v>
      </c>
      <c r="F319" s="114" t="s">
        <v>6317</v>
      </c>
      <c r="G319" s="114" t="s">
        <v>6328</v>
      </c>
      <c r="H319" s="175">
        <v>17100</v>
      </c>
      <c r="I319" s="199"/>
    </row>
    <row r="320" spans="2:9" s="131" customFormat="1" ht="18" customHeight="1" x14ac:dyDescent="0.25">
      <c r="B320" s="198"/>
      <c r="C320" s="212" t="s">
        <v>7721</v>
      </c>
      <c r="D320" s="90" t="s">
        <v>5867</v>
      </c>
      <c r="E320" s="79">
        <v>5135</v>
      </c>
      <c r="F320" s="114" t="s">
        <v>6317</v>
      </c>
      <c r="G320" s="114" t="s">
        <v>6328</v>
      </c>
      <c r="H320" s="175">
        <v>12500</v>
      </c>
      <c r="I320" s="199"/>
    </row>
    <row r="321" spans="2:9" s="131" customFormat="1" ht="18" customHeight="1" x14ac:dyDescent="0.25">
      <c r="B321" s="198"/>
      <c r="C321" s="212" t="s">
        <v>7721</v>
      </c>
      <c r="D321" s="90" t="s">
        <v>5892</v>
      </c>
      <c r="E321" s="79">
        <v>5235</v>
      </c>
      <c r="F321" s="114" t="s">
        <v>6319</v>
      </c>
      <c r="G321" s="114" t="s">
        <v>6323</v>
      </c>
      <c r="H321" s="175">
        <v>60000</v>
      </c>
      <c r="I321" s="199"/>
    </row>
    <row r="322" spans="2:9" s="131" customFormat="1" ht="18" customHeight="1" x14ac:dyDescent="0.25">
      <c r="B322" s="198"/>
      <c r="C322" s="212" t="s">
        <v>7721</v>
      </c>
      <c r="D322" s="90" t="s">
        <v>5915</v>
      </c>
      <c r="E322" s="79">
        <v>5135</v>
      </c>
      <c r="F322" s="114" t="s">
        <v>6317</v>
      </c>
      <c r="G322" s="114" t="s">
        <v>6328</v>
      </c>
      <c r="H322" s="175">
        <v>18800</v>
      </c>
      <c r="I322" s="199"/>
    </row>
    <row r="323" spans="2:9" s="131" customFormat="1" ht="18" customHeight="1" x14ac:dyDescent="0.25">
      <c r="B323" s="198"/>
      <c r="C323" s="212" t="s">
        <v>7721</v>
      </c>
      <c r="D323" s="90" t="s">
        <v>5916</v>
      </c>
      <c r="E323" s="79">
        <v>5135</v>
      </c>
      <c r="F323" s="114" t="s">
        <v>6317</v>
      </c>
      <c r="G323" s="114" t="s">
        <v>6328</v>
      </c>
      <c r="H323" s="175">
        <v>18800</v>
      </c>
      <c r="I323" s="199"/>
    </row>
    <row r="324" spans="2:9" s="131" customFormat="1" ht="18" customHeight="1" x14ac:dyDescent="0.25">
      <c r="B324" s="198"/>
      <c r="C324" s="212" t="s">
        <v>7721</v>
      </c>
      <c r="D324" s="90" t="s">
        <v>5917</v>
      </c>
      <c r="E324" s="79">
        <v>5135</v>
      </c>
      <c r="F324" s="114" t="s">
        <v>6317</v>
      </c>
      <c r="G324" s="114" t="s">
        <v>6328</v>
      </c>
      <c r="H324" s="175">
        <v>16100</v>
      </c>
      <c r="I324" s="199"/>
    </row>
    <row r="325" spans="2:9" s="131" customFormat="1" ht="18" customHeight="1" x14ac:dyDescent="0.25">
      <c r="B325" s="198"/>
      <c r="C325" s="212" t="s">
        <v>7721</v>
      </c>
      <c r="D325" s="90" t="s">
        <v>5918</v>
      </c>
      <c r="E325" s="79">
        <v>5235</v>
      </c>
      <c r="F325" s="114" t="s">
        <v>6319</v>
      </c>
      <c r="G325" s="114" t="s">
        <v>6323</v>
      </c>
      <c r="H325" s="175">
        <v>6217466</v>
      </c>
      <c r="I325" s="199"/>
    </row>
    <row r="326" spans="2:9" s="131" customFormat="1" ht="18" customHeight="1" x14ac:dyDescent="0.25">
      <c r="B326" s="198"/>
      <c r="C326" s="212" t="s">
        <v>7721</v>
      </c>
      <c r="D326" s="90" t="s">
        <v>5920</v>
      </c>
      <c r="E326" s="79">
        <v>5235</v>
      </c>
      <c r="F326" s="114" t="s">
        <v>6319</v>
      </c>
      <c r="G326" s="114" t="s">
        <v>6323</v>
      </c>
      <c r="H326" s="175">
        <v>2763390</v>
      </c>
      <c r="I326" s="199"/>
    </row>
    <row r="327" spans="2:9" s="131" customFormat="1" ht="18" customHeight="1" x14ac:dyDescent="0.25">
      <c r="B327" s="198"/>
      <c r="C327" s="212" t="s">
        <v>7721</v>
      </c>
      <c r="D327" s="90" t="s">
        <v>5921</v>
      </c>
      <c r="E327" s="79">
        <v>5235</v>
      </c>
      <c r="F327" s="114" t="s">
        <v>6319</v>
      </c>
      <c r="G327" s="114" t="s">
        <v>6323</v>
      </c>
      <c r="H327" s="175">
        <v>657350</v>
      </c>
      <c r="I327" s="199"/>
    </row>
    <row r="328" spans="2:9" s="131" customFormat="1" ht="18" customHeight="1" x14ac:dyDescent="0.25">
      <c r="B328" s="198"/>
      <c r="C328" s="212" t="s">
        <v>7721</v>
      </c>
      <c r="D328" s="90" t="s">
        <v>5922</v>
      </c>
      <c r="E328" s="79">
        <v>5235</v>
      </c>
      <c r="F328" s="114" t="s">
        <v>6319</v>
      </c>
      <c r="G328" s="114" t="s">
        <v>6323</v>
      </c>
      <c r="H328" s="175">
        <v>6318727</v>
      </c>
      <c r="I328" s="199"/>
    </row>
    <row r="329" spans="2:9" s="131" customFormat="1" ht="18" customHeight="1" x14ac:dyDescent="0.25">
      <c r="B329" s="198"/>
      <c r="C329" s="212" t="s">
        <v>7721</v>
      </c>
      <c r="D329" s="90" t="s">
        <v>5923</v>
      </c>
      <c r="E329" s="79">
        <v>5135</v>
      </c>
      <c r="F329" s="114" t="s">
        <v>6317</v>
      </c>
      <c r="G329" s="114" t="s">
        <v>6328</v>
      </c>
      <c r="H329" s="175">
        <v>70300</v>
      </c>
      <c r="I329" s="199"/>
    </row>
    <row r="330" spans="2:9" s="131" customFormat="1" ht="18" customHeight="1" x14ac:dyDescent="0.25">
      <c r="B330" s="198"/>
      <c r="C330" s="212" t="s">
        <v>7721</v>
      </c>
      <c r="D330" s="90" t="s">
        <v>5959</v>
      </c>
      <c r="E330" s="79">
        <v>5235</v>
      </c>
      <c r="F330" s="114" t="s">
        <v>6319</v>
      </c>
      <c r="G330" s="114" t="s">
        <v>6323</v>
      </c>
      <c r="H330" s="175">
        <v>17859520</v>
      </c>
      <c r="I330" s="199"/>
    </row>
    <row r="331" spans="2:9" s="131" customFormat="1" ht="18" customHeight="1" x14ac:dyDescent="0.25">
      <c r="B331" s="198"/>
      <c r="C331" s="212" t="s">
        <v>7721</v>
      </c>
      <c r="D331" s="90" t="s">
        <v>6013</v>
      </c>
      <c r="E331" s="79">
        <v>5235</v>
      </c>
      <c r="F331" s="114" t="s">
        <v>6318</v>
      </c>
      <c r="G331" s="114" t="s">
        <v>6326</v>
      </c>
      <c r="H331" s="175">
        <f>648000+600000</f>
        <v>1248000</v>
      </c>
      <c r="I331" s="199"/>
    </row>
    <row r="332" spans="2:9" s="131" customFormat="1" ht="18" customHeight="1" x14ac:dyDescent="0.25">
      <c r="B332" s="198"/>
      <c r="C332" s="212" t="s">
        <v>7721</v>
      </c>
      <c r="D332" s="90" t="s">
        <v>6161</v>
      </c>
      <c r="E332" s="79">
        <v>5235</v>
      </c>
      <c r="F332" s="114" t="s">
        <v>6316</v>
      </c>
      <c r="G332" s="114" t="s">
        <v>6329</v>
      </c>
      <c r="H332" s="175">
        <v>9193500</v>
      </c>
      <c r="I332" s="199"/>
    </row>
    <row r="333" spans="2:9" s="131" customFormat="1" ht="18" customHeight="1" x14ac:dyDescent="0.25">
      <c r="B333" s="198"/>
      <c r="C333" s="212" t="s">
        <v>7733</v>
      </c>
      <c r="D333" s="90" t="s">
        <v>5711</v>
      </c>
      <c r="E333" s="79">
        <v>5235</v>
      </c>
      <c r="F333" s="114" t="s">
        <v>6327</v>
      </c>
      <c r="G333" s="114" t="s">
        <v>6325</v>
      </c>
      <c r="H333" s="175">
        <v>746230.2</v>
      </c>
      <c r="I333" s="199"/>
    </row>
    <row r="334" spans="2:9" s="131" customFormat="1" ht="18" customHeight="1" x14ac:dyDescent="0.25">
      <c r="B334" s="198"/>
      <c r="C334" s="212" t="s">
        <v>7733</v>
      </c>
      <c r="D334" s="90" t="s">
        <v>5713</v>
      </c>
      <c r="E334" s="79">
        <v>5235</v>
      </c>
      <c r="F334" s="114" t="s">
        <v>6327</v>
      </c>
      <c r="G334" s="114" t="s">
        <v>6325</v>
      </c>
      <c r="H334" s="175">
        <v>171866</v>
      </c>
      <c r="I334" s="199"/>
    </row>
    <row r="335" spans="2:9" s="131" customFormat="1" ht="18" customHeight="1" x14ac:dyDescent="0.25">
      <c r="B335" s="198"/>
      <c r="C335" s="212" t="s">
        <v>7733</v>
      </c>
      <c r="D335" s="90" t="s">
        <v>5714</v>
      </c>
      <c r="E335" s="79">
        <v>5235</v>
      </c>
      <c r="F335" s="114" t="s">
        <v>6327</v>
      </c>
      <c r="G335" s="114" t="s">
        <v>6325</v>
      </c>
      <c r="H335" s="175">
        <v>77580</v>
      </c>
      <c r="I335" s="199"/>
    </row>
    <row r="336" spans="2:9" s="131" customFormat="1" ht="18" customHeight="1" x14ac:dyDescent="0.25">
      <c r="B336" s="198"/>
      <c r="C336" s="212" t="s">
        <v>7733</v>
      </c>
      <c r="D336" s="90" t="s">
        <v>5715</v>
      </c>
      <c r="E336" s="79">
        <v>5135</v>
      </c>
      <c r="F336" s="114" t="s">
        <v>6327</v>
      </c>
      <c r="G336" s="114" t="s">
        <v>6325</v>
      </c>
      <c r="H336" s="175">
        <v>59580</v>
      </c>
      <c r="I336" s="199"/>
    </row>
    <row r="337" spans="2:9" s="131" customFormat="1" ht="18" customHeight="1" x14ac:dyDescent="0.25">
      <c r="B337" s="198"/>
      <c r="C337" s="212" t="s">
        <v>7733</v>
      </c>
      <c r="D337" s="90" t="s">
        <v>5716</v>
      </c>
      <c r="E337" s="79">
        <v>5135</v>
      </c>
      <c r="F337" s="114" t="s">
        <v>6327</v>
      </c>
      <c r="G337" s="114" t="s">
        <v>6325</v>
      </c>
      <c r="H337" s="175">
        <v>7470</v>
      </c>
      <c r="I337" s="199"/>
    </row>
    <row r="338" spans="2:9" s="131" customFormat="1" ht="18" customHeight="1" x14ac:dyDescent="0.25">
      <c r="B338" s="198"/>
      <c r="C338" s="212" t="s">
        <v>7733</v>
      </c>
      <c r="D338" s="90" t="s">
        <v>5717</v>
      </c>
      <c r="E338" s="79">
        <v>5135</v>
      </c>
      <c r="F338" s="114" t="s">
        <v>6327</v>
      </c>
      <c r="G338" s="114" t="s">
        <v>6325</v>
      </c>
      <c r="H338" s="175">
        <v>750330</v>
      </c>
      <c r="I338" s="199"/>
    </row>
    <row r="339" spans="2:9" s="131" customFormat="1" ht="18" customHeight="1" x14ac:dyDescent="0.25">
      <c r="B339" s="198"/>
      <c r="C339" s="212" t="s">
        <v>7733</v>
      </c>
      <c r="D339" s="90" t="s">
        <v>5718</v>
      </c>
      <c r="E339" s="79">
        <v>5135</v>
      </c>
      <c r="F339" s="114" t="s">
        <v>6327</v>
      </c>
      <c r="G339" s="114" t="s">
        <v>6325</v>
      </c>
      <c r="H339" s="175">
        <v>11580</v>
      </c>
      <c r="I339" s="199"/>
    </row>
    <row r="340" spans="2:9" s="131" customFormat="1" ht="18" customHeight="1" x14ac:dyDescent="0.25">
      <c r="B340" s="198"/>
      <c r="C340" s="212" t="s">
        <v>7733</v>
      </c>
      <c r="D340" s="90" t="s">
        <v>5721</v>
      </c>
      <c r="E340" s="79">
        <v>5135</v>
      </c>
      <c r="F340" s="114" t="s">
        <v>6327</v>
      </c>
      <c r="G340" s="114" t="s">
        <v>6325</v>
      </c>
      <c r="H340" s="175">
        <v>294090</v>
      </c>
      <c r="I340" s="199"/>
    </row>
    <row r="341" spans="2:9" s="131" customFormat="1" ht="18" customHeight="1" x14ac:dyDescent="0.25">
      <c r="B341" s="198"/>
      <c r="C341" s="212" t="s">
        <v>7733</v>
      </c>
      <c r="D341" s="90" t="s">
        <v>5722</v>
      </c>
      <c r="E341" s="79">
        <v>5135</v>
      </c>
      <c r="F341" s="114" t="s">
        <v>6327</v>
      </c>
      <c r="G341" s="114" t="s">
        <v>6325</v>
      </c>
      <c r="H341" s="175">
        <v>57899</v>
      </c>
      <c r="I341" s="199"/>
    </row>
    <row r="342" spans="2:9" s="131" customFormat="1" ht="18" customHeight="1" x14ac:dyDescent="0.25">
      <c r="B342" s="198"/>
      <c r="C342" s="212" t="s">
        <v>7733</v>
      </c>
      <c r="D342" s="90" t="s">
        <v>5723</v>
      </c>
      <c r="E342" s="79">
        <v>5235</v>
      </c>
      <c r="F342" s="114" t="s">
        <v>6327</v>
      </c>
      <c r="G342" s="114" t="s">
        <v>6325</v>
      </c>
      <c r="H342" s="175">
        <v>360030</v>
      </c>
      <c r="I342" s="199"/>
    </row>
    <row r="343" spans="2:9" s="131" customFormat="1" ht="18" customHeight="1" x14ac:dyDescent="0.25">
      <c r="B343" s="198"/>
      <c r="C343" s="212" t="s">
        <v>7733</v>
      </c>
      <c r="D343" s="90" t="s">
        <v>5729</v>
      </c>
      <c r="E343" s="79">
        <v>5235</v>
      </c>
      <c r="F343" s="114" t="s">
        <v>6327</v>
      </c>
      <c r="G343" s="114" t="s">
        <v>6325</v>
      </c>
      <c r="H343" s="175">
        <v>249820</v>
      </c>
      <c r="I343" s="199"/>
    </row>
    <row r="344" spans="2:9" s="131" customFormat="1" ht="18" customHeight="1" x14ac:dyDescent="0.25">
      <c r="B344" s="198"/>
      <c r="C344" s="212" t="s">
        <v>7733</v>
      </c>
      <c r="D344" s="90" t="s">
        <v>5730</v>
      </c>
      <c r="E344" s="79">
        <v>5135</v>
      </c>
      <c r="F344" s="114" t="s">
        <v>6327</v>
      </c>
      <c r="G344" s="114" t="s">
        <v>6325</v>
      </c>
      <c r="H344" s="175">
        <v>57899</v>
      </c>
      <c r="I344" s="199"/>
    </row>
    <row r="345" spans="2:9" s="131" customFormat="1" ht="18" customHeight="1" x14ac:dyDescent="0.25">
      <c r="B345" s="198"/>
      <c r="C345" s="212" t="s">
        <v>7733</v>
      </c>
      <c r="D345" s="90" t="s">
        <v>5731</v>
      </c>
      <c r="E345" s="79">
        <v>5135</v>
      </c>
      <c r="F345" s="114" t="s">
        <v>6327</v>
      </c>
      <c r="G345" s="114" t="s">
        <v>6325</v>
      </c>
      <c r="H345" s="175">
        <v>57899</v>
      </c>
      <c r="I345" s="199"/>
    </row>
    <row r="346" spans="2:9" s="131" customFormat="1" ht="18" customHeight="1" x14ac:dyDescent="0.25">
      <c r="B346" s="198"/>
      <c r="C346" s="212" t="s">
        <v>7733</v>
      </c>
      <c r="D346" s="90" t="s">
        <v>5733</v>
      </c>
      <c r="E346" s="79">
        <v>5235</v>
      </c>
      <c r="F346" s="114" t="s">
        <v>6327</v>
      </c>
      <c r="G346" s="114" t="s">
        <v>6325</v>
      </c>
      <c r="H346" s="175">
        <v>775390</v>
      </c>
      <c r="I346" s="199"/>
    </row>
    <row r="347" spans="2:9" s="131" customFormat="1" ht="18" customHeight="1" x14ac:dyDescent="0.25">
      <c r="B347" s="198"/>
      <c r="C347" s="212" t="s">
        <v>7733</v>
      </c>
      <c r="D347" s="90" t="s">
        <v>5734</v>
      </c>
      <c r="E347" s="79">
        <v>5235</v>
      </c>
      <c r="F347" s="114" t="s">
        <v>6327</v>
      </c>
      <c r="G347" s="114" t="s">
        <v>6325</v>
      </c>
      <c r="H347" s="175">
        <v>775390</v>
      </c>
      <c r="I347" s="199"/>
    </row>
    <row r="348" spans="2:9" s="131" customFormat="1" ht="18" customHeight="1" x14ac:dyDescent="0.25">
      <c r="B348" s="198"/>
      <c r="C348" s="212" t="s">
        <v>7733</v>
      </c>
      <c r="D348" s="90" t="s">
        <v>5736</v>
      </c>
      <c r="E348" s="79">
        <v>5235</v>
      </c>
      <c r="F348" s="114" t="s">
        <v>6327</v>
      </c>
      <c r="G348" s="114" t="s">
        <v>6325</v>
      </c>
      <c r="H348" s="175">
        <v>155078</v>
      </c>
      <c r="I348" s="199"/>
    </row>
    <row r="349" spans="2:9" s="131" customFormat="1" ht="18" customHeight="1" x14ac:dyDescent="0.25">
      <c r="B349" s="198"/>
      <c r="C349" s="212" t="s">
        <v>7733</v>
      </c>
      <c r="D349" s="90" t="s">
        <v>5737</v>
      </c>
      <c r="E349" s="79">
        <v>5235</v>
      </c>
      <c r="F349" s="114" t="s">
        <v>6327</v>
      </c>
      <c r="G349" s="114" t="s">
        <v>6325</v>
      </c>
      <c r="H349" s="175">
        <v>155078</v>
      </c>
      <c r="I349" s="199"/>
    </row>
    <row r="350" spans="2:9" s="131" customFormat="1" ht="18" customHeight="1" x14ac:dyDescent="0.25">
      <c r="B350" s="198"/>
      <c r="C350" s="212" t="s">
        <v>7733</v>
      </c>
      <c r="D350" s="90" t="s">
        <v>5738</v>
      </c>
      <c r="E350" s="79">
        <v>5235</v>
      </c>
      <c r="F350" s="114" t="s">
        <v>6327</v>
      </c>
      <c r="G350" s="114" t="s">
        <v>6325</v>
      </c>
      <c r="H350" s="175">
        <v>121333</v>
      </c>
      <c r="I350" s="199"/>
    </row>
    <row r="351" spans="2:9" s="131" customFormat="1" ht="18" customHeight="1" x14ac:dyDescent="0.25">
      <c r="B351" s="198"/>
      <c r="C351" s="212" t="s">
        <v>7733</v>
      </c>
      <c r="D351" s="90" t="s">
        <v>5739</v>
      </c>
      <c r="E351" s="79">
        <v>5135</v>
      </c>
      <c r="F351" s="114" t="s">
        <v>6327</v>
      </c>
      <c r="G351" s="114" t="s">
        <v>6325</v>
      </c>
      <c r="H351" s="175">
        <v>57899</v>
      </c>
      <c r="I351" s="199"/>
    </row>
    <row r="352" spans="2:9" s="131" customFormat="1" ht="18" customHeight="1" x14ac:dyDescent="0.25">
      <c r="B352" s="198"/>
      <c r="C352" s="212" t="s">
        <v>7733</v>
      </c>
      <c r="D352" s="90" t="s">
        <v>5743</v>
      </c>
      <c r="E352" s="79">
        <v>5235</v>
      </c>
      <c r="F352" s="114" t="s">
        <v>6327</v>
      </c>
      <c r="G352" s="114" t="s">
        <v>6325</v>
      </c>
      <c r="H352" s="175">
        <v>353214</v>
      </c>
      <c r="I352" s="199"/>
    </row>
    <row r="353" spans="2:9" s="131" customFormat="1" ht="18" customHeight="1" x14ac:dyDescent="0.25">
      <c r="B353" s="198"/>
      <c r="C353" s="212" t="s">
        <v>7733</v>
      </c>
      <c r="D353" s="90" t="s">
        <v>5744</v>
      </c>
      <c r="E353" s="79">
        <v>5235</v>
      </c>
      <c r="F353" s="114" t="s">
        <v>6327</v>
      </c>
      <c r="G353" s="114" t="s">
        <v>6325</v>
      </c>
      <c r="H353" s="175">
        <v>285082</v>
      </c>
      <c r="I353" s="199"/>
    </row>
    <row r="354" spans="2:9" s="131" customFormat="1" ht="18" customHeight="1" x14ac:dyDescent="0.25">
      <c r="B354" s="198"/>
      <c r="C354" s="212" t="s">
        <v>7733</v>
      </c>
      <c r="D354" s="90" t="s">
        <v>5746</v>
      </c>
      <c r="E354" s="79">
        <v>5235</v>
      </c>
      <c r="F354" s="114" t="s">
        <v>6327</v>
      </c>
      <c r="G354" s="114" t="s">
        <v>6325</v>
      </c>
      <c r="H354" s="175">
        <v>54387.89</v>
      </c>
      <c r="I354" s="199"/>
    </row>
    <row r="355" spans="2:9" s="131" customFormat="1" ht="18" customHeight="1" x14ac:dyDescent="0.25">
      <c r="B355" s="198"/>
      <c r="C355" s="212" t="s">
        <v>7733</v>
      </c>
      <c r="D355" s="90" t="s">
        <v>5747</v>
      </c>
      <c r="E355" s="79">
        <v>5235</v>
      </c>
      <c r="F355" s="114" t="s">
        <v>6327</v>
      </c>
      <c r="G355" s="114" t="s">
        <v>6325</v>
      </c>
      <c r="H355" s="175">
        <v>26885</v>
      </c>
      <c r="I355" s="199"/>
    </row>
    <row r="356" spans="2:9" s="131" customFormat="1" ht="18" customHeight="1" x14ac:dyDescent="0.25">
      <c r="B356" s="198"/>
      <c r="C356" s="212" t="s">
        <v>7733</v>
      </c>
      <c r="D356" s="90" t="s">
        <v>5771</v>
      </c>
      <c r="E356" s="79">
        <v>5135</v>
      </c>
      <c r="F356" s="114" t="s">
        <v>6327</v>
      </c>
      <c r="G356" s="114" t="s">
        <v>6325</v>
      </c>
      <c r="H356" s="175">
        <v>57899</v>
      </c>
      <c r="I356" s="199"/>
    </row>
    <row r="357" spans="2:9" s="131" customFormat="1" ht="18" customHeight="1" x14ac:dyDescent="0.25">
      <c r="B357" s="198"/>
      <c r="C357" s="212" t="s">
        <v>7733</v>
      </c>
      <c r="D357" s="90" t="s">
        <v>5772</v>
      </c>
      <c r="E357" s="79">
        <v>5135</v>
      </c>
      <c r="F357" s="114" t="s">
        <v>6327</v>
      </c>
      <c r="G357" s="114" t="s">
        <v>6325</v>
      </c>
      <c r="H357" s="175">
        <v>2840</v>
      </c>
      <c r="I357" s="199"/>
    </row>
    <row r="358" spans="2:9" s="131" customFormat="1" ht="18" customHeight="1" x14ac:dyDescent="0.25">
      <c r="B358" s="198"/>
      <c r="C358" s="212" t="s">
        <v>7733</v>
      </c>
      <c r="D358" s="90" t="s">
        <v>5773</v>
      </c>
      <c r="E358" s="79">
        <v>5235</v>
      </c>
      <c r="F358" s="114" t="s">
        <v>6327</v>
      </c>
      <c r="G358" s="114" t="s">
        <v>6325</v>
      </c>
      <c r="H358" s="175">
        <v>289030</v>
      </c>
      <c r="I358" s="199"/>
    </row>
    <row r="359" spans="2:9" s="131" customFormat="1" ht="18" customHeight="1" x14ac:dyDescent="0.25">
      <c r="B359" s="198"/>
      <c r="C359" s="212" t="s">
        <v>7733</v>
      </c>
      <c r="D359" s="90" t="s">
        <v>5774</v>
      </c>
      <c r="E359" s="79">
        <v>5135</v>
      </c>
      <c r="F359" s="114" t="s">
        <v>6327</v>
      </c>
      <c r="G359" s="114" t="s">
        <v>6325</v>
      </c>
      <c r="H359" s="175">
        <v>57899</v>
      </c>
      <c r="I359" s="199"/>
    </row>
    <row r="360" spans="2:9" s="131" customFormat="1" ht="18" customHeight="1" x14ac:dyDescent="0.25">
      <c r="B360" s="198"/>
      <c r="C360" s="212" t="s">
        <v>7733</v>
      </c>
      <c r="D360" s="90" t="s">
        <v>5775</v>
      </c>
      <c r="E360" s="79">
        <v>5235</v>
      </c>
      <c r="F360" s="114" t="s">
        <v>6327</v>
      </c>
      <c r="G360" s="114" t="s">
        <v>6325</v>
      </c>
      <c r="H360" s="175">
        <v>346352</v>
      </c>
      <c r="I360" s="199"/>
    </row>
    <row r="361" spans="2:9" s="131" customFormat="1" ht="18" customHeight="1" x14ac:dyDescent="0.25">
      <c r="B361" s="198"/>
      <c r="C361" s="212" t="s">
        <v>7733</v>
      </c>
      <c r="D361" s="90" t="s">
        <v>5782</v>
      </c>
      <c r="E361" s="79">
        <v>5135</v>
      </c>
      <c r="F361" s="114" t="s">
        <v>6327</v>
      </c>
      <c r="G361" s="114" t="s">
        <v>6325</v>
      </c>
      <c r="H361" s="175">
        <v>-9840</v>
      </c>
      <c r="I361" s="199"/>
    </row>
    <row r="362" spans="2:9" s="131" customFormat="1" ht="18" customHeight="1" x14ac:dyDescent="0.25">
      <c r="B362" s="198"/>
      <c r="C362" s="212" t="s">
        <v>7733</v>
      </c>
      <c r="D362" s="90" t="s">
        <v>5783</v>
      </c>
      <c r="E362" s="79">
        <v>5135</v>
      </c>
      <c r="F362" s="114" t="s">
        <v>6327</v>
      </c>
      <c r="G362" s="114" t="s">
        <v>6325</v>
      </c>
      <c r="H362" s="175">
        <v>-82200</v>
      </c>
      <c r="I362" s="199"/>
    </row>
    <row r="363" spans="2:9" s="131" customFormat="1" ht="18" customHeight="1" x14ac:dyDescent="0.25">
      <c r="B363" s="198"/>
      <c r="C363" s="212" t="s">
        <v>7733</v>
      </c>
      <c r="D363" s="90" t="s">
        <v>5784</v>
      </c>
      <c r="E363" s="79">
        <v>5135</v>
      </c>
      <c r="F363" s="114" t="s">
        <v>6327</v>
      </c>
      <c r="G363" s="114" t="s">
        <v>6325</v>
      </c>
      <c r="H363" s="175">
        <v>149848</v>
      </c>
      <c r="I363" s="199"/>
    </row>
    <row r="364" spans="2:9" s="131" customFormat="1" ht="18" customHeight="1" x14ac:dyDescent="0.25">
      <c r="B364" s="198"/>
      <c r="C364" s="212" t="s">
        <v>7733</v>
      </c>
      <c r="D364" s="90" t="s">
        <v>5786</v>
      </c>
      <c r="E364" s="79">
        <v>5235</v>
      </c>
      <c r="F364" s="114" t="s">
        <v>6318</v>
      </c>
      <c r="G364" s="114" t="s">
        <v>6326</v>
      </c>
      <c r="H364" s="175">
        <v>605000</v>
      </c>
      <c r="I364" s="199"/>
    </row>
    <row r="365" spans="2:9" s="131" customFormat="1" ht="18" customHeight="1" x14ac:dyDescent="0.25">
      <c r="B365" s="198"/>
      <c r="C365" s="212" t="s">
        <v>7733</v>
      </c>
      <c r="D365" s="90" t="s">
        <v>5787</v>
      </c>
      <c r="E365" s="79">
        <v>5235</v>
      </c>
      <c r="F365" s="114" t="s">
        <v>6327</v>
      </c>
      <c r="G365" s="114" t="s">
        <v>6325</v>
      </c>
      <c r="H365" s="175">
        <v>198167</v>
      </c>
      <c r="I365" s="199"/>
    </row>
    <row r="366" spans="2:9" s="131" customFormat="1" ht="18" customHeight="1" x14ac:dyDescent="0.25">
      <c r="B366" s="198"/>
      <c r="C366" s="212" t="s">
        <v>7733</v>
      </c>
      <c r="D366" s="90" t="s">
        <v>5798</v>
      </c>
      <c r="E366" s="79">
        <v>5235</v>
      </c>
      <c r="F366" s="114" t="s">
        <v>6327</v>
      </c>
      <c r="G366" s="114" t="s">
        <v>6325</v>
      </c>
      <c r="H366" s="175">
        <v>30000</v>
      </c>
      <c r="I366" s="199"/>
    </row>
    <row r="367" spans="2:9" s="131" customFormat="1" ht="18" customHeight="1" x14ac:dyDescent="0.25">
      <c r="B367" s="198"/>
      <c r="C367" s="212" t="s">
        <v>7733</v>
      </c>
      <c r="D367" s="90" t="s">
        <v>5799</v>
      </c>
      <c r="E367" s="79">
        <v>5235</v>
      </c>
      <c r="F367" s="114" t="s">
        <v>6327</v>
      </c>
      <c r="G367" s="114" t="s">
        <v>6325</v>
      </c>
      <c r="H367" s="175">
        <v>171866</v>
      </c>
      <c r="I367" s="199"/>
    </row>
    <row r="368" spans="2:9" s="131" customFormat="1" ht="18" customHeight="1" x14ac:dyDescent="0.25">
      <c r="B368" s="198"/>
      <c r="C368" s="212" t="s">
        <v>7733</v>
      </c>
      <c r="D368" s="90" t="s">
        <v>5800</v>
      </c>
      <c r="E368" s="79">
        <v>5235</v>
      </c>
      <c r="F368" s="114" t="s">
        <v>6327</v>
      </c>
      <c r="G368" s="114" t="s">
        <v>6325</v>
      </c>
      <c r="H368" s="175">
        <v>429830</v>
      </c>
      <c r="I368" s="199"/>
    </row>
    <row r="369" spans="2:9" s="131" customFormat="1" ht="18" customHeight="1" x14ac:dyDescent="0.25">
      <c r="B369" s="198"/>
      <c r="C369" s="212" t="s">
        <v>7733</v>
      </c>
      <c r="D369" s="90" t="s">
        <v>5801</v>
      </c>
      <c r="E369" s="79">
        <v>5235</v>
      </c>
      <c r="F369" s="114" t="s">
        <v>6327</v>
      </c>
      <c r="G369" s="114" t="s">
        <v>6325</v>
      </c>
      <c r="H369" s="175">
        <v>260150</v>
      </c>
      <c r="I369" s="199"/>
    </row>
    <row r="370" spans="2:9" s="131" customFormat="1" ht="18" customHeight="1" x14ac:dyDescent="0.25">
      <c r="B370" s="198"/>
      <c r="C370" s="212" t="s">
        <v>7733</v>
      </c>
      <c r="D370" s="90" t="s">
        <v>5802</v>
      </c>
      <c r="E370" s="79">
        <v>5235</v>
      </c>
      <c r="F370" s="114" t="s">
        <v>6327</v>
      </c>
      <c r="G370" s="114" t="s">
        <v>6325</v>
      </c>
      <c r="H370" s="175">
        <v>45730</v>
      </c>
      <c r="I370" s="199"/>
    </row>
    <row r="371" spans="2:9" s="131" customFormat="1" ht="18" customHeight="1" x14ac:dyDescent="0.25">
      <c r="B371" s="198"/>
      <c r="C371" s="212" t="s">
        <v>7733</v>
      </c>
      <c r="D371" s="90" t="s">
        <v>5803</v>
      </c>
      <c r="E371" s="79">
        <v>5135</v>
      </c>
      <c r="F371" s="114" t="s">
        <v>6327</v>
      </c>
      <c r="G371" s="114" t="s">
        <v>6325</v>
      </c>
      <c r="H371" s="175">
        <v>3549294</v>
      </c>
      <c r="I371" s="199"/>
    </row>
    <row r="372" spans="2:9" s="131" customFormat="1" ht="18" customHeight="1" x14ac:dyDescent="0.25">
      <c r="B372" s="198"/>
      <c r="C372" s="212" t="s">
        <v>7733</v>
      </c>
      <c r="D372" s="90" t="s">
        <v>5891</v>
      </c>
      <c r="E372" s="79">
        <v>5235</v>
      </c>
      <c r="F372" s="114" t="s">
        <v>6319</v>
      </c>
      <c r="G372" s="114" t="s">
        <v>6323</v>
      </c>
      <c r="H372" s="175">
        <v>9020000</v>
      </c>
      <c r="I372" s="199"/>
    </row>
    <row r="373" spans="2:9" s="131" customFormat="1" ht="18" customHeight="1" x14ac:dyDescent="0.25">
      <c r="B373" s="198"/>
      <c r="C373" s="212" t="s">
        <v>7733</v>
      </c>
      <c r="D373" s="90" t="s">
        <v>5919</v>
      </c>
      <c r="E373" s="79">
        <v>5235</v>
      </c>
      <c r="F373" s="114" t="s">
        <v>6319</v>
      </c>
      <c r="G373" s="114" t="s">
        <v>6323</v>
      </c>
      <c r="H373" s="175">
        <v>4799243</v>
      </c>
      <c r="I373" s="199"/>
    </row>
    <row r="374" spans="2:9" s="131" customFormat="1" ht="18" customHeight="1" x14ac:dyDescent="0.25">
      <c r="B374" s="198"/>
      <c r="C374" s="212" t="s">
        <v>7733</v>
      </c>
      <c r="D374" s="90" t="s">
        <v>5924</v>
      </c>
      <c r="E374" s="79">
        <v>5135</v>
      </c>
      <c r="F374" s="114" t="s">
        <v>6317</v>
      </c>
      <c r="G374" s="114" t="s">
        <v>6328</v>
      </c>
      <c r="H374" s="175">
        <v>22900</v>
      </c>
      <c r="I374" s="199"/>
    </row>
    <row r="375" spans="2:9" s="131" customFormat="1" ht="18" customHeight="1" x14ac:dyDescent="0.25">
      <c r="B375" s="198"/>
      <c r="C375" s="212" t="s">
        <v>7733</v>
      </c>
      <c r="D375" s="90" t="s">
        <v>5925</v>
      </c>
      <c r="E375" s="79">
        <v>5135</v>
      </c>
      <c r="F375" s="114" t="s">
        <v>6317</v>
      </c>
      <c r="G375" s="114" t="s">
        <v>6328</v>
      </c>
      <c r="H375" s="175">
        <v>10350</v>
      </c>
      <c r="I375" s="199"/>
    </row>
    <row r="376" spans="2:9" s="131" customFormat="1" ht="18" customHeight="1" x14ac:dyDescent="0.25">
      <c r="B376" s="198"/>
      <c r="C376" s="212" t="s">
        <v>7733</v>
      </c>
      <c r="D376" s="90" t="s">
        <v>5964</v>
      </c>
      <c r="E376" s="79">
        <v>5235</v>
      </c>
      <c r="F376" s="114" t="s">
        <v>6319</v>
      </c>
      <c r="G376" s="114" t="s">
        <v>6323</v>
      </c>
      <c r="H376" s="175">
        <v>19993220</v>
      </c>
      <c r="I376" s="199"/>
    </row>
    <row r="377" spans="2:9" s="131" customFormat="1" ht="18" customHeight="1" x14ac:dyDescent="0.25">
      <c r="B377" s="198"/>
      <c r="C377" s="213" t="s">
        <v>7733</v>
      </c>
      <c r="D377" s="79" t="s">
        <v>5965</v>
      </c>
      <c r="E377" s="79">
        <v>5235</v>
      </c>
      <c r="F377" s="120" t="s">
        <v>6319</v>
      </c>
      <c r="G377" s="114" t="s">
        <v>6323</v>
      </c>
      <c r="H377" s="173">
        <v>1838700</v>
      </c>
      <c r="I377" s="199"/>
    </row>
    <row r="378" spans="2:9" s="131" customFormat="1" ht="18" customHeight="1" x14ac:dyDescent="0.25">
      <c r="B378" s="198"/>
      <c r="C378" s="212" t="s">
        <v>7733</v>
      </c>
      <c r="D378" s="90" t="s">
        <v>6055</v>
      </c>
      <c r="E378" s="79">
        <v>5235</v>
      </c>
      <c r="F378" s="114" t="s">
        <v>6318</v>
      </c>
      <c r="G378" s="114" t="s">
        <v>6326</v>
      </c>
      <c r="H378" s="175">
        <v>1887178</v>
      </c>
      <c r="I378" s="199"/>
    </row>
    <row r="379" spans="2:9" s="131" customFormat="1" ht="18" customHeight="1" x14ac:dyDescent="0.25">
      <c r="B379" s="198"/>
      <c r="C379" s="212" t="s">
        <v>7733</v>
      </c>
      <c r="D379" s="90" t="s">
        <v>6086</v>
      </c>
      <c r="E379" s="79">
        <v>5135</v>
      </c>
      <c r="F379" s="114" t="s">
        <v>6317</v>
      </c>
      <c r="G379" s="114" t="s">
        <v>6328</v>
      </c>
      <c r="H379" s="175">
        <v>28000</v>
      </c>
      <c r="I379" s="199"/>
    </row>
    <row r="380" spans="2:9" s="131" customFormat="1" ht="18" customHeight="1" x14ac:dyDescent="0.25">
      <c r="B380" s="198"/>
      <c r="C380" s="212" t="s">
        <v>7733</v>
      </c>
      <c r="D380" s="90" t="s">
        <v>6087</v>
      </c>
      <c r="E380" s="79">
        <v>5135</v>
      </c>
      <c r="F380" s="114" t="s">
        <v>6317</v>
      </c>
      <c r="G380" s="114" t="s">
        <v>6328</v>
      </c>
      <c r="H380" s="175">
        <v>27600</v>
      </c>
      <c r="I380" s="199"/>
    </row>
    <row r="381" spans="2:9" s="131" customFormat="1" ht="18" customHeight="1" x14ac:dyDescent="0.25">
      <c r="B381" s="198"/>
      <c r="C381" s="212" t="s">
        <v>7733</v>
      </c>
      <c r="D381" s="90" t="s">
        <v>6088</v>
      </c>
      <c r="E381" s="79">
        <v>5135</v>
      </c>
      <c r="F381" s="114" t="s">
        <v>6317</v>
      </c>
      <c r="G381" s="114" t="s">
        <v>6328</v>
      </c>
      <c r="H381" s="175">
        <v>21600</v>
      </c>
      <c r="I381" s="199"/>
    </row>
    <row r="382" spans="2:9" s="131" customFormat="1" ht="18" customHeight="1" x14ac:dyDescent="0.25">
      <c r="B382" s="198"/>
      <c r="C382" s="212" t="s">
        <v>7733</v>
      </c>
      <c r="D382" s="90" t="s">
        <v>6089</v>
      </c>
      <c r="E382" s="79">
        <v>5135</v>
      </c>
      <c r="F382" s="114" t="s">
        <v>6317</v>
      </c>
      <c r="G382" s="114" t="s">
        <v>6328</v>
      </c>
      <c r="H382" s="175">
        <v>21500</v>
      </c>
      <c r="I382" s="199"/>
    </row>
    <row r="383" spans="2:9" s="131" customFormat="1" ht="18" customHeight="1" x14ac:dyDescent="0.25">
      <c r="B383" s="198"/>
      <c r="C383" s="212" t="s">
        <v>7733</v>
      </c>
      <c r="D383" s="90" t="s">
        <v>6090</v>
      </c>
      <c r="E383" s="79">
        <v>5135</v>
      </c>
      <c r="F383" s="114" t="s">
        <v>6317</v>
      </c>
      <c r="G383" s="114" t="s">
        <v>6328</v>
      </c>
      <c r="H383" s="175">
        <v>16100</v>
      </c>
      <c r="I383" s="199"/>
    </row>
    <row r="384" spans="2:9" s="131" customFormat="1" ht="18" customHeight="1" x14ac:dyDescent="0.25">
      <c r="B384" s="198"/>
      <c r="C384" s="212" t="s">
        <v>7733</v>
      </c>
      <c r="D384" s="90" t="s">
        <v>6091</v>
      </c>
      <c r="E384" s="79">
        <v>5135</v>
      </c>
      <c r="F384" s="114" t="s">
        <v>6317</v>
      </c>
      <c r="G384" s="114" t="s">
        <v>6328</v>
      </c>
      <c r="H384" s="175">
        <v>16100</v>
      </c>
      <c r="I384" s="199"/>
    </row>
    <row r="385" spans="2:9" s="131" customFormat="1" ht="18" customHeight="1" x14ac:dyDescent="0.25">
      <c r="B385" s="198"/>
      <c r="C385" s="212" t="s">
        <v>7733</v>
      </c>
      <c r="D385" s="90" t="s">
        <v>6092</v>
      </c>
      <c r="E385" s="79">
        <v>5135</v>
      </c>
      <c r="F385" s="114" t="s">
        <v>6317</v>
      </c>
      <c r="G385" s="114" t="s">
        <v>6328</v>
      </c>
      <c r="H385" s="175">
        <v>16100</v>
      </c>
      <c r="I385" s="199"/>
    </row>
    <row r="386" spans="2:9" s="131" customFormat="1" ht="18" customHeight="1" x14ac:dyDescent="0.25">
      <c r="B386" s="198"/>
      <c r="C386" s="212" t="s">
        <v>7733</v>
      </c>
      <c r="D386" s="90" t="s">
        <v>6114</v>
      </c>
      <c r="E386" s="79">
        <v>5135</v>
      </c>
      <c r="F386" s="114" t="s">
        <v>6317</v>
      </c>
      <c r="G386" s="114" t="s">
        <v>6328</v>
      </c>
      <c r="H386" s="175">
        <v>25800</v>
      </c>
      <c r="I386" s="199"/>
    </row>
    <row r="387" spans="2:9" s="131" customFormat="1" ht="18" customHeight="1" x14ac:dyDescent="0.25">
      <c r="B387" s="198"/>
      <c r="C387" s="212" t="s">
        <v>7733</v>
      </c>
      <c r="D387" s="90" t="s">
        <v>6115</v>
      </c>
      <c r="E387" s="79">
        <v>5135</v>
      </c>
      <c r="F387" s="114" t="s">
        <v>6317</v>
      </c>
      <c r="G387" s="114" t="s">
        <v>6328</v>
      </c>
      <c r="H387" s="175">
        <v>20000</v>
      </c>
      <c r="I387" s="199"/>
    </row>
    <row r="388" spans="2:9" s="131" customFormat="1" ht="18" customHeight="1" x14ac:dyDescent="0.25">
      <c r="B388" s="198"/>
      <c r="C388" s="212" t="s">
        <v>7733</v>
      </c>
      <c r="D388" s="90" t="s">
        <v>6116</v>
      </c>
      <c r="E388" s="79">
        <v>5135</v>
      </c>
      <c r="F388" s="114" t="s">
        <v>6317</v>
      </c>
      <c r="G388" s="114" t="s">
        <v>6328</v>
      </c>
      <c r="H388" s="175">
        <v>17700</v>
      </c>
      <c r="I388" s="199"/>
    </row>
    <row r="389" spans="2:9" s="131" customFormat="1" ht="18" customHeight="1" x14ac:dyDescent="0.25">
      <c r="B389" s="198"/>
      <c r="C389" s="212" t="s">
        <v>7733</v>
      </c>
      <c r="D389" s="90" t="s">
        <v>6117</v>
      </c>
      <c r="E389" s="79">
        <v>5135</v>
      </c>
      <c r="F389" s="114" t="s">
        <v>6317</v>
      </c>
      <c r="G389" s="114" t="s">
        <v>6328</v>
      </c>
      <c r="H389" s="175">
        <v>17100</v>
      </c>
      <c r="I389" s="199"/>
    </row>
    <row r="390" spans="2:9" s="131" customFormat="1" ht="18" customHeight="1" x14ac:dyDescent="0.25">
      <c r="B390" s="198"/>
      <c r="C390" s="212" t="s">
        <v>7733</v>
      </c>
      <c r="D390" s="90" t="s">
        <v>6118</v>
      </c>
      <c r="E390" s="79">
        <v>5135</v>
      </c>
      <c r="F390" s="114" t="s">
        <v>6317</v>
      </c>
      <c r="G390" s="114" t="s">
        <v>6328</v>
      </c>
      <c r="H390" s="175">
        <v>16400</v>
      </c>
      <c r="I390" s="199"/>
    </row>
    <row r="391" spans="2:9" s="131" customFormat="1" ht="18" customHeight="1" x14ac:dyDescent="0.25">
      <c r="B391" s="198"/>
      <c r="C391" s="212" t="s">
        <v>7733</v>
      </c>
      <c r="D391" s="90" t="s">
        <v>6119</v>
      </c>
      <c r="E391" s="79">
        <v>5135</v>
      </c>
      <c r="F391" s="114" t="s">
        <v>6317</v>
      </c>
      <c r="G391" s="114" t="s">
        <v>6328</v>
      </c>
      <c r="H391" s="175">
        <v>14500</v>
      </c>
      <c r="I391" s="199"/>
    </row>
    <row r="392" spans="2:9" s="131" customFormat="1" ht="18" customHeight="1" x14ac:dyDescent="0.25">
      <c r="B392" s="198"/>
      <c r="C392" s="212" t="s">
        <v>7733</v>
      </c>
      <c r="D392" s="90" t="s">
        <v>6120</v>
      </c>
      <c r="E392" s="79">
        <v>5135</v>
      </c>
      <c r="F392" s="114" t="s">
        <v>6317</v>
      </c>
      <c r="G392" s="114" t="s">
        <v>6328</v>
      </c>
      <c r="H392" s="175">
        <v>14300</v>
      </c>
      <c r="I392" s="199"/>
    </row>
    <row r="393" spans="2:9" s="131" customFormat="1" ht="18" customHeight="1" x14ac:dyDescent="0.25">
      <c r="B393" s="198"/>
      <c r="C393" s="212" t="s">
        <v>7733</v>
      </c>
      <c r="D393" s="90" t="s">
        <v>6121</v>
      </c>
      <c r="E393" s="79">
        <v>5135</v>
      </c>
      <c r="F393" s="114" t="s">
        <v>6317</v>
      </c>
      <c r="G393" s="114" t="s">
        <v>6328</v>
      </c>
      <c r="H393" s="175">
        <v>11100</v>
      </c>
      <c r="I393" s="199"/>
    </row>
    <row r="394" spans="2:9" s="131" customFormat="1" ht="18" customHeight="1" x14ac:dyDescent="0.25">
      <c r="B394" s="198"/>
      <c r="C394" s="212" t="s">
        <v>7733</v>
      </c>
      <c r="D394" s="90" t="s">
        <v>6162</v>
      </c>
      <c r="E394" s="79">
        <v>5235</v>
      </c>
      <c r="F394" s="114" t="s">
        <v>6316</v>
      </c>
      <c r="G394" s="114" t="s">
        <v>6329</v>
      </c>
      <c r="H394" s="175">
        <v>5448000</v>
      </c>
      <c r="I394" s="199"/>
    </row>
    <row r="395" spans="2:9" s="131" customFormat="1" ht="18" customHeight="1" x14ac:dyDescent="0.25">
      <c r="B395" s="198"/>
      <c r="C395" s="212" t="s">
        <v>7733</v>
      </c>
      <c r="D395" s="90" t="s">
        <v>6163</v>
      </c>
      <c r="E395" s="79">
        <v>5235</v>
      </c>
      <c r="F395" s="114" t="s">
        <v>6316</v>
      </c>
      <c r="G395" s="114" t="s">
        <v>6329</v>
      </c>
      <c r="H395" s="175">
        <v>1125000</v>
      </c>
      <c r="I395" s="199"/>
    </row>
    <row r="396" spans="2:9" s="131" customFormat="1" ht="18" customHeight="1" x14ac:dyDescent="0.25">
      <c r="B396" s="198"/>
      <c r="C396" s="212" t="s">
        <v>7733</v>
      </c>
      <c r="D396" s="90" t="s">
        <v>6320</v>
      </c>
      <c r="E396" s="79">
        <v>5235</v>
      </c>
      <c r="F396" s="114" t="s">
        <v>6316</v>
      </c>
      <c r="G396" s="114" t="s">
        <v>6329</v>
      </c>
      <c r="H396" s="175">
        <v>4183869</v>
      </c>
      <c r="I396" s="199"/>
    </row>
    <row r="397" spans="2:9" s="131" customFormat="1" ht="18" customHeight="1" x14ac:dyDescent="0.25">
      <c r="B397" s="198"/>
      <c r="C397" s="212" t="s">
        <v>7648</v>
      </c>
      <c r="D397" s="90" t="s">
        <v>5804</v>
      </c>
      <c r="E397" s="79">
        <v>5135</v>
      </c>
      <c r="F397" s="114" t="s">
        <v>6327</v>
      </c>
      <c r="G397" s="114" t="s">
        <v>6325</v>
      </c>
      <c r="H397" s="175">
        <v>427200</v>
      </c>
      <c r="I397" s="199"/>
    </row>
    <row r="398" spans="2:9" s="131" customFormat="1" ht="18" customHeight="1" x14ac:dyDescent="0.25">
      <c r="B398" s="198"/>
      <c r="C398" s="212" t="s">
        <v>7648</v>
      </c>
      <c r="D398" s="90" t="s">
        <v>5805</v>
      </c>
      <c r="E398" s="79">
        <v>5135</v>
      </c>
      <c r="F398" s="114" t="s">
        <v>6327</v>
      </c>
      <c r="G398" s="114" t="s">
        <v>6325</v>
      </c>
      <c r="H398" s="175">
        <v>284128</v>
      </c>
      <c r="I398" s="199"/>
    </row>
    <row r="399" spans="2:9" s="131" customFormat="1" ht="18" customHeight="1" x14ac:dyDescent="0.25">
      <c r="B399" s="198"/>
      <c r="C399" s="212" t="s">
        <v>7648</v>
      </c>
      <c r="D399" s="90" t="s">
        <v>5819</v>
      </c>
      <c r="E399" s="79">
        <v>5135</v>
      </c>
      <c r="F399" s="114" t="s">
        <v>6327</v>
      </c>
      <c r="G399" s="114" t="s">
        <v>6325</v>
      </c>
      <c r="H399" s="175">
        <v>20000</v>
      </c>
      <c r="I399" s="199"/>
    </row>
    <row r="400" spans="2:9" s="131" customFormat="1" ht="18" customHeight="1" x14ac:dyDescent="0.25">
      <c r="B400" s="198"/>
      <c r="C400" s="212" t="s">
        <v>7648</v>
      </c>
      <c r="D400" s="90" t="s">
        <v>5820</v>
      </c>
      <c r="E400" s="79">
        <v>5135</v>
      </c>
      <c r="F400" s="114" t="s">
        <v>6327</v>
      </c>
      <c r="G400" s="114" t="s">
        <v>6325</v>
      </c>
      <c r="H400" s="175">
        <v>20000</v>
      </c>
      <c r="I400" s="199"/>
    </row>
    <row r="401" spans="2:9" s="131" customFormat="1" ht="18" customHeight="1" x14ac:dyDescent="0.25">
      <c r="B401" s="198"/>
      <c r="C401" s="212" t="s">
        <v>7648</v>
      </c>
      <c r="D401" s="90" t="s">
        <v>5823</v>
      </c>
      <c r="E401" s="79">
        <v>5235</v>
      </c>
      <c r="F401" s="114" t="s">
        <v>6327</v>
      </c>
      <c r="G401" s="114" t="s">
        <v>6325</v>
      </c>
      <c r="H401" s="175">
        <v>130357</v>
      </c>
      <c r="I401" s="199"/>
    </row>
    <row r="402" spans="2:9" s="131" customFormat="1" ht="18" customHeight="1" x14ac:dyDescent="0.25">
      <c r="B402" s="198"/>
      <c r="C402" s="212" t="s">
        <v>7648</v>
      </c>
      <c r="D402" s="90" t="s">
        <v>5824</v>
      </c>
      <c r="E402" s="79">
        <v>5235</v>
      </c>
      <c r="F402" s="114" t="s">
        <v>6327</v>
      </c>
      <c r="G402" s="114" t="s">
        <v>6325</v>
      </c>
      <c r="H402" s="175">
        <v>212000</v>
      </c>
      <c r="I402" s="199"/>
    </row>
    <row r="403" spans="2:9" s="131" customFormat="1" ht="18" customHeight="1" x14ac:dyDescent="0.25">
      <c r="B403" s="198"/>
      <c r="C403" s="212" t="s">
        <v>7648</v>
      </c>
      <c r="D403" s="90" t="s">
        <v>5825</v>
      </c>
      <c r="E403" s="79">
        <v>5235</v>
      </c>
      <c r="F403" s="114" t="s">
        <v>6327</v>
      </c>
      <c r="G403" s="114" t="s">
        <v>6325</v>
      </c>
      <c r="H403" s="175">
        <v>204191</v>
      </c>
      <c r="I403" s="199"/>
    </row>
    <row r="404" spans="2:9" s="131" customFormat="1" ht="18" customHeight="1" x14ac:dyDescent="0.25">
      <c r="B404" s="198"/>
      <c r="C404" s="212" t="s">
        <v>7648</v>
      </c>
      <c r="D404" s="90" t="s">
        <v>5826</v>
      </c>
      <c r="E404" s="79">
        <v>5235</v>
      </c>
      <c r="F404" s="114" t="s">
        <v>6327</v>
      </c>
      <c r="G404" s="114" t="s">
        <v>6325</v>
      </c>
      <c r="H404" s="175">
        <v>196446</v>
      </c>
      <c r="I404" s="199"/>
    </row>
    <row r="405" spans="2:9" s="131" customFormat="1" ht="18" customHeight="1" x14ac:dyDescent="0.25">
      <c r="B405" s="198"/>
      <c r="C405" s="212" t="s">
        <v>7648</v>
      </c>
      <c r="D405" s="90" t="s">
        <v>5827</v>
      </c>
      <c r="E405" s="79">
        <v>5135</v>
      </c>
      <c r="F405" s="114" t="s">
        <v>6327</v>
      </c>
      <c r="G405" s="114" t="s">
        <v>6325</v>
      </c>
      <c r="H405" s="175">
        <v>192180</v>
      </c>
      <c r="I405" s="199"/>
    </row>
    <row r="406" spans="2:9" s="131" customFormat="1" ht="18" customHeight="1" x14ac:dyDescent="0.25">
      <c r="B406" s="198"/>
      <c r="C406" s="212" t="s">
        <v>7648</v>
      </c>
      <c r="D406" s="90" t="s">
        <v>5828</v>
      </c>
      <c r="E406" s="79">
        <v>5235</v>
      </c>
      <c r="F406" s="114" t="s">
        <v>6327</v>
      </c>
      <c r="G406" s="114" t="s">
        <v>6325</v>
      </c>
      <c r="H406" s="175">
        <v>190831</v>
      </c>
      <c r="I406" s="199"/>
    </row>
    <row r="407" spans="2:9" s="131" customFormat="1" ht="18" customHeight="1" x14ac:dyDescent="0.25">
      <c r="B407" s="198"/>
      <c r="C407" s="212" t="s">
        <v>7648</v>
      </c>
      <c r="D407" s="90" t="s">
        <v>5829</v>
      </c>
      <c r="E407" s="79">
        <v>5135</v>
      </c>
      <c r="F407" s="114" t="s">
        <v>6327</v>
      </c>
      <c r="G407" s="114" t="s">
        <v>6325</v>
      </c>
      <c r="H407" s="175">
        <v>169600</v>
      </c>
      <c r="I407" s="199"/>
    </row>
    <row r="408" spans="2:9" s="131" customFormat="1" ht="18" customHeight="1" x14ac:dyDescent="0.25">
      <c r="B408" s="198"/>
      <c r="C408" s="212" t="s">
        <v>7648</v>
      </c>
      <c r="D408" s="90" t="s">
        <v>5830</v>
      </c>
      <c r="E408" s="79">
        <v>5135</v>
      </c>
      <c r="F408" s="114" t="s">
        <v>6327</v>
      </c>
      <c r="G408" s="114" t="s">
        <v>6325</v>
      </c>
      <c r="H408" s="175">
        <v>150000</v>
      </c>
      <c r="I408" s="199"/>
    </row>
    <row r="409" spans="2:9" s="131" customFormat="1" ht="18" customHeight="1" x14ac:dyDescent="0.25">
      <c r="B409" s="198"/>
      <c r="C409" s="212" t="s">
        <v>7648</v>
      </c>
      <c r="D409" s="90" t="s">
        <v>5831</v>
      </c>
      <c r="E409" s="79">
        <v>5235</v>
      </c>
      <c r="F409" s="114" t="s">
        <v>6327</v>
      </c>
      <c r="G409" s="114" t="s">
        <v>6325</v>
      </c>
      <c r="H409" s="175">
        <v>140000</v>
      </c>
      <c r="I409" s="199"/>
    </row>
    <row r="410" spans="2:9" s="131" customFormat="1" ht="18" customHeight="1" x14ac:dyDescent="0.25">
      <c r="B410" s="198"/>
      <c r="C410" s="212" t="s">
        <v>7648</v>
      </c>
      <c r="D410" s="90" t="s">
        <v>5832</v>
      </c>
      <c r="E410" s="79">
        <v>5135</v>
      </c>
      <c r="F410" s="114" t="s">
        <v>6327</v>
      </c>
      <c r="G410" s="114" t="s">
        <v>6325</v>
      </c>
      <c r="H410" s="175">
        <v>140000</v>
      </c>
      <c r="I410" s="199"/>
    </row>
    <row r="411" spans="2:9" s="131" customFormat="1" ht="18" customHeight="1" x14ac:dyDescent="0.25">
      <c r="B411" s="198"/>
      <c r="C411" s="212" t="s">
        <v>7648</v>
      </c>
      <c r="D411" s="90" t="s">
        <v>5833</v>
      </c>
      <c r="E411" s="79">
        <v>5235</v>
      </c>
      <c r="F411" s="114" t="s">
        <v>6327</v>
      </c>
      <c r="G411" s="114" t="s">
        <v>6325</v>
      </c>
      <c r="H411" s="175">
        <v>116600</v>
      </c>
      <c r="I411" s="199"/>
    </row>
    <row r="412" spans="2:9" s="131" customFormat="1" ht="18" customHeight="1" x14ac:dyDescent="0.25">
      <c r="B412" s="198"/>
      <c r="C412" s="212" t="s">
        <v>7648</v>
      </c>
      <c r="D412" s="90" t="s">
        <v>5834</v>
      </c>
      <c r="E412" s="79">
        <v>5135</v>
      </c>
      <c r="F412" s="114" t="s">
        <v>6327</v>
      </c>
      <c r="G412" s="114" t="s">
        <v>6325</v>
      </c>
      <c r="H412" s="175">
        <v>667429</v>
      </c>
      <c r="I412" s="199"/>
    </row>
    <row r="413" spans="2:9" s="131" customFormat="1" ht="18" customHeight="1" x14ac:dyDescent="0.25">
      <c r="B413" s="198"/>
      <c r="C413" s="212" t="s">
        <v>7648</v>
      </c>
      <c r="D413" s="90" t="s">
        <v>5835</v>
      </c>
      <c r="E413" s="79">
        <v>5135</v>
      </c>
      <c r="F413" s="114" t="s">
        <v>6327</v>
      </c>
      <c r="G413" s="114" t="s">
        <v>6325</v>
      </c>
      <c r="H413" s="175">
        <v>309087</v>
      </c>
      <c r="I413" s="199"/>
    </row>
    <row r="414" spans="2:9" s="131" customFormat="1" ht="18" customHeight="1" x14ac:dyDescent="0.25">
      <c r="B414" s="198"/>
      <c r="C414" s="212" t="s">
        <v>7648</v>
      </c>
      <c r="D414" s="90" t="s">
        <v>5836</v>
      </c>
      <c r="E414" s="79">
        <v>5135</v>
      </c>
      <c r="F414" s="114" t="s">
        <v>6327</v>
      </c>
      <c r="G414" s="114" t="s">
        <v>6325</v>
      </c>
      <c r="H414" s="175">
        <v>212000</v>
      </c>
      <c r="I414" s="199"/>
    </row>
    <row r="415" spans="2:9" s="131" customFormat="1" ht="18" customHeight="1" x14ac:dyDescent="0.25">
      <c r="B415" s="198"/>
      <c r="C415" s="212" t="s">
        <v>7648</v>
      </c>
      <c r="D415" s="90" t="s">
        <v>5837</v>
      </c>
      <c r="E415" s="79">
        <v>5135</v>
      </c>
      <c r="F415" s="114" t="s">
        <v>6327</v>
      </c>
      <c r="G415" s="114" t="s">
        <v>6325</v>
      </c>
      <c r="H415" s="175">
        <v>209358</v>
      </c>
      <c r="I415" s="199"/>
    </row>
    <row r="416" spans="2:9" s="131" customFormat="1" ht="18" customHeight="1" x14ac:dyDescent="0.25">
      <c r="B416" s="198"/>
      <c r="C416" s="212" t="s">
        <v>7648</v>
      </c>
      <c r="D416" s="90" t="s">
        <v>5838</v>
      </c>
      <c r="E416" s="79">
        <v>5135</v>
      </c>
      <c r="F416" s="114" t="s">
        <v>6327</v>
      </c>
      <c r="G416" s="114" t="s">
        <v>6325</v>
      </c>
      <c r="H416" s="175">
        <v>204191</v>
      </c>
      <c r="I416" s="199"/>
    </row>
    <row r="417" spans="2:9" s="131" customFormat="1" ht="18" customHeight="1" x14ac:dyDescent="0.25">
      <c r="B417" s="198"/>
      <c r="C417" s="212" t="s">
        <v>7648</v>
      </c>
      <c r="D417" s="90" t="s">
        <v>5839</v>
      </c>
      <c r="E417" s="79">
        <v>5135</v>
      </c>
      <c r="F417" s="114" t="s">
        <v>6327</v>
      </c>
      <c r="G417" s="114" t="s">
        <v>6325</v>
      </c>
      <c r="H417" s="175">
        <v>196446</v>
      </c>
      <c r="I417" s="199"/>
    </row>
    <row r="418" spans="2:9" s="131" customFormat="1" ht="18" customHeight="1" x14ac:dyDescent="0.25">
      <c r="B418" s="198"/>
      <c r="C418" s="212" t="s">
        <v>7648</v>
      </c>
      <c r="D418" s="90" t="s">
        <v>5840</v>
      </c>
      <c r="E418" s="79">
        <v>5135</v>
      </c>
      <c r="F418" s="114" t="s">
        <v>6327</v>
      </c>
      <c r="G418" s="114" t="s">
        <v>6325</v>
      </c>
      <c r="H418" s="175">
        <v>195442.74</v>
      </c>
      <c r="I418" s="199"/>
    </row>
    <row r="419" spans="2:9" s="131" customFormat="1" ht="18" customHeight="1" x14ac:dyDescent="0.25">
      <c r="B419" s="198"/>
      <c r="C419" s="212" t="s">
        <v>7648</v>
      </c>
      <c r="D419" s="90" t="s">
        <v>5841</v>
      </c>
      <c r="E419" s="79">
        <v>5135</v>
      </c>
      <c r="F419" s="114" t="s">
        <v>6327</v>
      </c>
      <c r="G419" s="114" t="s">
        <v>6325</v>
      </c>
      <c r="H419" s="175">
        <v>192180</v>
      </c>
      <c r="I419" s="199"/>
    </row>
    <row r="420" spans="2:9" s="131" customFormat="1" ht="18" customHeight="1" x14ac:dyDescent="0.25">
      <c r="B420" s="198"/>
      <c r="C420" s="212" t="s">
        <v>7648</v>
      </c>
      <c r="D420" s="90" t="s">
        <v>5842</v>
      </c>
      <c r="E420" s="79">
        <v>5135</v>
      </c>
      <c r="F420" s="114" t="s">
        <v>6327</v>
      </c>
      <c r="G420" s="114" t="s">
        <v>6325</v>
      </c>
      <c r="H420" s="175">
        <v>190831</v>
      </c>
      <c r="I420" s="199"/>
    </row>
    <row r="421" spans="2:9" s="131" customFormat="1" ht="18" customHeight="1" x14ac:dyDescent="0.25">
      <c r="B421" s="198"/>
      <c r="C421" s="212" t="s">
        <v>7648</v>
      </c>
      <c r="D421" s="90" t="s">
        <v>5843</v>
      </c>
      <c r="E421" s="79">
        <v>5135</v>
      </c>
      <c r="F421" s="114" t="s">
        <v>6327</v>
      </c>
      <c r="G421" s="114" t="s">
        <v>6325</v>
      </c>
      <c r="H421" s="175">
        <v>172889</v>
      </c>
      <c r="I421" s="199"/>
    </row>
    <row r="422" spans="2:9" s="131" customFormat="1" ht="18" customHeight="1" x14ac:dyDescent="0.25">
      <c r="B422" s="198"/>
      <c r="C422" s="212" t="s">
        <v>7648</v>
      </c>
      <c r="D422" s="90" t="s">
        <v>5844</v>
      </c>
      <c r="E422" s="79">
        <v>5135</v>
      </c>
      <c r="F422" s="114" t="s">
        <v>6327</v>
      </c>
      <c r="G422" s="114" t="s">
        <v>6325</v>
      </c>
      <c r="H422" s="175">
        <v>169600</v>
      </c>
      <c r="I422" s="199"/>
    </row>
    <row r="423" spans="2:9" s="131" customFormat="1" ht="18" customHeight="1" x14ac:dyDescent="0.25">
      <c r="B423" s="198"/>
      <c r="C423" s="212" t="s">
        <v>7648</v>
      </c>
      <c r="D423" s="90" t="s">
        <v>5845</v>
      </c>
      <c r="E423" s="79">
        <v>5135</v>
      </c>
      <c r="F423" s="114" t="s">
        <v>6327</v>
      </c>
      <c r="G423" s="114" t="s">
        <v>6325</v>
      </c>
      <c r="H423" s="175">
        <v>116600</v>
      </c>
      <c r="I423" s="199"/>
    </row>
    <row r="424" spans="2:9" s="131" customFormat="1" ht="18" customHeight="1" x14ac:dyDescent="0.25">
      <c r="B424" s="198"/>
      <c r="C424" s="212" t="s">
        <v>7648</v>
      </c>
      <c r="D424" s="90" t="s">
        <v>5846</v>
      </c>
      <c r="E424" s="79">
        <v>5135</v>
      </c>
      <c r="F424" s="114" t="s">
        <v>6327</v>
      </c>
      <c r="G424" s="114" t="s">
        <v>6325</v>
      </c>
      <c r="H424" s="175">
        <v>667530</v>
      </c>
      <c r="I424" s="199"/>
    </row>
    <row r="425" spans="2:9" s="131" customFormat="1" ht="18" customHeight="1" x14ac:dyDescent="0.25">
      <c r="B425" s="198"/>
      <c r="C425" s="212" t="s">
        <v>7648</v>
      </c>
      <c r="D425" s="90" t="s">
        <v>5847</v>
      </c>
      <c r="E425" s="79">
        <v>5135</v>
      </c>
      <c r="F425" s="114" t="s">
        <v>6327</v>
      </c>
      <c r="G425" s="114" t="s">
        <v>6325</v>
      </c>
      <c r="H425" s="175">
        <v>310397</v>
      </c>
      <c r="I425" s="199"/>
    </row>
    <row r="426" spans="2:9" s="131" customFormat="1" ht="18" customHeight="1" x14ac:dyDescent="0.25">
      <c r="B426" s="198"/>
      <c r="C426" s="212" t="s">
        <v>7648</v>
      </c>
      <c r="D426" s="90" t="s">
        <v>5848</v>
      </c>
      <c r="E426" s="79">
        <v>5135</v>
      </c>
      <c r="F426" s="114" t="s">
        <v>6327</v>
      </c>
      <c r="G426" s="114" t="s">
        <v>6325</v>
      </c>
      <c r="H426" s="175">
        <v>209358</v>
      </c>
      <c r="I426" s="199"/>
    </row>
    <row r="427" spans="2:9" s="131" customFormat="1" ht="18" customHeight="1" x14ac:dyDescent="0.25">
      <c r="B427" s="198"/>
      <c r="C427" s="212" t="s">
        <v>7648</v>
      </c>
      <c r="D427" s="90" t="s">
        <v>5849</v>
      </c>
      <c r="E427" s="79">
        <v>5135</v>
      </c>
      <c r="F427" s="114" t="s">
        <v>6327</v>
      </c>
      <c r="G427" s="114" t="s">
        <v>6325</v>
      </c>
      <c r="H427" s="175">
        <v>193165</v>
      </c>
      <c r="I427" s="199"/>
    </row>
    <row r="428" spans="2:9" s="131" customFormat="1" ht="18" customHeight="1" x14ac:dyDescent="0.25">
      <c r="B428" s="198"/>
      <c r="C428" s="212" t="s">
        <v>7648</v>
      </c>
      <c r="D428" s="90" t="s">
        <v>5850</v>
      </c>
      <c r="E428" s="79">
        <v>5135</v>
      </c>
      <c r="F428" s="114" t="s">
        <v>6327</v>
      </c>
      <c r="G428" s="114" t="s">
        <v>6325</v>
      </c>
      <c r="H428" s="175">
        <v>174199</v>
      </c>
      <c r="I428" s="199"/>
    </row>
    <row r="429" spans="2:9" s="131" customFormat="1" ht="18" customHeight="1" x14ac:dyDescent="0.25">
      <c r="B429" s="198"/>
      <c r="C429" s="212" t="s">
        <v>7648</v>
      </c>
      <c r="D429" s="90" t="s">
        <v>5851</v>
      </c>
      <c r="E429" s="79">
        <v>5235</v>
      </c>
      <c r="F429" s="114" t="s">
        <v>6327</v>
      </c>
      <c r="G429" s="114" t="s">
        <v>6325</v>
      </c>
      <c r="H429" s="175">
        <v>80000</v>
      </c>
      <c r="I429" s="199"/>
    </row>
    <row r="430" spans="2:9" s="131" customFormat="1" ht="18" customHeight="1" x14ac:dyDescent="0.25">
      <c r="B430" s="198"/>
      <c r="C430" s="212" t="s">
        <v>7648</v>
      </c>
      <c r="D430" s="90" t="s">
        <v>5852</v>
      </c>
      <c r="E430" s="79">
        <v>5235</v>
      </c>
      <c r="F430" s="114" t="s">
        <v>6327</v>
      </c>
      <c r="G430" s="114" t="s">
        <v>6325</v>
      </c>
      <c r="H430" s="175">
        <v>1091570</v>
      </c>
      <c r="I430" s="199"/>
    </row>
    <row r="431" spans="2:9" s="131" customFormat="1" ht="18" customHeight="1" x14ac:dyDescent="0.25">
      <c r="B431" s="198"/>
      <c r="C431" s="212" t="s">
        <v>7648</v>
      </c>
      <c r="D431" s="90" t="s">
        <v>5853</v>
      </c>
      <c r="E431" s="79">
        <v>5135</v>
      </c>
      <c r="F431" s="114" t="s">
        <v>6327</v>
      </c>
      <c r="G431" s="114" t="s">
        <v>6325</v>
      </c>
      <c r="H431" s="175">
        <v>800692</v>
      </c>
      <c r="I431" s="199"/>
    </row>
    <row r="432" spans="2:9" s="131" customFormat="1" ht="18" customHeight="1" x14ac:dyDescent="0.25">
      <c r="B432" s="198"/>
      <c r="C432" s="212" t="s">
        <v>7648</v>
      </c>
      <c r="D432" s="90" t="s">
        <v>5854</v>
      </c>
      <c r="E432" s="79">
        <v>5135</v>
      </c>
      <c r="F432" s="114" t="s">
        <v>6327</v>
      </c>
      <c r="G432" s="114" t="s">
        <v>6325</v>
      </c>
      <c r="H432" s="175">
        <v>310397</v>
      </c>
      <c r="I432" s="199"/>
    </row>
    <row r="433" spans="2:9" s="131" customFormat="1" ht="18" customHeight="1" x14ac:dyDescent="0.25">
      <c r="B433" s="198"/>
      <c r="C433" s="212" t="s">
        <v>7648</v>
      </c>
      <c r="D433" s="90" t="s">
        <v>5855</v>
      </c>
      <c r="E433" s="79">
        <v>5135</v>
      </c>
      <c r="F433" s="114" t="s">
        <v>6327</v>
      </c>
      <c r="G433" s="114" t="s">
        <v>6325</v>
      </c>
      <c r="H433" s="175">
        <v>209358</v>
      </c>
      <c r="I433" s="199"/>
    </row>
    <row r="434" spans="2:9" s="131" customFormat="1" ht="18" customHeight="1" x14ac:dyDescent="0.25">
      <c r="B434" s="198"/>
      <c r="C434" s="212" t="s">
        <v>7648</v>
      </c>
      <c r="D434" s="90" t="s">
        <v>5856</v>
      </c>
      <c r="E434" s="79">
        <v>5135</v>
      </c>
      <c r="F434" s="114" t="s">
        <v>6327</v>
      </c>
      <c r="G434" s="114" t="s">
        <v>6325</v>
      </c>
      <c r="H434" s="175">
        <v>193165</v>
      </c>
      <c r="I434" s="199"/>
    </row>
    <row r="435" spans="2:9" s="131" customFormat="1" ht="18" customHeight="1" x14ac:dyDescent="0.25">
      <c r="B435" s="198"/>
      <c r="C435" s="212" t="s">
        <v>7648</v>
      </c>
      <c r="D435" s="90" t="s">
        <v>5857</v>
      </c>
      <c r="E435" s="79">
        <v>5135</v>
      </c>
      <c r="F435" s="114" t="s">
        <v>6327</v>
      </c>
      <c r="G435" s="114" t="s">
        <v>6325</v>
      </c>
      <c r="H435" s="175">
        <v>174199</v>
      </c>
      <c r="I435" s="199"/>
    </row>
    <row r="436" spans="2:9" s="131" customFormat="1" ht="18" customHeight="1" x14ac:dyDescent="0.25">
      <c r="B436" s="198"/>
      <c r="C436" s="212" t="s">
        <v>7648</v>
      </c>
      <c r="D436" s="90" t="s">
        <v>5858</v>
      </c>
      <c r="E436" s="79">
        <v>5135</v>
      </c>
      <c r="F436" s="114" t="s">
        <v>6327</v>
      </c>
      <c r="G436" s="114" t="s">
        <v>6325</v>
      </c>
      <c r="H436" s="175">
        <v>9302</v>
      </c>
      <c r="I436" s="199"/>
    </row>
    <row r="437" spans="2:9" s="131" customFormat="1" ht="18" customHeight="1" x14ac:dyDescent="0.25">
      <c r="B437" s="198"/>
      <c r="C437" s="212" t="s">
        <v>7648</v>
      </c>
      <c r="D437" s="90" t="s">
        <v>7865</v>
      </c>
      <c r="E437" s="79">
        <v>5235</v>
      </c>
      <c r="F437" s="114" t="s">
        <v>6327</v>
      </c>
      <c r="G437" s="114" t="s">
        <v>6325</v>
      </c>
      <c r="H437" s="175">
        <v>25000</v>
      </c>
      <c r="I437" s="199"/>
    </row>
    <row r="438" spans="2:9" s="131" customFormat="1" ht="18" customHeight="1" x14ac:dyDescent="0.25">
      <c r="B438" s="198"/>
      <c r="C438" s="213" t="s">
        <v>7648</v>
      </c>
      <c r="D438" s="79" t="s">
        <v>5862</v>
      </c>
      <c r="E438" s="79">
        <v>5235</v>
      </c>
      <c r="F438" s="120" t="s">
        <v>6327</v>
      </c>
      <c r="G438" s="114" t="s">
        <v>6325</v>
      </c>
      <c r="H438" s="173">
        <v>1168020</v>
      </c>
      <c r="I438" s="199"/>
    </row>
    <row r="439" spans="2:9" s="131" customFormat="1" ht="18" customHeight="1" x14ac:dyDescent="0.25">
      <c r="B439" s="198"/>
      <c r="C439" s="212" t="s">
        <v>7648</v>
      </c>
      <c r="D439" s="90" t="s">
        <v>5955</v>
      </c>
      <c r="E439" s="79">
        <v>5235</v>
      </c>
      <c r="F439" s="114" t="s">
        <v>6319</v>
      </c>
      <c r="G439" s="114" t="s">
        <v>6323</v>
      </c>
      <c r="H439" s="175">
        <v>2553044</v>
      </c>
      <c r="I439" s="199"/>
    </row>
    <row r="440" spans="2:9" s="131" customFormat="1" ht="18" customHeight="1" x14ac:dyDescent="0.25">
      <c r="B440" s="198"/>
      <c r="C440" s="212" t="s">
        <v>7648</v>
      </c>
      <c r="D440" s="90" t="s">
        <v>5960</v>
      </c>
      <c r="E440" s="79">
        <v>5235</v>
      </c>
      <c r="F440" s="114" t="s">
        <v>6319</v>
      </c>
      <c r="G440" s="114" t="s">
        <v>6323</v>
      </c>
      <c r="H440" s="175">
        <v>2133701</v>
      </c>
      <c r="I440" s="199"/>
    </row>
    <row r="441" spans="2:9" s="131" customFormat="1" ht="18" customHeight="1" x14ac:dyDescent="0.25">
      <c r="B441" s="198"/>
      <c r="C441" s="212" t="s">
        <v>7648</v>
      </c>
      <c r="D441" s="90" t="s">
        <v>5961</v>
      </c>
      <c r="E441" s="79">
        <v>5235</v>
      </c>
      <c r="F441" s="114" t="s">
        <v>6319</v>
      </c>
      <c r="G441" s="114" t="s">
        <v>6323</v>
      </c>
      <c r="H441" s="175">
        <v>2133700</v>
      </c>
      <c r="I441" s="199"/>
    </row>
    <row r="442" spans="2:9" s="131" customFormat="1" ht="18" customHeight="1" x14ac:dyDescent="0.25">
      <c r="B442" s="198"/>
      <c r="C442" s="212" t="s">
        <v>7648</v>
      </c>
      <c r="D442" s="90" t="s">
        <v>5962</v>
      </c>
      <c r="E442" s="79">
        <v>5235</v>
      </c>
      <c r="F442" s="114" t="s">
        <v>6319</v>
      </c>
      <c r="G442" s="114" t="s">
        <v>6323</v>
      </c>
      <c r="H442" s="175">
        <v>2133700</v>
      </c>
      <c r="I442" s="199"/>
    </row>
    <row r="443" spans="2:9" s="131" customFormat="1" ht="18" customHeight="1" x14ac:dyDescent="0.25">
      <c r="B443" s="198"/>
      <c r="C443" s="212" t="s">
        <v>7648</v>
      </c>
      <c r="D443" s="90" t="s">
        <v>5963</v>
      </c>
      <c r="E443" s="79">
        <v>5235</v>
      </c>
      <c r="F443" s="114" t="s">
        <v>6319</v>
      </c>
      <c r="G443" s="114" t="s">
        <v>6323</v>
      </c>
      <c r="H443" s="175">
        <v>2133700</v>
      </c>
      <c r="I443" s="199"/>
    </row>
    <row r="444" spans="2:9" s="131" customFormat="1" ht="18" customHeight="1" x14ac:dyDescent="0.25">
      <c r="B444" s="198"/>
      <c r="C444" s="212" t="s">
        <v>7648</v>
      </c>
      <c r="D444" s="90" t="s">
        <v>5966</v>
      </c>
      <c r="E444" s="79">
        <v>5235</v>
      </c>
      <c r="F444" s="114" t="s">
        <v>6319</v>
      </c>
      <c r="G444" s="114" t="s">
        <v>6323</v>
      </c>
      <c r="H444" s="175">
        <v>1838700</v>
      </c>
      <c r="I444" s="199"/>
    </row>
    <row r="445" spans="2:9" s="131" customFormat="1" ht="18" customHeight="1" x14ac:dyDescent="0.25">
      <c r="B445" s="198"/>
      <c r="C445" s="212" t="s">
        <v>7629</v>
      </c>
      <c r="D445" s="90" t="s">
        <v>5967</v>
      </c>
      <c r="E445" s="79">
        <v>5235</v>
      </c>
      <c r="F445" s="114" t="s">
        <v>6319</v>
      </c>
      <c r="G445" s="114" t="s">
        <v>6323</v>
      </c>
      <c r="H445" s="175">
        <v>19993220</v>
      </c>
      <c r="I445" s="199"/>
    </row>
    <row r="446" spans="2:9" s="131" customFormat="1" ht="18" customHeight="1" x14ac:dyDescent="0.25">
      <c r="B446" s="198"/>
      <c r="C446" s="212" t="s">
        <v>7648</v>
      </c>
      <c r="D446" s="90" t="s">
        <v>5968</v>
      </c>
      <c r="E446" s="79">
        <v>5235</v>
      </c>
      <c r="F446" s="114" t="s">
        <v>6319</v>
      </c>
      <c r="G446" s="114" t="s">
        <v>6323</v>
      </c>
      <c r="H446" s="175">
        <v>1838700</v>
      </c>
      <c r="I446" s="199"/>
    </row>
    <row r="447" spans="2:9" s="131" customFormat="1" ht="18" customHeight="1" x14ac:dyDescent="0.25">
      <c r="B447" s="198"/>
      <c r="C447" s="212" t="s">
        <v>7648</v>
      </c>
      <c r="D447" s="90" t="s">
        <v>5969</v>
      </c>
      <c r="E447" s="79">
        <v>5235</v>
      </c>
      <c r="F447" s="114" t="s">
        <v>6319</v>
      </c>
      <c r="G447" s="114" t="s">
        <v>6323</v>
      </c>
      <c r="H447" s="175">
        <v>1838700</v>
      </c>
      <c r="I447" s="199"/>
    </row>
    <row r="448" spans="2:9" s="131" customFormat="1" ht="18" customHeight="1" x14ac:dyDescent="0.25">
      <c r="B448" s="198"/>
      <c r="C448" s="212" t="s">
        <v>7648</v>
      </c>
      <c r="D448" s="90" t="s">
        <v>5970</v>
      </c>
      <c r="E448" s="79">
        <v>5235</v>
      </c>
      <c r="F448" s="114" t="s">
        <v>6319</v>
      </c>
      <c r="G448" s="114" t="s">
        <v>6323</v>
      </c>
      <c r="H448" s="175">
        <v>1314600</v>
      </c>
      <c r="I448" s="199"/>
    </row>
    <row r="449" spans="2:9" s="131" customFormat="1" ht="18" customHeight="1" x14ac:dyDescent="0.25">
      <c r="B449" s="198"/>
      <c r="C449" s="212" t="s">
        <v>7648</v>
      </c>
      <c r="D449" s="90" t="s">
        <v>5971</v>
      </c>
      <c r="E449" s="79">
        <v>5235</v>
      </c>
      <c r="F449" s="114" t="s">
        <v>6319</v>
      </c>
      <c r="G449" s="114" t="s">
        <v>6323</v>
      </c>
      <c r="H449" s="175">
        <v>1314600</v>
      </c>
      <c r="I449" s="199"/>
    </row>
    <row r="450" spans="2:9" s="131" customFormat="1" ht="18" customHeight="1" x14ac:dyDescent="0.25">
      <c r="B450" s="198"/>
      <c r="C450" s="212" t="s">
        <v>7648</v>
      </c>
      <c r="D450" s="90" t="s">
        <v>5972</v>
      </c>
      <c r="E450" s="79">
        <v>5235</v>
      </c>
      <c r="F450" s="114" t="s">
        <v>6319</v>
      </c>
      <c r="G450" s="114" t="s">
        <v>6323</v>
      </c>
      <c r="H450" s="175">
        <v>1314600</v>
      </c>
      <c r="I450" s="199"/>
    </row>
    <row r="451" spans="2:9" s="131" customFormat="1" ht="18" customHeight="1" x14ac:dyDescent="0.25">
      <c r="B451" s="198"/>
      <c r="C451" s="212" t="s">
        <v>7648</v>
      </c>
      <c r="D451" s="90" t="s">
        <v>5975</v>
      </c>
      <c r="E451" s="79">
        <v>5235</v>
      </c>
      <c r="F451" s="114" t="s">
        <v>6319</v>
      </c>
      <c r="G451" s="114" t="s">
        <v>6323</v>
      </c>
      <c r="H451" s="175">
        <v>648000</v>
      </c>
      <c r="I451" s="199"/>
    </row>
    <row r="452" spans="2:9" s="131" customFormat="1" ht="18" customHeight="1" x14ac:dyDescent="0.25">
      <c r="B452" s="198"/>
      <c r="C452" s="212" t="s">
        <v>7648</v>
      </c>
      <c r="D452" s="90" t="s">
        <v>5977</v>
      </c>
      <c r="E452" s="79">
        <v>5235</v>
      </c>
      <c r="F452" s="114" t="s">
        <v>6319</v>
      </c>
      <c r="G452" s="114" t="s">
        <v>6323</v>
      </c>
      <c r="H452" s="175">
        <v>588000</v>
      </c>
      <c r="I452" s="199"/>
    </row>
    <row r="453" spans="2:9" s="131" customFormat="1" ht="18" customHeight="1" x14ac:dyDescent="0.25">
      <c r="B453" s="198"/>
      <c r="C453" s="212" t="s">
        <v>7648</v>
      </c>
      <c r="D453" s="90" t="s">
        <v>6012</v>
      </c>
      <c r="E453" s="79">
        <v>5235</v>
      </c>
      <c r="F453" s="114" t="s">
        <v>6319</v>
      </c>
      <c r="G453" s="114" t="s">
        <v>6323</v>
      </c>
      <c r="H453" s="175">
        <v>12635502</v>
      </c>
      <c r="I453" s="199"/>
    </row>
    <row r="454" spans="2:9" s="131" customFormat="1" ht="18" customHeight="1" x14ac:dyDescent="0.25">
      <c r="B454" s="198"/>
      <c r="C454" s="212" t="s">
        <v>7648</v>
      </c>
      <c r="D454" s="90" t="s">
        <v>6122</v>
      </c>
      <c r="E454" s="79">
        <v>5135</v>
      </c>
      <c r="F454" s="114" t="s">
        <v>6317</v>
      </c>
      <c r="G454" s="114" t="s">
        <v>6328</v>
      </c>
      <c r="H454" s="175">
        <v>11100</v>
      </c>
      <c r="I454" s="199"/>
    </row>
    <row r="455" spans="2:9" s="131" customFormat="1" ht="18" customHeight="1" x14ac:dyDescent="0.25">
      <c r="B455" s="198"/>
      <c r="C455" s="212" t="s">
        <v>7648</v>
      </c>
      <c r="D455" s="90" t="s">
        <v>6123</v>
      </c>
      <c r="E455" s="79">
        <v>5135</v>
      </c>
      <c r="F455" s="114" t="s">
        <v>6317</v>
      </c>
      <c r="G455" s="114" t="s">
        <v>6328</v>
      </c>
      <c r="H455" s="175">
        <v>10650</v>
      </c>
      <c r="I455" s="199"/>
    </row>
    <row r="456" spans="2:9" s="131" customFormat="1" ht="18" customHeight="1" x14ac:dyDescent="0.25">
      <c r="B456" s="198"/>
      <c r="C456" s="212" t="s">
        <v>7648</v>
      </c>
      <c r="D456" s="90" t="s">
        <v>6124</v>
      </c>
      <c r="E456" s="79">
        <v>5135</v>
      </c>
      <c r="F456" s="114" t="s">
        <v>6317</v>
      </c>
      <c r="G456" s="114" t="s">
        <v>6328</v>
      </c>
      <c r="H456" s="175">
        <v>10650</v>
      </c>
      <c r="I456" s="199"/>
    </row>
    <row r="457" spans="2:9" s="131" customFormat="1" ht="18" customHeight="1" x14ac:dyDescent="0.25">
      <c r="B457" s="198"/>
      <c r="C457" s="212" t="s">
        <v>7648</v>
      </c>
      <c r="D457" s="90" t="s">
        <v>6125</v>
      </c>
      <c r="E457" s="79">
        <v>5135</v>
      </c>
      <c r="F457" s="114" t="s">
        <v>6317</v>
      </c>
      <c r="G457" s="114" t="s">
        <v>6328</v>
      </c>
      <c r="H457" s="175">
        <v>10100</v>
      </c>
      <c r="I457" s="199"/>
    </row>
    <row r="458" spans="2:9" s="131" customFormat="1" ht="18" customHeight="1" x14ac:dyDescent="0.25">
      <c r="B458" s="198"/>
      <c r="C458" s="212" t="s">
        <v>7648</v>
      </c>
      <c r="D458" s="90" t="s">
        <v>6126</v>
      </c>
      <c r="E458" s="79">
        <v>5135</v>
      </c>
      <c r="F458" s="114" t="s">
        <v>6317</v>
      </c>
      <c r="G458" s="114" t="s">
        <v>6328</v>
      </c>
      <c r="H458" s="175">
        <v>10100</v>
      </c>
      <c r="I458" s="199"/>
    </row>
    <row r="459" spans="2:9" s="131" customFormat="1" ht="18" customHeight="1" x14ac:dyDescent="0.25">
      <c r="B459" s="198"/>
      <c r="C459" s="212" t="s">
        <v>7648</v>
      </c>
      <c r="D459" s="90" t="s">
        <v>6127</v>
      </c>
      <c r="E459" s="79">
        <v>5135</v>
      </c>
      <c r="F459" s="114" t="s">
        <v>6317</v>
      </c>
      <c r="G459" s="114" t="s">
        <v>6328</v>
      </c>
      <c r="H459" s="175">
        <v>10000</v>
      </c>
      <c r="I459" s="199"/>
    </row>
    <row r="460" spans="2:9" s="131" customFormat="1" ht="18" customHeight="1" x14ac:dyDescent="0.25">
      <c r="B460" s="198"/>
      <c r="C460" s="212" t="s">
        <v>7648</v>
      </c>
      <c r="D460" s="90" t="s">
        <v>6128</v>
      </c>
      <c r="E460" s="79">
        <v>5235</v>
      </c>
      <c r="F460" s="114" t="s">
        <v>6318</v>
      </c>
      <c r="G460" s="114" t="s">
        <v>6326</v>
      </c>
      <c r="H460" s="175">
        <v>2424900</v>
      </c>
      <c r="I460" s="199"/>
    </row>
    <row r="461" spans="2:9" s="131" customFormat="1" ht="18" customHeight="1" x14ac:dyDescent="0.25">
      <c r="B461" s="198"/>
      <c r="C461" s="212" t="s">
        <v>7648</v>
      </c>
      <c r="D461" s="90" t="s">
        <v>6166</v>
      </c>
      <c r="E461" s="79">
        <v>5135</v>
      </c>
      <c r="F461" s="114" t="s">
        <v>6317</v>
      </c>
      <c r="G461" s="114" t="s">
        <v>6328</v>
      </c>
      <c r="H461" s="336">
        <v>-14400</v>
      </c>
      <c r="I461" s="199"/>
    </row>
    <row r="462" spans="2:9" s="131" customFormat="1" ht="18" customHeight="1" x14ac:dyDescent="0.25">
      <c r="B462" s="198"/>
      <c r="C462" s="212" t="s">
        <v>7648</v>
      </c>
      <c r="D462" s="90" t="s">
        <v>6173</v>
      </c>
      <c r="E462" s="79">
        <v>5235</v>
      </c>
      <c r="F462" s="114" t="s">
        <v>6316</v>
      </c>
      <c r="G462" s="114" t="s">
        <v>6329</v>
      </c>
      <c r="H462" s="175">
        <v>4183869.5</v>
      </c>
      <c r="I462" s="199"/>
    </row>
    <row r="463" spans="2:9" s="131" customFormat="1" ht="18" customHeight="1" x14ac:dyDescent="0.25">
      <c r="B463" s="198"/>
      <c r="C463" s="212" t="s">
        <v>7648</v>
      </c>
      <c r="D463" s="90" t="s">
        <v>6175</v>
      </c>
      <c r="E463" s="79">
        <v>5235</v>
      </c>
      <c r="F463" s="114" t="s">
        <v>6316</v>
      </c>
      <c r="G463" s="114" t="s">
        <v>6330</v>
      </c>
      <c r="H463" s="175">
        <v>3849315</v>
      </c>
      <c r="I463" s="199"/>
    </row>
    <row r="464" spans="2:9" s="131" customFormat="1" ht="18" customHeight="1" x14ac:dyDescent="0.25">
      <c r="B464" s="198"/>
      <c r="C464" s="212" t="s">
        <v>7648</v>
      </c>
      <c r="D464" s="90" t="s">
        <v>6180</v>
      </c>
      <c r="E464" s="79">
        <v>5135</v>
      </c>
      <c r="F464" s="114" t="s">
        <v>6317</v>
      </c>
      <c r="G464" s="114" t="s">
        <v>6328</v>
      </c>
      <c r="H464" s="175">
        <v>18800</v>
      </c>
      <c r="I464" s="199"/>
    </row>
    <row r="465" spans="2:9" s="131" customFormat="1" ht="18" customHeight="1" x14ac:dyDescent="0.25">
      <c r="B465" s="198"/>
      <c r="C465" s="212" t="s">
        <v>7648</v>
      </c>
      <c r="D465" s="90" t="s">
        <v>6181</v>
      </c>
      <c r="E465" s="79">
        <v>5135</v>
      </c>
      <c r="F465" s="114" t="s">
        <v>6317</v>
      </c>
      <c r="G465" s="114" t="s">
        <v>6328</v>
      </c>
      <c r="H465" s="175">
        <v>18800</v>
      </c>
      <c r="I465" s="199"/>
    </row>
    <row r="466" spans="2:9" s="131" customFormat="1" ht="18" customHeight="1" x14ac:dyDescent="0.25">
      <c r="B466" s="198"/>
      <c r="C466" s="212" t="s">
        <v>7648</v>
      </c>
      <c r="D466" s="90" t="s">
        <v>6182</v>
      </c>
      <c r="E466" s="79">
        <v>5135</v>
      </c>
      <c r="F466" s="114" t="s">
        <v>6317</v>
      </c>
      <c r="G466" s="114" t="s">
        <v>6328</v>
      </c>
      <c r="H466" s="175">
        <v>18800</v>
      </c>
      <c r="I466" s="199"/>
    </row>
    <row r="467" spans="2:9" s="131" customFormat="1" ht="18" customHeight="1" x14ac:dyDescent="0.25">
      <c r="B467" s="198"/>
      <c r="C467" s="212" t="s">
        <v>7648</v>
      </c>
      <c r="D467" s="90" t="s">
        <v>6183</v>
      </c>
      <c r="E467" s="79">
        <v>5135</v>
      </c>
      <c r="F467" s="114" t="s">
        <v>6317</v>
      </c>
      <c r="G467" s="114" t="s">
        <v>6328</v>
      </c>
      <c r="H467" s="175">
        <v>16100</v>
      </c>
      <c r="I467" s="199"/>
    </row>
    <row r="468" spans="2:9" s="131" customFormat="1" ht="18" customHeight="1" x14ac:dyDescent="0.25">
      <c r="B468" s="198"/>
      <c r="C468" s="212" t="s">
        <v>7648</v>
      </c>
      <c r="D468" s="90" t="s">
        <v>6184</v>
      </c>
      <c r="E468" s="79">
        <v>5135</v>
      </c>
      <c r="F468" s="114" t="s">
        <v>6317</v>
      </c>
      <c r="G468" s="114" t="s">
        <v>6328</v>
      </c>
      <c r="H468" s="175">
        <v>15500</v>
      </c>
      <c r="I468" s="199"/>
    </row>
    <row r="469" spans="2:9" s="131" customFormat="1" ht="18" customHeight="1" x14ac:dyDescent="0.25">
      <c r="B469" s="198"/>
      <c r="C469" s="212" t="s">
        <v>7648</v>
      </c>
      <c r="D469" s="90" t="s">
        <v>6190</v>
      </c>
      <c r="E469" s="79">
        <v>5135</v>
      </c>
      <c r="F469" s="114" t="s">
        <v>6317</v>
      </c>
      <c r="G469" s="114" t="s">
        <v>6328</v>
      </c>
      <c r="H469" s="175">
        <v>186500</v>
      </c>
      <c r="I469" s="199"/>
    </row>
    <row r="470" spans="2:9" s="131" customFormat="1" ht="18" customHeight="1" x14ac:dyDescent="0.25">
      <c r="B470" s="198"/>
      <c r="C470" s="212" t="s">
        <v>7548</v>
      </c>
      <c r="D470" s="90" t="s">
        <v>5861</v>
      </c>
      <c r="E470" s="79">
        <v>5235</v>
      </c>
      <c r="F470" s="114" t="s">
        <v>6318</v>
      </c>
      <c r="G470" s="114" t="s">
        <v>6326</v>
      </c>
      <c r="H470" s="175">
        <v>670000</v>
      </c>
      <c r="I470" s="199"/>
    </row>
    <row r="471" spans="2:9" s="131" customFormat="1" ht="18" customHeight="1" x14ac:dyDescent="0.25">
      <c r="B471" s="198"/>
      <c r="C471" s="212" t="s">
        <v>7548</v>
      </c>
      <c r="D471" s="90" t="s">
        <v>5863</v>
      </c>
      <c r="E471" s="79">
        <v>5135</v>
      </c>
      <c r="F471" s="114" t="s">
        <v>6327</v>
      </c>
      <c r="G471" s="114" t="s">
        <v>6325</v>
      </c>
      <c r="H471" s="175">
        <v>667520</v>
      </c>
      <c r="I471" s="199"/>
    </row>
    <row r="472" spans="2:9" s="131" customFormat="1" ht="18" customHeight="1" x14ac:dyDescent="0.25">
      <c r="B472" s="198"/>
      <c r="C472" s="212" t="s">
        <v>7548</v>
      </c>
      <c r="D472" s="90" t="s">
        <v>5864</v>
      </c>
      <c r="E472" s="79">
        <v>5235</v>
      </c>
      <c r="F472" s="114" t="s">
        <v>6327</v>
      </c>
      <c r="G472" s="114" t="s">
        <v>6325</v>
      </c>
      <c r="H472" s="175">
        <v>126000</v>
      </c>
      <c r="I472" s="199"/>
    </row>
    <row r="473" spans="2:9" s="131" customFormat="1" ht="18" customHeight="1" x14ac:dyDescent="0.25">
      <c r="B473" s="198"/>
      <c r="C473" s="212" t="s">
        <v>7548</v>
      </c>
      <c r="D473" s="90" t="s">
        <v>5865</v>
      </c>
      <c r="E473" s="79">
        <v>5235</v>
      </c>
      <c r="F473" s="114" t="s">
        <v>6327</v>
      </c>
      <c r="G473" s="114" t="s">
        <v>6325</v>
      </c>
      <c r="H473" s="175">
        <v>315090</v>
      </c>
      <c r="I473" s="199"/>
    </row>
    <row r="474" spans="2:9" s="131" customFormat="1" ht="18" customHeight="1" x14ac:dyDescent="0.25">
      <c r="B474" s="198"/>
      <c r="C474" s="212" t="s">
        <v>7548</v>
      </c>
      <c r="D474" s="90" t="s">
        <v>5868</v>
      </c>
      <c r="E474" s="79">
        <v>5135</v>
      </c>
      <c r="F474" s="114" t="s">
        <v>6327</v>
      </c>
      <c r="G474" s="114" t="s">
        <v>6325</v>
      </c>
      <c r="H474" s="175">
        <v>260190</v>
      </c>
      <c r="I474" s="199"/>
    </row>
    <row r="475" spans="2:9" s="131" customFormat="1" ht="18" customHeight="1" x14ac:dyDescent="0.25">
      <c r="B475" s="198"/>
      <c r="C475" s="212" t="s">
        <v>7548</v>
      </c>
      <c r="D475" s="90" t="s">
        <v>5869</v>
      </c>
      <c r="E475" s="79">
        <v>5135</v>
      </c>
      <c r="F475" s="114" t="s">
        <v>6327</v>
      </c>
      <c r="G475" s="114" t="s">
        <v>6325</v>
      </c>
      <c r="H475" s="175">
        <v>145665</v>
      </c>
      <c r="I475" s="199"/>
    </row>
    <row r="476" spans="2:9" s="131" customFormat="1" ht="18" customHeight="1" x14ac:dyDescent="0.25">
      <c r="B476" s="198"/>
      <c r="C476" s="212" t="s">
        <v>7548</v>
      </c>
      <c r="D476" s="90" t="s">
        <v>5870</v>
      </c>
      <c r="E476" s="79">
        <v>5135</v>
      </c>
      <c r="F476" s="114" t="s">
        <v>6327</v>
      </c>
      <c r="G476" s="114" t="s">
        <v>6325</v>
      </c>
      <c r="H476" s="175">
        <v>114250</v>
      </c>
      <c r="I476" s="199"/>
    </row>
    <row r="477" spans="2:9" s="131" customFormat="1" ht="18" customHeight="1" x14ac:dyDescent="0.25">
      <c r="B477" s="198"/>
      <c r="C477" s="212" t="s">
        <v>7548</v>
      </c>
      <c r="D477" s="90" t="s">
        <v>5871</v>
      </c>
      <c r="E477" s="79">
        <v>5135</v>
      </c>
      <c r="F477" s="114" t="s">
        <v>6327</v>
      </c>
      <c r="G477" s="114" t="s">
        <v>6325</v>
      </c>
      <c r="H477" s="175">
        <v>18980</v>
      </c>
      <c r="I477" s="199"/>
    </row>
    <row r="478" spans="2:9" s="131" customFormat="1" ht="18" customHeight="1" x14ac:dyDescent="0.25">
      <c r="B478" s="198"/>
      <c r="C478" s="212" t="s">
        <v>7548</v>
      </c>
      <c r="D478" s="90" t="s">
        <v>5872</v>
      </c>
      <c r="E478" s="79">
        <v>5235</v>
      </c>
      <c r="F478" s="114" t="s">
        <v>6327</v>
      </c>
      <c r="G478" s="114" t="s">
        <v>6325</v>
      </c>
      <c r="H478" s="175">
        <v>839930</v>
      </c>
      <c r="I478" s="199"/>
    </row>
    <row r="479" spans="2:9" s="131" customFormat="1" ht="18" customHeight="1" x14ac:dyDescent="0.25">
      <c r="B479" s="198"/>
      <c r="C479" s="212" t="s">
        <v>7548</v>
      </c>
      <c r="D479" s="90" t="s">
        <v>5873</v>
      </c>
      <c r="E479" s="79">
        <v>5135</v>
      </c>
      <c r="F479" s="114" t="s">
        <v>6327</v>
      </c>
      <c r="G479" s="114" t="s">
        <v>6325</v>
      </c>
      <c r="H479" s="175">
        <v>666000</v>
      </c>
      <c r="I479" s="199"/>
    </row>
    <row r="480" spans="2:9" s="131" customFormat="1" ht="18" customHeight="1" x14ac:dyDescent="0.25">
      <c r="B480" s="198"/>
      <c r="C480" s="212" t="s">
        <v>7548</v>
      </c>
      <c r="D480" s="90" t="s">
        <v>5874</v>
      </c>
      <c r="E480" s="79">
        <v>5135</v>
      </c>
      <c r="F480" s="114" t="s">
        <v>6327</v>
      </c>
      <c r="G480" s="114" t="s">
        <v>6325</v>
      </c>
      <c r="H480" s="175">
        <v>335720</v>
      </c>
      <c r="I480" s="199"/>
    </row>
    <row r="481" spans="2:9" s="131" customFormat="1" ht="18" customHeight="1" x14ac:dyDescent="0.25">
      <c r="B481" s="198"/>
      <c r="C481" s="212" t="s">
        <v>7548</v>
      </c>
      <c r="D481" s="90" t="s">
        <v>5875</v>
      </c>
      <c r="E481" s="79">
        <v>5135</v>
      </c>
      <c r="F481" s="114" t="s">
        <v>6327</v>
      </c>
      <c r="G481" s="114" t="s">
        <v>6325</v>
      </c>
      <c r="H481" s="175">
        <v>300000</v>
      </c>
      <c r="I481" s="199"/>
    </row>
    <row r="482" spans="2:9" s="131" customFormat="1" ht="18" customHeight="1" x14ac:dyDescent="0.25">
      <c r="B482" s="198"/>
      <c r="C482" s="212" t="s">
        <v>7548</v>
      </c>
      <c r="D482" s="90" t="s">
        <v>5876</v>
      </c>
      <c r="E482" s="79">
        <v>5135</v>
      </c>
      <c r="F482" s="114" t="s">
        <v>6327</v>
      </c>
      <c r="G482" s="114" t="s">
        <v>6325</v>
      </c>
      <c r="H482" s="175">
        <v>272765</v>
      </c>
      <c r="I482" s="199"/>
    </row>
    <row r="483" spans="2:9" s="131" customFormat="1" ht="18" customHeight="1" x14ac:dyDescent="0.25">
      <c r="B483" s="198"/>
      <c r="C483" s="212" t="s">
        <v>7548</v>
      </c>
      <c r="D483" s="90" t="s">
        <v>5877</v>
      </c>
      <c r="E483" s="79">
        <v>5135</v>
      </c>
      <c r="F483" s="114" t="s">
        <v>6327</v>
      </c>
      <c r="G483" s="114" t="s">
        <v>6325</v>
      </c>
      <c r="H483" s="175">
        <v>258570</v>
      </c>
      <c r="I483" s="199"/>
    </row>
    <row r="484" spans="2:9" s="131" customFormat="1" ht="18" customHeight="1" x14ac:dyDescent="0.25">
      <c r="B484" s="198"/>
      <c r="C484" s="212" t="s">
        <v>7548</v>
      </c>
      <c r="D484" s="90" t="s">
        <v>5878</v>
      </c>
      <c r="E484" s="79">
        <v>5135</v>
      </c>
      <c r="F484" s="114" t="s">
        <v>6327</v>
      </c>
      <c r="G484" s="114" t="s">
        <v>6325</v>
      </c>
      <c r="H484" s="175">
        <v>212000</v>
      </c>
      <c r="I484" s="199"/>
    </row>
    <row r="485" spans="2:9" s="131" customFormat="1" ht="18" customHeight="1" x14ac:dyDescent="0.25">
      <c r="B485" s="198"/>
      <c r="C485" s="212" t="s">
        <v>7548</v>
      </c>
      <c r="D485" s="90" t="s">
        <v>5879</v>
      </c>
      <c r="E485" s="79">
        <v>5135</v>
      </c>
      <c r="F485" s="114" t="s">
        <v>6327</v>
      </c>
      <c r="G485" s="114" t="s">
        <v>6325</v>
      </c>
      <c r="H485" s="175">
        <v>204191</v>
      </c>
      <c r="I485" s="199"/>
    </row>
    <row r="486" spans="2:9" s="131" customFormat="1" ht="18" customHeight="1" x14ac:dyDescent="0.25">
      <c r="B486" s="198"/>
      <c r="C486" s="212" t="s">
        <v>7548</v>
      </c>
      <c r="D486" s="90" t="s">
        <v>5880</v>
      </c>
      <c r="E486" s="79">
        <v>5135</v>
      </c>
      <c r="F486" s="114" t="s">
        <v>6327</v>
      </c>
      <c r="G486" s="114" t="s">
        <v>6325</v>
      </c>
      <c r="H486" s="175">
        <v>203310</v>
      </c>
      <c r="I486" s="199"/>
    </row>
    <row r="487" spans="2:9" s="131" customFormat="1" ht="18" customHeight="1" x14ac:dyDescent="0.25">
      <c r="B487" s="198"/>
      <c r="C487" s="212" t="s">
        <v>7548</v>
      </c>
      <c r="D487" s="90" t="s">
        <v>5881</v>
      </c>
      <c r="E487" s="79">
        <v>5135</v>
      </c>
      <c r="F487" s="114" t="s">
        <v>6327</v>
      </c>
      <c r="G487" s="114" t="s">
        <v>6325</v>
      </c>
      <c r="H487" s="175">
        <v>196446</v>
      </c>
      <c r="I487" s="199"/>
    </row>
    <row r="488" spans="2:9" s="131" customFormat="1" ht="18" customHeight="1" x14ac:dyDescent="0.25">
      <c r="B488" s="198"/>
      <c r="C488" s="212" t="s">
        <v>7548</v>
      </c>
      <c r="D488" s="90" t="s">
        <v>5882</v>
      </c>
      <c r="E488" s="79">
        <v>5135</v>
      </c>
      <c r="F488" s="114" t="s">
        <v>6327</v>
      </c>
      <c r="G488" s="114" t="s">
        <v>6325</v>
      </c>
      <c r="H488" s="175">
        <v>192180</v>
      </c>
      <c r="I488" s="199"/>
    </row>
    <row r="489" spans="2:9" s="131" customFormat="1" ht="18" customHeight="1" x14ac:dyDescent="0.25">
      <c r="B489" s="198"/>
      <c r="C489" s="212" t="s">
        <v>7548</v>
      </c>
      <c r="D489" s="90" t="s">
        <v>5883</v>
      </c>
      <c r="E489" s="79">
        <v>5135</v>
      </c>
      <c r="F489" s="114" t="s">
        <v>6327</v>
      </c>
      <c r="G489" s="114" t="s">
        <v>6325</v>
      </c>
      <c r="H489" s="175">
        <v>190831</v>
      </c>
      <c r="I489" s="199"/>
    </row>
    <row r="490" spans="2:9" s="131" customFormat="1" ht="18" customHeight="1" x14ac:dyDescent="0.25">
      <c r="B490" s="198"/>
      <c r="C490" s="212" t="s">
        <v>7548</v>
      </c>
      <c r="D490" s="90" t="s">
        <v>5884</v>
      </c>
      <c r="E490" s="79">
        <v>5135</v>
      </c>
      <c r="F490" s="114" t="s">
        <v>6327</v>
      </c>
      <c r="G490" s="114" t="s">
        <v>6325</v>
      </c>
      <c r="H490" s="175">
        <v>186294</v>
      </c>
      <c r="I490" s="199"/>
    </row>
    <row r="491" spans="2:9" s="131" customFormat="1" ht="18" customHeight="1" x14ac:dyDescent="0.25">
      <c r="B491" s="198"/>
      <c r="C491" s="212" t="s">
        <v>7548</v>
      </c>
      <c r="D491" s="90" t="s">
        <v>5885</v>
      </c>
      <c r="E491" s="79">
        <v>5135</v>
      </c>
      <c r="F491" s="114" t="s">
        <v>6327</v>
      </c>
      <c r="G491" s="114" t="s">
        <v>6325</v>
      </c>
      <c r="H491" s="175">
        <v>169600</v>
      </c>
      <c r="I491" s="199"/>
    </row>
    <row r="492" spans="2:9" s="131" customFormat="1" ht="18" customHeight="1" x14ac:dyDescent="0.25">
      <c r="B492" s="198"/>
      <c r="C492" s="212" t="s">
        <v>7548</v>
      </c>
      <c r="D492" s="90" t="s">
        <v>5886</v>
      </c>
      <c r="E492" s="79">
        <v>5135</v>
      </c>
      <c r="F492" s="114" t="s">
        <v>6327</v>
      </c>
      <c r="G492" s="114" t="s">
        <v>6325</v>
      </c>
      <c r="H492" s="175">
        <v>167897</v>
      </c>
      <c r="I492" s="199"/>
    </row>
    <row r="493" spans="2:9" s="131" customFormat="1" ht="18" customHeight="1" x14ac:dyDescent="0.25">
      <c r="B493" s="198"/>
      <c r="C493" s="212" t="s">
        <v>7548</v>
      </c>
      <c r="D493" s="90" t="s">
        <v>5887</v>
      </c>
      <c r="E493" s="79">
        <v>5135</v>
      </c>
      <c r="F493" s="114" t="s">
        <v>6327</v>
      </c>
      <c r="G493" s="114" t="s">
        <v>6325</v>
      </c>
      <c r="H493" s="175">
        <v>152260</v>
      </c>
      <c r="I493" s="199"/>
    </row>
    <row r="494" spans="2:9" s="131" customFormat="1" ht="18" customHeight="1" x14ac:dyDescent="0.25">
      <c r="B494" s="198"/>
      <c r="C494" s="212" t="s">
        <v>7548</v>
      </c>
      <c r="D494" s="90" t="s">
        <v>5888</v>
      </c>
      <c r="E494" s="79">
        <v>5135</v>
      </c>
      <c r="F494" s="114" t="s">
        <v>6327</v>
      </c>
      <c r="G494" s="114" t="s">
        <v>6325</v>
      </c>
      <c r="H494" s="175">
        <v>116600</v>
      </c>
      <c r="I494" s="199"/>
    </row>
    <row r="495" spans="2:9" s="131" customFormat="1" ht="18" customHeight="1" x14ac:dyDescent="0.25">
      <c r="B495" s="198"/>
      <c r="C495" s="212" t="s">
        <v>7548</v>
      </c>
      <c r="D495" s="90" t="s">
        <v>5889</v>
      </c>
      <c r="E495" s="79">
        <v>5235</v>
      </c>
      <c r="F495" s="114" t="s">
        <v>6327</v>
      </c>
      <c r="G495" s="114" t="s">
        <v>6325</v>
      </c>
      <c r="H495" s="175">
        <v>360380</v>
      </c>
      <c r="I495" s="199"/>
    </row>
    <row r="496" spans="2:9" s="131" customFormat="1" ht="18" customHeight="1" x14ac:dyDescent="0.25">
      <c r="B496" s="198"/>
      <c r="C496" s="212" t="s">
        <v>7548</v>
      </c>
      <c r="D496" s="90" t="s">
        <v>5890</v>
      </c>
      <c r="E496" s="79">
        <v>5235</v>
      </c>
      <c r="F496" s="114" t="s">
        <v>6327</v>
      </c>
      <c r="G496" s="114" t="s">
        <v>6325</v>
      </c>
      <c r="H496" s="175">
        <v>111800</v>
      </c>
      <c r="I496" s="199"/>
    </row>
    <row r="497" spans="2:9" s="131" customFormat="1" ht="18" customHeight="1" x14ac:dyDescent="0.25">
      <c r="B497" s="198"/>
      <c r="C497" s="212" t="s">
        <v>7548</v>
      </c>
      <c r="D497" s="90" t="s">
        <v>5893</v>
      </c>
      <c r="E497" s="79">
        <v>5235</v>
      </c>
      <c r="F497" s="114" t="s">
        <v>6327</v>
      </c>
      <c r="G497" s="114" t="s">
        <v>6325</v>
      </c>
      <c r="H497" s="175">
        <v>28560</v>
      </c>
      <c r="I497" s="199"/>
    </row>
    <row r="498" spans="2:9" s="131" customFormat="1" ht="18" customHeight="1" x14ac:dyDescent="0.25">
      <c r="B498" s="198"/>
      <c r="C498" s="212" t="s">
        <v>7548</v>
      </c>
      <c r="D498" s="90" t="s">
        <v>5894</v>
      </c>
      <c r="E498" s="79">
        <v>5135</v>
      </c>
      <c r="F498" s="114" t="s">
        <v>6327</v>
      </c>
      <c r="G498" s="114" t="s">
        <v>6325</v>
      </c>
      <c r="H498" s="175">
        <v>9840</v>
      </c>
      <c r="I498" s="199"/>
    </row>
    <row r="499" spans="2:9" s="131" customFormat="1" ht="18" customHeight="1" x14ac:dyDescent="0.25">
      <c r="B499" s="198"/>
      <c r="C499" s="212" t="s">
        <v>7548</v>
      </c>
      <c r="D499" s="90" t="s">
        <v>5895</v>
      </c>
      <c r="E499" s="79">
        <v>5135</v>
      </c>
      <c r="F499" s="114" t="s">
        <v>6327</v>
      </c>
      <c r="G499" s="114" t="s">
        <v>6325</v>
      </c>
      <c r="H499" s="175">
        <v>852011</v>
      </c>
      <c r="I499" s="199"/>
    </row>
    <row r="500" spans="2:9" s="131" customFormat="1" ht="18" customHeight="1" x14ac:dyDescent="0.25">
      <c r="B500" s="198"/>
      <c r="C500" s="212" t="s">
        <v>7548</v>
      </c>
      <c r="D500" s="90" t="s">
        <v>5896</v>
      </c>
      <c r="E500" s="79">
        <v>5135</v>
      </c>
      <c r="F500" s="114" t="s">
        <v>6327</v>
      </c>
      <c r="G500" s="114" t="s">
        <v>6325</v>
      </c>
      <c r="H500" s="175">
        <v>667656</v>
      </c>
      <c r="I500" s="199"/>
    </row>
    <row r="501" spans="2:9" s="131" customFormat="1" ht="18" customHeight="1" x14ac:dyDescent="0.25">
      <c r="B501" s="198"/>
      <c r="C501" s="212" t="s">
        <v>7548</v>
      </c>
      <c r="D501" s="90" t="s">
        <v>5897</v>
      </c>
      <c r="E501" s="79">
        <v>5135</v>
      </c>
      <c r="F501" s="114" t="s">
        <v>6327</v>
      </c>
      <c r="G501" s="114" t="s">
        <v>6325</v>
      </c>
      <c r="H501" s="175">
        <v>475720</v>
      </c>
      <c r="I501" s="199"/>
    </row>
    <row r="502" spans="2:9" s="131" customFormat="1" ht="18" customHeight="1" x14ac:dyDescent="0.25">
      <c r="B502" s="198"/>
      <c r="C502" s="212" t="s">
        <v>7548</v>
      </c>
      <c r="D502" s="90" t="s">
        <v>5899</v>
      </c>
      <c r="E502" s="79">
        <v>5135</v>
      </c>
      <c r="F502" s="114" t="s">
        <v>6327</v>
      </c>
      <c r="G502" s="114" t="s">
        <v>6325</v>
      </c>
      <c r="H502" s="175">
        <v>4970</v>
      </c>
      <c r="I502" s="199"/>
    </row>
    <row r="503" spans="2:9" s="131" customFormat="1" ht="18" customHeight="1" x14ac:dyDescent="0.25">
      <c r="B503" s="198"/>
      <c r="C503" s="212" t="s">
        <v>7548</v>
      </c>
      <c r="D503" s="90" t="s">
        <v>5900</v>
      </c>
      <c r="E503" s="79">
        <v>5135</v>
      </c>
      <c r="F503" s="114" t="s">
        <v>6327</v>
      </c>
      <c r="G503" s="114" t="s">
        <v>6325</v>
      </c>
      <c r="H503" s="175">
        <v>-4970</v>
      </c>
      <c r="I503" s="199"/>
    </row>
    <row r="504" spans="2:9" s="131" customFormat="1" ht="18" customHeight="1" x14ac:dyDescent="0.25">
      <c r="B504" s="198"/>
      <c r="C504" s="212" t="s">
        <v>7548</v>
      </c>
      <c r="D504" s="90" t="s">
        <v>5901</v>
      </c>
      <c r="E504" s="79">
        <v>5235</v>
      </c>
      <c r="F504" s="114" t="s">
        <v>6327</v>
      </c>
      <c r="G504" s="114" t="s">
        <v>6325</v>
      </c>
      <c r="H504" s="175">
        <v>398100</v>
      </c>
      <c r="I504" s="199"/>
    </row>
    <row r="505" spans="2:9" s="131" customFormat="1" ht="18" customHeight="1" x14ac:dyDescent="0.25">
      <c r="B505" s="198"/>
      <c r="C505" s="212" t="s">
        <v>7548</v>
      </c>
      <c r="D505" s="90" t="s">
        <v>5902</v>
      </c>
      <c r="E505" s="79">
        <v>5235</v>
      </c>
      <c r="F505" s="114" t="s">
        <v>6327</v>
      </c>
      <c r="G505" s="114" t="s">
        <v>6325</v>
      </c>
      <c r="H505" s="175">
        <v>385040</v>
      </c>
      <c r="I505" s="199"/>
    </row>
    <row r="506" spans="2:9" s="131" customFormat="1" ht="18" customHeight="1" x14ac:dyDescent="0.25">
      <c r="B506" s="198"/>
      <c r="C506" s="212" t="s">
        <v>7548</v>
      </c>
      <c r="D506" s="90" t="s">
        <v>5903</v>
      </c>
      <c r="E506" s="79">
        <v>5235</v>
      </c>
      <c r="F506" s="114" t="s">
        <v>6327</v>
      </c>
      <c r="G506" s="114" t="s">
        <v>6325</v>
      </c>
      <c r="H506" s="175">
        <v>278370</v>
      </c>
      <c r="I506" s="199"/>
    </row>
    <row r="507" spans="2:9" s="131" customFormat="1" ht="18" customHeight="1" x14ac:dyDescent="0.25">
      <c r="B507" s="198"/>
      <c r="C507" s="212" t="s">
        <v>7548</v>
      </c>
      <c r="D507" s="90" t="s">
        <v>5904</v>
      </c>
      <c r="E507" s="79">
        <v>5235</v>
      </c>
      <c r="F507" s="114" t="s">
        <v>6327</v>
      </c>
      <c r="G507" s="114" t="s">
        <v>6325</v>
      </c>
      <c r="H507" s="175">
        <v>237970</v>
      </c>
      <c r="I507" s="199"/>
    </row>
    <row r="508" spans="2:9" s="131" customFormat="1" ht="18" customHeight="1" x14ac:dyDescent="0.25">
      <c r="B508" s="198"/>
      <c r="C508" s="212" t="s">
        <v>7548</v>
      </c>
      <c r="D508" s="90" t="s">
        <v>5905</v>
      </c>
      <c r="E508" s="79">
        <v>5235</v>
      </c>
      <c r="F508" s="114" t="s">
        <v>6327</v>
      </c>
      <c r="G508" s="114" t="s">
        <v>6325</v>
      </c>
      <c r="H508" s="175">
        <v>164130</v>
      </c>
      <c r="I508" s="199"/>
    </row>
    <row r="509" spans="2:9" s="131" customFormat="1" ht="18" customHeight="1" x14ac:dyDescent="0.25">
      <c r="B509" s="198"/>
      <c r="C509" s="212" t="s">
        <v>7548</v>
      </c>
      <c r="D509" s="90" t="s">
        <v>5906</v>
      </c>
      <c r="E509" s="79">
        <v>5235</v>
      </c>
      <c r="F509" s="114" t="s">
        <v>6327</v>
      </c>
      <c r="G509" s="114" t="s">
        <v>6325</v>
      </c>
      <c r="H509" s="175">
        <v>123640</v>
      </c>
      <c r="I509" s="199"/>
    </row>
    <row r="510" spans="2:9" s="131" customFormat="1" ht="18" customHeight="1" x14ac:dyDescent="0.25">
      <c r="B510" s="198"/>
      <c r="C510" s="212" t="s">
        <v>7548</v>
      </c>
      <c r="D510" s="90" t="s">
        <v>5907</v>
      </c>
      <c r="E510" s="79">
        <v>5235</v>
      </c>
      <c r="F510" s="114" t="s">
        <v>6327</v>
      </c>
      <c r="G510" s="114" t="s">
        <v>6325</v>
      </c>
      <c r="H510" s="175">
        <v>23190</v>
      </c>
      <c r="I510" s="199"/>
    </row>
    <row r="511" spans="2:9" s="131" customFormat="1" ht="18" customHeight="1" x14ac:dyDescent="0.25">
      <c r="B511" s="198"/>
      <c r="C511" s="212" t="s">
        <v>7548</v>
      </c>
      <c r="D511" s="90" t="s">
        <v>5908</v>
      </c>
      <c r="E511" s="79">
        <v>5135</v>
      </c>
      <c r="F511" s="114" t="s">
        <v>6327</v>
      </c>
      <c r="G511" s="114" t="s">
        <v>6325</v>
      </c>
      <c r="H511" s="175">
        <v>380707</v>
      </c>
      <c r="I511" s="199"/>
    </row>
    <row r="512" spans="2:9" s="131" customFormat="1" ht="18" customHeight="1" x14ac:dyDescent="0.25">
      <c r="B512" s="198"/>
      <c r="C512" s="212" t="s">
        <v>7548</v>
      </c>
      <c r="D512" s="90" t="s">
        <v>5909</v>
      </c>
      <c r="E512" s="79">
        <v>5235</v>
      </c>
      <c r="F512" s="114" t="s">
        <v>6327</v>
      </c>
      <c r="G512" s="114" t="s">
        <v>6325</v>
      </c>
      <c r="H512" s="175">
        <v>180624</v>
      </c>
      <c r="I512" s="199"/>
    </row>
    <row r="513" spans="2:9" s="131" customFormat="1" ht="18" customHeight="1" x14ac:dyDescent="0.25">
      <c r="B513" s="198"/>
      <c r="C513" s="212" t="s">
        <v>7548</v>
      </c>
      <c r="D513" s="90" t="s">
        <v>5910</v>
      </c>
      <c r="E513" s="79">
        <v>5235</v>
      </c>
      <c r="F513" s="114" t="s">
        <v>6327</v>
      </c>
      <c r="G513" s="114" t="s">
        <v>6325</v>
      </c>
      <c r="H513" s="175">
        <v>180624</v>
      </c>
      <c r="I513" s="199"/>
    </row>
    <row r="514" spans="2:9" s="131" customFormat="1" ht="18" customHeight="1" x14ac:dyDescent="0.25">
      <c r="B514" s="198"/>
      <c r="C514" s="212" t="s">
        <v>7548</v>
      </c>
      <c r="D514" s="90" t="s">
        <v>5956</v>
      </c>
      <c r="E514" s="79">
        <v>5235</v>
      </c>
      <c r="F514" s="114" t="s">
        <v>6318</v>
      </c>
      <c r="G514" s="114" t="s">
        <v>6326</v>
      </c>
      <c r="H514" s="175">
        <v>631250</v>
      </c>
      <c r="I514" s="199"/>
    </row>
    <row r="515" spans="2:9" s="131" customFormat="1" ht="18" customHeight="1" x14ac:dyDescent="0.25">
      <c r="B515" s="198"/>
      <c r="C515" s="212" t="s">
        <v>7548</v>
      </c>
      <c r="D515" s="90" t="s">
        <v>5973</v>
      </c>
      <c r="E515" s="79">
        <v>5235</v>
      </c>
      <c r="F515" s="114" t="s">
        <v>6319</v>
      </c>
      <c r="G515" s="114" t="s">
        <v>6323</v>
      </c>
      <c r="H515" s="175">
        <v>1314600</v>
      </c>
      <c r="I515" s="199"/>
    </row>
    <row r="516" spans="2:9" s="131" customFormat="1" ht="18" customHeight="1" x14ac:dyDescent="0.25">
      <c r="B516" s="198"/>
      <c r="C516" s="212" t="s">
        <v>7548</v>
      </c>
      <c r="D516" s="90" t="s">
        <v>5974</v>
      </c>
      <c r="E516" s="79">
        <v>5235</v>
      </c>
      <c r="F516" s="114" t="s">
        <v>6319</v>
      </c>
      <c r="G516" s="114" t="s">
        <v>6323</v>
      </c>
      <c r="H516" s="175">
        <v>1314600</v>
      </c>
      <c r="I516" s="199"/>
    </row>
    <row r="517" spans="2:9" s="131" customFormat="1" ht="18" customHeight="1" x14ac:dyDescent="0.25">
      <c r="B517" s="198"/>
      <c r="C517" s="212" t="s">
        <v>7548</v>
      </c>
      <c r="D517" s="90" t="s">
        <v>5976</v>
      </c>
      <c r="E517" s="79">
        <v>5235</v>
      </c>
      <c r="F517" s="114" t="s">
        <v>6319</v>
      </c>
      <c r="G517" s="114" t="s">
        <v>6323</v>
      </c>
      <c r="H517" s="175">
        <v>643800</v>
      </c>
      <c r="I517" s="199"/>
    </row>
    <row r="518" spans="2:9" s="131" customFormat="1" ht="18" customHeight="1" x14ac:dyDescent="0.25">
      <c r="B518" s="198"/>
      <c r="C518" s="212" t="s">
        <v>7548</v>
      </c>
      <c r="D518" s="90" t="s">
        <v>6045</v>
      </c>
      <c r="E518" s="79">
        <v>5235</v>
      </c>
      <c r="F518" s="114" t="s">
        <v>6319</v>
      </c>
      <c r="G518" s="114" t="s">
        <v>6323</v>
      </c>
      <c r="H518" s="175">
        <v>164980</v>
      </c>
      <c r="I518" s="199"/>
    </row>
    <row r="519" spans="2:9" s="131" customFormat="1" ht="18" customHeight="1" x14ac:dyDescent="0.25">
      <c r="B519" s="198"/>
      <c r="C519" s="212" t="s">
        <v>7548</v>
      </c>
      <c r="D519" s="90" t="s">
        <v>6047</v>
      </c>
      <c r="E519" s="79">
        <v>5235</v>
      </c>
      <c r="F519" s="114" t="s">
        <v>6318</v>
      </c>
      <c r="G519" s="114" t="s">
        <v>6331</v>
      </c>
      <c r="H519" s="175">
        <v>29000</v>
      </c>
      <c r="I519" s="199"/>
    </row>
    <row r="520" spans="2:9" s="131" customFormat="1" ht="18" customHeight="1" x14ac:dyDescent="0.25">
      <c r="B520" s="198"/>
      <c r="C520" s="212" t="s">
        <v>7548</v>
      </c>
      <c r="D520" s="90" t="s">
        <v>6049</v>
      </c>
      <c r="E520" s="79">
        <v>5235</v>
      </c>
      <c r="F520" s="114" t="s">
        <v>6319</v>
      </c>
      <c r="G520" s="114" t="s">
        <v>6323</v>
      </c>
      <c r="H520" s="175">
        <v>95000</v>
      </c>
      <c r="I520" s="199"/>
    </row>
    <row r="521" spans="2:9" s="131" customFormat="1" ht="18" customHeight="1" x14ac:dyDescent="0.25">
      <c r="B521" s="198"/>
      <c r="C521" s="212" t="s">
        <v>7548</v>
      </c>
      <c r="D521" s="90" t="s">
        <v>6050</v>
      </c>
      <c r="E521" s="79">
        <v>5235</v>
      </c>
      <c r="F521" s="114" t="s">
        <v>6319</v>
      </c>
      <c r="G521" s="114" t="s">
        <v>6323</v>
      </c>
      <c r="H521" s="175">
        <v>95000</v>
      </c>
      <c r="I521" s="199"/>
    </row>
    <row r="522" spans="2:9" s="131" customFormat="1" ht="18" customHeight="1" x14ac:dyDescent="0.25">
      <c r="B522" s="198"/>
      <c r="C522" s="212" t="s">
        <v>7548</v>
      </c>
      <c r="D522" s="90" t="s">
        <v>6051</v>
      </c>
      <c r="E522" s="79">
        <v>5235</v>
      </c>
      <c r="F522" s="114" t="s">
        <v>6319</v>
      </c>
      <c r="G522" s="114" t="s">
        <v>6323</v>
      </c>
      <c r="H522" s="175">
        <v>95000</v>
      </c>
      <c r="I522" s="199"/>
    </row>
    <row r="523" spans="2:9" s="131" customFormat="1" ht="18" customHeight="1" x14ac:dyDescent="0.25">
      <c r="B523" s="198"/>
      <c r="C523" s="212" t="s">
        <v>7548</v>
      </c>
      <c r="D523" s="90" t="s">
        <v>7863</v>
      </c>
      <c r="E523" s="79">
        <v>5235</v>
      </c>
      <c r="F523" s="114" t="s">
        <v>6319</v>
      </c>
      <c r="G523" s="114" t="s">
        <v>6323</v>
      </c>
      <c r="H523" s="175">
        <v>216000</v>
      </c>
      <c r="I523" s="199"/>
    </row>
    <row r="524" spans="2:9" s="131" customFormat="1" ht="18" customHeight="1" x14ac:dyDescent="0.25">
      <c r="B524" s="198"/>
      <c r="C524" s="212" t="s">
        <v>7548</v>
      </c>
      <c r="D524" s="90" t="s">
        <v>6075</v>
      </c>
      <c r="E524" s="79">
        <v>5135</v>
      </c>
      <c r="F524" s="114" t="s">
        <v>6318</v>
      </c>
      <c r="G524" s="114" t="s">
        <v>6331</v>
      </c>
      <c r="H524" s="175">
        <v>30000</v>
      </c>
      <c r="I524" s="199"/>
    </row>
    <row r="525" spans="2:9" s="131" customFormat="1" ht="18" customHeight="1" x14ac:dyDescent="0.25">
      <c r="B525" s="198"/>
      <c r="C525" s="212" t="s">
        <v>7548</v>
      </c>
      <c r="D525" s="90" t="s">
        <v>6077</v>
      </c>
      <c r="E525" s="79">
        <v>5235</v>
      </c>
      <c r="F525" s="114" t="s">
        <v>6319</v>
      </c>
      <c r="G525" s="114" t="s">
        <v>6323</v>
      </c>
      <c r="H525" s="175">
        <v>408000</v>
      </c>
      <c r="I525" s="199"/>
    </row>
    <row r="526" spans="2:9" s="131" customFormat="1" ht="18" customHeight="1" x14ac:dyDescent="0.25">
      <c r="B526" s="198"/>
      <c r="C526" s="212" t="s">
        <v>7548</v>
      </c>
      <c r="D526" s="90" t="s">
        <v>6078</v>
      </c>
      <c r="E526" s="79">
        <v>5235</v>
      </c>
      <c r="F526" s="114" t="s">
        <v>6319</v>
      </c>
      <c r="G526" s="114" t="s">
        <v>6323</v>
      </c>
      <c r="H526" s="175">
        <v>230580</v>
      </c>
      <c r="I526" s="199"/>
    </row>
    <row r="527" spans="2:9" s="131" customFormat="1" ht="18" customHeight="1" x14ac:dyDescent="0.25">
      <c r="B527" s="198"/>
      <c r="C527" s="212" t="s">
        <v>7548</v>
      </c>
      <c r="D527" s="90" t="s">
        <v>6083</v>
      </c>
      <c r="E527" s="79">
        <v>5235</v>
      </c>
      <c r="F527" s="114" t="s">
        <v>6319</v>
      </c>
      <c r="G527" s="114" t="s">
        <v>6323</v>
      </c>
      <c r="H527" s="175">
        <v>360000</v>
      </c>
      <c r="I527" s="199"/>
    </row>
    <row r="528" spans="2:9" s="131" customFormat="1" ht="18" customHeight="1" x14ac:dyDescent="0.25">
      <c r="B528" s="198"/>
      <c r="C528" s="212" t="s">
        <v>7548</v>
      </c>
      <c r="D528" s="90" t="s">
        <v>6084</v>
      </c>
      <c r="E528" s="79">
        <v>5235</v>
      </c>
      <c r="F528" s="114" t="s">
        <v>6319</v>
      </c>
      <c r="G528" s="114" t="s">
        <v>6323</v>
      </c>
      <c r="H528" s="175">
        <v>300000</v>
      </c>
      <c r="I528" s="199"/>
    </row>
    <row r="529" spans="2:9" s="131" customFormat="1" ht="18" customHeight="1" x14ac:dyDescent="0.25">
      <c r="B529" s="198"/>
      <c r="C529" s="212" t="s">
        <v>7548</v>
      </c>
      <c r="D529" s="90" t="s">
        <v>6085</v>
      </c>
      <c r="E529" s="79">
        <v>5235</v>
      </c>
      <c r="F529" s="114" t="s">
        <v>6319</v>
      </c>
      <c r="G529" s="114" t="s">
        <v>6323</v>
      </c>
      <c r="H529" s="175">
        <v>73800</v>
      </c>
      <c r="I529" s="199"/>
    </row>
    <row r="530" spans="2:9" s="131" customFormat="1" ht="18" customHeight="1" x14ac:dyDescent="0.25">
      <c r="B530" s="198"/>
      <c r="C530" s="212" t="s">
        <v>7548</v>
      </c>
      <c r="D530" s="90" t="s">
        <v>6144</v>
      </c>
      <c r="E530" s="79">
        <v>5235</v>
      </c>
      <c r="F530" s="114" t="s">
        <v>6319</v>
      </c>
      <c r="G530" s="114" t="s">
        <v>6323</v>
      </c>
      <c r="H530" s="175">
        <v>3061500</v>
      </c>
      <c r="I530" s="199"/>
    </row>
    <row r="531" spans="2:9" s="131" customFormat="1" ht="18" customHeight="1" x14ac:dyDescent="0.25">
      <c r="B531" s="198"/>
      <c r="C531" s="212" t="s">
        <v>7548</v>
      </c>
      <c r="D531" s="90" t="s">
        <v>7864</v>
      </c>
      <c r="E531" s="79">
        <v>5235</v>
      </c>
      <c r="F531" s="114" t="s">
        <v>6319</v>
      </c>
      <c r="G531" s="114" t="s">
        <v>6323</v>
      </c>
      <c r="H531" s="175">
        <v>663000</v>
      </c>
      <c r="I531" s="199"/>
    </row>
    <row r="532" spans="2:9" s="131" customFormat="1" ht="18" customHeight="1" x14ac:dyDescent="0.25">
      <c r="B532" s="198"/>
      <c r="C532" s="212" t="s">
        <v>7548</v>
      </c>
      <c r="D532" s="90" t="s">
        <v>6157</v>
      </c>
      <c r="E532" s="79">
        <v>5235</v>
      </c>
      <c r="F532" s="114" t="s">
        <v>6319</v>
      </c>
      <c r="G532" s="114" t="s">
        <v>6323</v>
      </c>
      <c r="H532" s="175">
        <v>588000</v>
      </c>
      <c r="I532" s="199"/>
    </row>
    <row r="533" spans="2:9" s="131" customFormat="1" ht="18" customHeight="1" x14ac:dyDescent="0.25">
      <c r="B533" s="198"/>
      <c r="C533" s="213" t="s">
        <v>7548</v>
      </c>
      <c r="D533" s="79" t="s">
        <v>6158</v>
      </c>
      <c r="E533" s="79">
        <v>5235</v>
      </c>
      <c r="F533" s="120" t="s">
        <v>6319</v>
      </c>
      <c r="G533" s="114" t="s">
        <v>6323</v>
      </c>
      <c r="H533" s="173">
        <v>460000</v>
      </c>
      <c r="I533" s="199"/>
    </row>
    <row r="534" spans="2:9" s="131" customFormat="1" ht="18" customHeight="1" x14ac:dyDescent="0.25">
      <c r="B534" s="198"/>
      <c r="C534" s="212" t="s">
        <v>7548</v>
      </c>
      <c r="D534" s="90" t="s">
        <v>6159</v>
      </c>
      <c r="E534" s="79">
        <v>5235</v>
      </c>
      <c r="F534" s="114" t="s">
        <v>6319</v>
      </c>
      <c r="G534" s="114" t="s">
        <v>6323</v>
      </c>
      <c r="H534" s="175">
        <v>321000</v>
      </c>
      <c r="I534" s="199"/>
    </row>
    <row r="535" spans="2:9" s="131" customFormat="1" ht="18" customHeight="1" x14ac:dyDescent="0.25">
      <c r="B535" s="198"/>
      <c r="C535" s="212" t="s">
        <v>7548</v>
      </c>
      <c r="D535" s="90" t="s">
        <v>6167</v>
      </c>
      <c r="E535" s="79">
        <v>5235</v>
      </c>
      <c r="F535" s="114" t="s">
        <v>6319</v>
      </c>
      <c r="G535" s="114" t="s">
        <v>6323</v>
      </c>
      <c r="H535" s="175">
        <v>5448000</v>
      </c>
      <c r="I535" s="199"/>
    </row>
    <row r="536" spans="2:9" s="131" customFormat="1" ht="18" customHeight="1" x14ac:dyDescent="0.25">
      <c r="B536" s="198"/>
      <c r="C536" s="212" t="s">
        <v>7548</v>
      </c>
      <c r="D536" s="90" t="s">
        <v>6168</v>
      </c>
      <c r="E536" s="79">
        <v>5135</v>
      </c>
      <c r="F536" s="114" t="s">
        <v>6319</v>
      </c>
      <c r="G536" s="114" t="s">
        <v>6324</v>
      </c>
      <c r="H536" s="175">
        <v>380000</v>
      </c>
      <c r="I536" s="199"/>
    </row>
    <row r="537" spans="2:9" s="131" customFormat="1" ht="18" customHeight="1" x14ac:dyDescent="0.25">
      <c r="B537" s="198"/>
      <c r="C537" s="212" t="s">
        <v>7548</v>
      </c>
      <c r="D537" s="90" t="s">
        <v>6170</v>
      </c>
      <c r="E537" s="79">
        <v>5235</v>
      </c>
      <c r="F537" s="114" t="s">
        <v>6318</v>
      </c>
      <c r="G537" s="114" t="s">
        <v>6331</v>
      </c>
      <c r="H537" s="175">
        <v>692878</v>
      </c>
      <c r="I537" s="199"/>
    </row>
    <row r="538" spans="2:9" s="131" customFormat="1" ht="18" customHeight="1" x14ac:dyDescent="0.25">
      <c r="B538" s="198"/>
      <c r="C538" s="212" t="s">
        <v>7548</v>
      </c>
      <c r="D538" s="90" t="s">
        <v>6172</v>
      </c>
      <c r="E538" s="79">
        <v>5235</v>
      </c>
      <c r="F538" s="114" t="s">
        <v>6319</v>
      </c>
      <c r="G538" s="114" t="s">
        <v>6324</v>
      </c>
      <c r="H538" s="175">
        <v>9193500</v>
      </c>
      <c r="I538" s="199"/>
    </row>
    <row r="539" spans="2:9" s="131" customFormat="1" ht="18" customHeight="1" x14ac:dyDescent="0.25">
      <c r="B539" s="198"/>
      <c r="C539" s="212" t="s">
        <v>7548</v>
      </c>
      <c r="D539" s="90" t="s">
        <v>6174</v>
      </c>
      <c r="E539" s="79">
        <v>5235</v>
      </c>
      <c r="F539" s="114" t="s">
        <v>6319</v>
      </c>
      <c r="G539" s="114" t="s">
        <v>6324</v>
      </c>
      <c r="H539" s="175">
        <v>6573000</v>
      </c>
      <c r="I539" s="199"/>
    </row>
    <row r="540" spans="2:9" s="131" customFormat="1" ht="18" customHeight="1" x14ac:dyDescent="0.25">
      <c r="B540" s="198"/>
      <c r="C540" s="212" t="s">
        <v>7548</v>
      </c>
      <c r="D540" s="90" t="s">
        <v>6176</v>
      </c>
      <c r="E540" s="79">
        <v>5135</v>
      </c>
      <c r="F540" s="114" t="s">
        <v>6319</v>
      </c>
      <c r="G540" s="114" t="s">
        <v>6324</v>
      </c>
      <c r="H540" s="175">
        <v>2600000</v>
      </c>
      <c r="I540" s="199"/>
    </row>
    <row r="541" spans="2:9" s="131" customFormat="1" ht="18" customHeight="1" x14ac:dyDescent="0.25">
      <c r="B541" s="198"/>
      <c r="C541" s="212" t="s">
        <v>7548</v>
      </c>
      <c r="D541" s="90" t="s">
        <v>6177</v>
      </c>
      <c r="E541" s="79">
        <v>5235</v>
      </c>
      <c r="F541" s="114" t="s">
        <v>6316</v>
      </c>
      <c r="G541" s="114" t="s">
        <v>6330</v>
      </c>
      <c r="H541" s="175">
        <v>1256525</v>
      </c>
      <c r="I541" s="199"/>
    </row>
    <row r="542" spans="2:9" s="131" customFormat="1" ht="18" customHeight="1" x14ac:dyDescent="0.25">
      <c r="B542" s="198"/>
      <c r="C542" s="212" t="s">
        <v>7548</v>
      </c>
      <c r="D542" s="90" t="s">
        <v>6178</v>
      </c>
      <c r="E542" s="79">
        <v>5235</v>
      </c>
      <c r="F542" s="114" t="s">
        <v>6316</v>
      </c>
      <c r="G542" s="114" t="s">
        <v>6330</v>
      </c>
      <c r="H542" s="175">
        <v>4812750</v>
      </c>
      <c r="I542" s="199"/>
    </row>
    <row r="543" spans="2:9" s="131" customFormat="1" ht="18" customHeight="1" x14ac:dyDescent="0.25">
      <c r="B543" s="198"/>
      <c r="C543" s="212" t="s">
        <v>7548</v>
      </c>
      <c r="D543" s="90" t="s">
        <v>6192</v>
      </c>
      <c r="E543" s="79">
        <v>5135</v>
      </c>
      <c r="F543" s="114" t="s">
        <v>6317</v>
      </c>
      <c r="G543" s="114" t="s">
        <v>6328</v>
      </c>
      <c r="H543" s="175">
        <v>19000</v>
      </c>
      <c r="I543" s="199"/>
    </row>
    <row r="544" spans="2:9" s="131" customFormat="1" ht="18" customHeight="1" x14ac:dyDescent="0.25">
      <c r="B544" s="198"/>
      <c r="C544" s="212" t="s">
        <v>7548</v>
      </c>
      <c r="D544" s="90" t="s">
        <v>6193</v>
      </c>
      <c r="E544" s="79">
        <v>5135</v>
      </c>
      <c r="F544" s="114" t="s">
        <v>6317</v>
      </c>
      <c r="G544" s="114" t="s">
        <v>6328</v>
      </c>
      <c r="H544" s="175">
        <v>18400</v>
      </c>
      <c r="I544" s="199"/>
    </row>
    <row r="545" spans="2:9" s="131" customFormat="1" ht="18" customHeight="1" x14ac:dyDescent="0.25">
      <c r="B545" s="198"/>
      <c r="C545" s="212" t="s">
        <v>7548</v>
      </c>
      <c r="D545" s="90" t="s">
        <v>6194</v>
      </c>
      <c r="E545" s="79">
        <v>5135</v>
      </c>
      <c r="F545" s="114" t="s">
        <v>6317</v>
      </c>
      <c r="G545" s="114" t="s">
        <v>6328</v>
      </c>
      <c r="H545" s="175">
        <v>17700</v>
      </c>
      <c r="I545" s="199"/>
    </row>
    <row r="546" spans="2:9" s="131" customFormat="1" ht="18" customHeight="1" x14ac:dyDescent="0.25">
      <c r="B546" s="198"/>
      <c r="C546" s="212" t="s">
        <v>7548</v>
      </c>
      <c r="D546" s="90" t="s">
        <v>6195</v>
      </c>
      <c r="E546" s="79">
        <v>5135</v>
      </c>
      <c r="F546" s="114" t="s">
        <v>6317</v>
      </c>
      <c r="G546" s="114" t="s">
        <v>6328</v>
      </c>
      <c r="H546" s="175">
        <v>16200</v>
      </c>
      <c r="I546" s="199"/>
    </row>
    <row r="547" spans="2:9" s="131" customFormat="1" ht="18" customHeight="1" x14ac:dyDescent="0.25">
      <c r="B547" s="198"/>
      <c r="C547" s="212" t="s">
        <v>7548</v>
      </c>
      <c r="D547" s="90" t="s">
        <v>6196</v>
      </c>
      <c r="E547" s="79">
        <v>5135</v>
      </c>
      <c r="F547" s="114" t="s">
        <v>6317</v>
      </c>
      <c r="G547" s="114" t="s">
        <v>6328</v>
      </c>
      <c r="H547" s="175">
        <v>16200</v>
      </c>
      <c r="I547" s="199"/>
    </row>
    <row r="548" spans="2:9" s="131" customFormat="1" ht="18" customHeight="1" x14ac:dyDescent="0.25">
      <c r="B548" s="198"/>
      <c r="C548" s="212" t="s">
        <v>7548</v>
      </c>
      <c r="D548" s="90" t="s">
        <v>6197</v>
      </c>
      <c r="E548" s="79">
        <v>5135</v>
      </c>
      <c r="F548" s="114" t="s">
        <v>6317</v>
      </c>
      <c r="G548" s="114" t="s">
        <v>6328</v>
      </c>
      <c r="H548" s="175">
        <v>13200</v>
      </c>
      <c r="I548" s="199"/>
    </row>
    <row r="549" spans="2:9" s="131" customFormat="1" ht="18" customHeight="1" x14ac:dyDescent="0.25">
      <c r="B549" s="198"/>
      <c r="C549" s="212" t="s">
        <v>7548</v>
      </c>
      <c r="D549" s="90" t="s">
        <v>6198</v>
      </c>
      <c r="E549" s="79">
        <v>5135</v>
      </c>
      <c r="F549" s="114" t="s">
        <v>6317</v>
      </c>
      <c r="G549" s="114" t="s">
        <v>6328</v>
      </c>
      <c r="H549" s="175">
        <v>13000</v>
      </c>
      <c r="I549" s="199"/>
    </row>
    <row r="550" spans="2:9" s="131" customFormat="1" ht="18" customHeight="1" x14ac:dyDescent="0.25">
      <c r="B550" s="198"/>
      <c r="C550" s="212" t="s">
        <v>7548</v>
      </c>
      <c r="D550" s="90" t="s">
        <v>6199</v>
      </c>
      <c r="E550" s="79">
        <v>5135</v>
      </c>
      <c r="F550" s="114" t="s">
        <v>6317</v>
      </c>
      <c r="G550" s="114" t="s">
        <v>6328</v>
      </c>
      <c r="H550" s="175">
        <v>10300</v>
      </c>
      <c r="I550" s="199"/>
    </row>
    <row r="551" spans="2:9" s="131" customFormat="1" ht="18" customHeight="1" x14ac:dyDescent="0.25">
      <c r="B551" s="198"/>
      <c r="C551" s="212" t="s">
        <v>7548</v>
      </c>
      <c r="D551" s="90" t="s">
        <v>6200</v>
      </c>
      <c r="E551" s="79">
        <v>5135</v>
      </c>
      <c r="F551" s="114" t="s">
        <v>6317</v>
      </c>
      <c r="G551" s="114" t="s">
        <v>6328</v>
      </c>
      <c r="H551" s="175">
        <v>10100</v>
      </c>
      <c r="I551" s="199"/>
    </row>
    <row r="552" spans="2:9" s="131" customFormat="1" ht="18" customHeight="1" x14ac:dyDescent="0.25">
      <c r="B552" s="198"/>
      <c r="C552" s="212" t="s">
        <v>7548</v>
      </c>
      <c r="D552" s="90" t="s">
        <v>6204</v>
      </c>
      <c r="E552" s="79">
        <v>5235</v>
      </c>
      <c r="F552" s="114" t="s">
        <v>6317</v>
      </c>
      <c r="G552" s="114" t="s">
        <v>6328</v>
      </c>
      <c r="H552" s="175">
        <v>50000</v>
      </c>
      <c r="I552" s="199"/>
    </row>
    <row r="553" spans="2:9" s="131" customFormat="1" ht="18" customHeight="1" x14ac:dyDescent="0.25">
      <c r="B553" s="198"/>
      <c r="C553" s="212" t="s">
        <v>7548</v>
      </c>
      <c r="D553" s="90" t="s">
        <v>6205</v>
      </c>
      <c r="E553" s="79">
        <v>5235</v>
      </c>
      <c r="F553" s="114" t="s">
        <v>6317</v>
      </c>
      <c r="G553" s="114" t="s">
        <v>6328</v>
      </c>
      <c r="H553" s="175">
        <v>47200</v>
      </c>
      <c r="I553" s="199"/>
    </row>
    <row r="554" spans="2:9" s="131" customFormat="1" ht="18" customHeight="1" x14ac:dyDescent="0.25">
      <c r="B554" s="198"/>
      <c r="C554" s="212" t="s">
        <v>7548</v>
      </c>
      <c r="D554" s="90" t="s">
        <v>6206</v>
      </c>
      <c r="E554" s="79">
        <v>5235</v>
      </c>
      <c r="F554" s="114" t="s">
        <v>6317</v>
      </c>
      <c r="G554" s="114" t="s">
        <v>6328</v>
      </c>
      <c r="H554" s="175">
        <v>24200</v>
      </c>
      <c r="I554" s="199"/>
    </row>
    <row r="555" spans="2:9" s="131" customFormat="1" ht="18" customHeight="1" x14ac:dyDescent="0.25">
      <c r="B555" s="198"/>
      <c r="C555" s="212" t="s">
        <v>7548</v>
      </c>
      <c r="D555" s="90" t="s">
        <v>6207</v>
      </c>
      <c r="E555" s="79">
        <v>5235</v>
      </c>
      <c r="F555" s="114" t="s">
        <v>6317</v>
      </c>
      <c r="G555" s="114" t="s">
        <v>6328</v>
      </c>
      <c r="H555" s="175">
        <v>18800</v>
      </c>
      <c r="I555" s="199"/>
    </row>
    <row r="556" spans="2:9" s="131" customFormat="1" ht="18" customHeight="1" x14ac:dyDescent="0.25">
      <c r="B556" s="198"/>
      <c r="C556" s="212" t="s">
        <v>7548</v>
      </c>
      <c r="D556" s="90" t="s">
        <v>6208</v>
      </c>
      <c r="E556" s="79">
        <v>5235</v>
      </c>
      <c r="F556" s="114" t="s">
        <v>6317</v>
      </c>
      <c r="G556" s="114" t="s">
        <v>6328</v>
      </c>
      <c r="H556" s="175">
        <v>18800</v>
      </c>
      <c r="I556" s="199"/>
    </row>
    <row r="557" spans="2:9" s="131" customFormat="1" ht="18" customHeight="1" x14ac:dyDescent="0.25">
      <c r="B557" s="198"/>
      <c r="C557" s="212" t="s">
        <v>7548</v>
      </c>
      <c r="D557" s="90" t="s">
        <v>6209</v>
      </c>
      <c r="E557" s="79">
        <v>5235</v>
      </c>
      <c r="F557" s="114" t="s">
        <v>6317</v>
      </c>
      <c r="G557" s="114" t="s">
        <v>6328</v>
      </c>
      <c r="H557" s="175">
        <v>16100</v>
      </c>
      <c r="I557" s="199"/>
    </row>
    <row r="558" spans="2:9" s="131" customFormat="1" ht="18" customHeight="1" x14ac:dyDescent="0.25">
      <c r="B558" s="198"/>
      <c r="C558" s="212" t="s">
        <v>7548</v>
      </c>
      <c r="D558" s="90" t="s">
        <v>6307</v>
      </c>
      <c r="E558" s="79">
        <v>5235</v>
      </c>
      <c r="F558" s="114" t="s">
        <v>6318</v>
      </c>
      <c r="G558" s="114" t="s">
        <v>6331</v>
      </c>
      <c r="H558" s="175">
        <f>5200+500000</f>
        <v>505200</v>
      </c>
      <c r="I558" s="199"/>
    </row>
    <row r="559" spans="2:9" s="131" customFormat="1" ht="18" customHeight="1" x14ac:dyDescent="0.25">
      <c r="B559" s="198"/>
      <c r="C559" s="212" t="s">
        <v>7549</v>
      </c>
      <c r="D559" s="90" t="s">
        <v>5911</v>
      </c>
      <c r="E559" s="79">
        <v>5235</v>
      </c>
      <c r="F559" s="114" t="s">
        <v>6327</v>
      </c>
      <c r="G559" s="114" t="s">
        <v>6325</v>
      </c>
      <c r="H559" s="175">
        <v>180624</v>
      </c>
      <c r="I559" s="199"/>
    </row>
    <row r="560" spans="2:9" s="131" customFormat="1" ht="18" customHeight="1" x14ac:dyDescent="0.25">
      <c r="B560" s="198"/>
      <c r="C560" s="212" t="s">
        <v>7549</v>
      </c>
      <c r="D560" s="90" t="s">
        <v>5912</v>
      </c>
      <c r="E560" s="79">
        <v>5235</v>
      </c>
      <c r="F560" s="114" t="s">
        <v>6327</v>
      </c>
      <c r="G560" s="114" t="s">
        <v>6325</v>
      </c>
      <c r="H560" s="175">
        <v>180624</v>
      </c>
      <c r="I560" s="199"/>
    </row>
    <row r="561" spans="2:9" s="131" customFormat="1" ht="18" customHeight="1" x14ac:dyDescent="0.25">
      <c r="B561" s="198"/>
      <c r="C561" s="212" t="s">
        <v>7549</v>
      </c>
      <c r="D561" s="90" t="s">
        <v>5913</v>
      </c>
      <c r="E561" s="79">
        <v>5235</v>
      </c>
      <c r="F561" s="114" t="s">
        <v>6327</v>
      </c>
      <c r="G561" s="114" t="s">
        <v>6325</v>
      </c>
      <c r="H561" s="175">
        <v>180624</v>
      </c>
      <c r="I561" s="199"/>
    </row>
    <row r="562" spans="2:9" s="131" customFormat="1" ht="18" customHeight="1" x14ac:dyDescent="0.25">
      <c r="B562" s="198"/>
      <c r="C562" s="212" t="s">
        <v>7549</v>
      </c>
      <c r="D562" s="90" t="s">
        <v>5914</v>
      </c>
      <c r="E562" s="79">
        <v>5235</v>
      </c>
      <c r="F562" s="114" t="s">
        <v>6327</v>
      </c>
      <c r="G562" s="114" t="s">
        <v>6325</v>
      </c>
      <c r="H562" s="175">
        <v>40644</v>
      </c>
      <c r="I562" s="199"/>
    </row>
    <row r="563" spans="2:9" s="131" customFormat="1" ht="18" customHeight="1" x14ac:dyDescent="0.25">
      <c r="B563" s="198"/>
      <c r="C563" s="212" t="s">
        <v>7549</v>
      </c>
      <c r="D563" s="90" t="s">
        <v>5926</v>
      </c>
      <c r="E563" s="79">
        <v>5135</v>
      </c>
      <c r="F563" s="114" t="s">
        <v>6327</v>
      </c>
      <c r="G563" s="114" t="s">
        <v>6325</v>
      </c>
      <c r="H563" s="175">
        <v>104300</v>
      </c>
      <c r="I563" s="199"/>
    </row>
    <row r="564" spans="2:9" s="131" customFormat="1" ht="18" customHeight="1" x14ac:dyDescent="0.25">
      <c r="B564" s="198"/>
      <c r="C564" s="212" t="s">
        <v>7549</v>
      </c>
      <c r="D564" s="90" t="s">
        <v>5927</v>
      </c>
      <c r="E564" s="79">
        <v>5235</v>
      </c>
      <c r="F564" s="114" t="s">
        <v>6327</v>
      </c>
      <c r="G564" s="114" t="s">
        <v>6325</v>
      </c>
      <c r="H564" s="175">
        <v>397030</v>
      </c>
      <c r="I564" s="199"/>
    </row>
    <row r="565" spans="2:9" s="131" customFormat="1" ht="18" customHeight="1" x14ac:dyDescent="0.25">
      <c r="B565" s="198"/>
      <c r="C565" s="212" t="s">
        <v>7549</v>
      </c>
      <c r="D565" s="90" t="s">
        <v>5928</v>
      </c>
      <c r="E565" s="79">
        <v>5135</v>
      </c>
      <c r="F565" s="114" t="s">
        <v>6327</v>
      </c>
      <c r="G565" s="114" t="s">
        <v>6325</v>
      </c>
      <c r="H565" s="175">
        <v>150320</v>
      </c>
      <c r="I565" s="199"/>
    </row>
    <row r="566" spans="2:9" s="131" customFormat="1" ht="18" customHeight="1" x14ac:dyDescent="0.25">
      <c r="B566" s="198"/>
      <c r="C566" s="212" t="s">
        <v>7549</v>
      </c>
      <c r="D566" s="90" t="s">
        <v>5929</v>
      </c>
      <c r="E566" s="79">
        <v>5235</v>
      </c>
      <c r="F566" s="114" t="s">
        <v>6327</v>
      </c>
      <c r="G566" s="114" t="s">
        <v>6325</v>
      </c>
      <c r="H566" s="175">
        <v>169160</v>
      </c>
      <c r="I566" s="199"/>
    </row>
    <row r="567" spans="2:9" s="131" customFormat="1" ht="18" customHeight="1" x14ac:dyDescent="0.25">
      <c r="B567" s="198"/>
      <c r="C567" s="212" t="s">
        <v>7549</v>
      </c>
      <c r="D567" s="90" t="s">
        <v>5930</v>
      </c>
      <c r="E567" s="79">
        <v>5135</v>
      </c>
      <c r="F567" s="114" t="s">
        <v>6327</v>
      </c>
      <c r="G567" s="114" t="s">
        <v>6325</v>
      </c>
      <c r="H567" s="175">
        <v>387053</v>
      </c>
      <c r="I567" s="199"/>
    </row>
    <row r="568" spans="2:9" s="131" customFormat="1" ht="18" customHeight="1" x14ac:dyDescent="0.25">
      <c r="B568" s="198"/>
      <c r="C568" s="212" t="s">
        <v>7549</v>
      </c>
      <c r="D568" s="90" t="s">
        <v>5931</v>
      </c>
      <c r="E568" s="79">
        <v>5235</v>
      </c>
      <c r="F568" s="114" t="s">
        <v>6327</v>
      </c>
      <c r="G568" s="114" t="s">
        <v>6325</v>
      </c>
      <c r="H568" s="175">
        <v>180625.82</v>
      </c>
      <c r="I568" s="199"/>
    </row>
    <row r="569" spans="2:9" s="131" customFormat="1" ht="18" customHeight="1" x14ac:dyDescent="0.25">
      <c r="B569" s="198"/>
      <c r="C569" s="212" t="s">
        <v>7549</v>
      </c>
      <c r="D569" s="90" t="s">
        <v>5932</v>
      </c>
      <c r="E569" s="79">
        <v>5235</v>
      </c>
      <c r="F569" s="114" t="s">
        <v>6327</v>
      </c>
      <c r="G569" s="114" t="s">
        <v>6325</v>
      </c>
      <c r="H569" s="175">
        <v>180624</v>
      </c>
      <c r="I569" s="199"/>
    </row>
    <row r="570" spans="2:9" s="131" customFormat="1" ht="18" customHeight="1" x14ac:dyDescent="0.25">
      <c r="B570" s="198"/>
      <c r="C570" s="212" t="s">
        <v>7549</v>
      </c>
      <c r="D570" s="90" t="s">
        <v>5933</v>
      </c>
      <c r="E570" s="79">
        <v>5235</v>
      </c>
      <c r="F570" s="114" t="s">
        <v>6327</v>
      </c>
      <c r="G570" s="114" t="s">
        <v>6325</v>
      </c>
      <c r="H570" s="175">
        <v>180624</v>
      </c>
      <c r="I570" s="199"/>
    </row>
    <row r="571" spans="2:9" s="131" customFormat="1" ht="18" customHeight="1" x14ac:dyDescent="0.25">
      <c r="B571" s="198"/>
      <c r="C571" s="212" t="s">
        <v>7549</v>
      </c>
      <c r="D571" s="90" t="s">
        <v>5934</v>
      </c>
      <c r="E571" s="79">
        <v>5235</v>
      </c>
      <c r="F571" s="114" t="s">
        <v>6327</v>
      </c>
      <c r="G571" s="114" t="s">
        <v>6325</v>
      </c>
      <c r="H571" s="175">
        <v>180624</v>
      </c>
      <c r="I571" s="199"/>
    </row>
    <row r="572" spans="2:9" s="131" customFormat="1" ht="18" customHeight="1" x14ac:dyDescent="0.25">
      <c r="B572" s="198"/>
      <c r="C572" s="212" t="s">
        <v>7549</v>
      </c>
      <c r="D572" s="90" t="s">
        <v>5935</v>
      </c>
      <c r="E572" s="79">
        <v>5235</v>
      </c>
      <c r="F572" s="114" t="s">
        <v>6327</v>
      </c>
      <c r="G572" s="114" t="s">
        <v>6325</v>
      </c>
      <c r="H572" s="175">
        <v>180624</v>
      </c>
      <c r="I572" s="199"/>
    </row>
    <row r="573" spans="2:9" s="131" customFormat="1" ht="18" customHeight="1" x14ac:dyDescent="0.25">
      <c r="B573" s="198"/>
      <c r="C573" s="212" t="s">
        <v>7549</v>
      </c>
      <c r="D573" s="90" t="s">
        <v>5936</v>
      </c>
      <c r="E573" s="79">
        <v>5235</v>
      </c>
      <c r="F573" s="114" t="s">
        <v>6327</v>
      </c>
      <c r="G573" s="114" t="s">
        <v>6325</v>
      </c>
      <c r="H573" s="175">
        <v>167300</v>
      </c>
      <c r="I573" s="199"/>
    </row>
    <row r="574" spans="2:9" s="131" customFormat="1" ht="18" customHeight="1" x14ac:dyDescent="0.25">
      <c r="B574" s="198"/>
      <c r="C574" s="212" t="s">
        <v>7549</v>
      </c>
      <c r="D574" s="90" t="s">
        <v>5937</v>
      </c>
      <c r="E574" s="79">
        <v>5235</v>
      </c>
      <c r="F574" s="114" t="s">
        <v>6327</v>
      </c>
      <c r="G574" s="114" t="s">
        <v>6325</v>
      </c>
      <c r="H574" s="175">
        <v>50930</v>
      </c>
      <c r="I574" s="199"/>
    </row>
    <row r="575" spans="2:9" s="131" customFormat="1" ht="18" customHeight="1" x14ac:dyDescent="0.25">
      <c r="B575" s="198"/>
      <c r="C575" s="212" t="s">
        <v>7549</v>
      </c>
      <c r="D575" s="90" t="s">
        <v>5938</v>
      </c>
      <c r="E575" s="79">
        <v>5235</v>
      </c>
      <c r="F575" s="114" t="s">
        <v>6327</v>
      </c>
      <c r="G575" s="114" t="s">
        <v>6325</v>
      </c>
      <c r="H575" s="175">
        <v>50930</v>
      </c>
      <c r="I575" s="199"/>
    </row>
    <row r="576" spans="2:9" s="131" customFormat="1" ht="18" customHeight="1" x14ac:dyDescent="0.25">
      <c r="B576" s="198"/>
      <c r="C576" s="212" t="s">
        <v>7549</v>
      </c>
      <c r="D576" s="90" t="s">
        <v>5939</v>
      </c>
      <c r="E576" s="79">
        <v>5135</v>
      </c>
      <c r="F576" s="114" t="s">
        <v>6327</v>
      </c>
      <c r="G576" s="114" t="s">
        <v>6325</v>
      </c>
      <c r="H576" s="175">
        <v>404668</v>
      </c>
      <c r="I576" s="199"/>
    </row>
    <row r="577" spans="2:9" s="131" customFormat="1" ht="18" customHeight="1" x14ac:dyDescent="0.25">
      <c r="B577" s="198"/>
      <c r="C577" s="212" t="s">
        <v>7549</v>
      </c>
      <c r="D577" s="90" t="s">
        <v>5940</v>
      </c>
      <c r="E577" s="79">
        <v>5235</v>
      </c>
      <c r="F577" s="114" t="s">
        <v>6327</v>
      </c>
      <c r="G577" s="114" t="s">
        <v>6325</v>
      </c>
      <c r="H577" s="175">
        <v>188844</v>
      </c>
      <c r="I577" s="199"/>
    </row>
    <row r="578" spans="2:9" s="131" customFormat="1" ht="18" customHeight="1" x14ac:dyDescent="0.25">
      <c r="B578" s="198"/>
      <c r="C578" s="212" t="s">
        <v>7549</v>
      </c>
      <c r="D578" s="90" t="s">
        <v>5941</v>
      </c>
      <c r="E578" s="79">
        <v>5235</v>
      </c>
      <c r="F578" s="114" t="s">
        <v>6327</v>
      </c>
      <c r="G578" s="114" t="s">
        <v>6325</v>
      </c>
      <c r="H578" s="175">
        <v>188844</v>
      </c>
      <c r="I578" s="199"/>
    </row>
    <row r="579" spans="2:9" s="131" customFormat="1" ht="18" customHeight="1" x14ac:dyDescent="0.25">
      <c r="B579" s="198"/>
      <c r="C579" s="212" t="s">
        <v>7549</v>
      </c>
      <c r="D579" s="90" t="s">
        <v>5942</v>
      </c>
      <c r="E579" s="79">
        <v>5235</v>
      </c>
      <c r="F579" s="114" t="s">
        <v>6327</v>
      </c>
      <c r="G579" s="114" t="s">
        <v>6325</v>
      </c>
      <c r="H579" s="175">
        <v>188844</v>
      </c>
      <c r="I579" s="199"/>
    </row>
    <row r="580" spans="2:9" s="131" customFormat="1" ht="18" customHeight="1" x14ac:dyDescent="0.25">
      <c r="B580" s="198"/>
      <c r="C580" s="212" t="s">
        <v>7549</v>
      </c>
      <c r="D580" s="90" t="s">
        <v>5943</v>
      </c>
      <c r="E580" s="79">
        <v>5235</v>
      </c>
      <c r="F580" s="114" t="s">
        <v>6327</v>
      </c>
      <c r="G580" s="114" t="s">
        <v>6325</v>
      </c>
      <c r="H580" s="175">
        <v>188844</v>
      </c>
      <c r="I580" s="199"/>
    </row>
    <row r="581" spans="2:9" s="131" customFormat="1" ht="18" customHeight="1" x14ac:dyDescent="0.25">
      <c r="B581" s="198"/>
      <c r="C581" s="212" t="s">
        <v>7549</v>
      </c>
      <c r="D581" s="90" t="s">
        <v>5944</v>
      </c>
      <c r="E581" s="79">
        <v>5235</v>
      </c>
      <c r="F581" s="114" t="s">
        <v>6327</v>
      </c>
      <c r="G581" s="114" t="s">
        <v>6325</v>
      </c>
      <c r="H581" s="175">
        <v>188844</v>
      </c>
      <c r="I581" s="199"/>
    </row>
    <row r="582" spans="2:9" s="131" customFormat="1" ht="18" customHeight="1" x14ac:dyDescent="0.25">
      <c r="B582" s="198"/>
      <c r="C582" s="212" t="s">
        <v>7549</v>
      </c>
      <c r="D582" s="90" t="s">
        <v>5945</v>
      </c>
      <c r="E582" s="79">
        <v>5235</v>
      </c>
      <c r="F582" s="114" t="s">
        <v>6327</v>
      </c>
      <c r="G582" s="114" t="s">
        <v>6325</v>
      </c>
      <c r="H582" s="175">
        <v>91956</v>
      </c>
      <c r="I582" s="199"/>
    </row>
    <row r="583" spans="2:9" s="131" customFormat="1" ht="18" customHeight="1" x14ac:dyDescent="0.25">
      <c r="B583" s="198"/>
      <c r="C583" s="212" t="s">
        <v>7549</v>
      </c>
      <c r="D583" s="90" t="s">
        <v>5946</v>
      </c>
      <c r="E583" s="79">
        <v>5235</v>
      </c>
      <c r="F583" s="114" t="s">
        <v>6327</v>
      </c>
      <c r="G583" s="114" t="s">
        <v>6325</v>
      </c>
      <c r="H583" s="175">
        <v>74762</v>
      </c>
      <c r="I583" s="199"/>
    </row>
    <row r="584" spans="2:9" s="131" customFormat="1" ht="18" customHeight="1" x14ac:dyDescent="0.25">
      <c r="B584" s="198"/>
      <c r="C584" s="212" t="s">
        <v>7549</v>
      </c>
      <c r="D584" s="90" t="s">
        <v>5947</v>
      </c>
      <c r="E584" s="79">
        <v>5235</v>
      </c>
      <c r="F584" s="114" t="s">
        <v>6327</v>
      </c>
      <c r="G584" s="114" t="s">
        <v>6325</v>
      </c>
      <c r="H584" s="175">
        <v>318814</v>
      </c>
      <c r="I584" s="199"/>
    </row>
    <row r="585" spans="2:9" s="131" customFormat="1" ht="18" customHeight="1" x14ac:dyDescent="0.25">
      <c r="B585" s="198"/>
      <c r="C585" s="212" t="s">
        <v>7549</v>
      </c>
      <c r="D585" s="90" t="s">
        <v>5948</v>
      </c>
      <c r="E585" s="79">
        <v>5135</v>
      </c>
      <c r="F585" s="114" t="s">
        <v>6327</v>
      </c>
      <c r="G585" s="114" t="s">
        <v>6325</v>
      </c>
      <c r="H585" s="175">
        <v>299900</v>
      </c>
      <c r="I585" s="199"/>
    </row>
    <row r="586" spans="2:9" s="131" customFormat="1" ht="18" customHeight="1" x14ac:dyDescent="0.25">
      <c r="B586" s="198"/>
      <c r="C586" s="212" t="s">
        <v>7549</v>
      </c>
      <c r="D586" s="90" t="s">
        <v>5949</v>
      </c>
      <c r="E586" s="79">
        <v>5135</v>
      </c>
      <c r="F586" s="114" t="s">
        <v>6327</v>
      </c>
      <c r="G586" s="114" t="s">
        <v>6325</v>
      </c>
      <c r="H586" s="175">
        <v>150000</v>
      </c>
      <c r="I586" s="199"/>
    </row>
    <row r="587" spans="2:9" s="131" customFormat="1" ht="18" customHeight="1" x14ac:dyDescent="0.25">
      <c r="B587" s="198"/>
      <c r="C587" s="212" t="s">
        <v>7549</v>
      </c>
      <c r="D587" s="90" t="s">
        <v>5950</v>
      </c>
      <c r="E587" s="79">
        <v>5135</v>
      </c>
      <c r="F587" s="114" t="s">
        <v>6327</v>
      </c>
      <c r="G587" s="114" t="s">
        <v>6325</v>
      </c>
      <c r="H587" s="175">
        <v>140000</v>
      </c>
      <c r="I587" s="199"/>
    </row>
    <row r="588" spans="2:9" s="131" customFormat="1" ht="18" customHeight="1" x14ac:dyDescent="0.25">
      <c r="B588" s="198"/>
      <c r="C588" s="212" t="s">
        <v>7549</v>
      </c>
      <c r="D588" s="90" t="s">
        <v>5951</v>
      </c>
      <c r="E588" s="79">
        <v>5235</v>
      </c>
      <c r="F588" s="114" t="s">
        <v>6327</v>
      </c>
      <c r="G588" s="114" t="s">
        <v>6325</v>
      </c>
      <c r="H588" s="175">
        <v>51645</v>
      </c>
      <c r="I588" s="199"/>
    </row>
    <row r="589" spans="2:9" s="131" customFormat="1" ht="18" customHeight="1" x14ac:dyDescent="0.25">
      <c r="B589" s="198"/>
      <c r="C589" s="212" t="s">
        <v>7549</v>
      </c>
      <c r="D589" s="90" t="s">
        <v>5952</v>
      </c>
      <c r="E589" s="79">
        <v>5235</v>
      </c>
      <c r="F589" s="114" t="s">
        <v>6327</v>
      </c>
      <c r="G589" s="114" t="s">
        <v>6325</v>
      </c>
      <c r="H589" s="175">
        <v>25000</v>
      </c>
      <c r="I589" s="199"/>
    </row>
    <row r="590" spans="2:9" s="131" customFormat="1" ht="18" customHeight="1" x14ac:dyDescent="0.25">
      <c r="B590" s="198"/>
      <c r="C590" s="212" t="s">
        <v>7549</v>
      </c>
      <c r="D590" s="90" t="s">
        <v>5953</v>
      </c>
      <c r="E590" s="79">
        <v>5235</v>
      </c>
      <c r="F590" s="114" t="s">
        <v>6327</v>
      </c>
      <c r="G590" s="114" t="s">
        <v>6325</v>
      </c>
      <c r="H590" s="175">
        <v>126000</v>
      </c>
      <c r="I590" s="199"/>
    </row>
    <row r="591" spans="2:9" s="131" customFormat="1" ht="18" customHeight="1" x14ac:dyDescent="0.25">
      <c r="B591" s="198"/>
      <c r="C591" s="212" t="s">
        <v>7549</v>
      </c>
      <c r="D591" s="90" t="s">
        <v>5954</v>
      </c>
      <c r="E591" s="79">
        <v>5135</v>
      </c>
      <c r="F591" s="114" t="s">
        <v>6327</v>
      </c>
      <c r="G591" s="114" t="s">
        <v>6325</v>
      </c>
      <c r="H591" s="175">
        <v>397850</v>
      </c>
      <c r="I591" s="199"/>
    </row>
    <row r="592" spans="2:9" s="131" customFormat="1" ht="18" customHeight="1" x14ac:dyDescent="0.25">
      <c r="B592" s="198"/>
      <c r="C592" s="212" t="s">
        <v>7549</v>
      </c>
      <c r="D592" s="90" t="s">
        <v>5957</v>
      </c>
      <c r="E592" s="79">
        <v>5235</v>
      </c>
      <c r="F592" s="114" t="s">
        <v>6327</v>
      </c>
      <c r="G592" s="114" t="s">
        <v>6325</v>
      </c>
      <c r="H592" s="175">
        <v>365850</v>
      </c>
      <c r="I592" s="199"/>
    </row>
    <row r="593" spans="2:9" s="131" customFormat="1" ht="18" customHeight="1" x14ac:dyDescent="0.25">
      <c r="B593" s="198"/>
      <c r="C593" s="212" t="s">
        <v>7549</v>
      </c>
      <c r="D593" s="90" t="s">
        <v>5958</v>
      </c>
      <c r="E593" s="79">
        <v>5235</v>
      </c>
      <c r="F593" s="114" t="s">
        <v>6327</v>
      </c>
      <c r="G593" s="114" t="s">
        <v>6325</v>
      </c>
      <c r="H593" s="175">
        <v>170657</v>
      </c>
      <c r="I593" s="199"/>
    </row>
    <row r="594" spans="2:9" s="131" customFormat="1" ht="18" customHeight="1" x14ac:dyDescent="0.25">
      <c r="B594" s="198"/>
      <c r="C594" s="213" t="s">
        <v>7549</v>
      </c>
      <c r="D594" s="79" t="s">
        <v>7862</v>
      </c>
      <c r="E594" s="79">
        <v>5135</v>
      </c>
      <c r="F594" s="120" t="s">
        <v>6327</v>
      </c>
      <c r="G594" s="114" t="s">
        <v>6325</v>
      </c>
      <c r="H594" s="173">
        <v>995791</v>
      </c>
      <c r="I594" s="199"/>
    </row>
    <row r="595" spans="2:9" s="131" customFormat="1" ht="18" customHeight="1" x14ac:dyDescent="0.25">
      <c r="B595" s="198"/>
      <c r="C595" s="212" t="s">
        <v>7549</v>
      </c>
      <c r="D595" s="90" t="s">
        <v>5984</v>
      </c>
      <c r="E595" s="79">
        <v>5235</v>
      </c>
      <c r="F595" s="114" t="s">
        <v>6327</v>
      </c>
      <c r="G595" s="114" t="s">
        <v>6325</v>
      </c>
      <c r="H595" s="175">
        <v>23070</v>
      </c>
      <c r="I595" s="199"/>
    </row>
    <row r="596" spans="2:9" s="131" customFormat="1" ht="18" customHeight="1" x14ac:dyDescent="0.25">
      <c r="B596" s="198"/>
      <c r="C596" s="212" t="s">
        <v>7549</v>
      </c>
      <c r="D596" s="90" t="s">
        <v>5985</v>
      </c>
      <c r="E596" s="79">
        <v>5135</v>
      </c>
      <c r="F596" s="114" t="s">
        <v>6327</v>
      </c>
      <c r="G596" s="114" t="s">
        <v>6325</v>
      </c>
      <c r="H596" s="175">
        <v>318402</v>
      </c>
      <c r="I596" s="199"/>
    </row>
    <row r="597" spans="2:9" s="131" customFormat="1" ht="18" customHeight="1" x14ac:dyDescent="0.25">
      <c r="B597" s="198"/>
      <c r="C597" s="212" t="s">
        <v>7549</v>
      </c>
      <c r="D597" s="90" t="s">
        <v>5986</v>
      </c>
      <c r="E597" s="79">
        <v>5235</v>
      </c>
      <c r="F597" s="114" t="s">
        <v>6327</v>
      </c>
      <c r="G597" s="114" t="s">
        <v>6325</v>
      </c>
      <c r="H597" s="175">
        <v>190587</v>
      </c>
      <c r="I597" s="199"/>
    </row>
    <row r="598" spans="2:9" s="131" customFormat="1" ht="18" customHeight="1" x14ac:dyDescent="0.25">
      <c r="B598" s="198"/>
      <c r="C598" s="212" t="s">
        <v>7549</v>
      </c>
      <c r="D598" s="90" t="s">
        <v>5987</v>
      </c>
      <c r="E598" s="79">
        <v>5235</v>
      </c>
      <c r="F598" s="114" t="s">
        <v>6327</v>
      </c>
      <c r="G598" s="114" t="s">
        <v>6325</v>
      </c>
      <c r="H598" s="175">
        <v>190587</v>
      </c>
      <c r="I598" s="199"/>
    </row>
    <row r="599" spans="2:9" s="131" customFormat="1" ht="18" customHeight="1" x14ac:dyDescent="0.25">
      <c r="B599" s="198"/>
      <c r="C599" s="212" t="s">
        <v>7549</v>
      </c>
      <c r="D599" s="90" t="s">
        <v>5988</v>
      </c>
      <c r="E599" s="79">
        <v>5235</v>
      </c>
      <c r="F599" s="114" t="s">
        <v>6327</v>
      </c>
      <c r="G599" s="114" t="s">
        <v>6325</v>
      </c>
      <c r="H599" s="175">
        <v>190587</v>
      </c>
      <c r="I599" s="199"/>
    </row>
    <row r="600" spans="2:9" s="131" customFormat="1" ht="18" customHeight="1" x14ac:dyDescent="0.25">
      <c r="B600" s="198"/>
      <c r="C600" s="212" t="s">
        <v>7549</v>
      </c>
      <c r="D600" s="90" t="s">
        <v>5989</v>
      </c>
      <c r="E600" s="79">
        <v>5235</v>
      </c>
      <c r="F600" s="114" t="s">
        <v>6327</v>
      </c>
      <c r="G600" s="114" t="s">
        <v>6325</v>
      </c>
      <c r="H600" s="175">
        <v>190587</v>
      </c>
      <c r="I600" s="199"/>
    </row>
    <row r="601" spans="2:9" s="131" customFormat="1" ht="18" customHeight="1" x14ac:dyDescent="0.25">
      <c r="B601" s="198"/>
      <c r="C601" s="212" t="s">
        <v>7549</v>
      </c>
      <c r="D601" s="90" t="s">
        <v>5990</v>
      </c>
      <c r="E601" s="79">
        <v>5235</v>
      </c>
      <c r="F601" s="114" t="s">
        <v>6327</v>
      </c>
      <c r="G601" s="114" t="s">
        <v>6325</v>
      </c>
      <c r="H601" s="175">
        <v>190587</v>
      </c>
      <c r="I601" s="199"/>
    </row>
    <row r="602" spans="2:9" s="131" customFormat="1" ht="18" customHeight="1" x14ac:dyDescent="0.25">
      <c r="B602" s="198"/>
      <c r="C602" s="212" t="s">
        <v>7549</v>
      </c>
      <c r="D602" s="90" t="s">
        <v>5991</v>
      </c>
      <c r="E602" s="79">
        <v>5235</v>
      </c>
      <c r="F602" s="114" t="s">
        <v>6327</v>
      </c>
      <c r="G602" s="114" t="s">
        <v>6325</v>
      </c>
      <c r="H602" s="336">
        <v>-220000</v>
      </c>
      <c r="I602" s="199"/>
    </row>
    <row r="603" spans="2:9" s="131" customFormat="1" ht="18" customHeight="1" x14ac:dyDescent="0.25">
      <c r="B603" s="198"/>
      <c r="C603" s="212" t="s">
        <v>7549</v>
      </c>
      <c r="D603" s="90" t="s">
        <v>5992</v>
      </c>
      <c r="E603" s="79">
        <v>5235</v>
      </c>
      <c r="F603" s="114" t="s">
        <v>6327</v>
      </c>
      <c r="G603" s="114" t="s">
        <v>6325</v>
      </c>
      <c r="H603" s="175">
        <v>481760</v>
      </c>
      <c r="I603" s="199"/>
    </row>
    <row r="604" spans="2:9" s="131" customFormat="1" ht="18" customHeight="1" x14ac:dyDescent="0.25">
      <c r="B604" s="198"/>
      <c r="C604" s="212" t="s">
        <v>7549</v>
      </c>
      <c r="D604" s="90" t="s">
        <v>5993</v>
      </c>
      <c r="E604" s="79">
        <v>5235</v>
      </c>
      <c r="F604" s="114" t="s">
        <v>6327</v>
      </c>
      <c r="G604" s="114" t="s">
        <v>6325</v>
      </c>
      <c r="H604" s="175">
        <v>248680</v>
      </c>
      <c r="I604" s="199"/>
    </row>
    <row r="605" spans="2:9" s="131" customFormat="1" ht="18" customHeight="1" x14ac:dyDescent="0.25">
      <c r="B605" s="198"/>
      <c r="C605" s="212" t="s">
        <v>7549</v>
      </c>
      <c r="D605" s="90" t="s">
        <v>5994</v>
      </c>
      <c r="E605" s="79">
        <v>5235</v>
      </c>
      <c r="F605" s="114" t="s">
        <v>6327</v>
      </c>
      <c r="G605" s="114" t="s">
        <v>6325</v>
      </c>
      <c r="H605" s="175">
        <v>131760</v>
      </c>
      <c r="I605" s="199"/>
    </row>
    <row r="606" spans="2:9" s="131" customFormat="1" ht="18" customHeight="1" x14ac:dyDescent="0.25">
      <c r="B606" s="198"/>
      <c r="C606" s="212" t="s">
        <v>7549</v>
      </c>
      <c r="D606" s="90" t="s">
        <v>5995</v>
      </c>
      <c r="E606" s="79">
        <v>5235</v>
      </c>
      <c r="F606" s="114" t="s">
        <v>6327</v>
      </c>
      <c r="G606" s="114" t="s">
        <v>6325</v>
      </c>
      <c r="H606" s="175">
        <v>102190</v>
      </c>
      <c r="I606" s="199"/>
    </row>
    <row r="607" spans="2:9" s="131" customFormat="1" ht="18" customHeight="1" x14ac:dyDescent="0.25">
      <c r="B607" s="198"/>
      <c r="C607" s="212" t="s">
        <v>7549</v>
      </c>
      <c r="D607" s="90" t="s">
        <v>5996</v>
      </c>
      <c r="E607" s="79">
        <v>5235</v>
      </c>
      <c r="F607" s="114" t="s">
        <v>6327</v>
      </c>
      <c r="G607" s="114" t="s">
        <v>6325</v>
      </c>
      <c r="H607" s="175">
        <v>71140</v>
      </c>
      <c r="I607" s="199"/>
    </row>
    <row r="608" spans="2:9" s="131" customFormat="1" ht="18" customHeight="1" x14ac:dyDescent="0.25">
      <c r="B608" s="198"/>
      <c r="C608" s="212" t="s">
        <v>7549</v>
      </c>
      <c r="D608" s="90" t="s">
        <v>5997</v>
      </c>
      <c r="E608" s="79">
        <v>5235</v>
      </c>
      <c r="F608" s="114" t="s">
        <v>6327</v>
      </c>
      <c r="G608" s="114" t="s">
        <v>6325</v>
      </c>
      <c r="H608" s="175">
        <v>46640</v>
      </c>
      <c r="I608" s="199"/>
    </row>
    <row r="609" spans="2:9" s="131" customFormat="1" ht="18" customHeight="1" x14ac:dyDescent="0.25">
      <c r="B609" s="198"/>
      <c r="C609" s="212" t="s">
        <v>7549</v>
      </c>
      <c r="D609" s="90" t="s">
        <v>5998</v>
      </c>
      <c r="E609" s="79">
        <v>5235</v>
      </c>
      <c r="F609" s="114" t="s">
        <v>6327</v>
      </c>
      <c r="G609" s="114" t="s">
        <v>6325</v>
      </c>
      <c r="H609" s="175">
        <v>44100</v>
      </c>
      <c r="I609" s="199"/>
    </row>
    <row r="610" spans="2:9" s="131" customFormat="1" ht="18" customHeight="1" x14ac:dyDescent="0.25">
      <c r="B610" s="198"/>
      <c r="C610" s="212" t="s">
        <v>7549</v>
      </c>
      <c r="D610" s="90" t="s">
        <v>5999</v>
      </c>
      <c r="E610" s="79">
        <v>5235</v>
      </c>
      <c r="F610" s="114" t="s">
        <v>6327</v>
      </c>
      <c r="G610" s="114" t="s">
        <v>6325</v>
      </c>
      <c r="H610" s="175">
        <v>29080</v>
      </c>
      <c r="I610" s="199"/>
    </row>
    <row r="611" spans="2:9" s="131" customFormat="1" ht="18" customHeight="1" x14ac:dyDescent="0.25">
      <c r="B611" s="198"/>
      <c r="C611" s="212" t="s">
        <v>7549</v>
      </c>
      <c r="D611" s="90" t="s">
        <v>6000</v>
      </c>
      <c r="E611" s="79">
        <v>5135</v>
      </c>
      <c r="F611" s="114" t="s">
        <v>6327</v>
      </c>
      <c r="G611" s="114" t="s">
        <v>6325</v>
      </c>
      <c r="H611" s="175">
        <v>729660</v>
      </c>
      <c r="I611" s="199"/>
    </row>
    <row r="612" spans="2:9" s="131" customFormat="1" ht="18" customHeight="1" x14ac:dyDescent="0.25">
      <c r="B612" s="198"/>
      <c r="C612" s="212" t="s">
        <v>7549</v>
      </c>
      <c r="D612" s="90" t="s">
        <v>6001</v>
      </c>
      <c r="E612" s="79">
        <v>5235</v>
      </c>
      <c r="F612" s="114" t="s">
        <v>6327</v>
      </c>
      <c r="G612" s="114" t="s">
        <v>6325</v>
      </c>
      <c r="H612" s="175">
        <v>478579</v>
      </c>
      <c r="I612" s="199"/>
    </row>
    <row r="613" spans="2:9" s="131" customFormat="1" ht="18" customHeight="1" x14ac:dyDescent="0.25">
      <c r="B613" s="198"/>
      <c r="C613" s="212" t="s">
        <v>7549</v>
      </c>
      <c r="D613" s="90" t="s">
        <v>6002</v>
      </c>
      <c r="E613" s="79">
        <v>5135</v>
      </c>
      <c r="F613" s="114" t="s">
        <v>6327</v>
      </c>
      <c r="G613" s="114" t="s">
        <v>6325</v>
      </c>
      <c r="H613" s="175">
        <v>310397</v>
      </c>
      <c r="I613" s="199"/>
    </row>
    <row r="614" spans="2:9" s="131" customFormat="1" ht="18" customHeight="1" x14ac:dyDescent="0.25">
      <c r="B614" s="198"/>
      <c r="C614" s="212" t="s">
        <v>7549</v>
      </c>
      <c r="D614" s="90" t="s">
        <v>6156</v>
      </c>
      <c r="E614" s="79">
        <v>5235</v>
      </c>
      <c r="F614" s="114" t="s">
        <v>6319</v>
      </c>
      <c r="G614" s="114" t="s">
        <v>6324</v>
      </c>
      <c r="H614" s="175">
        <v>1753860</v>
      </c>
      <c r="I614" s="199"/>
    </row>
    <row r="615" spans="2:9" s="131" customFormat="1" ht="18" customHeight="1" x14ac:dyDescent="0.25">
      <c r="B615" s="198"/>
      <c r="C615" s="212" t="s">
        <v>7549</v>
      </c>
      <c r="D615" s="90" t="s">
        <v>6160</v>
      </c>
      <c r="E615" s="79">
        <v>5235</v>
      </c>
      <c r="F615" s="114" t="s">
        <v>6319</v>
      </c>
      <c r="G615" s="114" t="s">
        <v>6324</v>
      </c>
      <c r="H615" s="175">
        <v>234500</v>
      </c>
      <c r="I615" s="199"/>
    </row>
    <row r="616" spans="2:9" s="131" customFormat="1" ht="18" customHeight="1" x14ac:dyDescent="0.25">
      <c r="B616" s="198"/>
      <c r="C616" s="212" t="s">
        <v>7549</v>
      </c>
      <c r="D616" s="90" t="s">
        <v>6187</v>
      </c>
      <c r="E616" s="79">
        <v>5235</v>
      </c>
      <c r="F616" s="114" t="s">
        <v>6316</v>
      </c>
      <c r="G616" s="114" t="s">
        <v>6330</v>
      </c>
      <c r="H616" s="175">
        <v>4596750</v>
      </c>
      <c r="I616" s="199"/>
    </row>
    <row r="617" spans="2:9" s="131" customFormat="1" ht="18" customHeight="1" x14ac:dyDescent="0.25">
      <c r="B617" s="198"/>
      <c r="C617" s="212" t="s">
        <v>7549</v>
      </c>
      <c r="D617" s="90" t="s">
        <v>6189</v>
      </c>
      <c r="E617" s="79">
        <v>5235</v>
      </c>
      <c r="F617" s="114" t="s">
        <v>6316</v>
      </c>
      <c r="G617" s="114" t="s">
        <v>6330</v>
      </c>
      <c r="H617" s="175">
        <v>1125000</v>
      </c>
      <c r="I617" s="199"/>
    </row>
    <row r="618" spans="2:9" s="131" customFormat="1" ht="18" customHeight="1" x14ac:dyDescent="0.25">
      <c r="B618" s="198"/>
      <c r="C618" s="212" t="s">
        <v>7549</v>
      </c>
      <c r="D618" s="90" t="s">
        <v>6202</v>
      </c>
      <c r="E618" s="79">
        <v>5235</v>
      </c>
      <c r="F618" s="114" t="s">
        <v>6319</v>
      </c>
      <c r="G618" s="114" t="s">
        <v>6324</v>
      </c>
      <c r="H618" s="175">
        <v>9193500</v>
      </c>
      <c r="I618" s="199"/>
    </row>
    <row r="619" spans="2:9" s="131" customFormat="1" ht="18" customHeight="1" x14ac:dyDescent="0.25">
      <c r="B619" s="198"/>
      <c r="C619" s="212" t="s">
        <v>7549</v>
      </c>
      <c r="D619" s="90" t="s">
        <v>7861</v>
      </c>
      <c r="E619" s="79">
        <v>5235</v>
      </c>
      <c r="F619" s="114" t="s">
        <v>6319</v>
      </c>
      <c r="G619" s="114" t="s">
        <v>6324</v>
      </c>
      <c r="H619" s="175">
        <v>400000</v>
      </c>
      <c r="I619" s="199"/>
    </row>
    <row r="620" spans="2:9" s="131" customFormat="1" ht="18" customHeight="1" x14ac:dyDescent="0.25">
      <c r="B620" s="198"/>
      <c r="C620" s="212" t="s">
        <v>7549</v>
      </c>
      <c r="D620" s="90" t="s">
        <v>6210</v>
      </c>
      <c r="E620" s="79">
        <v>5235</v>
      </c>
      <c r="F620" s="114" t="s">
        <v>6317</v>
      </c>
      <c r="G620" s="114" t="s">
        <v>6328</v>
      </c>
      <c r="H620" s="175">
        <v>248634</v>
      </c>
      <c r="I620" s="199"/>
    </row>
    <row r="621" spans="2:9" s="131" customFormat="1" ht="18" customHeight="1" x14ac:dyDescent="0.25">
      <c r="B621" s="198"/>
      <c r="C621" s="212" t="s">
        <v>7549</v>
      </c>
      <c r="D621" s="90" t="s">
        <v>6211</v>
      </c>
      <c r="E621" s="79">
        <v>5235</v>
      </c>
      <c r="F621" s="114" t="s">
        <v>6317</v>
      </c>
      <c r="G621" s="114" t="s">
        <v>6328</v>
      </c>
      <c r="H621" s="175">
        <v>16100</v>
      </c>
      <c r="I621" s="199"/>
    </row>
    <row r="622" spans="2:9" s="131" customFormat="1" ht="18" customHeight="1" x14ac:dyDescent="0.25">
      <c r="B622" s="198"/>
      <c r="C622" s="212" t="s">
        <v>7549</v>
      </c>
      <c r="D622" s="90" t="s">
        <v>6212</v>
      </c>
      <c r="E622" s="79">
        <v>5235</v>
      </c>
      <c r="F622" s="114" t="s">
        <v>6317</v>
      </c>
      <c r="G622" s="114" t="s">
        <v>6328</v>
      </c>
      <c r="H622" s="175">
        <v>10050</v>
      </c>
      <c r="I622" s="199"/>
    </row>
    <row r="623" spans="2:9" s="131" customFormat="1" ht="18" customHeight="1" x14ac:dyDescent="0.25">
      <c r="B623" s="198"/>
      <c r="C623" s="212" t="s">
        <v>7549</v>
      </c>
      <c r="D623" s="90" t="s">
        <v>6219</v>
      </c>
      <c r="E623" s="79">
        <v>5235</v>
      </c>
      <c r="F623" s="114" t="s">
        <v>6319</v>
      </c>
      <c r="G623" s="114" t="s">
        <v>6324</v>
      </c>
      <c r="H623" s="175">
        <v>24626880</v>
      </c>
      <c r="I623" s="199"/>
    </row>
    <row r="624" spans="2:9" s="131" customFormat="1" ht="18" customHeight="1" x14ac:dyDescent="0.25">
      <c r="B624" s="198"/>
      <c r="C624" s="212" t="s">
        <v>7549</v>
      </c>
      <c r="D624" s="90" t="s">
        <v>6224</v>
      </c>
      <c r="E624" s="79">
        <v>5235</v>
      </c>
      <c r="F624" s="114" t="s">
        <v>6317</v>
      </c>
      <c r="G624" s="114" t="s">
        <v>6328</v>
      </c>
      <c r="H624" s="175">
        <v>0</v>
      </c>
      <c r="I624" s="199"/>
    </row>
    <row r="625" spans="2:9" s="131" customFormat="1" ht="18" customHeight="1" x14ac:dyDescent="0.25">
      <c r="B625" s="198"/>
      <c r="C625" s="212" t="s">
        <v>7549</v>
      </c>
      <c r="D625" s="90" t="s">
        <v>6230</v>
      </c>
      <c r="E625" s="79">
        <v>5135</v>
      </c>
      <c r="F625" s="114" t="s">
        <v>6317</v>
      </c>
      <c r="G625" s="114" t="s">
        <v>6328</v>
      </c>
      <c r="H625" s="175">
        <v>21300</v>
      </c>
      <c r="I625" s="199"/>
    </row>
    <row r="626" spans="2:9" s="131" customFormat="1" ht="18" customHeight="1" x14ac:dyDescent="0.25">
      <c r="B626" s="198"/>
      <c r="C626" s="212" t="s">
        <v>7549</v>
      </c>
      <c r="D626" s="90" t="s">
        <v>6231</v>
      </c>
      <c r="E626" s="79">
        <v>5135</v>
      </c>
      <c r="F626" s="114" t="s">
        <v>6317</v>
      </c>
      <c r="G626" s="114" t="s">
        <v>6328</v>
      </c>
      <c r="H626" s="175">
        <v>18800</v>
      </c>
      <c r="I626" s="199"/>
    </row>
    <row r="627" spans="2:9" s="131" customFormat="1" ht="18" customHeight="1" x14ac:dyDescent="0.25">
      <c r="B627" s="198"/>
      <c r="C627" s="212" t="s">
        <v>7549</v>
      </c>
      <c r="D627" s="90" t="s">
        <v>6252</v>
      </c>
      <c r="E627" s="79">
        <v>5235</v>
      </c>
      <c r="F627" s="114" t="s">
        <v>6318</v>
      </c>
      <c r="G627" s="114" t="s">
        <v>6331</v>
      </c>
      <c r="H627" s="175">
        <v>2750000</v>
      </c>
      <c r="I627" s="199"/>
    </row>
    <row r="628" spans="2:9" s="131" customFormat="1" ht="18" customHeight="1" x14ac:dyDescent="0.25">
      <c r="B628" s="198"/>
      <c r="C628" s="212" t="s">
        <v>7550</v>
      </c>
      <c r="D628" s="90" t="s">
        <v>6003</v>
      </c>
      <c r="E628" s="79">
        <v>5135</v>
      </c>
      <c r="F628" s="114" t="s">
        <v>6327</v>
      </c>
      <c r="G628" s="114" t="s">
        <v>6325</v>
      </c>
      <c r="H628" s="175">
        <v>209358</v>
      </c>
      <c r="I628" s="199"/>
    </row>
    <row r="629" spans="2:9" s="131" customFormat="1" ht="18" customHeight="1" x14ac:dyDescent="0.25">
      <c r="B629" s="198"/>
      <c r="C629" s="212" t="s">
        <v>7550</v>
      </c>
      <c r="D629" s="90" t="s">
        <v>6004</v>
      </c>
      <c r="E629" s="79">
        <v>5135</v>
      </c>
      <c r="F629" s="114" t="s">
        <v>6327</v>
      </c>
      <c r="G629" s="114" t="s">
        <v>6325</v>
      </c>
      <c r="H629" s="175">
        <v>193165</v>
      </c>
      <c r="I629" s="199"/>
    </row>
    <row r="630" spans="2:9" s="131" customFormat="1" ht="18" customHeight="1" x14ac:dyDescent="0.25">
      <c r="B630" s="198"/>
      <c r="C630" s="212" t="s">
        <v>7550</v>
      </c>
      <c r="D630" s="90" t="s">
        <v>6005</v>
      </c>
      <c r="E630" s="79">
        <v>5135</v>
      </c>
      <c r="F630" s="114" t="s">
        <v>6327</v>
      </c>
      <c r="G630" s="114" t="s">
        <v>6325</v>
      </c>
      <c r="H630" s="175">
        <v>174199</v>
      </c>
      <c r="I630" s="199"/>
    </row>
    <row r="631" spans="2:9" s="131" customFormat="1" ht="18" customHeight="1" x14ac:dyDescent="0.25">
      <c r="B631" s="198"/>
      <c r="C631" s="212" t="s">
        <v>7550</v>
      </c>
      <c r="D631" s="90" t="s">
        <v>6006</v>
      </c>
      <c r="E631" s="79">
        <v>5135</v>
      </c>
      <c r="F631" s="114" t="s">
        <v>6327</v>
      </c>
      <c r="G631" s="114" t="s">
        <v>6325</v>
      </c>
      <c r="H631" s="175">
        <v>139377</v>
      </c>
      <c r="I631" s="199"/>
    </row>
    <row r="632" spans="2:9" s="131" customFormat="1" ht="18" customHeight="1" x14ac:dyDescent="0.25">
      <c r="B632" s="198"/>
      <c r="C632" s="212" t="s">
        <v>7550</v>
      </c>
      <c r="D632" s="90" t="s">
        <v>6007</v>
      </c>
      <c r="E632" s="79">
        <v>5235</v>
      </c>
      <c r="F632" s="114" t="s">
        <v>6327</v>
      </c>
      <c r="G632" s="114" t="s">
        <v>6325</v>
      </c>
      <c r="H632" s="175">
        <v>51645</v>
      </c>
      <c r="I632" s="199"/>
    </row>
    <row r="633" spans="2:9" s="131" customFormat="1" ht="18" customHeight="1" x14ac:dyDescent="0.25">
      <c r="B633" s="198"/>
      <c r="C633" s="212" t="s">
        <v>7550</v>
      </c>
      <c r="D633" s="90" t="s">
        <v>6008</v>
      </c>
      <c r="E633" s="79">
        <v>5235</v>
      </c>
      <c r="F633" s="114" t="s">
        <v>6327</v>
      </c>
      <c r="G633" s="114" t="s">
        <v>6325</v>
      </c>
      <c r="H633" s="175">
        <v>26000</v>
      </c>
      <c r="I633" s="199"/>
    </row>
    <row r="634" spans="2:9" s="131" customFormat="1" ht="18" customHeight="1" x14ac:dyDescent="0.25">
      <c r="B634" s="198"/>
      <c r="C634" s="212" t="s">
        <v>7550</v>
      </c>
      <c r="D634" s="90" t="s">
        <v>6009</v>
      </c>
      <c r="E634" s="79">
        <v>5235</v>
      </c>
      <c r="F634" s="114" t="s">
        <v>6327</v>
      </c>
      <c r="G634" s="114" t="s">
        <v>6325</v>
      </c>
      <c r="H634" s="175">
        <v>4010</v>
      </c>
      <c r="I634" s="199"/>
    </row>
    <row r="635" spans="2:9" s="131" customFormat="1" ht="18" customHeight="1" x14ac:dyDescent="0.25">
      <c r="B635" s="198"/>
      <c r="C635" s="212" t="s">
        <v>7550</v>
      </c>
      <c r="D635" s="90" t="s">
        <v>6010</v>
      </c>
      <c r="E635" s="79">
        <v>5235</v>
      </c>
      <c r="F635" s="114" t="s">
        <v>6327</v>
      </c>
      <c r="G635" s="114" t="s">
        <v>6325</v>
      </c>
      <c r="H635" s="175">
        <v>205370</v>
      </c>
      <c r="I635" s="199"/>
    </row>
    <row r="636" spans="2:9" s="131" customFormat="1" ht="18" customHeight="1" x14ac:dyDescent="0.25">
      <c r="B636" s="198"/>
      <c r="C636" s="212" t="s">
        <v>7550</v>
      </c>
      <c r="D636" s="90" t="s">
        <v>6011</v>
      </c>
      <c r="E636" s="79">
        <v>5235</v>
      </c>
      <c r="F636" s="114" t="s">
        <v>6327</v>
      </c>
      <c r="G636" s="114" t="s">
        <v>6325</v>
      </c>
      <c r="H636" s="175">
        <v>168920</v>
      </c>
      <c r="I636" s="199"/>
    </row>
    <row r="637" spans="2:9" s="131" customFormat="1" ht="18" customHeight="1" x14ac:dyDescent="0.25">
      <c r="B637" s="198"/>
      <c r="C637" s="212" t="s">
        <v>7550</v>
      </c>
      <c r="D637" s="90" t="s">
        <v>6014</v>
      </c>
      <c r="E637" s="79">
        <v>5235</v>
      </c>
      <c r="F637" s="114" t="s">
        <v>6327</v>
      </c>
      <c r="G637" s="114" t="s">
        <v>6325</v>
      </c>
      <c r="H637" s="175">
        <v>383430</v>
      </c>
      <c r="I637" s="199"/>
    </row>
    <row r="638" spans="2:9" s="131" customFormat="1" ht="18" customHeight="1" x14ac:dyDescent="0.25">
      <c r="B638" s="198"/>
      <c r="C638" s="212" t="s">
        <v>7550</v>
      </c>
      <c r="D638" s="90" t="s">
        <v>6015</v>
      </c>
      <c r="E638" s="79">
        <v>5235</v>
      </c>
      <c r="F638" s="114" t="s">
        <v>6327</v>
      </c>
      <c r="G638" s="114" t="s">
        <v>6325</v>
      </c>
      <c r="H638" s="175">
        <v>100000</v>
      </c>
      <c r="I638" s="199"/>
    </row>
    <row r="639" spans="2:9" s="131" customFormat="1" ht="18" customHeight="1" x14ac:dyDescent="0.25">
      <c r="B639" s="198"/>
      <c r="C639" s="212" t="s">
        <v>7550</v>
      </c>
      <c r="D639" s="90" t="s">
        <v>6016</v>
      </c>
      <c r="E639" s="79">
        <v>5135</v>
      </c>
      <c r="F639" s="114" t="s">
        <v>6327</v>
      </c>
      <c r="G639" s="114" t="s">
        <v>6325</v>
      </c>
      <c r="H639" s="175">
        <v>92380</v>
      </c>
      <c r="I639" s="199"/>
    </row>
    <row r="640" spans="2:9" s="131" customFormat="1" ht="18" customHeight="1" x14ac:dyDescent="0.25">
      <c r="B640" s="198"/>
      <c r="C640" s="212" t="s">
        <v>7550</v>
      </c>
      <c r="D640" s="90" t="s">
        <v>6017</v>
      </c>
      <c r="E640" s="79">
        <v>5135</v>
      </c>
      <c r="F640" s="114" t="s">
        <v>6327</v>
      </c>
      <c r="G640" s="114" t="s">
        <v>6325</v>
      </c>
      <c r="H640" s="175">
        <v>92380</v>
      </c>
      <c r="I640" s="199"/>
    </row>
    <row r="641" spans="2:9" s="131" customFormat="1" ht="18" customHeight="1" x14ac:dyDescent="0.25">
      <c r="B641" s="198"/>
      <c r="C641" s="212" t="s">
        <v>7550</v>
      </c>
      <c r="D641" s="90" t="s">
        <v>6018</v>
      </c>
      <c r="E641" s="79">
        <v>5235</v>
      </c>
      <c r="F641" s="114" t="s">
        <v>6327</v>
      </c>
      <c r="G641" s="114" t="s">
        <v>6325</v>
      </c>
      <c r="H641" s="175">
        <v>348271</v>
      </c>
      <c r="I641" s="199"/>
    </row>
    <row r="642" spans="2:9" s="131" customFormat="1" ht="18" customHeight="1" x14ac:dyDescent="0.25">
      <c r="B642" s="198"/>
      <c r="C642" s="212" t="s">
        <v>7550</v>
      </c>
      <c r="D642" s="90" t="s">
        <v>6019</v>
      </c>
      <c r="E642" s="79">
        <v>5135</v>
      </c>
      <c r="F642" s="114" t="s">
        <v>6327</v>
      </c>
      <c r="G642" s="114" t="s">
        <v>6325</v>
      </c>
      <c r="H642" s="175">
        <v>343732</v>
      </c>
      <c r="I642" s="199"/>
    </row>
    <row r="643" spans="2:9" s="131" customFormat="1" ht="18" customHeight="1" x14ac:dyDescent="0.25">
      <c r="B643" s="198"/>
      <c r="C643" s="212" t="s">
        <v>7550</v>
      </c>
      <c r="D643" s="90" t="s">
        <v>6020</v>
      </c>
      <c r="E643" s="79">
        <v>5135</v>
      </c>
      <c r="F643" s="114" t="s">
        <v>6327</v>
      </c>
      <c r="G643" s="114" t="s">
        <v>6325</v>
      </c>
      <c r="H643" s="175">
        <v>727991</v>
      </c>
      <c r="I643" s="199"/>
    </row>
    <row r="644" spans="2:9" s="131" customFormat="1" ht="18" customHeight="1" x14ac:dyDescent="0.25">
      <c r="B644" s="198"/>
      <c r="C644" s="212" t="s">
        <v>7550</v>
      </c>
      <c r="D644" s="90" t="s">
        <v>6021</v>
      </c>
      <c r="E644" s="79">
        <v>5235</v>
      </c>
      <c r="F644" s="114" t="s">
        <v>6327</v>
      </c>
      <c r="G644" s="114" t="s">
        <v>6325</v>
      </c>
      <c r="H644" s="175">
        <v>394550</v>
      </c>
      <c r="I644" s="199"/>
    </row>
    <row r="645" spans="2:9" s="131" customFormat="1" ht="18" customHeight="1" x14ac:dyDescent="0.25">
      <c r="B645" s="198"/>
      <c r="C645" s="212" t="s">
        <v>7550</v>
      </c>
      <c r="D645" s="90" t="s">
        <v>6022</v>
      </c>
      <c r="E645" s="79">
        <v>5135</v>
      </c>
      <c r="F645" s="114" t="s">
        <v>6327</v>
      </c>
      <c r="G645" s="114" t="s">
        <v>6325</v>
      </c>
      <c r="H645" s="175">
        <v>344876</v>
      </c>
      <c r="I645" s="199"/>
    </row>
    <row r="646" spans="2:9" s="131" customFormat="1" ht="18" customHeight="1" x14ac:dyDescent="0.25">
      <c r="B646" s="198"/>
      <c r="C646" s="212" t="s">
        <v>7550</v>
      </c>
      <c r="D646" s="90" t="s">
        <v>6023</v>
      </c>
      <c r="E646" s="79">
        <v>5135</v>
      </c>
      <c r="F646" s="114" t="s">
        <v>6327</v>
      </c>
      <c r="G646" s="114" t="s">
        <v>6325</v>
      </c>
      <c r="H646" s="175">
        <v>310397</v>
      </c>
      <c r="I646" s="199"/>
    </row>
    <row r="647" spans="2:9" s="131" customFormat="1" ht="18" customHeight="1" x14ac:dyDescent="0.25">
      <c r="B647" s="198"/>
      <c r="C647" s="212" t="s">
        <v>7550</v>
      </c>
      <c r="D647" s="90" t="s">
        <v>6024</v>
      </c>
      <c r="E647" s="79">
        <v>5135</v>
      </c>
      <c r="F647" s="114" t="s">
        <v>6327</v>
      </c>
      <c r="G647" s="114" t="s">
        <v>6325</v>
      </c>
      <c r="H647" s="175">
        <v>209358</v>
      </c>
      <c r="I647" s="199"/>
    </row>
    <row r="648" spans="2:9" s="131" customFormat="1" ht="18" customHeight="1" x14ac:dyDescent="0.25">
      <c r="B648" s="198"/>
      <c r="C648" s="212" t="s">
        <v>7550</v>
      </c>
      <c r="D648" s="90" t="s">
        <v>6025</v>
      </c>
      <c r="E648" s="79">
        <v>5135</v>
      </c>
      <c r="F648" s="114" t="s">
        <v>6327</v>
      </c>
      <c r="G648" s="114" t="s">
        <v>6325</v>
      </c>
      <c r="H648" s="175">
        <v>193165</v>
      </c>
      <c r="I648" s="199"/>
    </row>
    <row r="649" spans="2:9" s="131" customFormat="1" ht="18" customHeight="1" x14ac:dyDescent="0.25">
      <c r="B649" s="198"/>
      <c r="C649" s="212" t="s">
        <v>7550</v>
      </c>
      <c r="D649" s="90" t="s">
        <v>6026</v>
      </c>
      <c r="E649" s="79">
        <v>5135</v>
      </c>
      <c r="F649" s="114" t="s">
        <v>6327</v>
      </c>
      <c r="G649" s="114" t="s">
        <v>6325</v>
      </c>
      <c r="H649" s="175">
        <v>174199</v>
      </c>
      <c r="I649" s="199"/>
    </row>
    <row r="650" spans="2:9" s="131" customFormat="1" ht="18" customHeight="1" x14ac:dyDescent="0.25">
      <c r="B650" s="198"/>
      <c r="C650" s="212" t="s">
        <v>7550</v>
      </c>
      <c r="D650" s="90" t="s">
        <v>6027</v>
      </c>
      <c r="E650" s="79">
        <v>5235</v>
      </c>
      <c r="F650" s="114" t="s">
        <v>6327</v>
      </c>
      <c r="G650" s="114" t="s">
        <v>6325</v>
      </c>
      <c r="H650" s="175">
        <v>152383</v>
      </c>
      <c r="I650" s="199"/>
    </row>
    <row r="651" spans="2:9" s="131" customFormat="1" ht="18" customHeight="1" x14ac:dyDescent="0.25">
      <c r="B651" s="198"/>
      <c r="C651" s="212" t="s">
        <v>7550</v>
      </c>
      <c r="D651" s="90" t="s">
        <v>6028</v>
      </c>
      <c r="E651" s="79">
        <v>5235</v>
      </c>
      <c r="F651" s="114" t="s">
        <v>6327</v>
      </c>
      <c r="G651" s="114" t="s">
        <v>6325</v>
      </c>
      <c r="H651" s="175">
        <v>40644</v>
      </c>
      <c r="I651" s="199"/>
    </row>
    <row r="652" spans="2:9" s="131" customFormat="1" ht="18" customHeight="1" x14ac:dyDescent="0.25">
      <c r="B652" s="198"/>
      <c r="C652" s="212" t="s">
        <v>7550</v>
      </c>
      <c r="D652" s="90" t="s">
        <v>6029</v>
      </c>
      <c r="E652" s="79">
        <v>5135</v>
      </c>
      <c r="F652" s="114" t="s">
        <v>6327</v>
      </c>
      <c r="G652" s="114" t="s">
        <v>6325</v>
      </c>
      <c r="H652" s="175">
        <v>459717</v>
      </c>
      <c r="I652" s="199"/>
    </row>
    <row r="653" spans="2:9" s="131" customFormat="1" ht="18" customHeight="1" x14ac:dyDescent="0.25">
      <c r="B653" s="198"/>
      <c r="C653" s="212" t="s">
        <v>7550</v>
      </c>
      <c r="D653" s="90" t="s">
        <v>6030</v>
      </c>
      <c r="E653" s="79">
        <v>5235</v>
      </c>
      <c r="F653" s="114" t="s">
        <v>6327</v>
      </c>
      <c r="G653" s="114" t="s">
        <v>6325</v>
      </c>
      <c r="H653" s="175">
        <v>418800</v>
      </c>
      <c r="I653" s="199"/>
    </row>
    <row r="654" spans="2:9" s="131" customFormat="1" ht="18" customHeight="1" x14ac:dyDescent="0.25">
      <c r="B654" s="198"/>
      <c r="C654" s="212" t="s">
        <v>7550</v>
      </c>
      <c r="D654" s="90" t="s">
        <v>6031</v>
      </c>
      <c r="E654" s="79">
        <v>5235</v>
      </c>
      <c r="F654" s="114" t="s">
        <v>6327</v>
      </c>
      <c r="G654" s="114" t="s">
        <v>6325</v>
      </c>
      <c r="H654" s="175">
        <v>214536</v>
      </c>
      <c r="I654" s="199"/>
    </row>
    <row r="655" spans="2:9" s="131" customFormat="1" ht="18" customHeight="1" x14ac:dyDescent="0.25">
      <c r="B655" s="198"/>
      <c r="C655" s="212" t="s">
        <v>7550</v>
      </c>
      <c r="D655" s="90" t="s">
        <v>6032</v>
      </c>
      <c r="E655" s="79">
        <v>5235</v>
      </c>
      <c r="F655" s="114" t="s">
        <v>6327</v>
      </c>
      <c r="G655" s="114" t="s">
        <v>6325</v>
      </c>
      <c r="H655" s="175">
        <v>214536</v>
      </c>
      <c r="I655" s="199"/>
    </row>
    <row r="656" spans="2:9" s="131" customFormat="1" ht="18" customHeight="1" x14ac:dyDescent="0.25">
      <c r="B656" s="198"/>
      <c r="C656" s="212" t="s">
        <v>7550</v>
      </c>
      <c r="D656" s="90" t="s">
        <v>6033</v>
      </c>
      <c r="E656" s="79">
        <v>5235</v>
      </c>
      <c r="F656" s="114" t="s">
        <v>6327</v>
      </c>
      <c r="G656" s="114" t="s">
        <v>6325</v>
      </c>
      <c r="H656" s="175">
        <v>214536</v>
      </c>
      <c r="I656" s="199"/>
    </row>
    <row r="657" spans="2:9" s="131" customFormat="1" ht="18" customHeight="1" x14ac:dyDescent="0.25">
      <c r="B657" s="198"/>
      <c r="C657" s="212" t="s">
        <v>7550</v>
      </c>
      <c r="D657" s="90" t="s">
        <v>6034</v>
      </c>
      <c r="E657" s="79">
        <v>5235</v>
      </c>
      <c r="F657" s="114" t="s">
        <v>6327</v>
      </c>
      <c r="G657" s="114" t="s">
        <v>6325</v>
      </c>
      <c r="H657" s="175">
        <v>214536</v>
      </c>
      <c r="I657" s="199"/>
    </row>
    <row r="658" spans="2:9" s="131" customFormat="1" ht="18" customHeight="1" x14ac:dyDescent="0.25">
      <c r="B658" s="198"/>
      <c r="C658" s="212" t="s">
        <v>7550</v>
      </c>
      <c r="D658" s="90" t="s">
        <v>6035</v>
      </c>
      <c r="E658" s="79">
        <v>5235</v>
      </c>
      <c r="F658" s="114" t="s">
        <v>6327</v>
      </c>
      <c r="G658" s="114" t="s">
        <v>6325</v>
      </c>
      <c r="H658" s="175">
        <v>214536</v>
      </c>
      <c r="I658" s="199"/>
    </row>
    <row r="659" spans="2:9" s="131" customFormat="1" ht="18" customHeight="1" x14ac:dyDescent="0.25">
      <c r="B659" s="198"/>
      <c r="C659" s="212" t="s">
        <v>7550</v>
      </c>
      <c r="D659" s="90" t="s">
        <v>6036</v>
      </c>
      <c r="E659" s="79">
        <v>5235</v>
      </c>
      <c r="F659" s="114" t="s">
        <v>6327</v>
      </c>
      <c r="G659" s="114" t="s">
        <v>6325</v>
      </c>
      <c r="H659" s="175">
        <v>44240</v>
      </c>
      <c r="I659" s="199"/>
    </row>
    <row r="660" spans="2:9" s="131" customFormat="1" ht="18" customHeight="1" x14ac:dyDescent="0.25">
      <c r="B660" s="198"/>
      <c r="C660" s="212" t="s">
        <v>7550</v>
      </c>
      <c r="D660" s="90" t="s">
        <v>6037</v>
      </c>
      <c r="E660" s="79">
        <v>5235</v>
      </c>
      <c r="F660" s="114" t="s">
        <v>6327</v>
      </c>
      <c r="G660" s="114" t="s">
        <v>6325</v>
      </c>
      <c r="H660" s="175">
        <v>27646</v>
      </c>
      <c r="I660" s="199"/>
    </row>
    <row r="661" spans="2:9" s="131" customFormat="1" ht="18" customHeight="1" x14ac:dyDescent="0.25">
      <c r="B661" s="198"/>
      <c r="C661" s="212" t="s">
        <v>7550</v>
      </c>
      <c r="D661" s="90" t="s">
        <v>6038</v>
      </c>
      <c r="E661" s="79">
        <v>5135</v>
      </c>
      <c r="F661" s="114" t="s">
        <v>6327</v>
      </c>
      <c r="G661" s="114" t="s">
        <v>6325</v>
      </c>
      <c r="H661" s="175">
        <v>376630</v>
      </c>
      <c r="I661" s="199"/>
    </row>
    <row r="662" spans="2:9" s="131" customFormat="1" ht="18" customHeight="1" x14ac:dyDescent="0.25">
      <c r="B662" s="198"/>
      <c r="C662" s="212" t="s">
        <v>7550</v>
      </c>
      <c r="D662" s="90" t="s">
        <v>6039</v>
      </c>
      <c r="E662" s="79">
        <v>5135</v>
      </c>
      <c r="F662" s="114" t="s">
        <v>6327</v>
      </c>
      <c r="G662" s="114" t="s">
        <v>6325</v>
      </c>
      <c r="H662" s="175">
        <v>369620</v>
      </c>
      <c r="I662" s="199"/>
    </row>
    <row r="663" spans="2:9" s="131" customFormat="1" ht="18" customHeight="1" x14ac:dyDescent="0.25">
      <c r="B663" s="198"/>
      <c r="C663" s="212" t="s">
        <v>7550</v>
      </c>
      <c r="D663" s="90" t="s">
        <v>6040</v>
      </c>
      <c r="E663" s="79">
        <v>5135</v>
      </c>
      <c r="F663" s="114" t="s">
        <v>6327</v>
      </c>
      <c r="G663" s="114" t="s">
        <v>6325</v>
      </c>
      <c r="H663" s="175">
        <v>207950</v>
      </c>
      <c r="I663" s="199"/>
    </row>
    <row r="664" spans="2:9" s="131" customFormat="1" ht="18" customHeight="1" x14ac:dyDescent="0.25">
      <c r="B664" s="198"/>
      <c r="C664" s="212" t="s">
        <v>7550</v>
      </c>
      <c r="D664" s="90" t="s">
        <v>6041</v>
      </c>
      <c r="E664" s="79">
        <v>5135</v>
      </c>
      <c r="F664" s="114" t="s">
        <v>6327</v>
      </c>
      <c r="G664" s="114" t="s">
        <v>6325</v>
      </c>
      <c r="H664" s="175">
        <v>104960</v>
      </c>
      <c r="I664" s="199"/>
    </row>
    <row r="665" spans="2:9" s="131" customFormat="1" ht="18" customHeight="1" x14ac:dyDescent="0.25">
      <c r="B665" s="198"/>
      <c r="C665" s="212" t="s">
        <v>7550</v>
      </c>
      <c r="D665" s="90" t="s">
        <v>6042</v>
      </c>
      <c r="E665" s="79">
        <v>5135</v>
      </c>
      <c r="F665" s="114" t="s">
        <v>6327</v>
      </c>
      <c r="G665" s="114" t="s">
        <v>6325</v>
      </c>
      <c r="H665" s="175">
        <v>68480</v>
      </c>
      <c r="I665" s="199"/>
    </row>
    <row r="666" spans="2:9" s="131" customFormat="1" ht="18" customHeight="1" x14ac:dyDescent="0.25">
      <c r="B666" s="198"/>
      <c r="C666" s="212" t="s">
        <v>7550</v>
      </c>
      <c r="D666" s="90" t="s">
        <v>6043</v>
      </c>
      <c r="E666" s="79">
        <v>5135</v>
      </c>
      <c r="F666" s="114" t="s">
        <v>6327</v>
      </c>
      <c r="G666" s="114" t="s">
        <v>6325</v>
      </c>
      <c r="H666" s="175">
        <v>24660</v>
      </c>
      <c r="I666" s="199"/>
    </row>
    <row r="667" spans="2:9" s="131" customFormat="1" ht="18" customHeight="1" x14ac:dyDescent="0.25">
      <c r="B667" s="198"/>
      <c r="C667" s="212" t="s">
        <v>7550</v>
      </c>
      <c r="D667" s="90" t="s">
        <v>6044</v>
      </c>
      <c r="E667" s="79">
        <v>5235</v>
      </c>
      <c r="F667" s="114" t="s">
        <v>6327</v>
      </c>
      <c r="G667" s="114" t="s">
        <v>6325</v>
      </c>
      <c r="H667" s="175">
        <v>404690</v>
      </c>
      <c r="I667" s="199"/>
    </row>
    <row r="668" spans="2:9" s="131" customFormat="1" ht="18" customHeight="1" x14ac:dyDescent="0.25">
      <c r="B668" s="198"/>
      <c r="C668" s="212" t="s">
        <v>7550</v>
      </c>
      <c r="D668" s="90" t="s">
        <v>6046</v>
      </c>
      <c r="E668" s="79">
        <v>5135</v>
      </c>
      <c r="F668" s="114" t="s">
        <v>6327</v>
      </c>
      <c r="G668" s="114" t="s">
        <v>6325</v>
      </c>
      <c r="H668" s="175">
        <v>105290</v>
      </c>
      <c r="I668" s="199"/>
    </row>
    <row r="669" spans="2:9" s="131" customFormat="1" ht="18" customHeight="1" x14ac:dyDescent="0.25">
      <c r="B669" s="198"/>
      <c r="C669" s="212" t="s">
        <v>7550</v>
      </c>
      <c r="D669" s="90" t="s">
        <v>6048</v>
      </c>
      <c r="E669" s="79">
        <v>5135</v>
      </c>
      <c r="F669" s="114" t="s">
        <v>6327</v>
      </c>
      <c r="G669" s="114" t="s">
        <v>6325</v>
      </c>
      <c r="H669" s="175">
        <v>127400</v>
      </c>
      <c r="I669" s="199"/>
    </row>
    <row r="670" spans="2:9" s="131" customFormat="1" ht="18" customHeight="1" x14ac:dyDescent="0.25">
      <c r="B670" s="198"/>
      <c r="C670" s="212" t="s">
        <v>7550</v>
      </c>
      <c r="D670" s="90" t="s">
        <v>6052</v>
      </c>
      <c r="E670" s="79">
        <v>5235</v>
      </c>
      <c r="F670" s="114" t="s">
        <v>6327</v>
      </c>
      <c r="G670" s="114" t="s">
        <v>6325</v>
      </c>
      <c r="H670" s="175">
        <v>212600</v>
      </c>
      <c r="I670" s="199"/>
    </row>
    <row r="671" spans="2:9" s="131" customFormat="1" ht="18" customHeight="1" x14ac:dyDescent="0.25">
      <c r="B671" s="198"/>
      <c r="C671" s="212" t="s">
        <v>7550</v>
      </c>
      <c r="D671" s="90" t="s">
        <v>6053</v>
      </c>
      <c r="E671" s="79">
        <v>5235</v>
      </c>
      <c r="F671" s="114" t="s">
        <v>6327</v>
      </c>
      <c r="G671" s="114" t="s">
        <v>6325</v>
      </c>
      <c r="H671" s="175">
        <v>125050</v>
      </c>
      <c r="I671" s="199"/>
    </row>
    <row r="672" spans="2:9" s="131" customFormat="1" ht="18" customHeight="1" x14ac:dyDescent="0.25">
      <c r="B672" s="198"/>
      <c r="C672" s="212" t="s">
        <v>7550</v>
      </c>
      <c r="D672" s="90" t="s">
        <v>6054</v>
      </c>
      <c r="E672" s="79">
        <v>5235</v>
      </c>
      <c r="F672" s="114" t="s">
        <v>6327</v>
      </c>
      <c r="G672" s="114" t="s">
        <v>6325</v>
      </c>
      <c r="H672" s="175">
        <v>21540</v>
      </c>
      <c r="I672" s="199"/>
    </row>
    <row r="673" spans="2:9" s="131" customFormat="1" ht="18" customHeight="1" x14ac:dyDescent="0.25">
      <c r="B673" s="198"/>
      <c r="C673" s="212" t="s">
        <v>7550</v>
      </c>
      <c r="D673" s="90" t="s">
        <v>6056</v>
      </c>
      <c r="E673" s="79">
        <v>5235</v>
      </c>
      <c r="F673" s="114" t="s">
        <v>6327</v>
      </c>
      <c r="G673" s="114" t="s">
        <v>6325</v>
      </c>
      <c r="H673" s="175">
        <v>502130</v>
      </c>
      <c r="I673" s="199"/>
    </row>
    <row r="674" spans="2:9" s="131" customFormat="1" ht="18" customHeight="1" x14ac:dyDescent="0.25">
      <c r="B674" s="198"/>
      <c r="C674" s="212" t="s">
        <v>7550</v>
      </c>
      <c r="D674" s="90" t="s">
        <v>6057</v>
      </c>
      <c r="E674" s="79">
        <v>5235</v>
      </c>
      <c r="F674" s="114" t="s">
        <v>6327</v>
      </c>
      <c r="G674" s="114" t="s">
        <v>6325</v>
      </c>
      <c r="H674" s="175">
        <v>268031</v>
      </c>
      <c r="I674" s="199"/>
    </row>
    <row r="675" spans="2:9" s="131" customFormat="1" ht="18" customHeight="1" x14ac:dyDescent="0.25">
      <c r="B675" s="198"/>
      <c r="C675" s="212" t="s">
        <v>7550</v>
      </c>
      <c r="D675" s="90" t="s">
        <v>6058</v>
      </c>
      <c r="E675" s="79">
        <v>5235</v>
      </c>
      <c r="F675" s="114" t="s">
        <v>6327</v>
      </c>
      <c r="G675" s="114" t="s">
        <v>6325</v>
      </c>
      <c r="H675" s="175">
        <v>189000</v>
      </c>
      <c r="I675" s="199"/>
    </row>
    <row r="676" spans="2:9" s="131" customFormat="1" ht="18" customHeight="1" x14ac:dyDescent="0.25">
      <c r="B676" s="198"/>
      <c r="C676" s="212" t="s">
        <v>7550</v>
      </c>
      <c r="D676" s="90" t="s">
        <v>6059</v>
      </c>
      <c r="E676" s="79">
        <v>5235</v>
      </c>
      <c r="F676" s="114" t="s">
        <v>6327</v>
      </c>
      <c r="G676" s="114" t="s">
        <v>6325</v>
      </c>
      <c r="H676" s="175">
        <v>142240</v>
      </c>
      <c r="I676" s="199"/>
    </row>
    <row r="677" spans="2:9" s="131" customFormat="1" ht="18" customHeight="1" x14ac:dyDescent="0.25">
      <c r="B677" s="198"/>
      <c r="C677" s="212" t="s">
        <v>7550</v>
      </c>
      <c r="D677" s="90" t="s">
        <v>6060</v>
      </c>
      <c r="E677" s="79">
        <v>5235</v>
      </c>
      <c r="F677" s="114" t="s">
        <v>6327</v>
      </c>
      <c r="G677" s="114" t="s">
        <v>6325</v>
      </c>
      <c r="H677" s="175">
        <v>126000</v>
      </c>
      <c r="I677" s="199"/>
    </row>
    <row r="678" spans="2:9" s="131" customFormat="1" ht="18" customHeight="1" x14ac:dyDescent="0.25">
      <c r="B678" s="198"/>
      <c r="C678" s="212" t="s">
        <v>7550</v>
      </c>
      <c r="D678" s="90" t="s">
        <v>6061</v>
      </c>
      <c r="E678" s="79">
        <v>5235</v>
      </c>
      <c r="F678" s="114" t="s">
        <v>6327</v>
      </c>
      <c r="G678" s="114" t="s">
        <v>6325</v>
      </c>
      <c r="H678" s="175">
        <v>82349</v>
      </c>
      <c r="I678" s="199"/>
    </row>
    <row r="679" spans="2:9" s="131" customFormat="1" ht="18" customHeight="1" x14ac:dyDescent="0.25">
      <c r="B679" s="198"/>
      <c r="C679" s="212" t="s">
        <v>7550</v>
      </c>
      <c r="D679" s="90" t="s">
        <v>6062</v>
      </c>
      <c r="E679" s="79">
        <v>5235</v>
      </c>
      <c r="F679" s="114" t="s">
        <v>6327</v>
      </c>
      <c r="G679" s="114" t="s">
        <v>6325</v>
      </c>
      <c r="H679" s="175">
        <v>46430</v>
      </c>
      <c r="I679" s="199"/>
    </row>
    <row r="680" spans="2:9" s="131" customFormat="1" ht="18" customHeight="1" x14ac:dyDescent="0.25">
      <c r="B680" s="198"/>
      <c r="C680" s="212" t="s">
        <v>7550</v>
      </c>
      <c r="D680" s="90" t="s">
        <v>6063</v>
      </c>
      <c r="E680" s="79">
        <v>5235</v>
      </c>
      <c r="F680" s="114" t="s">
        <v>6327</v>
      </c>
      <c r="G680" s="114" t="s">
        <v>6325</v>
      </c>
      <c r="H680" s="175">
        <v>41979</v>
      </c>
      <c r="I680" s="199"/>
    </row>
    <row r="681" spans="2:9" s="131" customFormat="1" ht="18" customHeight="1" x14ac:dyDescent="0.25">
      <c r="B681" s="198"/>
      <c r="C681" s="212" t="s">
        <v>7550</v>
      </c>
      <c r="D681" s="90" t="s">
        <v>6064</v>
      </c>
      <c r="E681" s="79">
        <v>5235</v>
      </c>
      <c r="F681" s="114" t="s">
        <v>6327</v>
      </c>
      <c r="G681" s="114" t="s">
        <v>6325</v>
      </c>
      <c r="H681" s="175">
        <v>33740</v>
      </c>
      <c r="I681" s="199"/>
    </row>
    <row r="682" spans="2:9" s="131" customFormat="1" ht="18" customHeight="1" x14ac:dyDescent="0.25">
      <c r="B682" s="198"/>
      <c r="C682" s="212" t="s">
        <v>7550</v>
      </c>
      <c r="D682" s="90" t="s">
        <v>6065</v>
      </c>
      <c r="E682" s="79">
        <v>5235</v>
      </c>
      <c r="F682" s="114" t="s">
        <v>6327</v>
      </c>
      <c r="G682" s="114" t="s">
        <v>6325</v>
      </c>
      <c r="H682" s="175">
        <v>33740</v>
      </c>
      <c r="I682" s="199"/>
    </row>
    <row r="683" spans="2:9" s="131" customFormat="1" ht="18" customHeight="1" x14ac:dyDescent="0.25">
      <c r="B683" s="198"/>
      <c r="C683" s="212" t="s">
        <v>7550</v>
      </c>
      <c r="D683" s="90" t="s">
        <v>6066</v>
      </c>
      <c r="E683" s="79">
        <v>5235</v>
      </c>
      <c r="F683" s="114" t="s">
        <v>6327</v>
      </c>
      <c r="G683" s="114" t="s">
        <v>6325</v>
      </c>
      <c r="H683" s="175">
        <v>29320</v>
      </c>
      <c r="I683" s="199"/>
    </row>
    <row r="684" spans="2:9" s="131" customFormat="1" ht="18" customHeight="1" x14ac:dyDescent="0.25">
      <c r="B684" s="198"/>
      <c r="C684" s="212" t="s">
        <v>7550</v>
      </c>
      <c r="D684" s="90" t="s">
        <v>6067</v>
      </c>
      <c r="E684" s="79">
        <v>5235</v>
      </c>
      <c r="F684" s="114" t="s">
        <v>6327</v>
      </c>
      <c r="G684" s="114" t="s">
        <v>6325</v>
      </c>
      <c r="H684" s="175">
        <v>27561</v>
      </c>
      <c r="I684" s="199"/>
    </row>
    <row r="685" spans="2:9" s="131" customFormat="1" ht="18" customHeight="1" x14ac:dyDescent="0.25">
      <c r="B685" s="198"/>
      <c r="C685" s="212" t="s">
        <v>7550</v>
      </c>
      <c r="D685" s="90" t="s">
        <v>6068</v>
      </c>
      <c r="E685" s="79">
        <v>5135</v>
      </c>
      <c r="F685" s="114" t="s">
        <v>6327</v>
      </c>
      <c r="G685" s="114" t="s">
        <v>6325</v>
      </c>
      <c r="H685" s="175">
        <v>212000</v>
      </c>
      <c r="I685" s="199"/>
    </row>
    <row r="686" spans="2:9" s="131" customFormat="1" ht="18" customHeight="1" x14ac:dyDescent="0.25">
      <c r="B686" s="198"/>
      <c r="C686" s="212" t="s">
        <v>7550</v>
      </c>
      <c r="D686" s="90" t="s">
        <v>6069</v>
      </c>
      <c r="E686" s="79">
        <v>5135</v>
      </c>
      <c r="F686" s="114" t="s">
        <v>6327</v>
      </c>
      <c r="G686" s="114" t="s">
        <v>6325</v>
      </c>
      <c r="H686" s="175">
        <v>204191</v>
      </c>
      <c r="I686" s="199"/>
    </row>
    <row r="687" spans="2:9" s="131" customFormat="1" ht="18" customHeight="1" x14ac:dyDescent="0.25">
      <c r="B687" s="198"/>
      <c r="C687" s="212" t="s">
        <v>7550</v>
      </c>
      <c r="D687" s="90" t="s">
        <v>6070</v>
      </c>
      <c r="E687" s="79">
        <v>5135</v>
      </c>
      <c r="F687" s="114" t="s">
        <v>6327</v>
      </c>
      <c r="G687" s="114" t="s">
        <v>6325</v>
      </c>
      <c r="H687" s="175">
        <v>196446</v>
      </c>
      <c r="I687" s="199"/>
    </row>
    <row r="688" spans="2:9" s="131" customFormat="1" ht="18" customHeight="1" x14ac:dyDescent="0.25">
      <c r="B688" s="198"/>
      <c r="C688" s="212" t="s">
        <v>7550</v>
      </c>
      <c r="D688" s="90" t="s">
        <v>6217</v>
      </c>
      <c r="E688" s="79">
        <v>5235</v>
      </c>
      <c r="F688" s="114" t="s">
        <v>6319</v>
      </c>
      <c r="G688" s="114" t="s">
        <v>6324</v>
      </c>
      <c r="H688" s="175">
        <v>9193500</v>
      </c>
      <c r="I688" s="199"/>
    </row>
    <row r="689" spans="2:9" s="131" customFormat="1" ht="18" customHeight="1" x14ac:dyDescent="0.25">
      <c r="B689" s="198"/>
      <c r="C689" s="213" t="s">
        <v>7550</v>
      </c>
      <c r="D689" s="79" t="s">
        <v>6218</v>
      </c>
      <c r="E689" s="79">
        <v>5235</v>
      </c>
      <c r="F689" s="120" t="s">
        <v>6319</v>
      </c>
      <c r="G689" s="114" t="s">
        <v>6324</v>
      </c>
      <c r="H689" s="173">
        <v>6573000</v>
      </c>
      <c r="I689" s="199"/>
    </row>
    <row r="690" spans="2:9" s="131" customFormat="1" ht="18" customHeight="1" x14ac:dyDescent="0.25">
      <c r="B690" s="198"/>
      <c r="C690" s="212" t="s">
        <v>7550</v>
      </c>
      <c r="D690" s="90" t="s">
        <v>6220</v>
      </c>
      <c r="E690" s="79">
        <v>5235</v>
      </c>
      <c r="F690" s="114" t="s">
        <v>6319</v>
      </c>
      <c r="G690" s="114" t="s">
        <v>6324</v>
      </c>
      <c r="H690" s="175">
        <v>3003750</v>
      </c>
      <c r="I690" s="199"/>
    </row>
    <row r="691" spans="2:9" s="131" customFormat="1" ht="18" customHeight="1" x14ac:dyDescent="0.25">
      <c r="B691" s="198"/>
      <c r="C691" s="212" t="s">
        <v>7550</v>
      </c>
      <c r="D691" s="90" t="s">
        <v>6221</v>
      </c>
      <c r="E691" s="79">
        <v>5235</v>
      </c>
      <c r="F691" s="114" t="s">
        <v>6319</v>
      </c>
      <c r="G691" s="114" t="s">
        <v>6324</v>
      </c>
      <c r="H691" s="175">
        <v>2746300</v>
      </c>
      <c r="I691" s="199"/>
    </row>
    <row r="692" spans="2:9" s="131" customFormat="1" ht="18" customHeight="1" x14ac:dyDescent="0.25">
      <c r="B692" s="198"/>
      <c r="C692" s="212" t="s">
        <v>7550</v>
      </c>
      <c r="D692" s="90" t="s">
        <v>6223</v>
      </c>
      <c r="E692" s="79">
        <v>5235</v>
      </c>
      <c r="F692" s="114" t="s">
        <v>6319</v>
      </c>
      <c r="G692" s="114" t="s">
        <v>6324</v>
      </c>
      <c r="H692" s="175">
        <v>1180750</v>
      </c>
      <c r="I692" s="199"/>
    </row>
    <row r="693" spans="2:9" s="131" customFormat="1" ht="18" customHeight="1" x14ac:dyDescent="0.25">
      <c r="B693" s="198"/>
      <c r="C693" s="212" t="s">
        <v>7550</v>
      </c>
      <c r="D693" s="90" t="s">
        <v>6226</v>
      </c>
      <c r="E693" s="79">
        <v>5235</v>
      </c>
      <c r="F693" s="114" t="s">
        <v>6319</v>
      </c>
      <c r="G693" s="114" t="s">
        <v>6324</v>
      </c>
      <c r="H693" s="175">
        <v>230580</v>
      </c>
      <c r="I693" s="199"/>
    </row>
    <row r="694" spans="2:9" s="131" customFormat="1" ht="18" customHeight="1" x14ac:dyDescent="0.25">
      <c r="B694" s="198"/>
      <c r="C694" s="212" t="s">
        <v>7550</v>
      </c>
      <c r="D694" s="90" t="s">
        <v>6229</v>
      </c>
      <c r="E694" s="79">
        <v>5135</v>
      </c>
      <c r="F694" s="114" t="s">
        <v>6319</v>
      </c>
      <c r="G694" s="114" t="s">
        <v>6324</v>
      </c>
      <c r="H694" s="175">
        <v>60000</v>
      </c>
      <c r="I694" s="199"/>
    </row>
    <row r="695" spans="2:9" s="131" customFormat="1" ht="18" customHeight="1" x14ac:dyDescent="0.25">
      <c r="B695" s="198"/>
      <c r="C695" s="212" t="s">
        <v>7550</v>
      </c>
      <c r="D695" s="90" t="s">
        <v>6232</v>
      </c>
      <c r="E695" s="79">
        <v>5135</v>
      </c>
      <c r="F695" s="114" t="s">
        <v>6317</v>
      </c>
      <c r="G695" s="114" t="s">
        <v>6328</v>
      </c>
      <c r="H695" s="175">
        <v>18300</v>
      </c>
      <c r="I695" s="199"/>
    </row>
    <row r="696" spans="2:9" s="131" customFormat="1" ht="18" customHeight="1" x14ac:dyDescent="0.25">
      <c r="B696" s="198"/>
      <c r="C696" s="212" t="s">
        <v>7550</v>
      </c>
      <c r="D696" s="90" t="s">
        <v>6233</v>
      </c>
      <c r="E696" s="79">
        <v>5135</v>
      </c>
      <c r="F696" s="114" t="s">
        <v>6317</v>
      </c>
      <c r="G696" s="114" t="s">
        <v>6328</v>
      </c>
      <c r="H696" s="175">
        <v>16100</v>
      </c>
      <c r="I696" s="199"/>
    </row>
    <row r="697" spans="2:9" s="131" customFormat="1" ht="18" customHeight="1" x14ac:dyDescent="0.25">
      <c r="B697" s="198"/>
      <c r="C697" s="212" t="s">
        <v>7550</v>
      </c>
      <c r="D697" s="90" t="s">
        <v>6234</v>
      </c>
      <c r="E697" s="79">
        <v>5135</v>
      </c>
      <c r="F697" s="114" t="s">
        <v>6317</v>
      </c>
      <c r="G697" s="114" t="s">
        <v>6328</v>
      </c>
      <c r="H697" s="175">
        <v>16100</v>
      </c>
      <c r="I697" s="199"/>
    </row>
    <row r="698" spans="2:9" s="131" customFormat="1" ht="18" customHeight="1" x14ac:dyDescent="0.25">
      <c r="B698" s="198"/>
      <c r="C698" s="212" t="s">
        <v>7550</v>
      </c>
      <c r="D698" s="90" t="s">
        <v>6235</v>
      </c>
      <c r="E698" s="79">
        <v>5135</v>
      </c>
      <c r="F698" s="114" t="s">
        <v>6317</v>
      </c>
      <c r="G698" s="114" t="s">
        <v>6328</v>
      </c>
      <c r="H698" s="175">
        <v>248634</v>
      </c>
      <c r="I698" s="199"/>
    </row>
    <row r="699" spans="2:9" s="131" customFormat="1" ht="18" customHeight="1" x14ac:dyDescent="0.25">
      <c r="B699" s="198"/>
      <c r="C699" s="212" t="s">
        <v>7550</v>
      </c>
      <c r="D699" s="90" t="s">
        <v>6236</v>
      </c>
      <c r="E699" s="79">
        <v>5135</v>
      </c>
      <c r="F699" s="114" t="s">
        <v>6317</v>
      </c>
      <c r="G699" s="114" t="s">
        <v>6328</v>
      </c>
      <c r="H699" s="175">
        <v>16100</v>
      </c>
      <c r="I699" s="199"/>
    </row>
    <row r="700" spans="2:9" s="131" customFormat="1" ht="18" customHeight="1" x14ac:dyDescent="0.25">
      <c r="B700" s="198"/>
      <c r="C700" s="212" t="s">
        <v>7550</v>
      </c>
      <c r="D700" s="90" t="s">
        <v>6240</v>
      </c>
      <c r="E700" s="79">
        <v>5235</v>
      </c>
      <c r="F700" s="114" t="s">
        <v>6319</v>
      </c>
      <c r="G700" s="114" t="s">
        <v>6324</v>
      </c>
      <c r="H700" s="336">
        <v>-101000</v>
      </c>
      <c r="I700" s="199"/>
    </row>
    <row r="701" spans="2:9" s="131" customFormat="1" ht="18" customHeight="1" x14ac:dyDescent="0.25">
      <c r="B701" s="198"/>
      <c r="C701" s="212" t="s">
        <v>7550</v>
      </c>
      <c r="D701" s="90" t="s">
        <v>6242</v>
      </c>
      <c r="E701" s="79">
        <v>5235</v>
      </c>
      <c r="F701" s="114" t="s">
        <v>6319</v>
      </c>
      <c r="G701" s="114" t="s">
        <v>6324</v>
      </c>
      <c r="H701" s="175">
        <v>5216000</v>
      </c>
      <c r="I701" s="199"/>
    </row>
    <row r="702" spans="2:9" s="131" customFormat="1" ht="18" customHeight="1" x14ac:dyDescent="0.25">
      <c r="B702" s="198"/>
      <c r="C702" s="212" t="s">
        <v>7550</v>
      </c>
      <c r="D702" s="90" t="s">
        <v>6243</v>
      </c>
      <c r="E702" s="79">
        <v>5235</v>
      </c>
      <c r="F702" s="114" t="s">
        <v>6319</v>
      </c>
      <c r="G702" s="114" t="s">
        <v>6324</v>
      </c>
      <c r="H702" s="175">
        <v>2022000</v>
      </c>
      <c r="I702" s="199"/>
    </row>
    <row r="703" spans="2:9" s="131" customFormat="1" ht="18" customHeight="1" x14ac:dyDescent="0.25">
      <c r="B703" s="198"/>
      <c r="C703" s="212" t="s">
        <v>7550</v>
      </c>
      <c r="D703" s="90" t="s">
        <v>6244</v>
      </c>
      <c r="E703" s="79">
        <v>5235</v>
      </c>
      <c r="F703" s="114" t="s">
        <v>6319</v>
      </c>
      <c r="G703" s="114" t="s">
        <v>6324</v>
      </c>
      <c r="H703" s="175">
        <v>1456800</v>
      </c>
      <c r="I703" s="199"/>
    </row>
    <row r="704" spans="2:9" s="131" customFormat="1" ht="18" customHeight="1" x14ac:dyDescent="0.25">
      <c r="B704" s="198"/>
      <c r="C704" s="212" t="s">
        <v>7550</v>
      </c>
      <c r="D704" s="90" t="s">
        <v>6245</v>
      </c>
      <c r="E704" s="79">
        <v>5235</v>
      </c>
      <c r="F704" s="114" t="s">
        <v>6319</v>
      </c>
      <c r="G704" s="114" t="s">
        <v>6324</v>
      </c>
      <c r="H704" s="175">
        <v>864000</v>
      </c>
      <c r="I704" s="199"/>
    </row>
    <row r="705" spans="2:9" s="131" customFormat="1" ht="18" customHeight="1" x14ac:dyDescent="0.25">
      <c r="B705" s="198"/>
      <c r="C705" s="212" t="s">
        <v>7550</v>
      </c>
      <c r="D705" s="90" t="s">
        <v>6246</v>
      </c>
      <c r="E705" s="79">
        <v>5235</v>
      </c>
      <c r="F705" s="114" t="s">
        <v>6319</v>
      </c>
      <c r="G705" s="114" t="s">
        <v>6324</v>
      </c>
      <c r="H705" s="175">
        <v>694500</v>
      </c>
      <c r="I705" s="199"/>
    </row>
    <row r="706" spans="2:9" s="131" customFormat="1" ht="18" customHeight="1" x14ac:dyDescent="0.25">
      <c r="B706" s="198"/>
      <c r="C706" s="212" t="s">
        <v>7550</v>
      </c>
      <c r="D706" s="90" t="s">
        <v>6247</v>
      </c>
      <c r="E706" s="79">
        <v>5235</v>
      </c>
      <c r="F706" s="114" t="s">
        <v>6319</v>
      </c>
      <c r="G706" s="114" t="s">
        <v>6324</v>
      </c>
      <c r="H706" s="175">
        <v>650000</v>
      </c>
      <c r="I706" s="199"/>
    </row>
    <row r="707" spans="2:9" s="131" customFormat="1" ht="18" customHeight="1" x14ac:dyDescent="0.25">
      <c r="B707" s="198"/>
      <c r="C707" s="212" t="s">
        <v>7550</v>
      </c>
      <c r="D707" s="90" t="s">
        <v>6250</v>
      </c>
      <c r="E707" s="79">
        <v>5235</v>
      </c>
      <c r="F707" s="114" t="s">
        <v>6319</v>
      </c>
      <c r="G707" s="114" t="s">
        <v>6324</v>
      </c>
      <c r="H707" s="175">
        <v>456400</v>
      </c>
      <c r="I707" s="199"/>
    </row>
    <row r="708" spans="2:9" s="131" customFormat="1" ht="18" customHeight="1" x14ac:dyDescent="0.25">
      <c r="B708" s="198"/>
      <c r="C708" s="212" t="s">
        <v>7550</v>
      </c>
      <c r="D708" s="90" t="s">
        <v>6253</v>
      </c>
      <c r="E708" s="79">
        <v>5235</v>
      </c>
      <c r="F708" s="114" t="s">
        <v>6319</v>
      </c>
      <c r="G708" s="114" t="s">
        <v>6324</v>
      </c>
      <c r="H708" s="175">
        <v>1125000</v>
      </c>
      <c r="I708" s="199"/>
    </row>
    <row r="709" spans="2:9" s="131" customFormat="1" ht="18" customHeight="1" x14ac:dyDescent="0.25">
      <c r="B709" s="198"/>
      <c r="C709" s="212" t="s">
        <v>7550</v>
      </c>
      <c r="D709" s="90" t="s">
        <v>6254</v>
      </c>
      <c r="E709" s="79">
        <v>5235</v>
      </c>
      <c r="F709" s="114" t="s">
        <v>6316</v>
      </c>
      <c r="G709" s="114" t="s">
        <v>6330</v>
      </c>
      <c r="H709" s="175">
        <v>8583120</v>
      </c>
      <c r="I709" s="199"/>
    </row>
    <row r="710" spans="2:9" s="131" customFormat="1" ht="18" customHeight="1" x14ac:dyDescent="0.25">
      <c r="B710" s="198"/>
      <c r="C710" s="212" t="s">
        <v>7550</v>
      </c>
      <c r="D710" s="90" t="s">
        <v>6255</v>
      </c>
      <c r="E710" s="79">
        <v>5135</v>
      </c>
      <c r="F710" s="114" t="s">
        <v>6318</v>
      </c>
      <c r="G710" s="114" t="s">
        <v>6331</v>
      </c>
      <c r="H710" s="175">
        <f>4571790-2500000</f>
        <v>2071790</v>
      </c>
      <c r="I710" s="199"/>
    </row>
    <row r="711" spans="2:9" s="131" customFormat="1" ht="18" customHeight="1" x14ac:dyDescent="0.25">
      <c r="B711" s="198"/>
      <c r="C711" s="212" t="s">
        <v>7550</v>
      </c>
      <c r="D711" s="90" t="s">
        <v>6302</v>
      </c>
      <c r="E711" s="79">
        <v>5235</v>
      </c>
      <c r="F711" s="114" t="s">
        <v>6318</v>
      </c>
      <c r="G711" s="114" t="s">
        <v>6331</v>
      </c>
      <c r="H711" s="175">
        <v>171330</v>
      </c>
      <c r="I711" s="199"/>
    </row>
    <row r="712" spans="2:9" s="131" customFormat="1" ht="18" customHeight="1" x14ac:dyDescent="0.25">
      <c r="B712" s="198"/>
      <c r="C712" s="212" t="s">
        <v>7550</v>
      </c>
      <c r="D712" s="90" t="s">
        <v>6305</v>
      </c>
      <c r="E712" s="79">
        <v>5235</v>
      </c>
      <c r="F712" s="114" t="s">
        <v>6318</v>
      </c>
      <c r="G712" s="114" t="s">
        <v>6331</v>
      </c>
      <c r="H712" s="175">
        <v>21900</v>
      </c>
      <c r="I712" s="199"/>
    </row>
    <row r="713" spans="2:9" s="131" customFormat="1" ht="18" customHeight="1" x14ac:dyDescent="0.25">
      <c r="B713" s="198"/>
      <c r="C713" s="212" t="s">
        <v>7846</v>
      </c>
      <c r="D713" s="90" t="s">
        <v>6071</v>
      </c>
      <c r="E713" s="79">
        <v>5135</v>
      </c>
      <c r="F713" s="114" t="s">
        <v>6327</v>
      </c>
      <c r="G713" s="114" t="s">
        <v>6325</v>
      </c>
      <c r="H713" s="175">
        <v>192180</v>
      </c>
      <c r="I713" s="199"/>
    </row>
    <row r="714" spans="2:9" s="131" customFormat="1" ht="18" customHeight="1" x14ac:dyDescent="0.25">
      <c r="B714" s="198"/>
      <c r="C714" s="212" t="s">
        <v>7846</v>
      </c>
      <c r="D714" s="90" t="s">
        <v>6072</v>
      </c>
      <c r="E714" s="79">
        <v>5135</v>
      </c>
      <c r="F714" s="114" t="s">
        <v>6327</v>
      </c>
      <c r="G714" s="114" t="s">
        <v>6325</v>
      </c>
      <c r="H714" s="175">
        <v>190831</v>
      </c>
      <c r="I714" s="199"/>
    </row>
    <row r="715" spans="2:9" s="131" customFormat="1" ht="18" customHeight="1" x14ac:dyDescent="0.25">
      <c r="B715" s="198"/>
      <c r="C715" s="212" t="s">
        <v>7846</v>
      </c>
      <c r="D715" s="90" t="s">
        <v>6073</v>
      </c>
      <c r="E715" s="79">
        <v>5135</v>
      </c>
      <c r="F715" s="114" t="s">
        <v>6327</v>
      </c>
      <c r="G715" s="114" t="s">
        <v>6325</v>
      </c>
      <c r="H715" s="175">
        <v>169600</v>
      </c>
      <c r="I715" s="199"/>
    </row>
    <row r="716" spans="2:9" s="131" customFormat="1" ht="18" customHeight="1" x14ac:dyDescent="0.25">
      <c r="B716" s="198"/>
      <c r="C716" s="212" t="s">
        <v>7846</v>
      </c>
      <c r="D716" s="90" t="s">
        <v>6074</v>
      </c>
      <c r="E716" s="79">
        <v>5135</v>
      </c>
      <c r="F716" s="114" t="s">
        <v>6327</v>
      </c>
      <c r="G716" s="114" t="s">
        <v>6325</v>
      </c>
      <c r="H716" s="175">
        <v>116600</v>
      </c>
      <c r="I716" s="199"/>
    </row>
    <row r="717" spans="2:9" s="131" customFormat="1" ht="18" customHeight="1" x14ac:dyDescent="0.25">
      <c r="B717" s="198"/>
      <c r="C717" s="212" t="s">
        <v>7846</v>
      </c>
      <c r="D717" s="90" t="s">
        <v>6076</v>
      </c>
      <c r="E717" s="79">
        <v>5135</v>
      </c>
      <c r="F717" s="114" t="s">
        <v>6327</v>
      </c>
      <c r="G717" s="114" t="s">
        <v>6325</v>
      </c>
      <c r="H717" s="175">
        <v>1133941</v>
      </c>
      <c r="I717" s="199"/>
    </row>
    <row r="718" spans="2:9" s="131" customFormat="1" ht="18" customHeight="1" x14ac:dyDescent="0.25">
      <c r="B718" s="198"/>
      <c r="C718" s="212" t="s">
        <v>7846</v>
      </c>
      <c r="D718" s="90" t="s">
        <v>6079</v>
      </c>
      <c r="E718" s="79">
        <v>5235</v>
      </c>
      <c r="F718" s="114" t="s">
        <v>6327</v>
      </c>
      <c r="G718" s="114" t="s">
        <v>6325</v>
      </c>
      <c r="H718" s="175">
        <v>217640</v>
      </c>
      <c r="I718" s="199"/>
    </row>
    <row r="719" spans="2:9" s="131" customFormat="1" ht="18" customHeight="1" x14ac:dyDescent="0.25">
      <c r="B719" s="198"/>
      <c r="C719" s="212" t="s">
        <v>7846</v>
      </c>
      <c r="D719" s="90" t="s">
        <v>6080</v>
      </c>
      <c r="E719" s="79">
        <v>5135</v>
      </c>
      <c r="F719" s="114" t="s">
        <v>6327</v>
      </c>
      <c r="G719" s="114" t="s">
        <v>6325</v>
      </c>
      <c r="H719" s="175">
        <v>110900</v>
      </c>
      <c r="I719" s="199"/>
    </row>
    <row r="720" spans="2:9" s="131" customFormat="1" ht="18" customHeight="1" x14ac:dyDescent="0.25">
      <c r="B720" s="198"/>
      <c r="C720" s="212" t="s">
        <v>7846</v>
      </c>
      <c r="D720" s="90" t="s">
        <v>6081</v>
      </c>
      <c r="E720" s="79">
        <v>5235</v>
      </c>
      <c r="F720" s="114" t="s">
        <v>6327</v>
      </c>
      <c r="G720" s="114" t="s">
        <v>6325</v>
      </c>
      <c r="H720" s="175">
        <v>376950</v>
      </c>
      <c r="I720" s="199"/>
    </row>
    <row r="721" spans="2:9" s="131" customFormat="1" ht="18" customHeight="1" x14ac:dyDescent="0.25">
      <c r="B721" s="198"/>
      <c r="C721" s="212" t="s">
        <v>7846</v>
      </c>
      <c r="D721" s="90" t="s">
        <v>6082</v>
      </c>
      <c r="E721" s="79">
        <v>5235</v>
      </c>
      <c r="F721" s="114" t="s">
        <v>6327</v>
      </c>
      <c r="G721" s="114" t="s">
        <v>6325</v>
      </c>
      <c r="H721" s="175">
        <v>982400</v>
      </c>
      <c r="I721" s="199"/>
    </row>
    <row r="722" spans="2:9" s="131" customFormat="1" ht="18" customHeight="1" x14ac:dyDescent="0.25">
      <c r="B722" s="198"/>
      <c r="C722" s="212" t="s">
        <v>7846</v>
      </c>
      <c r="D722" s="90" t="s">
        <v>6093</v>
      </c>
      <c r="E722" s="79">
        <v>5135</v>
      </c>
      <c r="F722" s="114" t="s">
        <v>6327</v>
      </c>
      <c r="G722" s="114" t="s">
        <v>6325</v>
      </c>
      <c r="H722" s="175">
        <v>10400</v>
      </c>
      <c r="I722" s="199"/>
    </row>
    <row r="723" spans="2:9" s="131" customFormat="1" ht="18" customHeight="1" x14ac:dyDescent="0.25">
      <c r="B723" s="198"/>
      <c r="C723" s="212" t="s">
        <v>7846</v>
      </c>
      <c r="D723" s="90" t="s">
        <v>6094</v>
      </c>
      <c r="E723" s="79">
        <v>5135</v>
      </c>
      <c r="F723" s="114" t="s">
        <v>6327</v>
      </c>
      <c r="G723" s="114" t="s">
        <v>6325</v>
      </c>
      <c r="H723" s="175">
        <v>7950</v>
      </c>
      <c r="I723" s="199"/>
    </row>
    <row r="724" spans="2:9" s="131" customFormat="1" ht="18" customHeight="1" x14ac:dyDescent="0.25">
      <c r="B724" s="198"/>
      <c r="C724" s="212" t="s">
        <v>7846</v>
      </c>
      <c r="D724" s="90" t="s">
        <v>6095</v>
      </c>
      <c r="E724" s="79">
        <v>5135</v>
      </c>
      <c r="F724" s="114" t="s">
        <v>6327</v>
      </c>
      <c r="G724" s="114" t="s">
        <v>6325</v>
      </c>
      <c r="H724" s="175">
        <v>4790</v>
      </c>
      <c r="I724" s="199"/>
    </row>
    <row r="725" spans="2:9" s="131" customFormat="1" ht="18" customHeight="1" x14ac:dyDescent="0.25">
      <c r="B725" s="198"/>
      <c r="C725" s="212" t="s">
        <v>7846</v>
      </c>
      <c r="D725" s="90" t="s">
        <v>6096</v>
      </c>
      <c r="E725" s="79">
        <v>5235</v>
      </c>
      <c r="F725" s="114" t="s">
        <v>6327</v>
      </c>
      <c r="G725" s="114" t="s">
        <v>6325</v>
      </c>
      <c r="H725" s="175">
        <v>421258</v>
      </c>
      <c r="I725" s="199"/>
    </row>
    <row r="726" spans="2:9" s="131" customFormat="1" ht="18" customHeight="1" x14ac:dyDescent="0.25">
      <c r="B726" s="198"/>
      <c r="C726" s="212" t="s">
        <v>7846</v>
      </c>
      <c r="D726" s="90" t="s">
        <v>6097</v>
      </c>
      <c r="E726" s="79">
        <v>5235</v>
      </c>
      <c r="F726" s="114" t="s">
        <v>6327</v>
      </c>
      <c r="G726" s="114" t="s">
        <v>6325</v>
      </c>
      <c r="H726" s="175">
        <v>341110</v>
      </c>
      <c r="I726" s="199"/>
    </row>
    <row r="727" spans="2:9" s="131" customFormat="1" ht="18" customHeight="1" x14ac:dyDescent="0.25">
      <c r="B727" s="198"/>
      <c r="C727" s="212" t="s">
        <v>7846</v>
      </c>
      <c r="D727" s="90" t="s">
        <v>6098</v>
      </c>
      <c r="E727" s="79">
        <v>5235</v>
      </c>
      <c r="F727" s="114" t="s">
        <v>6327</v>
      </c>
      <c r="G727" s="114" t="s">
        <v>6325</v>
      </c>
      <c r="H727" s="175">
        <v>119930</v>
      </c>
      <c r="I727" s="199"/>
    </row>
    <row r="728" spans="2:9" s="131" customFormat="1" ht="18" customHeight="1" x14ac:dyDescent="0.25">
      <c r="B728" s="198"/>
      <c r="C728" s="212" t="s">
        <v>7846</v>
      </c>
      <c r="D728" s="90" t="s">
        <v>6099</v>
      </c>
      <c r="E728" s="79">
        <v>5235</v>
      </c>
      <c r="F728" s="114" t="s">
        <v>6327</v>
      </c>
      <c r="G728" s="114" t="s">
        <v>6325</v>
      </c>
      <c r="H728" s="175">
        <v>117558</v>
      </c>
      <c r="I728" s="199"/>
    </row>
    <row r="729" spans="2:9" s="131" customFormat="1" ht="18" customHeight="1" x14ac:dyDescent="0.25">
      <c r="B729" s="198"/>
      <c r="C729" s="212" t="s">
        <v>7846</v>
      </c>
      <c r="D729" s="90" t="s">
        <v>6100</v>
      </c>
      <c r="E729" s="79">
        <v>5235</v>
      </c>
      <c r="F729" s="114" t="s">
        <v>6327</v>
      </c>
      <c r="G729" s="114" t="s">
        <v>6325</v>
      </c>
      <c r="H729" s="175">
        <v>27720</v>
      </c>
      <c r="I729" s="199"/>
    </row>
    <row r="730" spans="2:9" s="131" customFormat="1" ht="18" customHeight="1" x14ac:dyDescent="0.25">
      <c r="B730" s="198"/>
      <c r="C730" s="212" t="s">
        <v>7846</v>
      </c>
      <c r="D730" s="90" t="s">
        <v>6101</v>
      </c>
      <c r="E730" s="79">
        <v>5235</v>
      </c>
      <c r="F730" s="114" t="s">
        <v>6327</v>
      </c>
      <c r="G730" s="114" t="s">
        <v>6325</v>
      </c>
      <c r="H730" s="175">
        <v>75390</v>
      </c>
      <c r="I730" s="199"/>
    </row>
    <row r="731" spans="2:9" s="131" customFormat="1" ht="18" customHeight="1" x14ac:dyDescent="0.25">
      <c r="B731" s="198"/>
      <c r="C731" s="212" t="s">
        <v>7846</v>
      </c>
      <c r="D731" s="90" t="s">
        <v>6103</v>
      </c>
      <c r="E731" s="79">
        <v>5235</v>
      </c>
      <c r="F731" s="114" t="s">
        <v>6327</v>
      </c>
      <c r="G731" s="114" t="s">
        <v>6325</v>
      </c>
      <c r="H731" s="175">
        <v>81760</v>
      </c>
      <c r="I731" s="199"/>
    </row>
    <row r="732" spans="2:9" s="131" customFormat="1" ht="18" customHeight="1" x14ac:dyDescent="0.25">
      <c r="B732" s="198"/>
      <c r="C732" s="212" t="s">
        <v>7846</v>
      </c>
      <c r="D732" s="90" t="s">
        <v>6104</v>
      </c>
      <c r="E732" s="79">
        <v>5235</v>
      </c>
      <c r="F732" s="114" t="s">
        <v>6327</v>
      </c>
      <c r="G732" s="114" t="s">
        <v>6325</v>
      </c>
      <c r="H732" s="175">
        <v>81760</v>
      </c>
      <c r="I732" s="199"/>
    </row>
    <row r="733" spans="2:9" s="131" customFormat="1" ht="18" customHeight="1" x14ac:dyDescent="0.25">
      <c r="B733" s="198"/>
      <c r="C733" s="212" t="s">
        <v>7846</v>
      </c>
      <c r="D733" s="90" t="s">
        <v>6105</v>
      </c>
      <c r="E733" s="79">
        <v>5135</v>
      </c>
      <c r="F733" s="114" t="s">
        <v>6327</v>
      </c>
      <c r="G733" s="114" t="s">
        <v>6325</v>
      </c>
      <c r="H733" s="175">
        <v>288272.03999999998</v>
      </c>
      <c r="I733" s="199"/>
    </row>
    <row r="734" spans="2:9" s="131" customFormat="1" ht="18" customHeight="1" x14ac:dyDescent="0.25">
      <c r="B734" s="198"/>
      <c r="C734" s="212" t="s">
        <v>7846</v>
      </c>
      <c r="D734" s="90" t="s">
        <v>6106</v>
      </c>
      <c r="E734" s="79">
        <v>5235</v>
      </c>
      <c r="F734" s="114" t="s">
        <v>6327</v>
      </c>
      <c r="G734" s="114" t="s">
        <v>6325</v>
      </c>
      <c r="H734" s="175">
        <v>144134</v>
      </c>
      <c r="I734" s="199"/>
    </row>
    <row r="735" spans="2:9" s="131" customFormat="1" ht="18" customHeight="1" x14ac:dyDescent="0.25">
      <c r="B735" s="198"/>
      <c r="C735" s="212" t="s">
        <v>7846</v>
      </c>
      <c r="D735" s="90" t="s">
        <v>6107</v>
      </c>
      <c r="E735" s="79">
        <v>5235</v>
      </c>
      <c r="F735" s="114" t="s">
        <v>6327</v>
      </c>
      <c r="G735" s="114" t="s">
        <v>6325</v>
      </c>
      <c r="H735" s="175">
        <v>144134</v>
      </c>
      <c r="I735" s="199"/>
    </row>
    <row r="736" spans="2:9" s="131" customFormat="1" ht="18" customHeight="1" x14ac:dyDescent="0.25">
      <c r="B736" s="198"/>
      <c r="C736" s="212" t="s">
        <v>7846</v>
      </c>
      <c r="D736" s="90" t="s">
        <v>6108</v>
      </c>
      <c r="E736" s="79">
        <v>5235</v>
      </c>
      <c r="F736" s="114" t="s">
        <v>6327</v>
      </c>
      <c r="G736" s="114" t="s">
        <v>6325</v>
      </c>
      <c r="H736" s="175">
        <v>144134</v>
      </c>
      <c r="I736" s="199"/>
    </row>
    <row r="737" spans="2:9" s="131" customFormat="1" ht="18" customHeight="1" x14ac:dyDescent="0.25">
      <c r="B737" s="198"/>
      <c r="C737" s="212" t="s">
        <v>7846</v>
      </c>
      <c r="D737" s="90" t="s">
        <v>6109</v>
      </c>
      <c r="E737" s="79">
        <v>5235</v>
      </c>
      <c r="F737" s="114" t="s">
        <v>6327</v>
      </c>
      <c r="G737" s="114" t="s">
        <v>6325</v>
      </c>
      <c r="H737" s="175">
        <v>144134</v>
      </c>
      <c r="I737" s="199"/>
    </row>
    <row r="738" spans="2:9" s="131" customFormat="1" ht="18" customHeight="1" x14ac:dyDescent="0.25">
      <c r="B738" s="198"/>
      <c r="C738" s="212" t="s">
        <v>7846</v>
      </c>
      <c r="D738" s="90" t="s">
        <v>6110</v>
      </c>
      <c r="E738" s="79">
        <v>5235</v>
      </c>
      <c r="F738" s="114" t="s">
        <v>6327</v>
      </c>
      <c r="G738" s="114" t="s">
        <v>6325</v>
      </c>
      <c r="H738" s="175">
        <v>144134</v>
      </c>
      <c r="I738" s="199"/>
    </row>
    <row r="739" spans="2:9" s="131" customFormat="1" ht="18" customHeight="1" x14ac:dyDescent="0.25">
      <c r="B739" s="198"/>
      <c r="C739" s="212" t="s">
        <v>7846</v>
      </c>
      <c r="D739" s="90" t="s">
        <v>6111</v>
      </c>
      <c r="E739" s="79">
        <v>5235</v>
      </c>
      <c r="F739" s="114" t="s">
        <v>6327</v>
      </c>
      <c r="G739" s="114" t="s">
        <v>6325</v>
      </c>
      <c r="H739" s="175">
        <v>144134</v>
      </c>
      <c r="I739" s="199"/>
    </row>
    <row r="740" spans="2:9" s="131" customFormat="1" ht="18" customHeight="1" x14ac:dyDescent="0.25">
      <c r="B740" s="198"/>
      <c r="C740" s="212" t="s">
        <v>7846</v>
      </c>
      <c r="D740" s="90" t="s">
        <v>6112</v>
      </c>
      <c r="E740" s="79">
        <v>5235</v>
      </c>
      <c r="F740" s="114" t="s">
        <v>6327</v>
      </c>
      <c r="G740" s="114" t="s">
        <v>6325</v>
      </c>
      <c r="H740" s="175">
        <v>144134</v>
      </c>
      <c r="I740" s="199"/>
    </row>
    <row r="741" spans="2:9" s="131" customFormat="1" ht="18" customHeight="1" x14ac:dyDescent="0.25">
      <c r="B741" s="198"/>
      <c r="C741" s="212" t="s">
        <v>7846</v>
      </c>
      <c r="D741" s="90" t="s">
        <v>6113</v>
      </c>
      <c r="E741" s="79">
        <v>5235</v>
      </c>
      <c r="F741" s="114" t="s">
        <v>6327</v>
      </c>
      <c r="G741" s="114" t="s">
        <v>6325</v>
      </c>
      <c r="H741" s="175">
        <v>144134</v>
      </c>
      <c r="I741" s="199"/>
    </row>
    <row r="742" spans="2:9" s="131" customFormat="1" ht="18" customHeight="1" x14ac:dyDescent="0.25">
      <c r="B742" s="198"/>
      <c r="C742" s="212" t="s">
        <v>7846</v>
      </c>
      <c r="D742" s="90" t="s">
        <v>6129</v>
      </c>
      <c r="E742" s="79">
        <v>5135</v>
      </c>
      <c r="F742" s="114" t="s">
        <v>6327</v>
      </c>
      <c r="G742" s="114" t="s">
        <v>6325</v>
      </c>
      <c r="H742" s="175">
        <v>1161410</v>
      </c>
      <c r="I742" s="199"/>
    </row>
    <row r="743" spans="2:9" s="131" customFormat="1" ht="18" customHeight="1" x14ac:dyDescent="0.25">
      <c r="B743" s="198"/>
      <c r="C743" s="212" t="s">
        <v>7846</v>
      </c>
      <c r="D743" s="90" t="s">
        <v>6130</v>
      </c>
      <c r="E743" s="79">
        <v>5235</v>
      </c>
      <c r="F743" s="114" t="s">
        <v>6327</v>
      </c>
      <c r="G743" s="114" t="s">
        <v>6325</v>
      </c>
      <c r="H743" s="175">
        <v>427950</v>
      </c>
      <c r="I743" s="199"/>
    </row>
    <row r="744" spans="2:9" s="131" customFormat="1" ht="18" customHeight="1" x14ac:dyDescent="0.25">
      <c r="B744" s="198"/>
      <c r="C744" s="212" t="s">
        <v>7846</v>
      </c>
      <c r="D744" s="90" t="s">
        <v>6131</v>
      </c>
      <c r="E744" s="79">
        <v>5135</v>
      </c>
      <c r="F744" s="114" t="s">
        <v>6327</v>
      </c>
      <c r="G744" s="114" t="s">
        <v>6325</v>
      </c>
      <c r="H744" s="175">
        <v>340427</v>
      </c>
      <c r="I744" s="199"/>
    </row>
    <row r="745" spans="2:9" s="131" customFormat="1" ht="18" customHeight="1" x14ac:dyDescent="0.25">
      <c r="B745" s="198"/>
      <c r="C745" s="212" t="s">
        <v>7846</v>
      </c>
      <c r="D745" s="90" t="s">
        <v>6132</v>
      </c>
      <c r="E745" s="79">
        <v>5235</v>
      </c>
      <c r="F745" s="114" t="s">
        <v>6327</v>
      </c>
      <c r="G745" s="114" t="s">
        <v>6325</v>
      </c>
      <c r="H745" s="175">
        <v>273680</v>
      </c>
      <c r="I745" s="199"/>
    </row>
    <row r="746" spans="2:9" s="131" customFormat="1" ht="18" customHeight="1" x14ac:dyDescent="0.25">
      <c r="B746" s="198"/>
      <c r="C746" s="212" t="s">
        <v>7846</v>
      </c>
      <c r="D746" s="90" t="s">
        <v>6133</v>
      </c>
      <c r="E746" s="79">
        <v>5235</v>
      </c>
      <c r="F746" s="114" t="s">
        <v>6327</v>
      </c>
      <c r="G746" s="114" t="s">
        <v>6325</v>
      </c>
      <c r="H746" s="175">
        <v>249240</v>
      </c>
      <c r="I746" s="199"/>
    </row>
    <row r="747" spans="2:9" s="131" customFormat="1" ht="18" customHeight="1" x14ac:dyDescent="0.25">
      <c r="B747" s="198"/>
      <c r="C747" s="212" t="s">
        <v>7846</v>
      </c>
      <c r="D747" s="90" t="s">
        <v>6134</v>
      </c>
      <c r="E747" s="79">
        <v>5235</v>
      </c>
      <c r="F747" s="114" t="s">
        <v>6327</v>
      </c>
      <c r="G747" s="114" t="s">
        <v>6325</v>
      </c>
      <c r="H747" s="175">
        <v>158868</v>
      </c>
      <c r="I747" s="199"/>
    </row>
    <row r="748" spans="2:9" s="131" customFormat="1" ht="18" customHeight="1" x14ac:dyDescent="0.25">
      <c r="B748" s="198"/>
      <c r="C748" s="212" t="s">
        <v>7846</v>
      </c>
      <c r="D748" s="90" t="s">
        <v>6135</v>
      </c>
      <c r="E748" s="79">
        <v>5235</v>
      </c>
      <c r="F748" s="114" t="s">
        <v>6327</v>
      </c>
      <c r="G748" s="114" t="s">
        <v>6325</v>
      </c>
      <c r="H748" s="175">
        <v>158868</v>
      </c>
      <c r="I748" s="199"/>
    </row>
    <row r="749" spans="2:9" s="131" customFormat="1" ht="18" customHeight="1" x14ac:dyDescent="0.25">
      <c r="B749" s="198"/>
      <c r="C749" s="212" t="s">
        <v>7846</v>
      </c>
      <c r="D749" s="90" t="s">
        <v>6136</v>
      </c>
      <c r="E749" s="79">
        <v>5235</v>
      </c>
      <c r="F749" s="114" t="s">
        <v>6327</v>
      </c>
      <c r="G749" s="114" t="s">
        <v>6325</v>
      </c>
      <c r="H749" s="175">
        <v>158868</v>
      </c>
      <c r="I749" s="199"/>
    </row>
    <row r="750" spans="2:9" s="131" customFormat="1" ht="18" customHeight="1" x14ac:dyDescent="0.25">
      <c r="B750" s="198"/>
      <c r="C750" s="213" t="s">
        <v>7846</v>
      </c>
      <c r="D750" s="79" t="s">
        <v>6137</v>
      </c>
      <c r="E750" s="79">
        <v>5235</v>
      </c>
      <c r="F750" s="120" t="s">
        <v>6327</v>
      </c>
      <c r="G750" s="114" t="s">
        <v>6325</v>
      </c>
      <c r="H750" s="173">
        <v>158868</v>
      </c>
      <c r="I750" s="199"/>
    </row>
    <row r="751" spans="2:9" s="131" customFormat="1" ht="18" customHeight="1" x14ac:dyDescent="0.25">
      <c r="B751" s="198"/>
      <c r="C751" s="212" t="s">
        <v>7846</v>
      </c>
      <c r="D751" s="90" t="s">
        <v>6138</v>
      </c>
      <c r="E751" s="79">
        <v>5235</v>
      </c>
      <c r="F751" s="114" t="s">
        <v>6327</v>
      </c>
      <c r="G751" s="114" t="s">
        <v>6325</v>
      </c>
      <c r="H751" s="175">
        <v>158868</v>
      </c>
      <c r="I751" s="199"/>
    </row>
    <row r="752" spans="2:9" s="131" customFormat="1" ht="18" customHeight="1" x14ac:dyDescent="0.25">
      <c r="B752" s="198"/>
      <c r="C752" s="212" t="s">
        <v>7846</v>
      </c>
      <c r="D752" s="90" t="s">
        <v>6139</v>
      </c>
      <c r="E752" s="79">
        <v>5235</v>
      </c>
      <c r="F752" s="114" t="s">
        <v>6327</v>
      </c>
      <c r="G752" s="114" t="s">
        <v>6325</v>
      </c>
      <c r="H752" s="175">
        <v>125160</v>
      </c>
      <c r="I752" s="199"/>
    </row>
    <row r="753" spans="2:9" s="131" customFormat="1" ht="18" customHeight="1" x14ac:dyDescent="0.25">
      <c r="B753" s="198"/>
      <c r="C753" s="212" t="s">
        <v>7846</v>
      </c>
      <c r="D753" s="90" t="s">
        <v>6140</v>
      </c>
      <c r="E753" s="79">
        <v>5235</v>
      </c>
      <c r="F753" s="114" t="s">
        <v>6327</v>
      </c>
      <c r="G753" s="114" t="s">
        <v>6325</v>
      </c>
      <c r="H753" s="175">
        <v>25260</v>
      </c>
      <c r="I753" s="199"/>
    </row>
    <row r="754" spans="2:9" s="131" customFormat="1" ht="18" customHeight="1" x14ac:dyDescent="0.25">
      <c r="B754" s="198"/>
      <c r="C754" s="212" t="s">
        <v>7846</v>
      </c>
      <c r="D754" s="90" t="s">
        <v>6141</v>
      </c>
      <c r="E754" s="79">
        <v>5235</v>
      </c>
      <c r="F754" s="114" t="s">
        <v>6327</v>
      </c>
      <c r="G754" s="114" t="s">
        <v>6325</v>
      </c>
      <c r="H754" s="175">
        <v>3000</v>
      </c>
      <c r="I754" s="199"/>
    </row>
    <row r="755" spans="2:9" s="131" customFormat="1" ht="18" customHeight="1" x14ac:dyDescent="0.25">
      <c r="B755" s="198"/>
      <c r="C755" s="212" t="s">
        <v>7846</v>
      </c>
      <c r="D755" s="90" t="s">
        <v>6142</v>
      </c>
      <c r="E755" s="79">
        <v>5135</v>
      </c>
      <c r="F755" s="114" t="s">
        <v>6327</v>
      </c>
      <c r="G755" s="114" t="s">
        <v>6325</v>
      </c>
      <c r="H755" s="336">
        <v>-3000</v>
      </c>
      <c r="I755" s="199"/>
    </row>
    <row r="756" spans="2:9" s="131" customFormat="1" ht="18" customHeight="1" x14ac:dyDescent="0.25">
      <c r="B756" s="198"/>
      <c r="C756" s="212" t="s">
        <v>7846</v>
      </c>
      <c r="D756" s="90" t="s">
        <v>6145</v>
      </c>
      <c r="E756" s="79">
        <v>5235</v>
      </c>
      <c r="F756" s="114" t="s">
        <v>6327</v>
      </c>
      <c r="G756" s="114" t="s">
        <v>6325</v>
      </c>
      <c r="H756" s="175">
        <v>429896</v>
      </c>
      <c r="I756" s="199"/>
    </row>
    <row r="757" spans="2:9" s="131" customFormat="1" ht="18" customHeight="1" x14ac:dyDescent="0.25">
      <c r="B757" s="198"/>
      <c r="C757" s="212" t="s">
        <v>7846</v>
      </c>
      <c r="D757" s="90" t="s">
        <v>6146</v>
      </c>
      <c r="E757" s="79">
        <v>5235</v>
      </c>
      <c r="F757" s="114" t="s">
        <v>6327</v>
      </c>
      <c r="G757" s="114" t="s">
        <v>6325</v>
      </c>
      <c r="H757" s="175">
        <v>257450</v>
      </c>
      <c r="I757" s="199"/>
    </row>
    <row r="758" spans="2:9" s="131" customFormat="1" ht="18" customHeight="1" x14ac:dyDescent="0.25">
      <c r="B758" s="198"/>
      <c r="C758" s="212" t="s">
        <v>7846</v>
      </c>
      <c r="D758" s="90" t="s">
        <v>6147</v>
      </c>
      <c r="E758" s="79">
        <v>5235</v>
      </c>
      <c r="F758" s="114" t="s">
        <v>6327</v>
      </c>
      <c r="G758" s="114" t="s">
        <v>6325</v>
      </c>
      <c r="H758" s="175">
        <v>95220</v>
      </c>
      <c r="I758" s="199"/>
    </row>
    <row r="759" spans="2:9" s="131" customFormat="1" ht="18" customHeight="1" x14ac:dyDescent="0.25">
      <c r="B759" s="198"/>
      <c r="C759" s="212" t="s">
        <v>7846</v>
      </c>
      <c r="D759" s="90" t="s">
        <v>6148</v>
      </c>
      <c r="E759" s="79">
        <v>5135</v>
      </c>
      <c r="F759" s="114" t="s">
        <v>6327</v>
      </c>
      <c r="G759" s="114" t="s">
        <v>6325</v>
      </c>
      <c r="H759" s="175">
        <v>726000</v>
      </c>
      <c r="I759" s="199"/>
    </row>
    <row r="760" spans="2:9" s="131" customFormat="1" ht="18" customHeight="1" x14ac:dyDescent="0.25">
      <c r="B760" s="198"/>
      <c r="C760" s="212" t="s">
        <v>7846</v>
      </c>
      <c r="D760" s="90" t="s">
        <v>6149</v>
      </c>
      <c r="E760" s="79">
        <v>5135</v>
      </c>
      <c r="F760" s="114" t="s">
        <v>6327</v>
      </c>
      <c r="G760" s="114" t="s">
        <v>6325</v>
      </c>
      <c r="H760" s="175">
        <v>310397</v>
      </c>
      <c r="I760" s="199"/>
    </row>
    <row r="761" spans="2:9" s="131" customFormat="1" ht="18" customHeight="1" x14ac:dyDescent="0.25">
      <c r="B761" s="198"/>
      <c r="C761" s="212" t="s">
        <v>7846</v>
      </c>
      <c r="D761" s="90" t="s">
        <v>6237</v>
      </c>
      <c r="E761" s="79">
        <v>5135</v>
      </c>
      <c r="F761" s="114" t="s">
        <v>6317</v>
      </c>
      <c r="G761" s="114" t="s">
        <v>6328</v>
      </c>
      <c r="H761" s="175">
        <v>12400</v>
      </c>
      <c r="I761" s="199"/>
    </row>
    <row r="762" spans="2:9" s="131" customFormat="1" ht="18" customHeight="1" x14ac:dyDescent="0.25">
      <c r="B762" s="198"/>
      <c r="C762" s="212" t="s">
        <v>7846</v>
      </c>
      <c r="D762" s="90" t="s">
        <v>6238</v>
      </c>
      <c r="E762" s="79">
        <v>5135</v>
      </c>
      <c r="F762" s="114" t="s">
        <v>6317</v>
      </c>
      <c r="G762" s="114" t="s">
        <v>6328</v>
      </c>
      <c r="H762" s="175">
        <v>10400</v>
      </c>
      <c r="I762" s="199"/>
    </row>
    <row r="763" spans="2:9" s="131" customFormat="1" ht="18" customHeight="1" x14ac:dyDescent="0.25">
      <c r="B763" s="198"/>
      <c r="C763" s="212" t="s">
        <v>7846</v>
      </c>
      <c r="D763" s="90" t="s">
        <v>7860</v>
      </c>
      <c r="E763" s="79">
        <v>5235</v>
      </c>
      <c r="F763" s="114" t="s">
        <v>6316</v>
      </c>
      <c r="G763" s="114" t="s">
        <v>6330</v>
      </c>
      <c r="H763" s="175">
        <v>8583120</v>
      </c>
      <c r="I763" s="199"/>
    </row>
    <row r="764" spans="2:9" s="131" customFormat="1" ht="18" customHeight="1" x14ac:dyDescent="0.25">
      <c r="B764" s="198"/>
      <c r="C764" s="212" t="s">
        <v>7846</v>
      </c>
      <c r="D764" s="90" t="s">
        <v>6256</v>
      </c>
      <c r="E764" s="79">
        <v>5235</v>
      </c>
      <c r="F764" s="114" t="s">
        <v>6319</v>
      </c>
      <c r="G764" s="114" t="s">
        <v>6324</v>
      </c>
      <c r="H764" s="175">
        <v>2693926</v>
      </c>
      <c r="I764" s="199"/>
    </row>
    <row r="765" spans="2:9" s="131" customFormat="1" ht="18" customHeight="1" x14ac:dyDescent="0.25">
      <c r="B765" s="198"/>
      <c r="C765" s="212" t="s">
        <v>7846</v>
      </c>
      <c r="D765" s="90" t="s">
        <v>6257</v>
      </c>
      <c r="E765" s="79">
        <v>5235</v>
      </c>
      <c r="F765" s="114" t="s">
        <v>6319</v>
      </c>
      <c r="G765" s="114" t="s">
        <v>6324</v>
      </c>
      <c r="H765" s="175">
        <v>2693926</v>
      </c>
      <c r="I765" s="199"/>
    </row>
    <row r="766" spans="2:9" s="131" customFormat="1" ht="18" customHeight="1" x14ac:dyDescent="0.25">
      <c r="B766" s="198"/>
      <c r="C766" s="212" t="s">
        <v>7846</v>
      </c>
      <c r="D766" s="90" t="s">
        <v>6258</v>
      </c>
      <c r="E766" s="79">
        <v>5235</v>
      </c>
      <c r="F766" s="114" t="s">
        <v>6319</v>
      </c>
      <c r="G766" s="114" t="s">
        <v>6324</v>
      </c>
      <c r="H766" s="175">
        <v>2310000</v>
      </c>
      <c r="I766" s="199"/>
    </row>
    <row r="767" spans="2:9" s="131" customFormat="1" ht="18" customHeight="1" x14ac:dyDescent="0.25">
      <c r="B767" s="198"/>
      <c r="C767" s="212" t="s">
        <v>7846</v>
      </c>
      <c r="D767" s="90" t="s">
        <v>6259</v>
      </c>
      <c r="E767" s="79">
        <v>5235</v>
      </c>
      <c r="F767" s="114" t="s">
        <v>6319</v>
      </c>
      <c r="G767" s="114" t="s">
        <v>6324</v>
      </c>
      <c r="H767" s="175">
        <v>2310000</v>
      </c>
      <c r="I767" s="199"/>
    </row>
    <row r="768" spans="2:9" s="131" customFormat="1" ht="18" customHeight="1" x14ac:dyDescent="0.25">
      <c r="B768" s="198"/>
      <c r="C768" s="212" t="s">
        <v>7846</v>
      </c>
      <c r="D768" s="90" t="s">
        <v>6260</v>
      </c>
      <c r="E768" s="79">
        <v>5235</v>
      </c>
      <c r="F768" s="114" t="s">
        <v>6319</v>
      </c>
      <c r="G768" s="114" t="s">
        <v>6324</v>
      </c>
      <c r="H768" s="175">
        <v>2310000</v>
      </c>
      <c r="I768" s="199"/>
    </row>
    <row r="769" spans="2:9" s="131" customFormat="1" ht="18" customHeight="1" x14ac:dyDescent="0.25">
      <c r="B769" s="198"/>
      <c r="C769" s="212" t="s">
        <v>7846</v>
      </c>
      <c r="D769" s="90" t="s">
        <v>6261</v>
      </c>
      <c r="E769" s="79">
        <v>5235</v>
      </c>
      <c r="F769" s="114" t="s">
        <v>6319</v>
      </c>
      <c r="G769" s="114" t="s">
        <v>6324</v>
      </c>
      <c r="H769" s="175">
        <v>2310000</v>
      </c>
      <c r="I769" s="199"/>
    </row>
    <row r="770" spans="2:9" s="131" customFormat="1" ht="18" customHeight="1" x14ac:dyDescent="0.25">
      <c r="B770" s="198"/>
      <c r="C770" s="212" t="s">
        <v>7846</v>
      </c>
      <c r="D770" s="90" t="s">
        <v>6262</v>
      </c>
      <c r="E770" s="79">
        <v>5235</v>
      </c>
      <c r="F770" s="114" t="s">
        <v>6319</v>
      </c>
      <c r="G770" s="114" t="s">
        <v>6324</v>
      </c>
      <c r="H770" s="175">
        <v>2310000</v>
      </c>
      <c r="I770" s="199"/>
    </row>
    <row r="771" spans="2:9" s="131" customFormat="1" ht="18" customHeight="1" x14ac:dyDescent="0.25">
      <c r="B771" s="198"/>
      <c r="C771" s="212" t="s">
        <v>7846</v>
      </c>
      <c r="D771" s="90" t="s">
        <v>6263</v>
      </c>
      <c r="E771" s="79">
        <v>5235</v>
      </c>
      <c r="F771" s="114" t="s">
        <v>6319</v>
      </c>
      <c r="G771" s="114" t="s">
        <v>6324</v>
      </c>
      <c r="H771" s="175">
        <v>2045436</v>
      </c>
      <c r="I771" s="199"/>
    </row>
    <row r="772" spans="2:9" s="131" customFormat="1" ht="18" customHeight="1" x14ac:dyDescent="0.25">
      <c r="B772" s="198"/>
      <c r="C772" s="212" t="s">
        <v>7846</v>
      </c>
      <c r="D772" s="90" t="s">
        <v>6264</v>
      </c>
      <c r="E772" s="79">
        <v>5235</v>
      </c>
      <c r="F772" s="114" t="s">
        <v>6319</v>
      </c>
      <c r="G772" s="114" t="s">
        <v>6324</v>
      </c>
      <c r="H772" s="175">
        <v>2045436</v>
      </c>
      <c r="I772" s="199"/>
    </row>
    <row r="773" spans="2:9" s="131" customFormat="1" ht="18" customHeight="1" x14ac:dyDescent="0.25">
      <c r="B773" s="198"/>
      <c r="C773" s="212" t="s">
        <v>7846</v>
      </c>
      <c r="D773" s="90" t="s">
        <v>6265</v>
      </c>
      <c r="E773" s="79">
        <v>5235</v>
      </c>
      <c r="F773" s="114" t="s">
        <v>6319</v>
      </c>
      <c r="G773" s="114" t="s">
        <v>6324</v>
      </c>
      <c r="H773" s="175">
        <v>2045436</v>
      </c>
      <c r="I773" s="199"/>
    </row>
    <row r="774" spans="2:9" s="131" customFormat="1" ht="18" customHeight="1" x14ac:dyDescent="0.25">
      <c r="B774" s="198"/>
      <c r="C774" s="212" t="s">
        <v>7846</v>
      </c>
      <c r="D774" s="90" t="s">
        <v>6266</v>
      </c>
      <c r="E774" s="79">
        <v>5235</v>
      </c>
      <c r="F774" s="114" t="s">
        <v>6319</v>
      </c>
      <c r="G774" s="114" t="s">
        <v>6324</v>
      </c>
      <c r="H774" s="175">
        <v>2045436</v>
      </c>
      <c r="I774" s="199"/>
    </row>
    <row r="775" spans="2:9" s="131" customFormat="1" ht="18" customHeight="1" x14ac:dyDescent="0.25">
      <c r="B775" s="198"/>
      <c r="C775" s="212" t="s">
        <v>7846</v>
      </c>
      <c r="D775" s="90" t="s">
        <v>6267</v>
      </c>
      <c r="E775" s="79">
        <v>5235</v>
      </c>
      <c r="F775" s="114" t="s">
        <v>6319</v>
      </c>
      <c r="G775" s="114" t="s">
        <v>6324</v>
      </c>
      <c r="H775" s="175">
        <v>2045436</v>
      </c>
      <c r="I775" s="199"/>
    </row>
    <row r="776" spans="2:9" s="131" customFormat="1" ht="18" customHeight="1" x14ac:dyDescent="0.25">
      <c r="B776" s="198"/>
      <c r="C776" s="212" t="s">
        <v>7846</v>
      </c>
      <c r="D776" s="90" t="s">
        <v>6268</v>
      </c>
      <c r="E776" s="79">
        <v>5235</v>
      </c>
      <c r="F776" s="114" t="s">
        <v>6319</v>
      </c>
      <c r="G776" s="114" t="s">
        <v>6324</v>
      </c>
      <c r="H776" s="175">
        <v>1838700</v>
      </c>
      <c r="I776" s="199"/>
    </row>
    <row r="777" spans="2:9" s="131" customFormat="1" ht="18" customHeight="1" x14ac:dyDescent="0.25">
      <c r="B777" s="198"/>
      <c r="C777" s="212" t="s">
        <v>7846</v>
      </c>
      <c r="D777" s="90" t="s">
        <v>6269</v>
      </c>
      <c r="E777" s="79">
        <v>5235</v>
      </c>
      <c r="F777" s="114" t="s">
        <v>6319</v>
      </c>
      <c r="G777" s="114" t="s">
        <v>6324</v>
      </c>
      <c r="H777" s="175">
        <v>1838700</v>
      </c>
      <c r="I777" s="199"/>
    </row>
    <row r="778" spans="2:9" s="131" customFormat="1" ht="18" customHeight="1" x14ac:dyDescent="0.25">
      <c r="B778" s="198"/>
      <c r="C778" s="212" t="s">
        <v>7846</v>
      </c>
      <c r="D778" s="90" t="s">
        <v>6270</v>
      </c>
      <c r="E778" s="79">
        <v>5235</v>
      </c>
      <c r="F778" s="114" t="s">
        <v>6319</v>
      </c>
      <c r="G778" s="114" t="s">
        <v>6324</v>
      </c>
      <c r="H778" s="175">
        <v>1838700</v>
      </c>
      <c r="I778" s="199"/>
    </row>
    <row r="779" spans="2:9" s="131" customFormat="1" ht="18" customHeight="1" x14ac:dyDescent="0.25">
      <c r="B779" s="198"/>
      <c r="C779" s="212" t="s">
        <v>7846</v>
      </c>
      <c r="D779" s="90" t="s">
        <v>6271</v>
      </c>
      <c r="E779" s="79">
        <v>5235</v>
      </c>
      <c r="F779" s="114" t="s">
        <v>6319</v>
      </c>
      <c r="G779" s="114" t="s">
        <v>6324</v>
      </c>
      <c r="H779" s="175">
        <v>188700</v>
      </c>
      <c r="I779" s="199"/>
    </row>
    <row r="780" spans="2:9" s="131" customFormat="1" ht="18" customHeight="1" x14ac:dyDescent="0.25">
      <c r="B780" s="198"/>
      <c r="C780" s="212" t="s">
        <v>7846</v>
      </c>
      <c r="D780" s="90" t="s">
        <v>6272</v>
      </c>
      <c r="E780" s="79">
        <v>5235</v>
      </c>
      <c r="F780" s="114" t="s">
        <v>6319</v>
      </c>
      <c r="G780" s="114" t="s">
        <v>6324</v>
      </c>
      <c r="H780" s="175">
        <v>1838700</v>
      </c>
      <c r="I780" s="199"/>
    </row>
    <row r="781" spans="2:9" s="131" customFormat="1" ht="18" customHeight="1" x14ac:dyDescent="0.25">
      <c r="B781" s="198"/>
      <c r="C781" s="212" t="s">
        <v>7846</v>
      </c>
      <c r="D781" s="90" t="s">
        <v>6273</v>
      </c>
      <c r="E781" s="79">
        <v>5235</v>
      </c>
      <c r="F781" s="114" t="s">
        <v>6316</v>
      </c>
      <c r="G781" s="114" t="s">
        <v>6330</v>
      </c>
      <c r="H781" s="175">
        <v>1679000</v>
      </c>
      <c r="I781" s="199"/>
    </row>
    <row r="782" spans="2:9" s="131" customFormat="1" ht="18" customHeight="1" x14ac:dyDescent="0.25">
      <c r="B782" s="198"/>
      <c r="C782" s="212" t="s">
        <v>7846</v>
      </c>
      <c r="D782" s="90" t="s">
        <v>6274</v>
      </c>
      <c r="E782" s="79">
        <v>5235</v>
      </c>
      <c r="F782" s="114" t="s">
        <v>6316</v>
      </c>
      <c r="G782" s="114" t="s">
        <v>6330</v>
      </c>
      <c r="H782" s="175">
        <v>1679000</v>
      </c>
      <c r="I782" s="199"/>
    </row>
    <row r="783" spans="2:9" s="131" customFormat="1" ht="18" customHeight="1" x14ac:dyDescent="0.25">
      <c r="B783" s="198"/>
      <c r="C783" s="212" t="s">
        <v>7846</v>
      </c>
      <c r="D783" s="90" t="s">
        <v>6310</v>
      </c>
      <c r="E783" s="79">
        <v>5135</v>
      </c>
      <c r="F783" s="114" t="s">
        <v>6317</v>
      </c>
      <c r="G783" s="114" t="s">
        <v>6328</v>
      </c>
      <c r="H783" s="175">
        <v>24200</v>
      </c>
      <c r="I783" s="199"/>
    </row>
    <row r="784" spans="2:9" s="131" customFormat="1" ht="18" customHeight="1" x14ac:dyDescent="0.25">
      <c r="B784" s="198"/>
      <c r="C784" s="212" t="s">
        <v>7846</v>
      </c>
      <c r="D784" s="90" t="s">
        <v>6311</v>
      </c>
      <c r="E784" s="79">
        <v>5135</v>
      </c>
      <c r="F784" s="114" t="s">
        <v>6317</v>
      </c>
      <c r="G784" s="114" t="s">
        <v>6328</v>
      </c>
      <c r="H784" s="175">
        <v>24200</v>
      </c>
      <c r="I784" s="199"/>
    </row>
    <row r="785" spans="2:9" s="131" customFormat="1" ht="18" customHeight="1" x14ac:dyDescent="0.25">
      <c r="B785" s="198"/>
      <c r="C785" s="212" t="s">
        <v>7846</v>
      </c>
      <c r="D785" s="90" t="s">
        <v>6312</v>
      </c>
      <c r="E785" s="79">
        <v>5135</v>
      </c>
      <c r="F785" s="114" t="s">
        <v>6317</v>
      </c>
      <c r="G785" s="114" t="s">
        <v>6328</v>
      </c>
      <c r="H785" s="175">
        <v>17400</v>
      </c>
      <c r="I785" s="199"/>
    </row>
    <row r="786" spans="2:9" s="131" customFormat="1" ht="18" customHeight="1" x14ac:dyDescent="0.25">
      <c r="B786" s="198"/>
      <c r="C786" s="212" t="s">
        <v>7846</v>
      </c>
      <c r="D786" s="90" t="s">
        <v>6313</v>
      </c>
      <c r="E786" s="79">
        <v>5135</v>
      </c>
      <c r="F786" s="114" t="s">
        <v>6317</v>
      </c>
      <c r="G786" s="114" t="s">
        <v>6328</v>
      </c>
      <c r="H786" s="175">
        <v>248634</v>
      </c>
      <c r="I786" s="199"/>
    </row>
    <row r="787" spans="2:9" s="131" customFormat="1" ht="18" customHeight="1" x14ac:dyDescent="0.25">
      <c r="B787" s="198"/>
      <c r="C787" s="212" t="s">
        <v>7846</v>
      </c>
      <c r="D787" s="90" t="s">
        <v>7852</v>
      </c>
      <c r="E787" s="79">
        <v>5235</v>
      </c>
      <c r="F787" s="114" t="s">
        <v>6318</v>
      </c>
      <c r="G787" s="114" t="s">
        <v>6331</v>
      </c>
      <c r="H787" s="175">
        <v>466667</v>
      </c>
      <c r="I787" s="199"/>
    </row>
    <row r="788" spans="2:9" s="131" customFormat="1" ht="18" customHeight="1" x14ac:dyDescent="0.25">
      <c r="B788" s="198"/>
      <c r="C788" s="212" t="s">
        <v>7846</v>
      </c>
      <c r="D788" s="90" t="s">
        <v>7859</v>
      </c>
      <c r="E788" s="79">
        <v>5235</v>
      </c>
      <c r="F788" s="114" t="s">
        <v>6318</v>
      </c>
      <c r="G788" s="114" t="s">
        <v>6331</v>
      </c>
      <c r="H788" s="175">
        <v>466667</v>
      </c>
      <c r="I788" s="199"/>
    </row>
    <row r="789" spans="2:9" s="131" customFormat="1" ht="18" customHeight="1" x14ac:dyDescent="0.25">
      <c r="B789" s="198"/>
      <c r="C789" s="212" t="s">
        <v>7846</v>
      </c>
      <c r="D789" s="90" t="s">
        <v>7858</v>
      </c>
      <c r="E789" s="79">
        <v>5235</v>
      </c>
      <c r="F789" s="114" t="s">
        <v>6318</v>
      </c>
      <c r="G789" s="114" t="s">
        <v>6331</v>
      </c>
      <c r="H789" s="175">
        <v>466667</v>
      </c>
      <c r="I789" s="199"/>
    </row>
    <row r="790" spans="2:9" s="131" customFormat="1" ht="18" customHeight="1" x14ac:dyDescent="0.25">
      <c r="B790" s="198"/>
      <c r="C790" s="212" t="s">
        <v>7846</v>
      </c>
      <c r="D790" s="90" t="s">
        <v>7857</v>
      </c>
      <c r="E790" s="79">
        <v>5135</v>
      </c>
      <c r="F790" s="114" t="s">
        <v>6318</v>
      </c>
      <c r="G790" s="114" t="s">
        <v>6331</v>
      </c>
      <c r="H790" s="175">
        <v>1038300</v>
      </c>
      <c r="I790" s="199"/>
    </row>
    <row r="791" spans="2:9" s="131" customFormat="1" ht="18" customHeight="1" x14ac:dyDescent="0.25">
      <c r="B791" s="198"/>
      <c r="C791" s="212" t="s">
        <v>7843</v>
      </c>
      <c r="D791" s="90" t="s">
        <v>6150</v>
      </c>
      <c r="E791" s="79">
        <v>5135</v>
      </c>
      <c r="F791" s="114" t="s">
        <v>6327</v>
      </c>
      <c r="G791" s="114" t="s">
        <v>6325</v>
      </c>
      <c r="H791" s="175">
        <v>209358</v>
      </c>
      <c r="I791" s="199"/>
    </row>
    <row r="792" spans="2:9" s="131" customFormat="1" ht="18" customHeight="1" x14ac:dyDescent="0.25">
      <c r="B792" s="198"/>
      <c r="C792" s="212" t="s">
        <v>7843</v>
      </c>
      <c r="D792" s="90" t="s">
        <v>6151</v>
      </c>
      <c r="E792" s="79">
        <v>5135</v>
      </c>
      <c r="F792" s="114" t="s">
        <v>6327</v>
      </c>
      <c r="G792" s="114" t="s">
        <v>6325</v>
      </c>
      <c r="H792" s="175">
        <v>193165</v>
      </c>
      <c r="I792" s="199"/>
    </row>
    <row r="793" spans="2:9" s="131" customFormat="1" ht="18" customHeight="1" x14ac:dyDescent="0.25">
      <c r="B793" s="198"/>
      <c r="C793" s="212" t="s">
        <v>7843</v>
      </c>
      <c r="D793" s="90" t="s">
        <v>6152</v>
      </c>
      <c r="E793" s="79">
        <v>5135</v>
      </c>
      <c r="F793" s="114" t="s">
        <v>6327</v>
      </c>
      <c r="G793" s="114" t="s">
        <v>6325</v>
      </c>
      <c r="H793" s="175">
        <v>174199</v>
      </c>
      <c r="I793" s="199"/>
    </row>
    <row r="794" spans="2:9" s="131" customFormat="1" ht="18" customHeight="1" x14ac:dyDescent="0.25">
      <c r="B794" s="198"/>
      <c r="C794" s="212" t="s">
        <v>7843</v>
      </c>
      <c r="D794" s="90" t="s">
        <v>6153</v>
      </c>
      <c r="E794" s="79">
        <v>5135</v>
      </c>
      <c r="F794" s="114" t="s">
        <v>6327</v>
      </c>
      <c r="G794" s="114" t="s">
        <v>6325</v>
      </c>
      <c r="H794" s="175">
        <v>139377</v>
      </c>
      <c r="I794" s="199"/>
    </row>
    <row r="795" spans="2:9" s="131" customFormat="1" ht="18" customHeight="1" x14ac:dyDescent="0.25">
      <c r="B795" s="198"/>
      <c r="C795" s="212" t="s">
        <v>7843</v>
      </c>
      <c r="D795" s="90" t="s">
        <v>6154</v>
      </c>
      <c r="E795" s="79">
        <v>5235</v>
      </c>
      <c r="F795" s="114" t="s">
        <v>6327</v>
      </c>
      <c r="G795" s="114" t="s">
        <v>6325</v>
      </c>
      <c r="H795" s="175">
        <v>81288</v>
      </c>
      <c r="I795" s="199"/>
    </row>
    <row r="796" spans="2:9" s="131" customFormat="1" ht="18" customHeight="1" x14ac:dyDescent="0.25">
      <c r="B796" s="198"/>
      <c r="C796" s="212" t="s">
        <v>7843</v>
      </c>
      <c r="D796" s="90" t="s">
        <v>6155</v>
      </c>
      <c r="E796" s="79">
        <v>5235</v>
      </c>
      <c r="F796" s="114" t="s">
        <v>6327</v>
      </c>
      <c r="G796" s="114" t="s">
        <v>6325</v>
      </c>
      <c r="H796" s="175">
        <v>5010</v>
      </c>
      <c r="I796" s="199"/>
    </row>
    <row r="797" spans="2:9" s="131" customFormat="1" ht="18" customHeight="1" x14ac:dyDescent="0.25">
      <c r="B797" s="198"/>
      <c r="C797" s="212" t="s">
        <v>7843</v>
      </c>
      <c r="D797" s="90" t="s">
        <v>6164</v>
      </c>
      <c r="E797" s="79">
        <v>5235</v>
      </c>
      <c r="F797" s="114" t="s">
        <v>6327</v>
      </c>
      <c r="G797" s="114" t="s">
        <v>6325</v>
      </c>
      <c r="H797" s="175">
        <v>377430</v>
      </c>
      <c r="I797" s="199"/>
    </row>
    <row r="798" spans="2:9" s="131" customFormat="1" ht="18" customHeight="1" x14ac:dyDescent="0.25">
      <c r="B798" s="198"/>
      <c r="C798" s="212" t="s">
        <v>7843</v>
      </c>
      <c r="D798" s="90" t="s">
        <v>6165</v>
      </c>
      <c r="E798" s="79">
        <v>5235</v>
      </c>
      <c r="F798" s="114" t="s">
        <v>6327</v>
      </c>
      <c r="G798" s="114" t="s">
        <v>6325</v>
      </c>
      <c r="H798" s="175">
        <v>46590</v>
      </c>
      <c r="I798" s="199"/>
    </row>
    <row r="799" spans="2:9" s="131" customFormat="1" ht="18" customHeight="1" x14ac:dyDescent="0.25">
      <c r="B799" s="198"/>
      <c r="C799" s="212" t="s">
        <v>7843</v>
      </c>
      <c r="D799" s="90" t="s">
        <v>6169</v>
      </c>
      <c r="E799" s="79">
        <v>5135</v>
      </c>
      <c r="F799" s="114" t="s">
        <v>6327</v>
      </c>
      <c r="G799" s="114" t="s">
        <v>6325</v>
      </c>
      <c r="H799" s="175">
        <v>25900</v>
      </c>
      <c r="I799" s="199"/>
    </row>
    <row r="800" spans="2:9" s="131" customFormat="1" ht="18" customHeight="1" x14ac:dyDescent="0.25">
      <c r="B800" s="198"/>
      <c r="C800" s="212" t="s">
        <v>7843</v>
      </c>
      <c r="D800" s="90" t="s">
        <v>6171</v>
      </c>
      <c r="E800" s="79">
        <v>5235</v>
      </c>
      <c r="F800" s="114" t="s">
        <v>6327</v>
      </c>
      <c r="G800" s="114" t="s">
        <v>6325</v>
      </c>
      <c r="H800" s="175">
        <v>170000</v>
      </c>
      <c r="I800" s="199"/>
    </row>
    <row r="801" spans="2:9" s="131" customFormat="1" ht="18" customHeight="1" x14ac:dyDescent="0.25">
      <c r="B801" s="198"/>
      <c r="C801" s="212" t="s">
        <v>7843</v>
      </c>
      <c r="D801" s="90" t="s">
        <v>6179</v>
      </c>
      <c r="E801" s="79">
        <v>5135</v>
      </c>
      <c r="F801" s="114" t="s">
        <v>6327</v>
      </c>
      <c r="G801" s="114" t="s">
        <v>6325</v>
      </c>
      <c r="H801" s="175">
        <v>211669</v>
      </c>
      <c r="I801" s="199"/>
    </row>
    <row r="802" spans="2:9" s="131" customFormat="1" ht="18" customHeight="1" x14ac:dyDescent="0.25">
      <c r="B802" s="198"/>
      <c r="C802" s="212" t="s">
        <v>7843</v>
      </c>
      <c r="D802" s="90" t="s">
        <v>6185</v>
      </c>
      <c r="E802" s="79">
        <v>5235</v>
      </c>
      <c r="F802" s="114" t="s">
        <v>6327</v>
      </c>
      <c r="G802" s="114" t="s">
        <v>6325</v>
      </c>
      <c r="H802" s="175">
        <v>-953340</v>
      </c>
      <c r="I802" s="199"/>
    </row>
    <row r="803" spans="2:9" s="131" customFormat="1" ht="18" customHeight="1" x14ac:dyDescent="0.25">
      <c r="B803" s="198"/>
      <c r="C803" s="212" t="s">
        <v>7843</v>
      </c>
      <c r="D803" s="90" t="s">
        <v>6186</v>
      </c>
      <c r="E803" s="79">
        <v>5235</v>
      </c>
      <c r="F803" s="114" t="s">
        <v>6327</v>
      </c>
      <c r="G803" s="114" t="s">
        <v>6325</v>
      </c>
      <c r="H803" s="175">
        <v>-1072510</v>
      </c>
      <c r="I803" s="199"/>
    </row>
    <row r="804" spans="2:9" s="131" customFormat="1" ht="18" customHeight="1" x14ac:dyDescent="0.25">
      <c r="B804" s="198"/>
      <c r="C804" s="212" t="s">
        <v>7843</v>
      </c>
      <c r="D804" s="90" t="s">
        <v>6191</v>
      </c>
      <c r="E804" s="79">
        <v>5235</v>
      </c>
      <c r="F804" s="114" t="s">
        <v>6327</v>
      </c>
      <c r="G804" s="114" t="s">
        <v>6325</v>
      </c>
      <c r="H804" s="175">
        <v>126000</v>
      </c>
      <c r="I804" s="199"/>
    </row>
    <row r="805" spans="2:9" s="131" customFormat="1" ht="18" customHeight="1" x14ac:dyDescent="0.25">
      <c r="B805" s="198"/>
      <c r="C805" s="212" t="s">
        <v>7843</v>
      </c>
      <c r="D805" s="90" t="s">
        <v>6201</v>
      </c>
      <c r="E805" s="79">
        <v>5235</v>
      </c>
      <c r="F805" s="114" t="s">
        <v>6327</v>
      </c>
      <c r="G805" s="114" t="s">
        <v>6325</v>
      </c>
      <c r="H805" s="175">
        <v>10000</v>
      </c>
      <c r="I805" s="199"/>
    </row>
    <row r="806" spans="2:9" s="131" customFormat="1" ht="18" customHeight="1" x14ac:dyDescent="0.25">
      <c r="B806" s="198"/>
      <c r="C806" s="212" t="s">
        <v>7843</v>
      </c>
      <c r="D806" s="90" t="s">
        <v>6203</v>
      </c>
      <c r="E806" s="79">
        <v>5135</v>
      </c>
      <c r="F806" s="114" t="s">
        <v>6327</v>
      </c>
      <c r="G806" s="114" t="s">
        <v>6325</v>
      </c>
      <c r="H806" s="175">
        <v>93900</v>
      </c>
      <c r="I806" s="199"/>
    </row>
    <row r="807" spans="2:9" s="131" customFormat="1" ht="18" customHeight="1" x14ac:dyDescent="0.25">
      <c r="B807" s="198"/>
      <c r="C807" s="212" t="s">
        <v>7843</v>
      </c>
      <c r="D807" s="90" t="s">
        <v>6213</v>
      </c>
      <c r="E807" s="79">
        <v>5235</v>
      </c>
      <c r="F807" s="114" t="s">
        <v>6327</v>
      </c>
      <c r="G807" s="114" t="s">
        <v>6325</v>
      </c>
      <c r="H807" s="175">
        <v>127831</v>
      </c>
      <c r="I807" s="199"/>
    </row>
    <row r="808" spans="2:9" s="131" customFormat="1" ht="18" customHeight="1" x14ac:dyDescent="0.25">
      <c r="B808" s="198"/>
      <c r="C808" s="212" t="s">
        <v>7843</v>
      </c>
      <c r="D808" s="90" t="s">
        <v>6214</v>
      </c>
      <c r="E808" s="79">
        <v>5235</v>
      </c>
      <c r="F808" s="114" t="s">
        <v>6327</v>
      </c>
      <c r="G808" s="114" t="s">
        <v>6325</v>
      </c>
      <c r="H808" s="175">
        <v>148752</v>
      </c>
      <c r="I808" s="199"/>
    </row>
    <row r="809" spans="2:9" s="131" customFormat="1" ht="18" customHeight="1" x14ac:dyDescent="0.25">
      <c r="B809" s="198"/>
      <c r="C809" s="212" t="s">
        <v>7843</v>
      </c>
      <c r="D809" s="90" t="s">
        <v>6215</v>
      </c>
      <c r="E809" s="79">
        <v>5235</v>
      </c>
      <c r="F809" s="114" t="s">
        <v>6327</v>
      </c>
      <c r="G809" s="114" t="s">
        <v>6325</v>
      </c>
      <c r="H809" s="175">
        <v>144940</v>
      </c>
      <c r="I809" s="199"/>
    </row>
    <row r="810" spans="2:9" s="131" customFormat="1" ht="18" customHeight="1" x14ac:dyDescent="0.25">
      <c r="B810" s="198"/>
      <c r="C810" s="212" t="s">
        <v>7843</v>
      </c>
      <c r="D810" s="90" t="s">
        <v>6216</v>
      </c>
      <c r="E810" s="79">
        <v>5135</v>
      </c>
      <c r="F810" s="114" t="s">
        <v>6327</v>
      </c>
      <c r="G810" s="114" t="s">
        <v>6325</v>
      </c>
      <c r="H810" s="175">
        <v>114002</v>
      </c>
      <c r="I810" s="199"/>
    </row>
    <row r="811" spans="2:9" s="131" customFormat="1" ht="18" customHeight="1" x14ac:dyDescent="0.25">
      <c r="B811" s="198"/>
      <c r="C811" s="212" t="s">
        <v>7843</v>
      </c>
      <c r="D811" s="90" t="s">
        <v>6222</v>
      </c>
      <c r="E811" s="79">
        <v>5135</v>
      </c>
      <c r="F811" s="114" t="s">
        <v>6327</v>
      </c>
      <c r="G811" s="114" t="s">
        <v>6325</v>
      </c>
      <c r="H811" s="175">
        <v>1211394</v>
      </c>
      <c r="I811" s="199"/>
    </row>
    <row r="812" spans="2:9" s="131" customFormat="1" ht="18" customHeight="1" x14ac:dyDescent="0.25">
      <c r="B812" s="198"/>
      <c r="C812" s="212" t="s">
        <v>7843</v>
      </c>
      <c r="D812" s="90" t="s">
        <v>6225</v>
      </c>
      <c r="E812" s="79">
        <v>5135</v>
      </c>
      <c r="F812" s="114" t="s">
        <v>6327</v>
      </c>
      <c r="G812" s="114" t="s">
        <v>6325</v>
      </c>
      <c r="H812" s="175">
        <v>666000</v>
      </c>
      <c r="I812" s="199"/>
    </row>
    <row r="813" spans="2:9" s="131" customFormat="1" ht="18" customHeight="1" x14ac:dyDescent="0.25">
      <c r="B813" s="198"/>
      <c r="C813" s="212" t="s">
        <v>7843</v>
      </c>
      <c r="D813" s="90" t="s">
        <v>6227</v>
      </c>
      <c r="E813" s="79">
        <v>5135</v>
      </c>
      <c r="F813" s="114" t="s">
        <v>6327</v>
      </c>
      <c r="G813" s="114" t="s">
        <v>6325</v>
      </c>
      <c r="H813" s="175">
        <v>151400</v>
      </c>
      <c r="I813" s="199"/>
    </row>
    <row r="814" spans="2:9" s="131" customFormat="1" ht="18" customHeight="1" x14ac:dyDescent="0.25">
      <c r="B814" s="198"/>
      <c r="C814" s="212" t="s">
        <v>7843</v>
      </c>
      <c r="D814" s="90" t="s">
        <v>6228</v>
      </c>
      <c r="E814" s="79">
        <v>5135</v>
      </c>
      <c r="F814" s="114" t="s">
        <v>6327</v>
      </c>
      <c r="G814" s="114" t="s">
        <v>6325</v>
      </c>
      <c r="H814" s="175">
        <v>145665</v>
      </c>
      <c r="I814" s="199"/>
    </row>
    <row r="815" spans="2:9" s="131" customFormat="1" ht="18" customHeight="1" x14ac:dyDescent="0.25">
      <c r="B815" s="198"/>
      <c r="C815" s="212" t="s">
        <v>7843</v>
      </c>
      <c r="D815" s="90" t="s">
        <v>6239</v>
      </c>
      <c r="E815" s="79">
        <v>5135</v>
      </c>
      <c r="F815" s="114" t="s">
        <v>6327</v>
      </c>
      <c r="G815" s="114" t="s">
        <v>6325</v>
      </c>
      <c r="H815" s="175">
        <v>9400</v>
      </c>
      <c r="I815" s="199"/>
    </row>
    <row r="816" spans="2:9" s="131" customFormat="1" ht="18" customHeight="1" x14ac:dyDescent="0.25">
      <c r="B816" s="198"/>
      <c r="C816" s="212" t="s">
        <v>7843</v>
      </c>
      <c r="D816" s="90" t="s">
        <v>6241</v>
      </c>
      <c r="E816" s="79">
        <v>5235</v>
      </c>
      <c r="F816" s="114" t="s">
        <v>6327</v>
      </c>
      <c r="G816" s="114" t="s">
        <v>6325</v>
      </c>
      <c r="H816" s="175">
        <v>839840</v>
      </c>
      <c r="I816" s="199"/>
    </row>
    <row r="817" spans="2:9" s="131" customFormat="1" ht="18" customHeight="1" x14ac:dyDescent="0.25">
      <c r="B817" s="198"/>
      <c r="C817" s="212" t="s">
        <v>7843</v>
      </c>
      <c r="D817" s="90" t="s">
        <v>6248</v>
      </c>
      <c r="E817" s="79">
        <v>5235</v>
      </c>
      <c r="F817" s="114" t="s">
        <v>6319</v>
      </c>
      <c r="G817" s="114" t="s">
        <v>6324</v>
      </c>
      <c r="H817" s="175">
        <v>525000</v>
      </c>
      <c r="I817" s="199"/>
    </row>
    <row r="818" spans="2:9" s="131" customFormat="1" ht="18" customHeight="1" x14ac:dyDescent="0.25">
      <c r="B818" s="198"/>
      <c r="C818" s="212" t="s">
        <v>7843</v>
      </c>
      <c r="D818" s="90" t="s">
        <v>6249</v>
      </c>
      <c r="E818" s="79">
        <v>5235</v>
      </c>
      <c r="F818" s="114" t="s">
        <v>6319</v>
      </c>
      <c r="G818" s="114" t="s">
        <v>6324</v>
      </c>
      <c r="H818" s="175">
        <v>492000</v>
      </c>
      <c r="I818" s="199"/>
    </row>
    <row r="819" spans="2:9" s="131" customFormat="1" ht="18" customHeight="1" x14ac:dyDescent="0.25">
      <c r="B819" s="198"/>
      <c r="C819" s="212" t="s">
        <v>7843</v>
      </c>
      <c r="D819" s="90" t="s">
        <v>6251</v>
      </c>
      <c r="E819" s="79">
        <v>5235</v>
      </c>
      <c r="F819" s="114" t="s">
        <v>6327</v>
      </c>
      <c r="G819" s="114" t="s">
        <v>6325</v>
      </c>
      <c r="H819" s="175">
        <v>214370</v>
      </c>
      <c r="I819" s="199"/>
    </row>
    <row r="820" spans="2:9" s="131" customFormat="1" ht="18" customHeight="1" x14ac:dyDescent="0.25">
      <c r="B820" s="198"/>
      <c r="C820" s="212" t="s">
        <v>7843</v>
      </c>
      <c r="D820" s="90" t="s">
        <v>6188</v>
      </c>
      <c r="E820" s="79">
        <v>5235</v>
      </c>
      <c r="F820" s="114" t="s">
        <v>6316</v>
      </c>
      <c r="G820" s="114" t="s">
        <v>6330</v>
      </c>
      <c r="H820" s="175">
        <v>5448000</v>
      </c>
      <c r="I820" s="199"/>
    </row>
    <row r="821" spans="2:9" s="131" customFormat="1" ht="18" customHeight="1" x14ac:dyDescent="0.25">
      <c r="B821" s="198"/>
      <c r="C821" s="212" t="s">
        <v>7843</v>
      </c>
      <c r="D821" s="90" t="s">
        <v>6275</v>
      </c>
      <c r="E821" s="79">
        <v>5235</v>
      </c>
      <c r="F821" s="114" t="s">
        <v>6316</v>
      </c>
      <c r="G821" s="114" t="s">
        <v>6330</v>
      </c>
      <c r="H821" s="175">
        <v>1679000</v>
      </c>
      <c r="I821" s="199"/>
    </row>
    <row r="822" spans="2:9" s="131" customFormat="1" ht="18" customHeight="1" x14ac:dyDescent="0.25">
      <c r="B822" s="198"/>
      <c r="C822" s="212" t="s">
        <v>7843</v>
      </c>
      <c r="D822" s="90" t="s">
        <v>6276</v>
      </c>
      <c r="E822" s="79">
        <v>5235</v>
      </c>
      <c r="F822" s="114" t="s">
        <v>6316</v>
      </c>
      <c r="G822" s="114" t="s">
        <v>6330</v>
      </c>
      <c r="H822" s="175">
        <v>1679000</v>
      </c>
      <c r="I822" s="199"/>
    </row>
    <row r="823" spans="2:9" s="131" customFormat="1" ht="18" customHeight="1" x14ac:dyDescent="0.25">
      <c r="B823" s="198"/>
      <c r="C823" s="212" t="s">
        <v>7843</v>
      </c>
      <c r="D823" s="90" t="s">
        <v>6277</v>
      </c>
      <c r="E823" s="79">
        <v>5235</v>
      </c>
      <c r="F823" s="114" t="s">
        <v>6316</v>
      </c>
      <c r="G823" s="114" t="s">
        <v>6330</v>
      </c>
      <c r="H823" s="175">
        <v>1679000</v>
      </c>
      <c r="I823" s="199"/>
    </row>
    <row r="824" spans="2:9" s="131" customFormat="1" ht="18" customHeight="1" x14ac:dyDescent="0.25">
      <c r="B824" s="198"/>
      <c r="C824" s="212" t="s">
        <v>7843</v>
      </c>
      <c r="D824" s="90" t="s">
        <v>6278</v>
      </c>
      <c r="E824" s="79">
        <v>5235</v>
      </c>
      <c r="F824" s="114" t="s">
        <v>6319</v>
      </c>
      <c r="G824" s="114" t="s">
        <v>6324</v>
      </c>
      <c r="H824" s="175">
        <v>1314600</v>
      </c>
      <c r="I824" s="199"/>
    </row>
    <row r="825" spans="2:9" s="131" customFormat="1" ht="18" customHeight="1" x14ac:dyDescent="0.25">
      <c r="B825" s="198"/>
      <c r="C825" s="212" t="s">
        <v>7843</v>
      </c>
      <c r="D825" s="90" t="s">
        <v>6279</v>
      </c>
      <c r="E825" s="79">
        <v>5235</v>
      </c>
      <c r="F825" s="114" t="s">
        <v>6319</v>
      </c>
      <c r="G825" s="114" t="s">
        <v>6324</v>
      </c>
      <c r="H825" s="175">
        <v>1314600</v>
      </c>
      <c r="I825" s="199"/>
    </row>
    <row r="826" spans="2:9" s="131" customFormat="1" ht="18" customHeight="1" x14ac:dyDescent="0.25">
      <c r="B826" s="198"/>
      <c r="C826" s="212" t="s">
        <v>7843</v>
      </c>
      <c r="D826" s="90" t="s">
        <v>6280</v>
      </c>
      <c r="E826" s="79">
        <v>5235</v>
      </c>
      <c r="F826" s="114" t="s">
        <v>6319</v>
      </c>
      <c r="G826" s="114" t="s">
        <v>6324</v>
      </c>
      <c r="H826" s="175">
        <v>1314600</v>
      </c>
      <c r="I826" s="199"/>
    </row>
    <row r="827" spans="2:9" s="131" customFormat="1" ht="18" customHeight="1" x14ac:dyDescent="0.25">
      <c r="B827" s="198"/>
      <c r="C827" s="212" t="s">
        <v>7843</v>
      </c>
      <c r="D827" s="90" t="s">
        <v>6281</v>
      </c>
      <c r="E827" s="79">
        <v>5235</v>
      </c>
      <c r="F827" s="114" t="s">
        <v>6319</v>
      </c>
      <c r="G827" s="114" t="s">
        <v>6324</v>
      </c>
      <c r="H827" s="175">
        <v>1314600</v>
      </c>
      <c r="I827" s="199"/>
    </row>
    <row r="828" spans="2:9" s="131" customFormat="1" ht="18" customHeight="1" x14ac:dyDescent="0.25">
      <c r="B828" s="198"/>
      <c r="C828" s="212" t="s">
        <v>7843</v>
      </c>
      <c r="D828" s="90" t="s">
        <v>6282</v>
      </c>
      <c r="E828" s="79">
        <v>5235</v>
      </c>
      <c r="F828" s="114" t="s">
        <v>6319</v>
      </c>
      <c r="G828" s="114" t="s">
        <v>6324</v>
      </c>
      <c r="H828" s="175">
        <v>1314600</v>
      </c>
      <c r="I828" s="199"/>
    </row>
    <row r="829" spans="2:9" s="131" customFormat="1" ht="18" customHeight="1" x14ac:dyDescent="0.25">
      <c r="B829" s="198"/>
      <c r="C829" s="212" t="s">
        <v>7843</v>
      </c>
      <c r="D829" s="90" t="s">
        <v>6283</v>
      </c>
      <c r="E829" s="79">
        <v>5235</v>
      </c>
      <c r="F829" s="114" t="s">
        <v>6327</v>
      </c>
      <c r="G829" s="114" t="s">
        <v>6325</v>
      </c>
      <c r="H829" s="175">
        <v>247157</v>
      </c>
      <c r="I829" s="199"/>
    </row>
    <row r="830" spans="2:9" s="131" customFormat="1" ht="18" customHeight="1" x14ac:dyDescent="0.25">
      <c r="B830" s="198"/>
      <c r="C830" s="212" t="s">
        <v>7843</v>
      </c>
      <c r="D830" s="90" t="s">
        <v>6284</v>
      </c>
      <c r="E830" s="79">
        <v>5235</v>
      </c>
      <c r="F830" s="114" t="s">
        <v>6327</v>
      </c>
      <c r="G830" s="114" t="s">
        <v>6325</v>
      </c>
      <c r="H830" s="175">
        <v>222983</v>
      </c>
      <c r="I830" s="199"/>
    </row>
    <row r="831" spans="2:9" s="131" customFormat="1" ht="18" customHeight="1" x14ac:dyDescent="0.25">
      <c r="B831" s="198"/>
      <c r="C831" s="212" t="s">
        <v>7843</v>
      </c>
      <c r="D831" s="90" t="s">
        <v>6285</v>
      </c>
      <c r="E831" s="79">
        <v>5235</v>
      </c>
      <c r="F831" s="114" t="s">
        <v>6319</v>
      </c>
      <c r="G831" s="114" t="s">
        <v>6324</v>
      </c>
      <c r="H831" s="175">
        <v>159473</v>
      </c>
      <c r="I831" s="199"/>
    </row>
    <row r="832" spans="2:9" s="131" customFormat="1" ht="18" customHeight="1" x14ac:dyDescent="0.25">
      <c r="B832" s="198"/>
      <c r="C832" s="212" t="s">
        <v>7843</v>
      </c>
      <c r="D832" s="90" t="s">
        <v>6286</v>
      </c>
      <c r="E832" s="79">
        <v>5235</v>
      </c>
      <c r="F832" s="114" t="s">
        <v>6319</v>
      </c>
      <c r="G832" s="114" t="s">
        <v>6324</v>
      </c>
      <c r="H832" s="175">
        <v>159473</v>
      </c>
      <c r="I832" s="199"/>
    </row>
    <row r="833" spans="2:9" s="131" customFormat="1" ht="18" customHeight="1" x14ac:dyDescent="0.25">
      <c r="B833" s="198"/>
      <c r="C833" s="212" t="s">
        <v>7843</v>
      </c>
      <c r="D833" s="90" t="s">
        <v>6287</v>
      </c>
      <c r="E833" s="79">
        <v>5235</v>
      </c>
      <c r="F833" s="114" t="s">
        <v>6319</v>
      </c>
      <c r="G833" s="114" t="s">
        <v>6324</v>
      </c>
      <c r="H833" s="175">
        <v>159473</v>
      </c>
      <c r="I833" s="199"/>
    </row>
    <row r="834" spans="2:9" s="131" customFormat="1" ht="18" customHeight="1" x14ac:dyDescent="0.25">
      <c r="B834" s="198"/>
      <c r="C834" s="212" t="s">
        <v>7843</v>
      </c>
      <c r="D834" s="90" t="s">
        <v>6288</v>
      </c>
      <c r="E834" s="79">
        <v>5235</v>
      </c>
      <c r="F834" s="114" t="s">
        <v>6319</v>
      </c>
      <c r="G834" s="114" t="s">
        <v>6324</v>
      </c>
      <c r="H834" s="175">
        <v>159473</v>
      </c>
      <c r="I834" s="199"/>
    </row>
    <row r="835" spans="2:9" s="131" customFormat="1" ht="18" customHeight="1" x14ac:dyDescent="0.25">
      <c r="B835" s="198"/>
      <c r="C835" s="212" t="s">
        <v>7843</v>
      </c>
      <c r="D835" s="90" t="s">
        <v>6289</v>
      </c>
      <c r="E835" s="79">
        <v>5235</v>
      </c>
      <c r="F835" s="114" t="s">
        <v>6319</v>
      </c>
      <c r="G835" s="114" t="s">
        <v>6324</v>
      </c>
      <c r="H835" s="175">
        <v>159473</v>
      </c>
      <c r="I835" s="199"/>
    </row>
    <row r="836" spans="2:9" s="131" customFormat="1" ht="18" customHeight="1" x14ac:dyDescent="0.25">
      <c r="B836" s="198"/>
      <c r="C836" s="212" t="s">
        <v>7843</v>
      </c>
      <c r="D836" s="90" t="s">
        <v>6290</v>
      </c>
      <c r="E836" s="79">
        <v>5135</v>
      </c>
      <c r="F836" s="114" t="s">
        <v>6327</v>
      </c>
      <c r="G836" s="114" t="s">
        <v>6325</v>
      </c>
      <c r="H836" s="175">
        <v>155240</v>
      </c>
      <c r="I836" s="199"/>
    </row>
    <row r="837" spans="2:9" s="131" customFormat="1" ht="18" customHeight="1" x14ac:dyDescent="0.25">
      <c r="B837" s="198"/>
      <c r="C837" s="212" t="s">
        <v>7843</v>
      </c>
      <c r="D837" s="90" t="s">
        <v>6291</v>
      </c>
      <c r="E837" s="79">
        <v>5235</v>
      </c>
      <c r="F837" s="114" t="s">
        <v>6327</v>
      </c>
      <c r="G837" s="114" t="s">
        <v>6325</v>
      </c>
      <c r="H837" s="175">
        <v>5889.56</v>
      </c>
      <c r="I837" s="199"/>
    </row>
    <row r="838" spans="2:9" s="131" customFormat="1" ht="18" customHeight="1" x14ac:dyDescent="0.25">
      <c r="B838" s="198"/>
      <c r="C838" s="212" t="s">
        <v>7843</v>
      </c>
      <c r="D838" s="90" t="s">
        <v>6292</v>
      </c>
      <c r="E838" s="79">
        <v>5135</v>
      </c>
      <c r="F838" s="114" t="s">
        <v>6327</v>
      </c>
      <c r="G838" s="114" t="s">
        <v>6325</v>
      </c>
      <c r="H838" s="175">
        <v>54720</v>
      </c>
      <c r="I838" s="199"/>
    </row>
    <row r="839" spans="2:9" s="131" customFormat="1" ht="18" customHeight="1" x14ac:dyDescent="0.25">
      <c r="B839" s="198"/>
      <c r="C839" s="212" t="s">
        <v>7843</v>
      </c>
      <c r="D839" s="90" t="s">
        <v>6293</v>
      </c>
      <c r="E839" s="79">
        <v>5135</v>
      </c>
      <c r="F839" s="114" t="s">
        <v>6327</v>
      </c>
      <c r="G839" s="114" t="s">
        <v>6325</v>
      </c>
      <c r="H839" s="175">
        <v>149848</v>
      </c>
      <c r="I839" s="199"/>
    </row>
    <row r="840" spans="2:9" s="131" customFormat="1" ht="18" customHeight="1" x14ac:dyDescent="0.25">
      <c r="B840" s="198"/>
      <c r="C840" s="212" t="s">
        <v>7843</v>
      </c>
      <c r="D840" s="90" t="s">
        <v>6294</v>
      </c>
      <c r="E840" s="79">
        <v>5135</v>
      </c>
      <c r="F840" s="114" t="s">
        <v>6327</v>
      </c>
      <c r="G840" s="114" t="s">
        <v>6325</v>
      </c>
      <c r="H840" s="175">
        <v>162110</v>
      </c>
      <c r="I840" s="199"/>
    </row>
    <row r="841" spans="2:9" s="131" customFormat="1" ht="18" customHeight="1" x14ac:dyDescent="0.25">
      <c r="B841" s="198"/>
      <c r="C841" s="212" t="s">
        <v>7843</v>
      </c>
      <c r="D841" s="90" t="s">
        <v>6295</v>
      </c>
      <c r="E841" s="79">
        <v>5235</v>
      </c>
      <c r="F841" s="114" t="s">
        <v>6319</v>
      </c>
      <c r="G841" s="114" t="s">
        <v>6324</v>
      </c>
      <c r="H841" s="175">
        <v>21467720.25</v>
      </c>
      <c r="I841" s="199"/>
    </row>
    <row r="842" spans="2:9" s="131" customFormat="1" ht="18" customHeight="1" x14ac:dyDescent="0.25">
      <c r="B842" s="198"/>
      <c r="C842" s="212" t="s">
        <v>7843</v>
      </c>
      <c r="D842" s="90" t="s">
        <v>6296</v>
      </c>
      <c r="E842" s="79">
        <v>5235</v>
      </c>
      <c r="F842" s="114" t="s">
        <v>6319</v>
      </c>
      <c r="G842" s="114" t="s">
        <v>6324</v>
      </c>
      <c r="H842" s="175">
        <v>2900000</v>
      </c>
      <c r="I842" s="199"/>
    </row>
    <row r="843" spans="2:9" s="131" customFormat="1" ht="18" customHeight="1" x14ac:dyDescent="0.25">
      <c r="B843" s="198"/>
      <c r="C843" s="212" t="s">
        <v>7843</v>
      </c>
      <c r="D843" s="90" t="s">
        <v>6297</v>
      </c>
      <c r="E843" s="79">
        <v>5235</v>
      </c>
      <c r="F843" s="114" t="s">
        <v>6319</v>
      </c>
      <c r="G843" s="114" t="s">
        <v>6324</v>
      </c>
      <c r="H843" s="175">
        <v>1243522.5</v>
      </c>
      <c r="I843" s="199"/>
    </row>
    <row r="844" spans="2:9" s="131" customFormat="1" ht="18" customHeight="1" x14ac:dyDescent="0.25">
      <c r="B844" s="198"/>
      <c r="C844" s="212" t="s">
        <v>7843</v>
      </c>
      <c r="D844" s="90" t="s">
        <v>6298</v>
      </c>
      <c r="E844" s="79">
        <v>5235</v>
      </c>
      <c r="F844" s="114" t="s">
        <v>6327</v>
      </c>
      <c r="G844" s="114" t="s">
        <v>6325</v>
      </c>
      <c r="H844" s="175">
        <v>75000</v>
      </c>
      <c r="I844" s="199"/>
    </row>
    <row r="845" spans="2:9" s="131" customFormat="1" ht="18" customHeight="1" x14ac:dyDescent="0.25">
      <c r="B845" s="198"/>
      <c r="C845" s="213" t="s">
        <v>7843</v>
      </c>
      <c r="D845" s="79" t="s">
        <v>6299</v>
      </c>
      <c r="E845" s="79">
        <v>5235</v>
      </c>
      <c r="F845" s="120" t="s">
        <v>6327</v>
      </c>
      <c r="G845" s="114" t="s">
        <v>6325</v>
      </c>
      <c r="H845" s="173">
        <v>2010</v>
      </c>
      <c r="I845" s="199"/>
    </row>
    <row r="846" spans="2:9" s="131" customFormat="1" ht="18" customHeight="1" x14ac:dyDescent="0.25">
      <c r="B846" s="198"/>
      <c r="C846" s="212" t="s">
        <v>7843</v>
      </c>
      <c r="D846" s="90" t="s">
        <v>6300</v>
      </c>
      <c r="E846" s="79">
        <v>5135</v>
      </c>
      <c r="F846" s="114" t="s">
        <v>6327</v>
      </c>
      <c r="G846" s="114" t="s">
        <v>6325</v>
      </c>
      <c r="H846" s="175">
        <v>7239133</v>
      </c>
      <c r="I846" s="199"/>
    </row>
    <row r="847" spans="2:9" s="131" customFormat="1" ht="18" customHeight="1" x14ac:dyDescent="0.25">
      <c r="B847" s="198"/>
      <c r="C847" s="212" t="s">
        <v>7843</v>
      </c>
      <c r="D847" s="90" t="s">
        <v>6301</v>
      </c>
      <c r="E847" s="79">
        <v>5135</v>
      </c>
      <c r="F847" s="114" t="s">
        <v>6327</v>
      </c>
      <c r="G847" s="114" t="s">
        <v>6325</v>
      </c>
      <c r="H847" s="175">
        <v>259600</v>
      </c>
      <c r="I847" s="199"/>
    </row>
    <row r="848" spans="2:9" s="131" customFormat="1" ht="18" customHeight="1" x14ac:dyDescent="0.25">
      <c r="B848" s="198"/>
      <c r="C848" s="212" t="s">
        <v>7843</v>
      </c>
      <c r="D848" s="90" t="s">
        <v>6303</v>
      </c>
      <c r="E848" s="79">
        <v>5135</v>
      </c>
      <c r="F848" s="114" t="s">
        <v>6327</v>
      </c>
      <c r="G848" s="114" t="s">
        <v>6325</v>
      </c>
      <c r="H848" s="175">
        <v>153660</v>
      </c>
      <c r="I848" s="199"/>
    </row>
    <row r="849" spans="2:9" s="131" customFormat="1" ht="18" customHeight="1" x14ac:dyDescent="0.25">
      <c r="B849" s="198"/>
      <c r="C849" s="212" t="s">
        <v>7843</v>
      </c>
      <c r="D849" s="90" t="s">
        <v>6304</v>
      </c>
      <c r="E849" s="79">
        <v>5135</v>
      </c>
      <c r="F849" s="114" t="s">
        <v>6327</v>
      </c>
      <c r="G849" s="114" t="s">
        <v>6325</v>
      </c>
      <c r="H849" s="175">
        <v>91900</v>
      </c>
      <c r="I849" s="199"/>
    </row>
    <row r="850" spans="2:9" s="131" customFormat="1" ht="18" customHeight="1" x14ac:dyDescent="0.25">
      <c r="B850" s="198"/>
      <c r="C850" s="212" t="s">
        <v>7843</v>
      </c>
      <c r="D850" s="90" t="s">
        <v>6306</v>
      </c>
      <c r="E850" s="79">
        <v>5135</v>
      </c>
      <c r="F850" s="114" t="s">
        <v>6327</v>
      </c>
      <c r="G850" s="114" t="s">
        <v>6325</v>
      </c>
      <c r="H850" s="175">
        <v>10400</v>
      </c>
      <c r="I850" s="199"/>
    </row>
    <row r="851" spans="2:9" s="131" customFormat="1" ht="18" customHeight="1" x14ac:dyDescent="0.25">
      <c r="B851" s="198"/>
      <c r="C851" s="212" t="s">
        <v>7843</v>
      </c>
      <c r="D851" s="90" t="s">
        <v>6308</v>
      </c>
      <c r="E851" s="79">
        <v>5135</v>
      </c>
      <c r="F851" s="114" t="s">
        <v>6327</v>
      </c>
      <c r="G851" s="114" t="s">
        <v>6325</v>
      </c>
      <c r="H851" s="175">
        <v>273680</v>
      </c>
      <c r="I851" s="199"/>
    </row>
    <row r="852" spans="2:9" s="131" customFormat="1" ht="18" customHeight="1" x14ac:dyDescent="0.25">
      <c r="B852" s="198"/>
      <c r="C852" s="212" t="s">
        <v>7843</v>
      </c>
      <c r="D852" s="90" t="s">
        <v>6309</v>
      </c>
      <c r="E852" s="79">
        <v>5135</v>
      </c>
      <c r="F852" s="114" t="s">
        <v>6327</v>
      </c>
      <c r="G852" s="114" t="s">
        <v>6325</v>
      </c>
      <c r="H852" s="175">
        <v>150000</v>
      </c>
      <c r="I852" s="199"/>
    </row>
    <row r="853" spans="2:9" s="131" customFormat="1" ht="18" customHeight="1" x14ac:dyDescent="0.25">
      <c r="B853" s="198"/>
      <c r="C853" s="212" t="s">
        <v>7843</v>
      </c>
      <c r="D853" s="90" t="s">
        <v>6314</v>
      </c>
      <c r="E853" s="79">
        <v>5135</v>
      </c>
      <c r="F853" s="114" t="s">
        <v>6317</v>
      </c>
      <c r="G853" s="114" t="s">
        <v>6328</v>
      </c>
      <c r="H853" s="175">
        <v>16100</v>
      </c>
      <c r="I853" s="199"/>
    </row>
    <row r="854" spans="2:9" s="131" customFormat="1" ht="18" customHeight="1" x14ac:dyDescent="0.25">
      <c r="B854" s="198"/>
      <c r="C854" s="212" t="s">
        <v>7843</v>
      </c>
      <c r="D854" s="90" t="s">
        <v>6315</v>
      </c>
      <c r="E854" s="79">
        <v>5135</v>
      </c>
      <c r="F854" s="114" t="s">
        <v>6317</v>
      </c>
      <c r="G854" s="114" t="s">
        <v>6328</v>
      </c>
      <c r="H854" s="175">
        <v>248634</v>
      </c>
      <c r="I854" s="199"/>
    </row>
    <row r="855" spans="2:9" s="131" customFormat="1" ht="18" customHeight="1" x14ac:dyDescent="0.25">
      <c r="B855" s="198"/>
      <c r="C855" s="212" t="s">
        <v>7843</v>
      </c>
      <c r="D855" s="90" t="s">
        <v>7856</v>
      </c>
      <c r="E855" s="79">
        <v>5135</v>
      </c>
      <c r="F855" s="114" t="s">
        <v>6327</v>
      </c>
      <c r="G855" s="114" t="s">
        <v>6325</v>
      </c>
      <c r="H855" s="175">
        <v>7450</v>
      </c>
      <c r="I855" s="199"/>
    </row>
    <row r="856" spans="2:9" s="131" customFormat="1" ht="18" customHeight="1" x14ac:dyDescent="0.25">
      <c r="B856" s="198"/>
      <c r="C856" s="212" t="s">
        <v>7843</v>
      </c>
      <c r="D856" s="90" t="s">
        <v>7855</v>
      </c>
      <c r="E856" s="79">
        <v>5135</v>
      </c>
      <c r="F856" s="114" t="s">
        <v>6317</v>
      </c>
      <c r="G856" s="114" t="s">
        <v>6328</v>
      </c>
      <c r="H856" s="175">
        <v>5200</v>
      </c>
      <c r="I856" s="199"/>
    </row>
    <row r="857" spans="2:9" s="131" customFormat="1" ht="18" customHeight="1" x14ac:dyDescent="0.25">
      <c r="B857" s="198"/>
      <c r="C857" s="212" t="s">
        <v>7843</v>
      </c>
      <c r="D857" s="90" t="s">
        <v>7854</v>
      </c>
      <c r="E857" s="79">
        <v>5135</v>
      </c>
      <c r="F857" s="114" t="s">
        <v>6327</v>
      </c>
      <c r="G857" s="114" t="s">
        <v>6325</v>
      </c>
      <c r="H857" s="175">
        <v>3000</v>
      </c>
      <c r="I857" s="199"/>
    </row>
    <row r="858" spans="2:9" s="131" customFormat="1" ht="18" customHeight="1" thickBot="1" x14ac:dyDescent="0.3">
      <c r="B858" s="198"/>
      <c r="C858" s="214" t="s">
        <v>7843</v>
      </c>
      <c r="D858" s="177" t="s">
        <v>7853</v>
      </c>
      <c r="E858" s="178">
        <v>5135</v>
      </c>
      <c r="F858" s="179" t="s">
        <v>6318</v>
      </c>
      <c r="G858" s="179" t="s">
        <v>6331</v>
      </c>
      <c r="H858" s="180">
        <f>22000+2500000</f>
        <v>2522000</v>
      </c>
      <c r="I858" s="199"/>
    </row>
    <row r="859" spans="2:9" s="131" customFormat="1" ht="18" customHeight="1" thickBot="1" x14ac:dyDescent="0.3">
      <c r="B859" s="198"/>
      <c r="C859" s="148"/>
      <c r="D859" s="145"/>
      <c r="E859" s="145"/>
      <c r="F859" s="146"/>
      <c r="G859" s="124" t="s">
        <v>7498</v>
      </c>
      <c r="H859" s="125">
        <f>SUM(H11:H858)</f>
        <v>720101897.5999999</v>
      </c>
      <c r="I859" s="199"/>
    </row>
    <row r="860" spans="2:9" s="131" customFormat="1" ht="18" customHeight="1" x14ac:dyDescent="0.25">
      <c r="B860" s="198"/>
      <c r="C860" s="148"/>
      <c r="D860" s="145"/>
      <c r="E860" s="145"/>
      <c r="F860" s="146"/>
      <c r="G860" s="146"/>
      <c r="H860" s="181"/>
      <c r="I860" s="199"/>
    </row>
    <row r="861" spans="2:9" s="131" customFormat="1" ht="18" customHeight="1" x14ac:dyDescent="0.25">
      <c r="B861" s="198"/>
      <c r="C861" s="148"/>
      <c r="D861" s="145"/>
      <c r="E861" s="145"/>
      <c r="F861" s="146"/>
      <c r="G861" s="146"/>
      <c r="H861" s="147"/>
      <c r="I861" s="199"/>
    </row>
    <row r="862" spans="2:9" ht="15" thickBot="1" x14ac:dyDescent="0.25">
      <c r="B862" s="197"/>
      <c r="C862" s="9"/>
      <c r="D862" s="9"/>
      <c r="E862" s="9"/>
      <c r="F862" s="9"/>
      <c r="I862" s="200"/>
    </row>
    <row r="863" spans="2:9" ht="15.75" thickBot="1" x14ac:dyDescent="0.3">
      <c r="B863" s="197"/>
      <c r="C863" s="221" t="s">
        <v>7524</v>
      </c>
      <c r="D863" s="222" t="s">
        <v>7525</v>
      </c>
      <c r="E863" s="9"/>
      <c r="F863" s="9"/>
      <c r="I863" s="200"/>
    </row>
    <row r="864" spans="2:9" s="131" customFormat="1" ht="16.5" customHeight="1" x14ac:dyDescent="0.25">
      <c r="B864" s="198"/>
      <c r="C864" s="215" t="s">
        <v>7839</v>
      </c>
      <c r="D864" s="216">
        <v>387826</v>
      </c>
      <c r="I864" s="227"/>
    </row>
    <row r="865" spans="2:13" s="131" customFormat="1" ht="16.5" customHeight="1" x14ac:dyDescent="0.25">
      <c r="B865" s="198"/>
      <c r="C865" s="217" t="s">
        <v>7619</v>
      </c>
      <c r="D865" s="218">
        <v>325971</v>
      </c>
      <c r="I865" s="227"/>
    </row>
    <row r="866" spans="2:13" s="131" customFormat="1" ht="16.5" customHeight="1" x14ac:dyDescent="0.25">
      <c r="B866" s="198"/>
      <c r="C866" s="217" t="s">
        <v>7622</v>
      </c>
      <c r="D866" s="218">
        <v>306128</v>
      </c>
      <c r="I866" s="227"/>
    </row>
    <row r="867" spans="2:13" s="131" customFormat="1" ht="16.5" customHeight="1" x14ac:dyDescent="0.25">
      <c r="B867" s="198"/>
      <c r="C867" s="217" t="s">
        <v>7629</v>
      </c>
      <c r="D867" s="218">
        <v>308610</v>
      </c>
      <c r="I867" s="227"/>
    </row>
    <row r="868" spans="2:13" s="131" customFormat="1" ht="16.5" customHeight="1" x14ac:dyDescent="0.25">
      <c r="B868" s="198"/>
      <c r="C868" s="217" t="s">
        <v>7721</v>
      </c>
      <c r="D868" s="218">
        <v>343460</v>
      </c>
      <c r="I868" s="227"/>
    </row>
    <row r="869" spans="2:13" s="131" customFormat="1" ht="16.5" customHeight="1" x14ac:dyDescent="0.25">
      <c r="B869" s="198"/>
      <c r="C869" s="217" t="s">
        <v>7733</v>
      </c>
      <c r="D869" s="218">
        <v>317150</v>
      </c>
      <c r="I869" s="227"/>
    </row>
    <row r="870" spans="2:13" s="131" customFormat="1" ht="16.5" customHeight="1" x14ac:dyDescent="0.25">
      <c r="B870" s="198"/>
      <c r="C870" s="217" t="s">
        <v>7648</v>
      </c>
      <c r="D870" s="218">
        <v>322700</v>
      </c>
      <c r="I870" s="227"/>
    </row>
    <row r="871" spans="2:13" s="131" customFormat="1" ht="16.5" customHeight="1" x14ac:dyDescent="0.25">
      <c r="B871" s="198"/>
      <c r="C871" s="217" t="s">
        <v>7548</v>
      </c>
      <c r="D871" s="218">
        <v>309200</v>
      </c>
      <c r="I871" s="227"/>
    </row>
    <row r="872" spans="2:13" s="131" customFormat="1" ht="16.5" customHeight="1" x14ac:dyDescent="0.25">
      <c r="B872" s="198"/>
      <c r="C872" s="217" t="s">
        <v>7549</v>
      </c>
      <c r="D872" s="218">
        <v>314884</v>
      </c>
      <c r="I872" s="227"/>
    </row>
    <row r="873" spans="2:13" s="131" customFormat="1" ht="16.5" customHeight="1" x14ac:dyDescent="0.25">
      <c r="B873" s="198"/>
      <c r="C873" s="217" t="s">
        <v>7550</v>
      </c>
      <c r="D873" s="218">
        <v>315234</v>
      </c>
      <c r="I873" s="227"/>
    </row>
    <row r="874" spans="2:13" s="131" customFormat="1" ht="16.5" customHeight="1" x14ac:dyDescent="0.25">
      <c r="B874" s="198"/>
      <c r="C874" s="217" t="s">
        <v>7846</v>
      </c>
      <c r="D874" s="218">
        <v>337234</v>
      </c>
      <c r="I874" s="227"/>
    </row>
    <row r="875" spans="2:13" s="131" customFormat="1" ht="16.5" customHeight="1" thickBot="1" x14ac:dyDescent="0.3">
      <c r="B875" s="198"/>
      <c r="C875" s="219" t="s">
        <v>7843</v>
      </c>
      <c r="D875" s="220">
        <v>269934</v>
      </c>
      <c r="I875" s="227"/>
    </row>
    <row r="876" spans="2:13" ht="14.25" x14ac:dyDescent="0.2">
      <c r="B876" s="197"/>
      <c r="C876" s="9"/>
      <c r="D876" s="9"/>
      <c r="E876" s="9"/>
      <c r="F876" s="9"/>
      <c r="I876" s="200"/>
    </row>
    <row r="877" spans="2:13" ht="14.25" x14ac:dyDescent="0.2">
      <c r="B877" s="197"/>
      <c r="C877" s="9"/>
      <c r="D877" s="9"/>
      <c r="E877" s="9"/>
      <c r="F877" s="9"/>
      <c r="I877" s="200"/>
    </row>
    <row r="878" spans="2:13" ht="15" thickBot="1" x14ac:dyDescent="0.25">
      <c r="B878" s="197"/>
      <c r="C878" s="9"/>
      <c r="D878" s="9"/>
      <c r="E878" s="9"/>
      <c r="F878" s="9"/>
      <c r="I878" s="200"/>
    </row>
    <row r="879" spans="2:13" ht="15" x14ac:dyDescent="0.25">
      <c r="B879" s="502" t="s">
        <v>5168</v>
      </c>
      <c r="C879" s="503"/>
      <c r="D879" s="503"/>
      <c r="E879" s="503"/>
      <c r="F879" s="503"/>
      <c r="G879" s="503"/>
      <c r="H879" s="504"/>
      <c r="I879" s="200"/>
      <c r="K879" s="164"/>
      <c r="M879" s="29"/>
    </row>
    <row r="880" spans="2:13" ht="14.25" customHeight="1" x14ac:dyDescent="0.2">
      <c r="B880" s="505" t="s">
        <v>7500</v>
      </c>
      <c r="C880" s="403"/>
      <c r="D880" s="403"/>
      <c r="E880" s="403"/>
      <c r="F880" s="403"/>
      <c r="G880" s="403"/>
      <c r="H880" s="506"/>
      <c r="I880" s="200"/>
      <c r="K880" s="162"/>
      <c r="M880" s="29"/>
    </row>
    <row r="881" spans="2:13" ht="15" customHeight="1" thickBot="1" x14ac:dyDescent="0.25">
      <c r="B881" s="507"/>
      <c r="C881" s="508"/>
      <c r="D881" s="508"/>
      <c r="E881" s="508"/>
      <c r="F881" s="508"/>
      <c r="G881" s="508"/>
      <c r="H881" s="509"/>
      <c r="I881" s="200"/>
      <c r="K881" s="163"/>
      <c r="M881" s="29"/>
    </row>
    <row r="882" spans="2:13" ht="14.25" x14ac:dyDescent="0.2">
      <c r="B882" s="197"/>
      <c r="C882" s="9"/>
      <c r="D882" s="9"/>
      <c r="E882" s="9"/>
      <c r="F882" s="9"/>
      <c r="I882" s="200"/>
    </row>
    <row r="883" spans="2:13" ht="15" thickBot="1" x14ac:dyDescent="0.25">
      <c r="B883" s="197"/>
      <c r="C883" s="9"/>
      <c r="D883" s="9"/>
      <c r="E883" s="9"/>
      <c r="F883" s="9"/>
      <c r="I883" s="200"/>
    </row>
    <row r="884" spans="2:13" ht="15.75" thickBot="1" x14ac:dyDescent="0.3">
      <c r="B884" s="197"/>
      <c r="C884" s="221" t="s">
        <v>7526</v>
      </c>
      <c r="D884" s="222" t="s">
        <v>7525</v>
      </c>
      <c r="E884" s="9"/>
      <c r="F884" s="9"/>
      <c r="I884" s="200"/>
    </row>
    <row r="885" spans="2:13" s="131" customFormat="1" ht="16.5" customHeight="1" x14ac:dyDescent="0.25">
      <c r="B885" s="198"/>
      <c r="C885" s="215" t="s">
        <v>7839</v>
      </c>
      <c r="D885" s="216">
        <v>40527273</v>
      </c>
      <c r="I885" s="227"/>
    </row>
    <row r="886" spans="2:13" s="131" customFormat="1" ht="16.5" customHeight="1" x14ac:dyDescent="0.25">
      <c r="B886" s="198"/>
      <c r="C886" s="217" t="s">
        <v>7619</v>
      </c>
      <c r="D886" s="218">
        <v>35482736</v>
      </c>
      <c r="I886" s="227"/>
    </row>
    <row r="887" spans="2:13" s="131" customFormat="1" ht="16.5" customHeight="1" x14ac:dyDescent="0.25">
      <c r="B887" s="198"/>
      <c r="C887" s="217" t="s">
        <v>7622</v>
      </c>
      <c r="D887" s="218">
        <v>35934101</v>
      </c>
      <c r="I887" s="227"/>
    </row>
    <row r="888" spans="2:13" s="131" customFormat="1" ht="16.5" customHeight="1" x14ac:dyDescent="0.25">
      <c r="B888" s="198"/>
      <c r="C888" s="217" t="s">
        <v>7629</v>
      </c>
      <c r="D888" s="218">
        <v>39587844</v>
      </c>
      <c r="I888" s="227"/>
    </row>
    <row r="889" spans="2:13" s="131" customFormat="1" ht="16.5" customHeight="1" x14ac:dyDescent="0.25">
      <c r="B889" s="198"/>
      <c r="C889" s="217" t="s">
        <v>7721</v>
      </c>
      <c r="D889" s="218">
        <v>35443989</v>
      </c>
      <c r="I889" s="227"/>
    </row>
    <row r="890" spans="2:13" s="131" customFormat="1" ht="16.5" customHeight="1" x14ac:dyDescent="0.25">
      <c r="B890" s="198"/>
      <c r="C890" s="217" t="s">
        <v>7733</v>
      </c>
      <c r="D890" s="218">
        <v>35651163</v>
      </c>
      <c r="I890" s="227"/>
    </row>
    <row r="891" spans="2:13" s="131" customFormat="1" ht="16.5" customHeight="1" x14ac:dyDescent="0.25">
      <c r="B891" s="198"/>
      <c r="C891" s="217" t="s">
        <v>7648</v>
      </c>
      <c r="D891" s="218">
        <v>35819247</v>
      </c>
      <c r="I891" s="227"/>
    </row>
    <row r="892" spans="2:13" s="131" customFormat="1" ht="16.5" customHeight="1" x14ac:dyDescent="0.25">
      <c r="B892" s="198"/>
      <c r="C892" s="217" t="s">
        <v>7548</v>
      </c>
      <c r="D892" s="218">
        <v>35999360</v>
      </c>
      <c r="I892" s="227"/>
    </row>
    <row r="893" spans="2:13" s="131" customFormat="1" ht="16.5" customHeight="1" x14ac:dyDescent="0.25">
      <c r="B893" s="198"/>
      <c r="C893" s="217" t="s">
        <v>7549</v>
      </c>
      <c r="D893" s="218">
        <v>36208740</v>
      </c>
      <c r="I893" s="227"/>
    </row>
    <row r="894" spans="2:13" s="131" customFormat="1" ht="16.5" customHeight="1" x14ac:dyDescent="0.25">
      <c r="B894" s="198"/>
      <c r="C894" s="217" t="s">
        <v>7550</v>
      </c>
      <c r="D894" s="218">
        <v>35371580</v>
      </c>
      <c r="I894" s="227"/>
    </row>
    <row r="895" spans="2:13" s="131" customFormat="1" ht="16.5" customHeight="1" x14ac:dyDescent="0.25">
      <c r="B895" s="198"/>
      <c r="C895" s="217" t="s">
        <v>7846</v>
      </c>
      <c r="D895" s="218">
        <v>36358532</v>
      </c>
      <c r="I895" s="227"/>
    </row>
    <row r="896" spans="2:13" s="131" customFormat="1" ht="16.5" customHeight="1" thickBot="1" x14ac:dyDescent="0.3">
      <c r="B896" s="198"/>
      <c r="C896" s="219" t="s">
        <v>7843</v>
      </c>
      <c r="D896" s="220">
        <v>38163333.75</v>
      </c>
      <c r="I896" s="227"/>
    </row>
    <row r="897" spans="2:13" ht="14.25" x14ac:dyDescent="0.2">
      <c r="B897" s="197"/>
      <c r="C897" s="9"/>
      <c r="D897" s="9"/>
      <c r="E897" s="9"/>
      <c r="F897" s="9"/>
      <c r="I897" s="200"/>
    </row>
    <row r="898" spans="2:13" ht="14.25" x14ac:dyDescent="0.2">
      <c r="B898" s="197"/>
      <c r="C898" s="9"/>
      <c r="D898" s="9"/>
      <c r="E898" s="9"/>
      <c r="F898" s="9"/>
      <c r="I898" s="200"/>
    </row>
    <row r="899" spans="2:13" ht="15" thickBot="1" x14ac:dyDescent="0.25">
      <c r="B899" s="197"/>
      <c r="C899" s="9"/>
      <c r="D899" s="9"/>
      <c r="E899" s="9"/>
      <c r="F899" s="9"/>
      <c r="I899" s="200"/>
    </row>
    <row r="900" spans="2:13" ht="15" x14ac:dyDescent="0.25">
      <c r="B900" s="502" t="s">
        <v>5168</v>
      </c>
      <c r="C900" s="503"/>
      <c r="D900" s="503"/>
      <c r="E900" s="503"/>
      <c r="F900" s="503"/>
      <c r="G900" s="503"/>
      <c r="H900" s="504"/>
      <c r="I900" s="200"/>
      <c r="K900" s="164"/>
      <c r="M900" s="29"/>
    </row>
    <row r="901" spans="2:13" ht="20.25" customHeight="1" x14ac:dyDescent="0.2">
      <c r="B901" s="505" t="s">
        <v>7527</v>
      </c>
      <c r="C901" s="403"/>
      <c r="D901" s="403"/>
      <c r="E901" s="403"/>
      <c r="F901" s="403"/>
      <c r="G901" s="403"/>
      <c r="H901" s="506"/>
      <c r="I901" s="200"/>
      <c r="K901" s="162"/>
      <c r="M901" s="29"/>
    </row>
    <row r="902" spans="2:13" ht="20.25" customHeight="1" thickBot="1" x14ac:dyDescent="0.25">
      <c r="B902" s="507"/>
      <c r="C902" s="508"/>
      <c r="D902" s="508"/>
      <c r="E902" s="508"/>
      <c r="F902" s="508"/>
      <c r="G902" s="508"/>
      <c r="H902" s="509"/>
      <c r="I902" s="200"/>
      <c r="K902" s="163"/>
      <c r="M902" s="29"/>
    </row>
    <row r="903" spans="2:13" ht="14.25" x14ac:dyDescent="0.2">
      <c r="B903" s="197"/>
      <c r="C903" s="9"/>
      <c r="D903" s="9"/>
      <c r="E903" s="9"/>
      <c r="F903" s="9"/>
      <c r="I903" s="200"/>
    </row>
    <row r="904" spans="2:13" ht="15" thickBot="1" x14ac:dyDescent="0.25">
      <c r="B904" s="197"/>
      <c r="C904" s="9"/>
      <c r="D904" s="9"/>
      <c r="E904" s="9"/>
      <c r="F904" s="9"/>
      <c r="I904" s="200"/>
    </row>
    <row r="905" spans="2:13" ht="15.75" thickBot="1" x14ac:dyDescent="0.3">
      <c r="B905" s="197"/>
      <c r="C905" s="221" t="s">
        <v>7528</v>
      </c>
      <c r="D905" s="222" t="s">
        <v>7525</v>
      </c>
      <c r="E905" s="9"/>
      <c r="F905" s="9"/>
      <c r="I905" s="200"/>
    </row>
    <row r="906" spans="2:13" s="131" customFormat="1" ht="16.5" customHeight="1" x14ac:dyDescent="0.25">
      <c r="B906" s="198"/>
      <c r="C906" s="215" t="s">
        <v>7839</v>
      </c>
      <c r="D906" s="216">
        <v>11278954</v>
      </c>
      <c r="I906" s="227"/>
    </row>
    <row r="907" spans="2:13" s="131" customFormat="1" ht="16.5" customHeight="1" x14ac:dyDescent="0.25">
      <c r="B907" s="198"/>
      <c r="C907" s="217" t="s">
        <v>7619</v>
      </c>
      <c r="D907" s="218">
        <v>11203438</v>
      </c>
      <c r="I907" s="227"/>
    </row>
    <row r="908" spans="2:13" s="131" customFormat="1" ht="16.5" customHeight="1" x14ac:dyDescent="0.25">
      <c r="B908" s="198"/>
      <c r="C908" s="217" t="s">
        <v>7622</v>
      </c>
      <c r="D908" s="218">
        <v>10940896</v>
      </c>
      <c r="I908" s="227"/>
    </row>
    <row r="909" spans="2:13" s="131" customFormat="1" ht="16.5" customHeight="1" x14ac:dyDescent="0.25">
      <c r="B909" s="198"/>
      <c r="C909" s="217" t="s">
        <v>7629</v>
      </c>
      <c r="D909" s="218">
        <v>11141344</v>
      </c>
      <c r="I909" s="227"/>
    </row>
    <row r="910" spans="2:13" s="131" customFormat="1" ht="16.5" customHeight="1" x14ac:dyDescent="0.25">
      <c r="B910" s="198"/>
      <c r="C910" s="217" t="s">
        <v>7721</v>
      </c>
      <c r="D910" s="218">
        <v>11123209.799999997</v>
      </c>
      <c r="I910" s="227"/>
    </row>
    <row r="911" spans="2:13" s="131" customFormat="1" ht="16.5" customHeight="1" x14ac:dyDescent="0.25">
      <c r="B911" s="198"/>
      <c r="C911" s="217" t="s">
        <v>7733</v>
      </c>
      <c r="D911" s="218">
        <v>11158875.09</v>
      </c>
      <c r="I911" s="227"/>
    </row>
    <row r="912" spans="2:13" s="131" customFormat="1" ht="16.5" customHeight="1" x14ac:dyDescent="0.25">
      <c r="B912" s="198"/>
      <c r="C912" s="217" t="s">
        <v>7648</v>
      </c>
      <c r="D912" s="218">
        <v>11045938.74</v>
      </c>
      <c r="I912" s="227"/>
    </row>
    <row r="913" spans="2:13" s="131" customFormat="1" ht="16.5" customHeight="1" x14ac:dyDescent="0.25">
      <c r="B913" s="198"/>
      <c r="C913" s="217" t="s">
        <v>7548</v>
      </c>
      <c r="D913" s="218">
        <v>11170651</v>
      </c>
      <c r="I913" s="227"/>
    </row>
    <row r="914" spans="2:13" s="131" customFormat="1" ht="16.5" customHeight="1" x14ac:dyDescent="0.25">
      <c r="B914" s="198"/>
      <c r="C914" s="217" t="s">
        <v>7549</v>
      </c>
      <c r="D914" s="218">
        <v>11268166.82</v>
      </c>
      <c r="I914" s="227"/>
    </row>
    <row r="915" spans="2:13" s="131" customFormat="1" ht="16.5" customHeight="1" x14ac:dyDescent="0.25">
      <c r="B915" s="198"/>
      <c r="C915" s="217" t="s">
        <v>7550</v>
      </c>
      <c r="D915" s="218">
        <v>11386910</v>
      </c>
      <c r="I915" s="227"/>
    </row>
    <row r="916" spans="2:13" s="131" customFormat="1" ht="16.5" customHeight="1" x14ac:dyDescent="0.25">
      <c r="B916" s="198"/>
      <c r="C916" s="217" t="s">
        <v>7846</v>
      </c>
      <c r="D916" s="218">
        <v>11438442.039999999</v>
      </c>
      <c r="I916" s="227"/>
    </row>
    <row r="917" spans="2:13" s="131" customFormat="1" ht="16.5" customHeight="1" thickBot="1" x14ac:dyDescent="0.3">
      <c r="B917" s="198"/>
      <c r="C917" s="219" t="s">
        <v>7843</v>
      </c>
      <c r="D917" s="220">
        <v>12875410.559999999</v>
      </c>
      <c r="I917" s="227"/>
    </row>
    <row r="918" spans="2:13" ht="14.25" x14ac:dyDescent="0.2">
      <c r="B918" s="197"/>
      <c r="C918" s="9"/>
      <c r="D918" s="9"/>
      <c r="E918" s="9"/>
      <c r="F918" s="9"/>
      <c r="I918" s="200"/>
    </row>
    <row r="919" spans="2:13" ht="14.25" x14ac:dyDescent="0.2">
      <c r="B919" s="197"/>
      <c r="C919" s="9"/>
      <c r="D919" s="9"/>
      <c r="E919" s="9"/>
      <c r="F919" s="9"/>
      <c r="I919" s="200"/>
    </row>
    <row r="920" spans="2:13" ht="15" thickBot="1" x14ac:dyDescent="0.25">
      <c r="B920" s="197"/>
      <c r="C920" s="9"/>
      <c r="D920" s="9"/>
      <c r="E920" s="9"/>
      <c r="F920" s="9"/>
      <c r="I920" s="200"/>
    </row>
    <row r="921" spans="2:13" ht="15" x14ac:dyDescent="0.25">
      <c r="B921" s="502" t="s">
        <v>5168</v>
      </c>
      <c r="C921" s="503"/>
      <c r="D921" s="503"/>
      <c r="E921" s="503"/>
      <c r="F921" s="503"/>
      <c r="G921" s="503"/>
      <c r="H921" s="504"/>
      <c r="I921" s="200"/>
      <c r="K921" s="164"/>
      <c r="M921" s="29"/>
    </row>
    <row r="922" spans="2:13" ht="20.25" customHeight="1" x14ac:dyDescent="0.2">
      <c r="B922" s="505" t="s">
        <v>7529</v>
      </c>
      <c r="C922" s="403"/>
      <c r="D922" s="403"/>
      <c r="E922" s="403"/>
      <c r="F922" s="403"/>
      <c r="G922" s="403"/>
      <c r="H922" s="506"/>
      <c r="I922" s="200"/>
      <c r="K922" s="162"/>
      <c r="M922" s="29"/>
    </row>
    <row r="923" spans="2:13" ht="24" customHeight="1" thickBot="1" x14ac:dyDescent="0.25">
      <c r="B923" s="507"/>
      <c r="C923" s="508"/>
      <c r="D923" s="508"/>
      <c r="E923" s="508"/>
      <c r="F923" s="508"/>
      <c r="G923" s="508"/>
      <c r="H923" s="509"/>
      <c r="I923" s="200"/>
      <c r="K923" s="163"/>
      <c r="M923" s="29"/>
    </row>
    <row r="924" spans="2:13" ht="14.25" x14ac:dyDescent="0.2">
      <c r="B924" s="197"/>
      <c r="C924" s="9"/>
      <c r="D924" s="9"/>
      <c r="E924" s="9"/>
      <c r="F924" s="9"/>
      <c r="I924" s="200"/>
    </row>
    <row r="925" spans="2:13" ht="15" thickBot="1" x14ac:dyDescent="0.25">
      <c r="B925" s="201"/>
      <c r="C925" s="202"/>
      <c r="D925" s="202"/>
      <c r="E925" s="202"/>
      <c r="F925" s="202"/>
      <c r="G925" s="202"/>
      <c r="H925" s="202"/>
      <c r="I925" s="203"/>
    </row>
    <row r="926" spans="2:13" ht="14.25" x14ac:dyDescent="0.2">
      <c r="B926" s="9"/>
      <c r="C926" s="9"/>
      <c r="D926" s="9"/>
      <c r="E926" s="9"/>
      <c r="F926" s="9"/>
    </row>
    <row r="927" spans="2:13" ht="14.25" x14ac:dyDescent="0.2">
      <c r="B927" s="9"/>
      <c r="C927" s="9"/>
      <c r="D927" s="9"/>
      <c r="E927" s="9"/>
      <c r="F927" s="9"/>
    </row>
    <row r="928" spans="2:13" ht="14.25" x14ac:dyDescent="0.2">
      <c r="B928" s="9"/>
      <c r="C928" s="9"/>
      <c r="D928" s="9"/>
      <c r="E928" s="9"/>
      <c r="F928" s="9"/>
    </row>
    <row r="929" s="9" customFormat="1" ht="14.25" x14ac:dyDescent="0.2"/>
    <row r="930" s="9" customFormat="1" ht="14.25" x14ac:dyDescent="0.2"/>
    <row r="931" s="9" customFormat="1" ht="14.25" x14ac:dyDescent="0.2"/>
    <row r="932" s="9" customFormat="1" ht="14.25" x14ac:dyDescent="0.2"/>
    <row r="933" s="9" customFormat="1" ht="14.25" x14ac:dyDescent="0.2"/>
    <row r="934" s="9" customFormat="1" ht="14.25" x14ac:dyDescent="0.2"/>
    <row r="935" s="9" customFormat="1" ht="14.25" x14ac:dyDescent="0.2"/>
    <row r="936" s="9" customFormat="1" ht="14.25" x14ac:dyDescent="0.2"/>
    <row r="937" s="9" customFormat="1" ht="14.25" x14ac:dyDescent="0.2"/>
    <row r="938" s="9" customFormat="1" ht="14.25" x14ac:dyDescent="0.2"/>
    <row r="939" s="9" customFormat="1" ht="14.25" x14ac:dyDescent="0.2"/>
    <row r="940" s="9" customFormat="1" ht="14.25" x14ac:dyDescent="0.2"/>
    <row r="941" s="9" customFormat="1" ht="14.25" x14ac:dyDescent="0.2"/>
    <row r="942" s="9" customFormat="1" ht="14.25" x14ac:dyDescent="0.2"/>
    <row r="943" s="9" customFormat="1" ht="14.25" x14ac:dyDescent="0.2"/>
    <row r="944" s="9" customFormat="1" ht="14.25" x14ac:dyDescent="0.2"/>
    <row r="945" s="9" customFormat="1" ht="14.25" x14ac:dyDescent="0.2"/>
    <row r="946" s="9" customFormat="1" ht="14.25" x14ac:dyDescent="0.2"/>
    <row r="947" s="9" customFormat="1" ht="14.25" x14ac:dyDescent="0.2"/>
    <row r="948" s="9" customFormat="1" ht="14.25" x14ac:dyDescent="0.2"/>
    <row r="949" s="9" customFormat="1" ht="14.25" x14ac:dyDescent="0.2"/>
    <row r="950" s="9" customFormat="1" ht="14.25" x14ac:dyDescent="0.2"/>
    <row r="951" s="9" customFormat="1" ht="14.25" x14ac:dyDescent="0.2"/>
    <row r="952" s="9" customFormat="1" ht="14.25" x14ac:dyDescent="0.2"/>
    <row r="953" s="9" customFormat="1" ht="14.25" x14ac:dyDescent="0.2"/>
    <row r="954" s="9" customFormat="1" ht="14.25" x14ac:dyDescent="0.2"/>
    <row r="955" s="9" customFormat="1" ht="14.25" x14ac:dyDescent="0.2"/>
    <row r="956" s="9" customFormat="1" ht="14.25" x14ac:dyDescent="0.2"/>
    <row r="957" s="9" customFormat="1" ht="14.25" x14ac:dyDescent="0.2"/>
    <row r="958" s="9" customFormat="1" ht="14.25" x14ac:dyDescent="0.2"/>
    <row r="959" s="9" customFormat="1" ht="14.25" x14ac:dyDescent="0.2"/>
    <row r="960" s="9" customFormat="1" ht="14.25" x14ac:dyDescent="0.2"/>
    <row r="961" s="9" customFormat="1" ht="14.25" x14ac:dyDescent="0.2"/>
    <row r="962" s="9" customFormat="1" ht="14.25" x14ac:dyDescent="0.2"/>
    <row r="963" s="9" customFormat="1" ht="14.25" x14ac:dyDescent="0.2"/>
    <row r="964" s="9" customFormat="1" ht="14.25" x14ac:dyDescent="0.2"/>
    <row r="965" s="9" customFormat="1" ht="14.25" x14ac:dyDescent="0.2"/>
    <row r="966" s="9" customFormat="1" ht="14.25" x14ac:dyDescent="0.2"/>
    <row r="967" s="9" customFormat="1" ht="14.25" x14ac:dyDescent="0.2"/>
    <row r="968" s="9" customFormat="1" ht="14.25" x14ac:dyDescent="0.2"/>
    <row r="969" s="9" customFormat="1" ht="14.25" x14ac:dyDescent="0.2"/>
    <row r="970" s="9" customFormat="1" ht="14.25" x14ac:dyDescent="0.2"/>
    <row r="971" s="9" customFormat="1" ht="14.25" x14ac:dyDescent="0.2"/>
    <row r="972" s="9" customFormat="1" ht="14.25" x14ac:dyDescent="0.2"/>
    <row r="973" s="9" customFormat="1" ht="14.25" x14ac:dyDescent="0.2"/>
    <row r="974" s="9" customFormat="1" ht="14.25" x14ac:dyDescent="0.2"/>
    <row r="975" s="9" customFormat="1" ht="14.25" x14ac:dyDescent="0.2"/>
    <row r="976" s="9" customFormat="1" ht="14.25" x14ac:dyDescent="0.2"/>
    <row r="977" s="9" customFormat="1" ht="14.25" x14ac:dyDescent="0.2"/>
    <row r="978" s="9" customFormat="1" ht="14.25" x14ac:dyDescent="0.2"/>
    <row r="979" s="9" customFormat="1" ht="14.25" x14ac:dyDescent="0.2"/>
    <row r="980" s="9" customFormat="1" ht="14.25" x14ac:dyDescent="0.2"/>
    <row r="981" s="9" customFormat="1" ht="14.25" x14ac:dyDescent="0.2"/>
    <row r="982" s="9" customFormat="1" ht="14.25" x14ac:dyDescent="0.2"/>
    <row r="983" s="9" customFormat="1" ht="14.25" x14ac:dyDescent="0.2"/>
    <row r="984" s="9" customFormat="1" ht="14.25" x14ac:dyDescent="0.2"/>
    <row r="985" s="9" customFormat="1" ht="14.25" x14ac:dyDescent="0.2"/>
    <row r="986" s="9" customFormat="1" ht="14.25" x14ac:dyDescent="0.2"/>
    <row r="987" s="9" customFormat="1" ht="14.25" x14ac:dyDescent="0.2"/>
    <row r="988" s="9" customFormat="1" ht="14.25" x14ac:dyDescent="0.2"/>
    <row r="989" s="9" customFormat="1" ht="14.25" x14ac:dyDescent="0.2"/>
    <row r="990" s="9" customFormat="1" ht="14.25" x14ac:dyDescent="0.2"/>
    <row r="991" s="9" customFormat="1" ht="14.25" x14ac:dyDescent="0.2"/>
    <row r="992" s="9" customFormat="1" ht="14.25" x14ac:dyDescent="0.2"/>
    <row r="993" s="9" customFormat="1" ht="14.25" x14ac:dyDescent="0.2"/>
    <row r="994" s="9" customFormat="1" ht="14.25" x14ac:dyDescent="0.2"/>
    <row r="995" s="9" customFormat="1" ht="14.25" x14ac:dyDescent="0.2"/>
    <row r="996" s="9" customFormat="1" ht="14.25" x14ac:dyDescent="0.2"/>
    <row r="997" s="9" customFormat="1" ht="14.25" x14ac:dyDescent="0.2"/>
    <row r="998" s="9" customFormat="1" ht="14.25" x14ac:dyDescent="0.2"/>
    <row r="999" s="9" customFormat="1" ht="14.25" x14ac:dyDescent="0.2"/>
    <row r="1000" s="9" customFormat="1" ht="14.25" x14ac:dyDescent="0.2"/>
    <row r="1001" s="9" customFormat="1" ht="14.25" x14ac:dyDescent="0.2"/>
    <row r="1002" s="9" customFormat="1" ht="14.25" x14ac:dyDescent="0.2"/>
    <row r="1003" s="9" customFormat="1" ht="14.25" x14ac:dyDescent="0.2"/>
    <row r="1004" s="9" customFormat="1" ht="14.25" x14ac:dyDescent="0.2"/>
    <row r="1005" s="9" customFormat="1" ht="14.25" x14ac:dyDescent="0.2"/>
    <row r="1006" s="9" customFormat="1" ht="14.25" x14ac:dyDescent="0.2"/>
    <row r="1007" s="9" customFormat="1" ht="14.25" x14ac:dyDescent="0.2"/>
    <row r="1008" s="9" customFormat="1" ht="14.25" x14ac:dyDescent="0.2"/>
    <row r="1009" s="9" customFormat="1" ht="14.25" x14ac:dyDescent="0.2"/>
    <row r="1010" s="9" customFormat="1" ht="14.25" x14ac:dyDescent="0.2"/>
    <row r="1011" s="9" customFormat="1" ht="14.25" x14ac:dyDescent="0.2"/>
    <row r="1012" s="9" customFormat="1" ht="14.25" x14ac:dyDescent="0.2"/>
    <row r="1013" s="9" customFormat="1" ht="14.25" x14ac:dyDescent="0.2"/>
    <row r="1014" s="9" customFormat="1" ht="14.25" x14ac:dyDescent="0.2"/>
    <row r="1015" s="9" customFormat="1" ht="14.25" x14ac:dyDescent="0.2"/>
    <row r="1016" s="9" customFormat="1" ht="14.25" x14ac:dyDescent="0.2"/>
    <row r="1017" s="9" customFormat="1" ht="14.25" x14ac:dyDescent="0.2"/>
    <row r="1018" s="9" customFormat="1" ht="14.25" x14ac:dyDescent="0.2"/>
    <row r="1019" s="9" customFormat="1" ht="14.25" x14ac:dyDescent="0.2"/>
    <row r="1020" s="9" customFormat="1" ht="14.25" x14ac:dyDescent="0.2"/>
    <row r="1021" s="9" customFormat="1" ht="14.25" x14ac:dyDescent="0.2"/>
    <row r="1022" s="9" customFormat="1" ht="14.25" x14ac:dyDescent="0.2"/>
    <row r="1023" s="9" customFormat="1" ht="14.25" x14ac:dyDescent="0.2"/>
    <row r="1024" s="9" customFormat="1" ht="14.25" x14ac:dyDescent="0.2"/>
    <row r="1025" s="9" customFormat="1" ht="14.25" x14ac:dyDescent="0.2"/>
    <row r="1026" s="9" customFormat="1" ht="14.25" x14ac:dyDescent="0.2"/>
    <row r="1027" s="9" customFormat="1" ht="14.25" x14ac:dyDescent="0.2"/>
    <row r="1028" s="9" customFormat="1" ht="14.25" x14ac:dyDescent="0.2"/>
    <row r="1029" s="9" customFormat="1" ht="14.25" x14ac:dyDescent="0.2"/>
    <row r="1030" s="9" customFormat="1" ht="14.25" x14ac:dyDescent="0.2"/>
    <row r="1031" s="9" customFormat="1" ht="14.25" x14ac:dyDescent="0.2"/>
    <row r="1032" s="9" customFormat="1" ht="14.25" x14ac:dyDescent="0.2"/>
    <row r="1033" s="9" customFormat="1" ht="14.25" x14ac:dyDescent="0.2"/>
    <row r="1034" s="9" customFormat="1" ht="14.25" x14ac:dyDescent="0.2"/>
    <row r="1035" s="9" customFormat="1" ht="14.25" x14ac:dyDescent="0.2"/>
    <row r="1036" s="9" customFormat="1" ht="14.25" x14ac:dyDescent="0.2"/>
    <row r="1037" s="9" customFormat="1" ht="14.25" x14ac:dyDescent="0.2"/>
    <row r="1038" s="9" customFormat="1" ht="14.25" x14ac:dyDescent="0.2"/>
    <row r="1039" s="9" customFormat="1" ht="14.25" x14ac:dyDescent="0.2"/>
    <row r="1040" s="9" customFormat="1" ht="14.25" x14ac:dyDescent="0.2"/>
    <row r="1041" s="9" customFormat="1" ht="14.25" x14ac:dyDescent="0.2"/>
    <row r="1042" s="9" customFormat="1" ht="14.25" x14ac:dyDescent="0.2"/>
    <row r="1043" s="9" customFormat="1" ht="14.25" x14ac:dyDescent="0.2"/>
    <row r="1044" s="9" customFormat="1" ht="14.25" x14ac:dyDescent="0.2"/>
    <row r="1045" s="9" customFormat="1" ht="14.25" x14ac:dyDescent="0.2"/>
    <row r="1046" s="9" customFormat="1" ht="14.25" x14ac:dyDescent="0.2"/>
    <row r="1047" s="9" customFormat="1" ht="14.25" x14ac:dyDescent="0.2"/>
    <row r="1048" s="9" customFormat="1" ht="14.25" x14ac:dyDescent="0.2"/>
    <row r="1049" s="9" customFormat="1" ht="14.25" x14ac:dyDescent="0.2"/>
    <row r="1050" s="9" customFormat="1" ht="14.25" x14ac:dyDescent="0.2"/>
    <row r="1051" s="9" customFormat="1" ht="14.25" x14ac:dyDescent="0.2"/>
    <row r="1052" s="9" customFormat="1" ht="14.25" x14ac:dyDescent="0.2"/>
    <row r="1053" s="9" customFormat="1" ht="14.25" x14ac:dyDescent="0.2"/>
    <row r="1054" s="9" customFormat="1" ht="14.25" x14ac:dyDescent="0.2"/>
    <row r="1055" s="9" customFormat="1" ht="14.25" x14ac:dyDescent="0.2"/>
    <row r="1056" s="9" customFormat="1" ht="14.25" x14ac:dyDescent="0.2"/>
    <row r="1057" s="9" customFormat="1" ht="14.25" x14ac:dyDescent="0.2"/>
    <row r="1058" s="9" customFormat="1" ht="14.25" x14ac:dyDescent="0.2"/>
    <row r="1059" s="9" customFormat="1" ht="14.25" x14ac:dyDescent="0.2"/>
    <row r="1060" s="9" customFormat="1" ht="14.25" x14ac:dyDescent="0.2"/>
    <row r="1061" s="9" customFormat="1" ht="14.25" x14ac:dyDescent="0.2"/>
    <row r="1062" s="9" customFormat="1" ht="14.25" x14ac:dyDescent="0.2"/>
    <row r="1063" s="9" customFormat="1" ht="14.25" x14ac:dyDescent="0.2"/>
    <row r="1064" s="9" customFormat="1" ht="14.25" x14ac:dyDescent="0.2"/>
    <row r="1065" s="9" customFormat="1" ht="14.25" x14ac:dyDescent="0.2"/>
    <row r="1066" s="9" customFormat="1" ht="14.25" x14ac:dyDescent="0.2"/>
    <row r="1067" s="9" customFormat="1" ht="14.25" x14ac:dyDescent="0.2"/>
    <row r="1068" s="9" customFormat="1" ht="14.25" x14ac:dyDescent="0.2"/>
    <row r="1069" s="9" customFormat="1" ht="14.25" x14ac:dyDescent="0.2"/>
    <row r="1070" s="9" customFormat="1" ht="14.25" x14ac:dyDescent="0.2"/>
    <row r="1071" s="9" customFormat="1" ht="14.25" x14ac:dyDescent="0.2"/>
    <row r="1072" s="9" customFormat="1" ht="14.25" x14ac:dyDescent="0.2"/>
    <row r="1073" s="9" customFormat="1" ht="14.25" x14ac:dyDescent="0.2"/>
    <row r="1074" s="9" customFormat="1" ht="14.25" x14ac:dyDescent="0.2"/>
    <row r="1075" s="9" customFormat="1" ht="14.25" x14ac:dyDescent="0.2"/>
    <row r="1076" s="9" customFormat="1" ht="14.25" x14ac:dyDescent="0.2"/>
    <row r="1077" s="9" customFormat="1" ht="14.25" x14ac:dyDescent="0.2"/>
    <row r="1078" s="9" customFormat="1" ht="14.25" x14ac:dyDescent="0.2"/>
    <row r="1079" s="9" customFormat="1" ht="14.25" x14ac:dyDescent="0.2"/>
    <row r="1080" s="9" customFormat="1" ht="14.25" x14ac:dyDescent="0.2"/>
    <row r="1081" s="9" customFormat="1" ht="14.25" x14ac:dyDescent="0.2"/>
    <row r="1082" s="9" customFormat="1" ht="14.25" x14ac:dyDescent="0.2"/>
    <row r="1083" s="9" customFormat="1" ht="14.25" x14ac:dyDescent="0.2"/>
    <row r="1084" s="9" customFormat="1" ht="14.25" x14ac:dyDescent="0.2"/>
    <row r="1085" s="9" customFormat="1" ht="14.25" x14ac:dyDescent="0.2"/>
    <row r="1086" s="9" customFormat="1" ht="14.25" x14ac:dyDescent="0.2"/>
    <row r="1087" s="9" customFormat="1" ht="14.25" x14ac:dyDescent="0.2"/>
    <row r="1088" s="9" customFormat="1" ht="14.25" x14ac:dyDescent="0.2"/>
    <row r="1089" s="9" customFormat="1" ht="14.25" x14ac:dyDescent="0.2"/>
    <row r="1090" s="9" customFormat="1" ht="14.25" x14ac:dyDescent="0.2"/>
    <row r="1091" s="9" customFormat="1" ht="14.25" x14ac:dyDescent="0.2"/>
    <row r="1092" s="9" customFormat="1" ht="14.25" x14ac:dyDescent="0.2"/>
    <row r="1093" s="9" customFormat="1" ht="14.25" x14ac:dyDescent="0.2"/>
    <row r="1094" s="9" customFormat="1" ht="14.25" x14ac:dyDescent="0.2"/>
    <row r="1095" s="9" customFormat="1" ht="14.25" x14ac:dyDescent="0.2"/>
    <row r="1096" s="9" customFormat="1" ht="14.25" x14ac:dyDescent="0.2"/>
    <row r="1097" s="9" customFormat="1" ht="14.25" x14ac:dyDescent="0.2"/>
    <row r="1098" s="9" customFormat="1" ht="14.25" x14ac:dyDescent="0.2"/>
    <row r="1099" s="9" customFormat="1" ht="14.25" x14ac:dyDescent="0.2"/>
    <row r="1100" s="9" customFormat="1" ht="14.25" x14ac:dyDescent="0.2"/>
    <row r="1101" s="9" customFormat="1" ht="14.25" x14ac:dyDescent="0.2"/>
    <row r="1102" s="9" customFormat="1" ht="14.25" x14ac:dyDescent="0.2"/>
    <row r="1103" s="9" customFormat="1" ht="14.25" x14ac:dyDescent="0.2"/>
    <row r="1104" s="9" customFormat="1" ht="14.25" x14ac:dyDescent="0.2"/>
    <row r="1105" s="9" customFormat="1" ht="14.25" x14ac:dyDescent="0.2"/>
    <row r="1106" s="9" customFormat="1" ht="14.25" x14ac:dyDescent="0.2"/>
    <row r="1107" s="9" customFormat="1" ht="14.25" x14ac:dyDescent="0.2"/>
    <row r="1108" s="9" customFormat="1" ht="14.25" x14ac:dyDescent="0.2"/>
    <row r="1109" s="9" customFormat="1" ht="14.25" x14ac:dyDescent="0.2"/>
    <row r="1110" s="9" customFormat="1" ht="14.25" x14ac:dyDescent="0.2"/>
    <row r="1111" s="9" customFormat="1" ht="14.25" x14ac:dyDescent="0.2"/>
    <row r="1112" s="9" customFormat="1" ht="14.25" x14ac:dyDescent="0.2"/>
    <row r="1113" s="9" customFormat="1" ht="14.25" x14ac:dyDescent="0.2"/>
    <row r="1114" s="9" customFormat="1" ht="14.25" x14ac:dyDescent="0.2"/>
    <row r="1115" s="9" customFormat="1" ht="14.25" x14ac:dyDescent="0.2"/>
    <row r="1116" s="9" customFormat="1" ht="14.25" x14ac:dyDescent="0.2"/>
    <row r="1117" s="9" customFormat="1" ht="14.25" x14ac:dyDescent="0.2"/>
    <row r="1118" s="9" customFormat="1" ht="14.25" x14ac:dyDescent="0.2"/>
    <row r="1119" s="9" customFormat="1" ht="14.25" x14ac:dyDescent="0.2"/>
    <row r="1120" s="9" customFormat="1" ht="14.25" x14ac:dyDescent="0.2"/>
    <row r="1121" s="9" customFormat="1" ht="14.25" x14ac:dyDescent="0.2"/>
    <row r="1122" s="9" customFormat="1" ht="14.25" x14ac:dyDescent="0.2"/>
    <row r="1123" s="9" customFormat="1" ht="14.25" x14ac:dyDescent="0.2"/>
    <row r="1124" s="9" customFormat="1" ht="14.25" x14ac:dyDescent="0.2"/>
    <row r="1125" s="9" customFormat="1" ht="14.25" x14ac:dyDescent="0.2"/>
    <row r="1126" s="9" customFormat="1" ht="14.25" x14ac:dyDescent="0.2"/>
    <row r="1127" s="9" customFormat="1" ht="14.25" x14ac:dyDescent="0.2"/>
    <row r="1128" s="9" customFormat="1" ht="14.25" x14ac:dyDescent="0.2"/>
    <row r="1129" s="9" customFormat="1" ht="14.25" x14ac:dyDescent="0.2"/>
    <row r="1130" s="9" customFormat="1" ht="14.25" x14ac:dyDescent="0.2"/>
    <row r="1131" s="9" customFormat="1" ht="14.25" x14ac:dyDescent="0.2"/>
    <row r="1132" s="9" customFormat="1" ht="14.25" x14ac:dyDescent="0.2"/>
    <row r="1133" s="9" customFormat="1" ht="14.25" x14ac:dyDescent="0.2"/>
    <row r="1134" s="9" customFormat="1" ht="14.25" x14ac:dyDescent="0.2"/>
    <row r="1135" s="9" customFormat="1" ht="14.25" x14ac:dyDescent="0.2"/>
    <row r="1136" s="9" customFormat="1" ht="14.25" x14ac:dyDescent="0.2"/>
    <row r="1137" s="9" customFormat="1" ht="14.25" x14ac:dyDescent="0.2"/>
    <row r="1138" s="9" customFormat="1" ht="14.25" x14ac:dyDescent="0.2"/>
    <row r="1139" s="9" customFormat="1" ht="14.25" x14ac:dyDescent="0.2"/>
    <row r="1140" s="9" customFormat="1" ht="14.25" x14ac:dyDescent="0.2"/>
    <row r="1141" s="9" customFormat="1" ht="14.25" x14ac:dyDescent="0.2"/>
    <row r="1142" s="9" customFormat="1" ht="14.25" x14ac:dyDescent="0.2"/>
    <row r="1143" s="9" customFormat="1" ht="14.25" x14ac:dyDescent="0.2"/>
    <row r="1144" s="9" customFormat="1" ht="14.25" x14ac:dyDescent="0.2"/>
    <row r="1145" s="9" customFormat="1" ht="14.25" x14ac:dyDescent="0.2"/>
    <row r="1146" s="9" customFormat="1" ht="14.25" x14ac:dyDescent="0.2"/>
    <row r="1147" s="9" customFormat="1" ht="14.25" x14ac:dyDescent="0.2"/>
    <row r="1148" s="9" customFormat="1" ht="14.25" x14ac:dyDescent="0.2"/>
    <row r="1149" s="9" customFormat="1" ht="14.25" x14ac:dyDescent="0.2"/>
    <row r="1150" s="9" customFormat="1" ht="14.25" x14ac:dyDescent="0.2"/>
    <row r="1151" s="9" customFormat="1" ht="14.25" x14ac:dyDescent="0.2"/>
    <row r="1152" s="9" customFormat="1" ht="14.25" x14ac:dyDescent="0.2"/>
    <row r="1153" s="9" customFormat="1" ht="14.25" x14ac:dyDescent="0.2"/>
    <row r="1154" s="9" customFormat="1" ht="14.25" x14ac:dyDescent="0.2"/>
    <row r="1155" s="9" customFormat="1" ht="14.25" x14ac:dyDescent="0.2"/>
    <row r="1156" s="9" customFormat="1" ht="14.25" x14ac:dyDescent="0.2"/>
    <row r="1157" s="9" customFormat="1" ht="14.25" x14ac:dyDescent="0.2"/>
    <row r="1158" s="9" customFormat="1" ht="14.25" x14ac:dyDescent="0.2"/>
    <row r="1159" s="9" customFormat="1" ht="14.25" x14ac:dyDescent="0.2"/>
    <row r="1160" s="9" customFormat="1" ht="14.25" x14ac:dyDescent="0.2"/>
    <row r="1161" s="9" customFormat="1" ht="14.25" x14ac:dyDescent="0.2"/>
    <row r="1162" s="9" customFormat="1" ht="14.25" x14ac:dyDescent="0.2"/>
    <row r="1163" s="9" customFormat="1" ht="14.25" x14ac:dyDescent="0.2"/>
    <row r="1164" s="9" customFormat="1" ht="14.25" x14ac:dyDescent="0.2"/>
    <row r="1165" s="9" customFormat="1" ht="14.25" x14ac:dyDescent="0.2"/>
    <row r="1166" s="9" customFormat="1" ht="14.25" x14ac:dyDescent="0.2"/>
    <row r="1167" s="9" customFormat="1" ht="14.25" x14ac:dyDescent="0.2"/>
    <row r="1168" s="9" customFormat="1" ht="14.25" x14ac:dyDescent="0.2"/>
    <row r="1169" s="9" customFormat="1" ht="14.25" x14ac:dyDescent="0.2"/>
    <row r="1170" s="9" customFormat="1" ht="14.25" x14ac:dyDescent="0.2"/>
    <row r="1171" s="9" customFormat="1" ht="14.25" x14ac:dyDescent="0.2"/>
    <row r="1172" s="9" customFormat="1" ht="14.25" x14ac:dyDescent="0.2"/>
    <row r="1173" s="9" customFormat="1" ht="14.25" x14ac:dyDescent="0.2"/>
    <row r="1174" s="9" customFormat="1" ht="14.25" x14ac:dyDescent="0.2"/>
    <row r="1175" s="9" customFormat="1" ht="14.25" x14ac:dyDescent="0.2"/>
    <row r="1176" s="9" customFormat="1" ht="14.25" x14ac:dyDescent="0.2"/>
    <row r="1177" s="9" customFormat="1" ht="14.25" x14ac:dyDescent="0.2"/>
    <row r="1178" s="9" customFormat="1" ht="14.25" x14ac:dyDescent="0.2"/>
    <row r="1179" s="9" customFormat="1" ht="14.25" x14ac:dyDescent="0.2"/>
    <row r="1180" s="9" customFormat="1" ht="14.25" x14ac:dyDescent="0.2"/>
    <row r="1181" s="9" customFormat="1" ht="14.25" x14ac:dyDescent="0.2"/>
    <row r="1182" s="9" customFormat="1" ht="14.25" x14ac:dyDescent="0.2"/>
    <row r="1183" s="9" customFormat="1" ht="14.25" x14ac:dyDescent="0.2"/>
    <row r="1184" s="9" customFormat="1" ht="14.25" x14ac:dyDescent="0.2"/>
    <row r="1185" s="9" customFormat="1" ht="14.25" x14ac:dyDescent="0.2"/>
    <row r="1186" s="9" customFormat="1" ht="14.25" x14ac:dyDescent="0.2"/>
    <row r="1187" s="9" customFormat="1" ht="14.25" x14ac:dyDescent="0.2"/>
    <row r="1188" s="9" customFormat="1" ht="14.25" x14ac:dyDescent="0.2"/>
    <row r="1189" s="9" customFormat="1" ht="14.25" x14ac:dyDescent="0.2"/>
    <row r="1190" s="9" customFormat="1" ht="14.25" x14ac:dyDescent="0.2"/>
    <row r="1191" s="9" customFormat="1" ht="14.25" x14ac:dyDescent="0.2"/>
    <row r="1192" s="9" customFormat="1" ht="14.25" x14ac:dyDescent="0.2"/>
    <row r="1193" s="9" customFormat="1" ht="14.25" x14ac:dyDescent="0.2"/>
    <row r="1194" s="9" customFormat="1" ht="14.25" x14ac:dyDescent="0.2"/>
    <row r="1195" s="9" customFormat="1" ht="14.25" x14ac:dyDescent="0.2"/>
    <row r="1196" s="9" customFormat="1" ht="14.25" x14ac:dyDescent="0.2"/>
    <row r="1197" s="9" customFormat="1" ht="14.25" x14ac:dyDescent="0.2"/>
    <row r="1198" s="9" customFormat="1" ht="14.25" x14ac:dyDescent="0.2"/>
    <row r="1199" s="9" customFormat="1" ht="14.25" x14ac:dyDescent="0.2"/>
    <row r="1200" s="9" customFormat="1" ht="14.25" x14ac:dyDescent="0.2"/>
    <row r="1201" s="9" customFormat="1" ht="14.25" x14ac:dyDescent="0.2"/>
    <row r="1202" s="9" customFormat="1" ht="14.25" x14ac:dyDescent="0.2"/>
    <row r="1203" s="9" customFormat="1" ht="14.25" x14ac:dyDescent="0.2"/>
    <row r="1204" s="9" customFormat="1" ht="14.25" x14ac:dyDescent="0.2"/>
    <row r="1205" s="9" customFormat="1" ht="14.25" x14ac:dyDescent="0.2"/>
    <row r="1206" s="9" customFormat="1" ht="14.25" x14ac:dyDescent="0.2"/>
    <row r="1207" s="9" customFormat="1" ht="14.25" x14ac:dyDescent="0.2"/>
    <row r="1208" s="9" customFormat="1" ht="14.25" x14ac:dyDescent="0.2"/>
    <row r="1209" s="9" customFormat="1" ht="14.25" x14ac:dyDescent="0.2"/>
    <row r="1210" s="9" customFormat="1" ht="14.25" x14ac:dyDescent="0.2"/>
    <row r="1211" s="9" customFormat="1" ht="14.25" x14ac:dyDescent="0.2"/>
    <row r="1212" s="9" customFormat="1" ht="14.25" x14ac:dyDescent="0.2"/>
    <row r="1213" s="9" customFormat="1" ht="14.25" x14ac:dyDescent="0.2"/>
    <row r="1214" s="9" customFormat="1" ht="14.25" x14ac:dyDescent="0.2"/>
    <row r="1215" s="9" customFormat="1" ht="14.25" x14ac:dyDescent="0.2"/>
    <row r="1216" s="9" customFormat="1" ht="14.25" x14ac:dyDescent="0.2"/>
    <row r="1217" s="9" customFormat="1" ht="14.25" x14ac:dyDescent="0.2"/>
    <row r="1218" s="9" customFormat="1" ht="14.25" x14ac:dyDescent="0.2"/>
    <row r="1219" s="9" customFormat="1" ht="14.25" x14ac:dyDescent="0.2"/>
    <row r="1220" s="9" customFormat="1" ht="14.25" x14ac:dyDescent="0.2"/>
    <row r="1221" s="9" customFormat="1" ht="14.25" x14ac:dyDescent="0.2"/>
    <row r="1222" s="9" customFormat="1" ht="14.25" x14ac:dyDescent="0.2"/>
    <row r="1223" s="9" customFormat="1" ht="14.25" x14ac:dyDescent="0.2"/>
    <row r="1224" s="9" customFormat="1" ht="14.25" x14ac:dyDescent="0.2"/>
    <row r="1225" s="9" customFormat="1" ht="14.25" x14ac:dyDescent="0.2"/>
    <row r="1226" s="9" customFormat="1" ht="14.25" x14ac:dyDescent="0.2"/>
    <row r="1227" s="9" customFormat="1" ht="14.25" x14ac:dyDescent="0.2"/>
    <row r="1228" s="9" customFormat="1" ht="14.25" x14ac:dyDescent="0.2"/>
    <row r="1229" s="9" customFormat="1" ht="14.25" x14ac:dyDescent="0.2"/>
    <row r="1230" s="9" customFormat="1" ht="14.25" x14ac:dyDescent="0.2"/>
    <row r="1231" s="9" customFormat="1" ht="14.25" x14ac:dyDescent="0.2"/>
    <row r="1232" s="9" customFormat="1" ht="14.25" x14ac:dyDescent="0.2"/>
    <row r="1233" s="9" customFormat="1" ht="14.25" x14ac:dyDescent="0.2"/>
    <row r="1234" s="9" customFormat="1" ht="14.25" x14ac:dyDescent="0.2"/>
    <row r="1235" s="9" customFormat="1" ht="14.25" x14ac:dyDescent="0.2"/>
    <row r="1236" s="9" customFormat="1" ht="14.25" x14ac:dyDescent="0.2"/>
    <row r="1237" s="9" customFormat="1" ht="14.25" x14ac:dyDescent="0.2"/>
    <row r="1238" s="9" customFormat="1" ht="14.25" x14ac:dyDescent="0.2"/>
    <row r="1239" s="9" customFormat="1" ht="14.25" x14ac:dyDescent="0.2"/>
    <row r="1240" s="9" customFormat="1" ht="14.25" x14ac:dyDescent="0.2"/>
    <row r="1241" s="9" customFormat="1" ht="14.25" x14ac:dyDescent="0.2"/>
    <row r="1242" s="9" customFormat="1" ht="14.25" x14ac:dyDescent="0.2"/>
    <row r="1243" s="9" customFormat="1" ht="14.25" x14ac:dyDescent="0.2"/>
    <row r="1244" s="9" customFormat="1" ht="14.25" x14ac:dyDescent="0.2"/>
    <row r="1245" s="9" customFormat="1" ht="14.25" x14ac:dyDescent="0.2"/>
    <row r="1246" s="9" customFormat="1" ht="14.25" x14ac:dyDescent="0.2"/>
    <row r="1247" s="9" customFormat="1" ht="14.25" x14ac:dyDescent="0.2"/>
    <row r="1248" s="9" customFormat="1" ht="14.25" x14ac:dyDescent="0.2"/>
    <row r="1249" s="9" customFormat="1" ht="14.25" x14ac:dyDescent="0.2"/>
    <row r="1250" s="9" customFormat="1" ht="14.25" x14ac:dyDescent="0.2"/>
    <row r="1251" s="9" customFormat="1" ht="14.25" x14ac:dyDescent="0.2"/>
    <row r="1252" s="9" customFormat="1" ht="14.25" x14ac:dyDescent="0.2"/>
    <row r="1253" s="9" customFormat="1" ht="14.25" x14ac:dyDescent="0.2"/>
    <row r="1254" s="9" customFormat="1" ht="14.25" x14ac:dyDescent="0.2"/>
    <row r="1255" s="9" customFormat="1" ht="14.25" x14ac:dyDescent="0.2"/>
    <row r="1256" s="9" customFormat="1" ht="14.25" x14ac:dyDescent="0.2"/>
    <row r="1257" s="9" customFormat="1" ht="14.25" x14ac:dyDescent="0.2"/>
    <row r="1258" s="9" customFormat="1" ht="14.25" x14ac:dyDescent="0.2"/>
    <row r="1259" s="9" customFormat="1" ht="14.25" x14ac:dyDescent="0.2"/>
    <row r="1260" s="9" customFormat="1" ht="14.25" x14ac:dyDescent="0.2"/>
    <row r="1261" s="9" customFormat="1" ht="14.25" x14ac:dyDescent="0.2"/>
    <row r="1262" s="9" customFormat="1" ht="14.25" x14ac:dyDescent="0.2"/>
    <row r="1263" s="9" customFormat="1" ht="14.25" x14ac:dyDescent="0.2"/>
    <row r="1264" s="9" customFormat="1" ht="14.25" x14ac:dyDescent="0.2"/>
    <row r="1265" s="9" customFormat="1" ht="14.25" x14ac:dyDescent="0.2"/>
    <row r="1266" s="9" customFormat="1" ht="14.25" x14ac:dyDescent="0.2"/>
    <row r="1267" s="9" customFormat="1" ht="14.25" x14ac:dyDescent="0.2"/>
    <row r="1268" s="9" customFormat="1" ht="14.25" x14ac:dyDescent="0.2"/>
    <row r="1269" s="9" customFormat="1" ht="14.25" x14ac:dyDescent="0.2"/>
    <row r="1270" s="9" customFormat="1" ht="14.25" x14ac:dyDescent="0.2"/>
    <row r="1271" s="9" customFormat="1" ht="14.25" x14ac:dyDescent="0.2"/>
    <row r="1272" s="9" customFormat="1" ht="14.25" x14ac:dyDescent="0.2"/>
    <row r="1273" s="9" customFormat="1" ht="14.25" x14ac:dyDescent="0.2"/>
    <row r="1274" s="9" customFormat="1" ht="14.25" x14ac:dyDescent="0.2"/>
    <row r="1275" s="9" customFormat="1" ht="14.25" x14ac:dyDescent="0.2"/>
    <row r="1276" s="9" customFormat="1" ht="14.25" x14ac:dyDescent="0.2"/>
    <row r="1277" s="9" customFormat="1" ht="14.25" x14ac:dyDescent="0.2"/>
    <row r="1278" s="9" customFormat="1" ht="14.25" x14ac:dyDescent="0.2"/>
    <row r="1279" s="9" customFormat="1" ht="14.25" x14ac:dyDescent="0.2"/>
    <row r="1280" s="9" customFormat="1" ht="14.25" x14ac:dyDescent="0.2"/>
    <row r="1281" s="9" customFormat="1" ht="14.25" x14ac:dyDescent="0.2"/>
    <row r="1282" s="9" customFormat="1" ht="14.25" x14ac:dyDescent="0.2"/>
    <row r="1283" s="9" customFormat="1" ht="14.25" x14ac:dyDescent="0.2"/>
    <row r="1284" s="9" customFormat="1" ht="14.25" x14ac:dyDescent="0.2"/>
    <row r="1285" s="9" customFormat="1" ht="14.25" x14ac:dyDescent="0.2"/>
    <row r="1286" s="9" customFormat="1" ht="14.25" x14ac:dyDescent="0.2"/>
    <row r="1287" s="9" customFormat="1" ht="14.25" x14ac:dyDescent="0.2"/>
    <row r="1288" s="9" customFormat="1" ht="14.25" x14ac:dyDescent="0.2"/>
    <row r="1289" s="9" customFormat="1" ht="14.25" x14ac:dyDescent="0.2"/>
    <row r="1290" s="9" customFormat="1" ht="14.25" x14ac:dyDescent="0.2"/>
    <row r="1291" s="9" customFormat="1" ht="14.25" x14ac:dyDescent="0.2"/>
    <row r="1292" s="9" customFormat="1" ht="14.25" x14ac:dyDescent="0.2"/>
    <row r="1293" s="9" customFormat="1" ht="14.25" x14ac:dyDescent="0.2"/>
    <row r="1294" s="9" customFormat="1" ht="14.25" x14ac:dyDescent="0.2"/>
    <row r="1295" s="9" customFormat="1" ht="14.25" x14ac:dyDescent="0.2"/>
    <row r="1296" s="9" customFormat="1" ht="14.25" x14ac:dyDescent="0.2"/>
    <row r="1297" s="9" customFormat="1" ht="14.25" x14ac:dyDescent="0.2"/>
    <row r="1298" s="9" customFormat="1" ht="14.25" x14ac:dyDescent="0.2"/>
    <row r="1299" s="9" customFormat="1" ht="14.25" x14ac:dyDescent="0.2"/>
    <row r="1300" s="9" customFormat="1" ht="14.25" x14ac:dyDescent="0.2"/>
    <row r="1301" s="9" customFormat="1" ht="14.25" x14ac:dyDescent="0.2"/>
    <row r="1302" s="9" customFormat="1" ht="14.25" x14ac:dyDescent="0.2"/>
    <row r="1303" s="9" customFormat="1" ht="14.25" x14ac:dyDescent="0.2"/>
    <row r="1304" s="9" customFormat="1" ht="14.25" x14ac:dyDescent="0.2"/>
    <row r="1305" s="9" customFormat="1" ht="14.25" x14ac:dyDescent="0.2"/>
    <row r="1306" s="9" customFormat="1" ht="14.25" x14ac:dyDescent="0.2"/>
    <row r="1307" s="9" customFormat="1" ht="14.25" x14ac:dyDescent="0.2"/>
    <row r="1308" s="9" customFormat="1" ht="14.25" x14ac:dyDescent="0.2"/>
    <row r="1309" s="9" customFormat="1" ht="14.25" x14ac:dyDescent="0.2"/>
    <row r="1310" s="9" customFormat="1" ht="14.25" x14ac:dyDescent="0.2"/>
    <row r="1311" s="9" customFormat="1" ht="14.25" x14ac:dyDescent="0.2"/>
    <row r="1312" s="9" customFormat="1" ht="14.25" x14ac:dyDescent="0.2"/>
    <row r="1313" s="9" customFormat="1" ht="14.25" x14ac:dyDescent="0.2"/>
    <row r="1314" s="9" customFormat="1" ht="14.25" x14ac:dyDescent="0.2"/>
    <row r="1315" s="9" customFormat="1" ht="14.25" x14ac:dyDescent="0.2"/>
    <row r="1316" s="9" customFormat="1" ht="14.25" x14ac:dyDescent="0.2"/>
    <row r="1317" s="9" customFormat="1" ht="14.25" x14ac:dyDescent="0.2"/>
    <row r="1318" s="9" customFormat="1" ht="14.25" x14ac:dyDescent="0.2"/>
    <row r="1319" s="9" customFormat="1" ht="14.25" x14ac:dyDescent="0.2"/>
    <row r="1320" s="9" customFormat="1" ht="14.25" x14ac:dyDescent="0.2"/>
    <row r="1321" s="9" customFormat="1" ht="14.25" x14ac:dyDescent="0.2"/>
    <row r="1322" s="9" customFormat="1" ht="14.25" x14ac:dyDescent="0.2"/>
    <row r="1323" s="9" customFormat="1" ht="14.25" x14ac:dyDescent="0.2"/>
    <row r="1324" s="9" customFormat="1" ht="14.25" x14ac:dyDescent="0.2"/>
    <row r="1325" s="9" customFormat="1" ht="14.25" x14ac:dyDescent="0.2"/>
    <row r="1326" s="9" customFormat="1" ht="14.25" x14ac:dyDescent="0.2"/>
    <row r="1327" s="9" customFormat="1" ht="14.25" x14ac:dyDescent="0.2"/>
    <row r="1328" s="9" customFormat="1" ht="14.25" x14ac:dyDescent="0.2"/>
    <row r="1329" s="9" customFormat="1" ht="14.25" x14ac:dyDescent="0.2"/>
    <row r="1330" s="9" customFormat="1" ht="14.25" x14ac:dyDescent="0.2"/>
    <row r="1331" s="9" customFormat="1" ht="14.25" x14ac:dyDescent="0.2"/>
    <row r="1332" s="9" customFormat="1" ht="14.25" x14ac:dyDescent="0.2"/>
    <row r="1333" s="9" customFormat="1" ht="14.25" x14ac:dyDescent="0.2"/>
    <row r="1334" s="9" customFormat="1" ht="14.25" x14ac:dyDescent="0.2"/>
    <row r="1335" s="9" customFormat="1" ht="14.25" x14ac:dyDescent="0.2"/>
    <row r="1336" s="9" customFormat="1" ht="14.25" x14ac:dyDescent="0.2"/>
    <row r="1337" s="9" customFormat="1" ht="14.25" x14ac:dyDescent="0.2"/>
    <row r="1338" s="9" customFormat="1" ht="14.25" x14ac:dyDescent="0.2"/>
    <row r="1339" s="9" customFormat="1" ht="14.25" x14ac:dyDescent="0.2"/>
    <row r="1340" s="9" customFormat="1" ht="14.25" x14ac:dyDescent="0.2"/>
    <row r="1341" s="9" customFormat="1" ht="14.25" x14ac:dyDescent="0.2"/>
    <row r="1342" s="9" customFormat="1" ht="14.25" x14ac:dyDescent="0.2"/>
    <row r="1343" s="9" customFormat="1" ht="14.25" x14ac:dyDescent="0.2"/>
    <row r="1344" s="9" customFormat="1" ht="14.25" x14ac:dyDescent="0.2"/>
    <row r="1345" s="9" customFormat="1" ht="14.25" x14ac:dyDescent="0.2"/>
    <row r="1346" s="9" customFormat="1" ht="14.25" x14ac:dyDescent="0.2"/>
    <row r="1347" s="9" customFormat="1" ht="14.25" x14ac:dyDescent="0.2"/>
    <row r="1348" s="9" customFormat="1" ht="14.25" x14ac:dyDescent="0.2"/>
    <row r="1349" s="9" customFormat="1" ht="14.25" x14ac:dyDescent="0.2"/>
    <row r="1350" s="9" customFormat="1" ht="14.25" x14ac:dyDescent="0.2"/>
    <row r="1351" s="9" customFormat="1" ht="14.25" x14ac:dyDescent="0.2"/>
    <row r="1352" s="9" customFormat="1" ht="14.25" x14ac:dyDescent="0.2"/>
    <row r="1353" s="9" customFormat="1" ht="14.25" x14ac:dyDescent="0.2"/>
    <row r="1354" s="9" customFormat="1" ht="14.25" x14ac:dyDescent="0.2"/>
    <row r="1355" s="9" customFormat="1" ht="14.25" x14ac:dyDescent="0.2"/>
    <row r="1356" s="9" customFormat="1" ht="14.25" x14ac:dyDescent="0.2"/>
    <row r="1357" s="9" customFormat="1" ht="14.25" x14ac:dyDescent="0.2"/>
    <row r="1358" s="9" customFormat="1" ht="14.25" x14ac:dyDescent="0.2"/>
    <row r="1359" s="9" customFormat="1" ht="14.25" x14ac:dyDescent="0.2"/>
    <row r="1360" s="9" customFormat="1" ht="14.25" x14ac:dyDescent="0.2"/>
    <row r="1361" s="9" customFormat="1" ht="14.25" x14ac:dyDescent="0.2"/>
    <row r="1362" s="9" customFormat="1" ht="14.25" x14ac:dyDescent="0.2"/>
    <row r="1363" s="9" customFormat="1" ht="14.25" x14ac:dyDescent="0.2"/>
    <row r="1364" s="9" customFormat="1" ht="14.25" x14ac:dyDescent="0.2"/>
    <row r="1365" s="9" customFormat="1" ht="14.25" x14ac:dyDescent="0.2"/>
    <row r="1366" s="9" customFormat="1" ht="14.25" x14ac:dyDescent="0.2"/>
    <row r="1367" s="9" customFormat="1" ht="14.25" x14ac:dyDescent="0.2"/>
    <row r="1368" s="9" customFormat="1" ht="14.25" x14ac:dyDescent="0.2"/>
    <row r="1369" s="9" customFormat="1" ht="14.25" x14ac:dyDescent="0.2"/>
    <row r="1370" s="9" customFormat="1" ht="14.25" x14ac:dyDescent="0.2"/>
    <row r="1371" s="9" customFormat="1" ht="14.25" x14ac:dyDescent="0.2"/>
    <row r="1372" s="9" customFormat="1" ht="14.25" x14ac:dyDescent="0.2"/>
    <row r="1373" s="9" customFormat="1" ht="14.25" x14ac:dyDescent="0.2"/>
    <row r="1374" s="9" customFormat="1" ht="14.25" x14ac:dyDescent="0.2"/>
    <row r="1375" s="9" customFormat="1" ht="14.25" x14ac:dyDescent="0.2"/>
    <row r="1376" s="9" customFormat="1" ht="14.25" x14ac:dyDescent="0.2"/>
    <row r="1377" s="9" customFormat="1" ht="14.25" x14ac:dyDescent="0.2"/>
    <row r="1378" s="9" customFormat="1" ht="14.25" x14ac:dyDescent="0.2"/>
    <row r="1379" s="9" customFormat="1" ht="14.25" x14ac:dyDescent="0.2"/>
    <row r="1380" s="9" customFormat="1" ht="14.25" x14ac:dyDescent="0.2"/>
    <row r="1381" s="9" customFormat="1" ht="14.25" x14ac:dyDescent="0.2"/>
    <row r="1382" s="9" customFormat="1" ht="14.25" x14ac:dyDescent="0.2"/>
    <row r="1383" s="9" customFormat="1" ht="14.25" x14ac:dyDescent="0.2"/>
    <row r="1384" s="9" customFormat="1" ht="14.25" x14ac:dyDescent="0.2"/>
    <row r="1385" s="9" customFormat="1" ht="14.25" x14ac:dyDescent="0.2"/>
    <row r="1386" s="9" customFormat="1" ht="14.25" x14ac:dyDescent="0.2"/>
    <row r="1387" s="9" customFormat="1" ht="14.25" x14ac:dyDescent="0.2"/>
    <row r="1388" s="9" customFormat="1" ht="14.25" x14ac:dyDescent="0.2"/>
    <row r="1389" s="9" customFormat="1" ht="14.25" x14ac:dyDescent="0.2"/>
    <row r="1390" s="9" customFormat="1" ht="14.25" x14ac:dyDescent="0.2"/>
    <row r="1391" s="9" customFormat="1" ht="14.25" x14ac:dyDescent="0.2"/>
    <row r="1392" s="9" customFormat="1" ht="14.25" x14ac:dyDescent="0.2"/>
    <row r="1393" s="9" customFormat="1" ht="14.25" x14ac:dyDescent="0.2"/>
    <row r="1394" s="9" customFormat="1" ht="14.25" x14ac:dyDescent="0.2"/>
    <row r="1395" s="9" customFormat="1" ht="14.25" x14ac:dyDescent="0.2"/>
    <row r="1396" s="9" customFormat="1" ht="14.25" x14ac:dyDescent="0.2"/>
    <row r="1397" s="9" customFormat="1" ht="14.25" x14ac:dyDescent="0.2"/>
    <row r="1398" s="9" customFormat="1" ht="14.25" x14ac:dyDescent="0.2"/>
    <row r="1399" s="9" customFormat="1" ht="14.25" x14ac:dyDescent="0.2"/>
    <row r="1400" s="9" customFormat="1" ht="14.25" x14ac:dyDescent="0.2"/>
    <row r="1401" s="9" customFormat="1" ht="14.25" x14ac:dyDescent="0.2"/>
    <row r="1402" s="9" customFormat="1" ht="14.25" x14ac:dyDescent="0.2"/>
    <row r="1403" s="9" customFormat="1" ht="14.25" x14ac:dyDescent="0.2"/>
    <row r="1404" s="9" customFormat="1" ht="14.25" x14ac:dyDescent="0.2"/>
    <row r="1405" s="9" customFormat="1" ht="14.25" x14ac:dyDescent="0.2"/>
    <row r="1406" s="9" customFormat="1" ht="14.25" x14ac:dyDescent="0.2"/>
    <row r="1407" s="9" customFormat="1" ht="14.25" x14ac:dyDescent="0.2"/>
    <row r="1408" s="9" customFormat="1" ht="14.25" x14ac:dyDescent="0.2"/>
    <row r="1409" s="9" customFormat="1" ht="14.25" x14ac:dyDescent="0.2"/>
    <row r="1410" s="9" customFormat="1" ht="14.25" x14ac:dyDescent="0.2"/>
    <row r="1411" s="9" customFormat="1" ht="14.25" x14ac:dyDescent="0.2"/>
    <row r="1412" s="9" customFormat="1" ht="14.25" x14ac:dyDescent="0.2"/>
    <row r="1413" s="9" customFormat="1" ht="14.25" x14ac:dyDescent="0.2"/>
    <row r="1414" s="9" customFormat="1" ht="14.25" x14ac:dyDescent="0.2"/>
    <row r="1415" s="9" customFormat="1" ht="14.25" x14ac:dyDescent="0.2"/>
    <row r="1416" s="9" customFormat="1" ht="14.25" x14ac:dyDescent="0.2"/>
    <row r="1417" s="9" customFormat="1" ht="14.25" x14ac:dyDescent="0.2"/>
    <row r="1418" s="9" customFormat="1" ht="14.25" x14ac:dyDescent="0.2"/>
    <row r="1419" s="9" customFormat="1" ht="14.25" x14ac:dyDescent="0.2"/>
    <row r="1420" s="9" customFormat="1" ht="14.25" x14ac:dyDescent="0.2"/>
    <row r="1421" s="9" customFormat="1" ht="14.25" x14ac:dyDescent="0.2"/>
    <row r="1422" s="9" customFormat="1" ht="14.25" x14ac:dyDescent="0.2"/>
    <row r="1423" s="9" customFormat="1" ht="14.25" x14ac:dyDescent="0.2"/>
    <row r="1424" s="9" customFormat="1" ht="14.25" x14ac:dyDescent="0.2"/>
    <row r="1425" s="9" customFormat="1" ht="14.25" x14ac:dyDescent="0.2"/>
    <row r="1426" s="9" customFormat="1" ht="14.25" x14ac:dyDescent="0.2"/>
    <row r="1427" s="9" customFormat="1" ht="14.25" x14ac:dyDescent="0.2"/>
    <row r="1428" s="9" customFormat="1" ht="14.25" x14ac:dyDescent="0.2"/>
    <row r="1429" s="9" customFormat="1" ht="14.25" x14ac:dyDescent="0.2"/>
    <row r="1430" s="9" customFormat="1" ht="14.25" x14ac:dyDescent="0.2"/>
    <row r="1431" s="9" customFormat="1" ht="14.25" x14ac:dyDescent="0.2"/>
    <row r="1432" s="9" customFormat="1" ht="14.25" x14ac:dyDescent="0.2"/>
    <row r="1433" s="9" customFormat="1" ht="14.25" x14ac:dyDescent="0.2"/>
    <row r="1434" s="9" customFormat="1" ht="14.25" x14ac:dyDescent="0.2"/>
    <row r="1435" s="9" customFormat="1" ht="14.25" x14ac:dyDescent="0.2"/>
    <row r="1436" s="9" customFormat="1" ht="14.25" x14ac:dyDescent="0.2"/>
    <row r="1437" s="9" customFormat="1" ht="14.25" x14ac:dyDescent="0.2"/>
    <row r="1438" s="9" customFormat="1" ht="14.25" x14ac:dyDescent="0.2"/>
    <row r="1439" s="9" customFormat="1" ht="14.25" x14ac:dyDescent="0.2"/>
    <row r="1440" s="9" customFormat="1" ht="14.25" x14ac:dyDescent="0.2"/>
    <row r="1441" s="9" customFormat="1" ht="14.25" x14ac:dyDescent="0.2"/>
    <row r="1442" s="9" customFormat="1" ht="14.25" x14ac:dyDescent="0.2"/>
    <row r="1443" s="9" customFormat="1" ht="14.25" x14ac:dyDescent="0.2"/>
    <row r="1444" s="9" customFormat="1" ht="14.25" x14ac:dyDescent="0.2"/>
    <row r="1445" s="9" customFormat="1" ht="14.25" x14ac:dyDescent="0.2"/>
    <row r="1446" s="9" customFormat="1" ht="14.25" x14ac:dyDescent="0.2"/>
    <row r="1447" s="9" customFormat="1" ht="14.25" x14ac:dyDescent="0.2"/>
    <row r="1448" s="9" customFormat="1" ht="14.25" x14ac:dyDescent="0.2"/>
    <row r="1449" s="9" customFormat="1" ht="14.25" x14ac:dyDescent="0.2"/>
    <row r="1450" s="9" customFormat="1" ht="14.25" x14ac:dyDescent="0.2"/>
    <row r="1451" s="9" customFormat="1" ht="14.25" x14ac:dyDescent="0.2"/>
    <row r="1452" s="9" customFormat="1" ht="14.25" x14ac:dyDescent="0.2"/>
    <row r="1453" s="9" customFormat="1" ht="14.25" x14ac:dyDescent="0.2"/>
    <row r="1454" s="9" customFormat="1" ht="14.25" x14ac:dyDescent="0.2"/>
    <row r="1455" s="9" customFormat="1" ht="14.25" x14ac:dyDescent="0.2"/>
    <row r="1456" s="9" customFormat="1" ht="14.25" x14ac:dyDescent="0.2"/>
    <row r="1457" s="9" customFormat="1" ht="14.25" x14ac:dyDescent="0.2"/>
    <row r="1458" s="9" customFormat="1" ht="14.25" x14ac:dyDescent="0.2"/>
    <row r="1459" s="9" customFormat="1" ht="14.25" x14ac:dyDescent="0.2"/>
    <row r="1460" s="9" customFormat="1" ht="14.25" x14ac:dyDescent="0.2"/>
    <row r="1461" s="9" customFormat="1" ht="14.25" x14ac:dyDescent="0.2"/>
    <row r="1462" s="9" customFormat="1" ht="14.25" x14ac:dyDescent="0.2"/>
    <row r="1463" s="9" customFormat="1" ht="14.25" x14ac:dyDescent="0.2"/>
    <row r="1464" s="9" customFormat="1" ht="14.25" x14ac:dyDescent="0.2"/>
    <row r="1465" s="9" customFormat="1" ht="14.25" x14ac:dyDescent="0.2"/>
    <row r="1466" s="9" customFormat="1" ht="14.25" x14ac:dyDescent="0.2"/>
    <row r="1467" s="9" customFormat="1" ht="14.25" x14ac:dyDescent="0.2"/>
    <row r="1468" s="9" customFormat="1" ht="14.25" x14ac:dyDescent="0.2"/>
    <row r="1469" s="9" customFormat="1" ht="14.25" x14ac:dyDescent="0.2"/>
    <row r="1470" s="9" customFormat="1" ht="14.25" x14ac:dyDescent="0.2"/>
    <row r="1471" s="9" customFormat="1" ht="14.25" x14ac:dyDescent="0.2"/>
    <row r="1472" s="9" customFormat="1" ht="14.25" x14ac:dyDescent="0.2"/>
    <row r="1473" s="9" customFormat="1" ht="14.25" x14ac:dyDescent="0.2"/>
    <row r="1474" s="9" customFormat="1" ht="14.25" x14ac:dyDescent="0.2"/>
    <row r="1475" s="9" customFormat="1" ht="14.25" x14ac:dyDescent="0.2"/>
    <row r="1476" s="9" customFormat="1" ht="14.25" x14ac:dyDescent="0.2"/>
    <row r="1477" s="9" customFormat="1" ht="14.25" x14ac:dyDescent="0.2"/>
    <row r="1478" s="9" customFormat="1" ht="14.25" x14ac:dyDescent="0.2"/>
    <row r="1479" s="9" customFormat="1" ht="14.25" x14ac:dyDescent="0.2"/>
    <row r="1480" s="9" customFormat="1" ht="14.25" x14ac:dyDescent="0.2"/>
    <row r="1481" s="9" customFormat="1" ht="14.25" x14ac:dyDescent="0.2"/>
    <row r="1482" s="9" customFormat="1" ht="14.25" x14ac:dyDescent="0.2"/>
    <row r="1483" s="9" customFormat="1" ht="14.25" x14ac:dyDescent="0.2"/>
    <row r="1484" s="9" customFormat="1" ht="14.25" x14ac:dyDescent="0.2"/>
    <row r="1485" s="9" customFormat="1" ht="14.25" x14ac:dyDescent="0.2"/>
    <row r="1486" s="9" customFormat="1" ht="14.25" x14ac:dyDescent="0.2"/>
    <row r="1487" s="9" customFormat="1" ht="14.25" x14ac:dyDescent="0.2"/>
    <row r="1488" s="9" customFormat="1" ht="14.25" x14ac:dyDescent="0.2"/>
    <row r="1489" s="9" customFormat="1" ht="14.25" x14ac:dyDescent="0.2"/>
    <row r="1490" s="9" customFormat="1" ht="14.25" x14ac:dyDescent="0.2"/>
    <row r="1491" s="9" customFormat="1" ht="14.25" x14ac:dyDescent="0.2"/>
    <row r="1492" s="9" customFormat="1" ht="14.25" x14ac:dyDescent="0.2"/>
    <row r="1493" s="9" customFormat="1" ht="14.25" x14ac:dyDescent="0.2"/>
    <row r="1494" s="9" customFormat="1" ht="14.25" x14ac:dyDescent="0.2"/>
    <row r="1495" s="9" customFormat="1" ht="14.25" x14ac:dyDescent="0.2"/>
    <row r="1496" s="9" customFormat="1" ht="14.25" x14ac:dyDescent="0.2"/>
    <row r="1497" s="9" customFormat="1" ht="14.25" x14ac:dyDescent="0.2"/>
    <row r="1498" s="9" customFormat="1" ht="14.25" x14ac:dyDescent="0.2"/>
    <row r="1499" s="9" customFormat="1" ht="14.25" x14ac:dyDescent="0.2"/>
    <row r="1500" s="9" customFormat="1" ht="14.25" x14ac:dyDescent="0.2"/>
    <row r="1501" s="9" customFormat="1" ht="14.25" x14ac:dyDescent="0.2"/>
    <row r="1502" s="9" customFormat="1" ht="14.25" x14ac:dyDescent="0.2"/>
    <row r="1503" s="9" customFormat="1" ht="14.25" x14ac:dyDescent="0.2"/>
    <row r="1504" s="9" customFormat="1" ht="14.25" x14ac:dyDescent="0.2"/>
    <row r="1505" s="9" customFormat="1" ht="14.25" x14ac:dyDescent="0.2"/>
    <row r="1506" s="9" customFormat="1" ht="14.25" x14ac:dyDescent="0.2"/>
    <row r="1507" s="9" customFormat="1" ht="14.25" x14ac:dyDescent="0.2"/>
    <row r="1508" s="9" customFormat="1" ht="14.25" x14ac:dyDescent="0.2"/>
    <row r="1509" s="9" customFormat="1" ht="14.25" x14ac:dyDescent="0.2"/>
    <row r="1510" s="9" customFormat="1" ht="14.25" x14ac:dyDescent="0.2"/>
    <row r="1511" s="9" customFormat="1" ht="14.25" x14ac:dyDescent="0.2"/>
    <row r="1512" s="9" customFormat="1" ht="14.25" x14ac:dyDescent="0.2"/>
    <row r="1513" s="9" customFormat="1" ht="14.25" x14ac:dyDescent="0.2"/>
    <row r="1514" s="9" customFormat="1" ht="14.25" x14ac:dyDescent="0.2"/>
    <row r="1515" s="9" customFormat="1" ht="14.25" x14ac:dyDescent="0.2"/>
    <row r="1516" s="9" customFormat="1" ht="14.25" x14ac:dyDescent="0.2"/>
    <row r="1517" s="9" customFormat="1" ht="14.25" x14ac:dyDescent="0.2"/>
    <row r="1518" s="9" customFormat="1" ht="14.25" x14ac:dyDescent="0.2"/>
    <row r="1519" s="9" customFormat="1" ht="14.25" x14ac:dyDescent="0.2"/>
    <row r="1520" s="9" customFormat="1" ht="14.25" x14ac:dyDescent="0.2"/>
    <row r="1521" s="9" customFormat="1" ht="14.25" x14ac:dyDescent="0.2"/>
    <row r="1522" s="9" customFormat="1" ht="14.25" x14ac:dyDescent="0.2"/>
    <row r="1523" s="9" customFormat="1" ht="14.25" x14ac:dyDescent="0.2"/>
    <row r="1524" s="9" customFormat="1" ht="14.25" x14ac:dyDescent="0.2"/>
    <row r="1525" s="9" customFormat="1" ht="14.25" x14ac:dyDescent="0.2"/>
    <row r="1526" s="9" customFormat="1" ht="14.25" x14ac:dyDescent="0.2"/>
    <row r="1527" s="9" customFormat="1" ht="14.25" x14ac:dyDescent="0.2"/>
    <row r="1528" s="9" customFormat="1" ht="14.25" x14ac:dyDescent="0.2"/>
    <row r="1529" s="9" customFormat="1" ht="14.25" x14ac:dyDescent="0.2"/>
    <row r="1530" s="9" customFormat="1" ht="14.25" x14ac:dyDescent="0.2"/>
    <row r="1531" s="9" customFormat="1" ht="14.25" x14ac:dyDescent="0.2"/>
    <row r="1532" s="9" customFormat="1" ht="14.25" x14ac:dyDescent="0.2"/>
    <row r="1533" s="9" customFormat="1" ht="14.25" x14ac:dyDescent="0.2"/>
    <row r="1534" s="9" customFormat="1" ht="14.25" x14ac:dyDescent="0.2"/>
    <row r="1535" s="9" customFormat="1" ht="14.25" x14ac:dyDescent="0.2"/>
    <row r="1536" s="9" customFormat="1" ht="14.25" x14ac:dyDescent="0.2"/>
    <row r="1537" s="9" customFormat="1" ht="14.25" x14ac:dyDescent="0.2"/>
    <row r="1538" s="9" customFormat="1" ht="14.25" x14ac:dyDescent="0.2"/>
    <row r="1539" s="9" customFormat="1" ht="14.25" x14ac:dyDescent="0.2"/>
    <row r="1540" s="9" customFormat="1" ht="14.25" x14ac:dyDescent="0.2"/>
    <row r="1541" s="9" customFormat="1" ht="14.25" x14ac:dyDescent="0.2"/>
    <row r="1542" s="9" customFormat="1" ht="14.25" x14ac:dyDescent="0.2"/>
    <row r="1543" s="9" customFormat="1" ht="14.25" x14ac:dyDescent="0.2"/>
    <row r="1544" s="9" customFormat="1" ht="14.25" x14ac:dyDescent="0.2"/>
    <row r="1545" s="9" customFormat="1" ht="14.25" x14ac:dyDescent="0.2"/>
    <row r="1546" s="9" customFormat="1" ht="14.25" x14ac:dyDescent="0.2"/>
    <row r="1547" s="9" customFormat="1" ht="14.25" x14ac:dyDescent="0.2"/>
    <row r="1548" s="9" customFormat="1" ht="14.25" x14ac:dyDescent="0.2"/>
    <row r="1549" s="9" customFormat="1" ht="14.25" x14ac:dyDescent="0.2"/>
    <row r="1550" s="9" customFormat="1" ht="14.25" x14ac:dyDescent="0.2"/>
    <row r="1551" s="9" customFormat="1" ht="14.25" x14ac:dyDescent="0.2"/>
    <row r="1552" s="9" customFormat="1" ht="14.25" x14ac:dyDescent="0.2"/>
    <row r="1553" s="9" customFormat="1" ht="14.25" x14ac:dyDescent="0.2"/>
    <row r="1554" s="9" customFormat="1" ht="14.25" x14ac:dyDescent="0.2"/>
    <row r="1555" s="9" customFormat="1" ht="14.25" x14ac:dyDescent="0.2"/>
    <row r="1556" s="9" customFormat="1" ht="14.25" x14ac:dyDescent="0.2"/>
    <row r="1557" s="9" customFormat="1" ht="14.25" x14ac:dyDescent="0.2"/>
    <row r="1558" s="9" customFormat="1" ht="14.25" x14ac:dyDescent="0.2"/>
    <row r="1559" s="9" customFormat="1" ht="14.25" x14ac:dyDescent="0.2"/>
    <row r="1560" s="9" customFormat="1" ht="14.25" x14ac:dyDescent="0.2"/>
    <row r="1561" s="9" customFormat="1" ht="14.25" x14ac:dyDescent="0.2"/>
    <row r="1562" s="9" customFormat="1" ht="14.25" x14ac:dyDescent="0.2"/>
    <row r="1563" s="9" customFormat="1" ht="14.25" x14ac:dyDescent="0.2"/>
    <row r="1564" s="9" customFormat="1" ht="14.25" x14ac:dyDescent="0.2"/>
    <row r="1565" s="9" customFormat="1" ht="14.25" x14ac:dyDescent="0.2"/>
    <row r="1566" s="9" customFormat="1" ht="14.25" x14ac:dyDescent="0.2"/>
    <row r="1567" s="9" customFormat="1" ht="14.25" x14ac:dyDescent="0.2"/>
    <row r="1568" s="9" customFormat="1" ht="14.25" x14ac:dyDescent="0.2"/>
    <row r="1569" s="9" customFormat="1" ht="14.25" x14ac:dyDescent="0.2"/>
    <row r="1570" s="9" customFormat="1" ht="14.25" x14ac:dyDescent="0.2"/>
    <row r="1571" s="9" customFormat="1" ht="14.25" x14ac:dyDescent="0.2"/>
    <row r="1572" s="9" customFormat="1" ht="14.25" x14ac:dyDescent="0.2"/>
    <row r="1573" s="9" customFormat="1" ht="14.25" x14ac:dyDescent="0.2"/>
    <row r="1574" s="9" customFormat="1" ht="14.25" x14ac:dyDescent="0.2"/>
    <row r="1575" s="9" customFormat="1" ht="14.25" x14ac:dyDescent="0.2"/>
    <row r="1576" s="9" customFormat="1" ht="14.25" x14ac:dyDescent="0.2"/>
    <row r="1577" s="9" customFormat="1" ht="14.25" x14ac:dyDescent="0.2"/>
    <row r="1578" s="9" customFormat="1" ht="14.25" x14ac:dyDescent="0.2"/>
    <row r="1579" s="9" customFormat="1" ht="14.25" x14ac:dyDescent="0.2"/>
    <row r="1580" s="9" customFormat="1" ht="14.25" x14ac:dyDescent="0.2"/>
    <row r="1581" s="9" customFormat="1" ht="14.25" x14ac:dyDescent="0.2"/>
    <row r="1582" s="9" customFormat="1" ht="14.25" x14ac:dyDescent="0.2"/>
    <row r="1583" s="9" customFormat="1" ht="14.25" x14ac:dyDescent="0.2"/>
    <row r="1584" s="9" customFormat="1" ht="14.25" x14ac:dyDescent="0.2"/>
    <row r="1585" s="9" customFormat="1" ht="14.25" x14ac:dyDescent="0.2"/>
    <row r="1586" s="9" customFormat="1" ht="14.25" x14ac:dyDescent="0.2"/>
    <row r="1587" s="9" customFormat="1" ht="14.25" x14ac:dyDescent="0.2"/>
    <row r="1588" s="9" customFormat="1" ht="14.25" x14ac:dyDescent="0.2"/>
    <row r="1589" s="9" customFormat="1" ht="14.25" x14ac:dyDescent="0.2"/>
    <row r="1590" s="9" customFormat="1" ht="14.25" x14ac:dyDescent="0.2"/>
    <row r="1591" s="9" customFormat="1" ht="14.25" x14ac:dyDescent="0.2"/>
    <row r="1592" s="9" customFormat="1" ht="14.25" x14ac:dyDescent="0.2"/>
    <row r="1593" s="9" customFormat="1" ht="14.25" x14ac:dyDescent="0.2"/>
    <row r="1594" s="9" customFormat="1" ht="14.25" x14ac:dyDescent="0.2"/>
    <row r="1595" s="9" customFormat="1" ht="14.25" x14ac:dyDescent="0.2"/>
    <row r="1596" s="9" customFormat="1" ht="14.25" x14ac:dyDescent="0.2"/>
    <row r="1597" s="9" customFormat="1" ht="14.25" x14ac:dyDescent="0.2"/>
    <row r="1598" s="9" customFormat="1" ht="14.25" x14ac:dyDescent="0.2"/>
    <row r="1599" s="9" customFormat="1" ht="14.25" x14ac:dyDescent="0.2"/>
    <row r="1600" s="9" customFormat="1" ht="14.25" x14ac:dyDescent="0.2"/>
    <row r="1601" s="9" customFormat="1" ht="14.25" x14ac:dyDescent="0.2"/>
    <row r="1602" s="9" customFormat="1" ht="14.25" x14ac:dyDescent="0.2"/>
    <row r="1603" s="9" customFormat="1" ht="14.25" x14ac:dyDescent="0.2"/>
    <row r="1604" s="9" customFormat="1" ht="14.25" x14ac:dyDescent="0.2"/>
    <row r="1605" s="9" customFormat="1" ht="14.25" x14ac:dyDescent="0.2"/>
    <row r="1606" s="9" customFormat="1" ht="14.25" x14ac:dyDescent="0.2"/>
    <row r="1607" s="9" customFormat="1" ht="14.25" x14ac:dyDescent="0.2"/>
    <row r="1608" s="9" customFormat="1" ht="14.25" x14ac:dyDescent="0.2"/>
    <row r="1609" s="9" customFormat="1" ht="14.25" x14ac:dyDescent="0.2"/>
    <row r="1610" s="9" customFormat="1" ht="14.25" x14ac:dyDescent="0.2"/>
    <row r="1611" s="9" customFormat="1" ht="14.25" x14ac:dyDescent="0.2"/>
    <row r="1612" s="9" customFormat="1" ht="14.25" x14ac:dyDescent="0.2"/>
    <row r="1613" s="9" customFormat="1" ht="14.25" x14ac:dyDescent="0.2"/>
    <row r="1614" s="9" customFormat="1" ht="14.25" x14ac:dyDescent="0.2"/>
    <row r="1615" s="9" customFormat="1" ht="14.25" x14ac:dyDescent="0.2"/>
    <row r="1616" s="9" customFormat="1" ht="14.25" x14ac:dyDescent="0.2"/>
    <row r="1617" s="9" customFormat="1" ht="14.25" x14ac:dyDescent="0.2"/>
    <row r="1618" s="9" customFormat="1" ht="14.25" x14ac:dyDescent="0.2"/>
    <row r="1619" s="9" customFormat="1" ht="14.25" x14ac:dyDescent="0.2"/>
    <row r="1620" s="9" customFormat="1" ht="14.25" x14ac:dyDescent="0.2"/>
    <row r="1621" s="9" customFormat="1" ht="14.25" x14ac:dyDescent="0.2"/>
    <row r="1622" s="9" customFormat="1" ht="14.25" x14ac:dyDescent="0.2"/>
    <row r="1623" s="9" customFormat="1" ht="14.25" x14ac:dyDescent="0.2"/>
    <row r="1624" s="9" customFormat="1" ht="14.25" x14ac:dyDescent="0.2"/>
    <row r="1625" s="9" customFormat="1" ht="14.25" x14ac:dyDescent="0.2"/>
    <row r="1626" s="9" customFormat="1" ht="14.25" x14ac:dyDescent="0.2"/>
    <row r="1627" s="9" customFormat="1" ht="14.25" x14ac:dyDescent="0.2"/>
    <row r="1628" s="9" customFormat="1" ht="14.25" x14ac:dyDescent="0.2"/>
    <row r="1629" s="9" customFormat="1" ht="14.25" x14ac:dyDescent="0.2"/>
    <row r="1630" s="9" customFormat="1" ht="14.25" x14ac:dyDescent="0.2"/>
    <row r="1631" s="9" customFormat="1" ht="14.25" x14ac:dyDescent="0.2"/>
    <row r="1632" s="9" customFormat="1" ht="14.25" x14ac:dyDescent="0.2"/>
    <row r="1633" s="9" customFormat="1" ht="14.25" x14ac:dyDescent="0.2"/>
    <row r="1634" s="9" customFormat="1" ht="14.25" x14ac:dyDescent="0.2"/>
    <row r="1635" s="9" customFormat="1" ht="14.25" x14ac:dyDescent="0.2"/>
    <row r="1636" s="9" customFormat="1" ht="14.25" x14ac:dyDescent="0.2"/>
    <row r="1637" s="9" customFormat="1" ht="14.25" x14ac:dyDescent="0.2"/>
    <row r="1638" s="9" customFormat="1" ht="14.25" x14ac:dyDescent="0.2"/>
    <row r="1639" s="9" customFormat="1" ht="14.25" x14ac:dyDescent="0.2"/>
    <row r="1640" s="9" customFormat="1" ht="14.25" x14ac:dyDescent="0.2"/>
    <row r="1641" s="9" customFormat="1" ht="14.25" x14ac:dyDescent="0.2"/>
    <row r="1642" s="9" customFormat="1" ht="14.25" x14ac:dyDescent="0.2"/>
    <row r="1643" s="9" customFormat="1" ht="14.25" x14ac:dyDescent="0.2"/>
    <row r="1644" s="9" customFormat="1" ht="14.25" x14ac:dyDescent="0.2"/>
    <row r="1645" s="9" customFormat="1" ht="14.25" x14ac:dyDescent="0.2"/>
    <row r="1646" s="9" customFormat="1" ht="14.25" x14ac:dyDescent="0.2"/>
    <row r="1647" s="9" customFormat="1" ht="14.25" x14ac:dyDescent="0.2"/>
    <row r="1648" s="9" customFormat="1" ht="14.25" x14ac:dyDescent="0.2"/>
    <row r="1649" s="9" customFormat="1" ht="14.25" x14ac:dyDescent="0.2"/>
    <row r="1650" s="9" customFormat="1" ht="14.25" x14ac:dyDescent="0.2"/>
    <row r="1651" s="9" customFormat="1" ht="14.25" x14ac:dyDescent="0.2"/>
    <row r="1652" s="9" customFormat="1" ht="14.25" x14ac:dyDescent="0.2"/>
    <row r="1653" s="9" customFormat="1" ht="14.25" x14ac:dyDescent="0.2"/>
    <row r="1654" s="9" customFormat="1" ht="14.25" x14ac:dyDescent="0.2"/>
    <row r="1655" s="9" customFormat="1" ht="14.25" x14ac:dyDescent="0.2"/>
    <row r="1656" s="9" customFormat="1" ht="14.25" x14ac:dyDescent="0.2"/>
    <row r="1657" s="9" customFormat="1" ht="14.25" x14ac:dyDescent="0.2"/>
    <row r="1658" s="9" customFormat="1" ht="14.25" x14ac:dyDescent="0.2"/>
    <row r="1659" s="9" customFormat="1" ht="14.25" x14ac:dyDescent="0.2"/>
    <row r="1660" s="9" customFormat="1" ht="14.25" x14ac:dyDescent="0.2"/>
    <row r="1661" s="9" customFormat="1" ht="14.25" x14ac:dyDescent="0.2"/>
    <row r="1662" s="9" customFormat="1" ht="14.25" x14ac:dyDescent="0.2"/>
    <row r="1663" s="9" customFormat="1" ht="14.25" x14ac:dyDescent="0.2"/>
    <row r="1664" s="9" customFormat="1" ht="14.25" x14ac:dyDescent="0.2"/>
    <row r="1665" s="9" customFormat="1" ht="14.25" x14ac:dyDescent="0.2"/>
    <row r="1666" s="9" customFormat="1" ht="14.25" x14ac:dyDescent="0.2"/>
    <row r="1667" s="9" customFormat="1" ht="14.25" x14ac:dyDescent="0.2"/>
    <row r="1668" s="9" customFormat="1" ht="14.25" x14ac:dyDescent="0.2"/>
    <row r="1669" s="9" customFormat="1" ht="14.25" x14ac:dyDescent="0.2"/>
    <row r="1670" s="9" customFormat="1" ht="14.25" x14ac:dyDescent="0.2"/>
    <row r="1671" s="9" customFormat="1" ht="14.25" x14ac:dyDescent="0.2"/>
    <row r="1672" s="9" customFormat="1" ht="14.25" x14ac:dyDescent="0.2"/>
    <row r="1673" s="9" customFormat="1" ht="14.25" x14ac:dyDescent="0.2"/>
    <row r="1674" s="9" customFormat="1" ht="14.25" x14ac:dyDescent="0.2"/>
    <row r="1675" s="9" customFormat="1" ht="14.25" x14ac:dyDescent="0.2"/>
    <row r="1676" s="9" customFormat="1" ht="14.25" x14ac:dyDescent="0.2"/>
    <row r="1677" s="9" customFormat="1" ht="14.25" x14ac:dyDescent="0.2"/>
    <row r="1678" s="9" customFormat="1" ht="14.25" x14ac:dyDescent="0.2"/>
    <row r="1679" s="9" customFormat="1" ht="14.25" x14ac:dyDescent="0.2"/>
    <row r="1680" s="9" customFormat="1" ht="14.25" x14ac:dyDescent="0.2"/>
    <row r="1681" s="9" customFormat="1" ht="14.25" x14ac:dyDescent="0.2"/>
    <row r="1682" s="9" customFormat="1" ht="14.25" x14ac:dyDescent="0.2"/>
    <row r="1683" s="9" customFormat="1" ht="14.25" x14ac:dyDescent="0.2"/>
    <row r="1684" s="9" customFormat="1" ht="14.25" x14ac:dyDescent="0.2"/>
    <row r="1685" s="9" customFormat="1" ht="14.25" x14ac:dyDescent="0.2"/>
    <row r="1686" s="9" customFormat="1" ht="14.25" x14ac:dyDescent="0.2"/>
    <row r="1687" s="9" customFormat="1" ht="14.25" x14ac:dyDescent="0.2"/>
    <row r="1688" s="9" customFormat="1" ht="14.25" x14ac:dyDescent="0.2"/>
    <row r="1689" s="9" customFormat="1" ht="14.25" x14ac:dyDescent="0.2"/>
    <row r="1690" s="9" customFormat="1" ht="14.25" x14ac:dyDescent="0.2"/>
    <row r="1691" s="9" customFormat="1" ht="14.25" x14ac:dyDescent="0.2"/>
    <row r="1692" s="9" customFormat="1" ht="14.25" x14ac:dyDescent="0.2"/>
    <row r="1693" s="9" customFormat="1" ht="14.25" x14ac:dyDescent="0.2"/>
    <row r="1694" s="9" customFormat="1" ht="14.25" x14ac:dyDescent="0.2"/>
    <row r="1695" s="9" customFormat="1" ht="14.25" x14ac:dyDescent="0.2"/>
    <row r="1696" s="9" customFormat="1" ht="14.25" x14ac:dyDescent="0.2"/>
    <row r="1697" s="9" customFormat="1" ht="14.25" x14ac:dyDescent="0.2"/>
    <row r="1698" s="9" customFormat="1" ht="14.25" x14ac:dyDescent="0.2"/>
    <row r="1699" s="9" customFormat="1" ht="14.25" x14ac:dyDescent="0.2"/>
    <row r="1700" s="9" customFormat="1" ht="14.25" x14ac:dyDescent="0.2"/>
    <row r="1701" s="9" customFormat="1" ht="14.25" x14ac:dyDescent="0.2"/>
    <row r="1702" s="9" customFormat="1" ht="14.25" x14ac:dyDescent="0.2"/>
    <row r="1703" s="9" customFormat="1" ht="14.25" x14ac:dyDescent="0.2"/>
    <row r="1704" s="9" customFormat="1" ht="14.25" x14ac:dyDescent="0.2"/>
    <row r="1705" s="9" customFormat="1" ht="14.25" x14ac:dyDescent="0.2"/>
    <row r="1706" s="9" customFormat="1" ht="14.25" x14ac:dyDescent="0.2"/>
    <row r="1707" s="9" customFormat="1" ht="14.25" x14ac:dyDescent="0.2"/>
    <row r="1708" s="9" customFormat="1" ht="14.25" x14ac:dyDescent="0.2"/>
    <row r="1709" s="9" customFormat="1" ht="14.25" x14ac:dyDescent="0.2"/>
    <row r="1710" s="9" customFormat="1" ht="14.25" x14ac:dyDescent="0.2"/>
    <row r="1711" s="9" customFormat="1" ht="14.25" x14ac:dyDescent="0.2"/>
    <row r="1712" s="9" customFormat="1" ht="14.25" x14ac:dyDescent="0.2"/>
    <row r="1713" s="9" customFormat="1" ht="14.25" x14ac:dyDescent="0.2"/>
    <row r="1714" s="9" customFormat="1" ht="14.25" x14ac:dyDescent="0.2"/>
    <row r="1715" s="9" customFormat="1" ht="14.25" x14ac:dyDescent="0.2"/>
    <row r="1716" s="9" customFormat="1" ht="14.25" x14ac:dyDescent="0.2"/>
    <row r="1717" s="9" customFormat="1" ht="14.25" x14ac:dyDescent="0.2"/>
    <row r="1718" s="9" customFormat="1" ht="14.25" x14ac:dyDescent="0.2"/>
    <row r="1719" s="9" customFormat="1" ht="14.25" x14ac:dyDescent="0.2"/>
    <row r="1720" s="9" customFormat="1" ht="14.25" x14ac:dyDescent="0.2"/>
    <row r="1721" s="9" customFormat="1" ht="14.25" x14ac:dyDescent="0.2"/>
    <row r="1722" s="9" customFormat="1" ht="14.25" x14ac:dyDescent="0.2"/>
    <row r="1723" s="9" customFormat="1" ht="14.25" x14ac:dyDescent="0.2"/>
    <row r="1724" s="9" customFormat="1" ht="14.25" x14ac:dyDescent="0.2"/>
    <row r="1725" s="9" customFormat="1" ht="14.25" x14ac:dyDescent="0.2"/>
    <row r="1726" s="9" customFormat="1" ht="14.25" x14ac:dyDescent="0.2"/>
    <row r="1727" s="9" customFormat="1" ht="14.25" x14ac:dyDescent="0.2"/>
    <row r="1728" s="9" customFormat="1" ht="14.25" x14ac:dyDescent="0.2"/>
    <row r="1729" s="9" customFormat="1" ht="14.25" x14ac:dyDescent="0.2"/>
    <row r="1730" s="9" customFormat="1" ht="14.25" x14ac:dyDescent="0.2"/>
    <row r="1731" s="9" customFormat="1" ht="14.25" x14ac:dyDescent="0.2"/>
    <row r="1732" s="9" customFormat="1" ht="14.25" x14ac:dyDescent="0.2"/>
    <row r="1733" s="9" customFormat="1" ht="14.25" x14ac:dyDescent="0.2"/>
    <row r="1734" s="9" customFormat="1" ht="14.25" x14ac:dyDescent="0.2"/>
    <row r="1735" s="9" customFormat="1" ht="14.25" x14ac:dyDescent="0.2"/>
    <row r="1736" s="9" customFormat="1" ht="14.25" x14ac:dyDescent="0.2"/>
    <row r="1737" s="9" customFormat="1" ht="14.25" x14ac:dyDescent="0.2"/>
    <row r="1738" s="9" customFormat="1" ht="14.25" x14ac:dyDescent="0.2"/>
    <row r="1739" s="9" customFormat="1" ht="14.25" x14ac:dyDescent="0.2"/>
    <row r="1740" s="9" customFormat="1" ht="14.25" x14ac:dyDescent="0.2"/>
    <row r="1741" s="9" customFormat="1" ht="14.25" x14ac:dyDescent="0.2"/>
    <row r="1742" s="9" customFormat="1" ht="14.25" x14ac:dyDescent="0.2"/>
    <row r="1743" s="9" customFormat="1" ht="14.25" x14ac:dyDescent="0.2"/>
    <row r="1744" s="9" customFormat="1" ht="14.25" x14ac:dyDescent="0.2"/>
    <row r="1745" s="9" customFormat="1" ht="14.25" x14ac:dyDescent="0.2"/>
    <row r="1746" s="9" customFormat="1" ht="14.25" x14ac:dyDescent="0.2"/>
    <row r="1747" s="9" customFormat="1" ht="14.25" x14ac:dyDescent="0.2"/>
    <row r="1748" s="9" customFormat="1" ht="14.25" x14ac:dyDescent="0.2"/>
    <row r="1749" s="9" customFormat="1" ht="14.25" x14ac:dyDescent="0.2"/>
    <row r="1750" s="9" customFormat="1" ht="14.25" x14ac:dyDescent="0.2"/>
    <row r="1751" s="9" customFormat="1" ht="14.25" x14ac:dyDescent="0.2"/>
    <row r="1752" s="9" customFormat="1" ht="14.25" x14ac:dyDescent="0.2"/>
    <row r="1753" s="9" customFormat="1" ht="14.25" x14ac:dyDescent="0.2"/>
    <row r="1754" s="9" customFormat="1" ht="14.25" x14ac:dyDescent="0.2"/>
    <row r="1755" s="9" customFormat="1" ht="14.25" x14ac:dyDescent="0.2"/>
    <row r="1756" s="9" customFormat="1" ht="14.25" x14ac:dyDescent="0.2"/>
    <row r="1757" s="9" customFormat="1" ht="14.25" x14ac:dyDescent="0.2"/>
    <row r="1758" s="9" customFormat="1" ht="14.25" x14ac:dyDescent="0.2"/>
    <row r="1759" s="9" customFormat="1" ht="14.25" x14ac:dyDescent="0.2"/>
    <row r="1760" s="9" customFormat="1" ht="14.25" x14ac:dyDescent="0.2"/>
    <row r="1761" s="9" customFormat="1" ht="14.25" x14ac:dyDescent="0.2"/>
    <row r="1762" s="9" customFormat="1" ht="14.25" x14ac:dyDescent="0.2"/>
    <row r="1763" s="9" customFormat="1" ht="14.25" x14ac:dyDescent="0.2"/>
    <row r="1764" s="9" customFormat="1" ht="14.25" x14ac:dyDescent="0.2"/>
    <row r="1765" s="9" customFormat="1" ht="14.25" x14ac:dyDescent="0.2"/>
    <row r="1766" s="9" customFormat="1" ht="14.25" x14ac:dyDescent="0.2"/>
    <row r="1767" s="9" customFormat="1" ht="14.25" x14ac:dyDescent="0.2"/>
    <row r="1768" s="9" customFormat="1" ht="14.25" x14ac:dyDescent="0.2"/>
    <row r="1769" s="9" customFormat="1" ht="14.25" x14ac:dyDescent="0.2"/>
    <row r="1770" s="9" customFormat="1" ht="14.25" x14ac:dyDescent="0.2"/>
    <row r="1771" s="9" customFormat="1" ht="14.25" x14ac:dyDescent="0.2"/>
    <row r="1772" s="9" customFormat="1" ht="14.25" x14ac:dyDescent="0.2"/>
    <row r="1773" s="9" customFormat="1" ht="14.25" x14ac:dyDescent="0.2"/>
    <row r="1774" s="9" customFormat="1" ht="14.25" x14ac:dyDescent="0.2"/>
    <row r="1775" s="9" customFormat="1" ht="14.25" x14ac:dyDescent="0.2"/>
    <row r="1776" s="9" customFormat="1" ht="14.25" x14ac:dyDescent="0.2"/>
    <row r="1777" s="9" customFormat="1" ht="14.25" x14ac:dyDescent="0.2"/>
    <row r="1778" s="9" customFormat="1" ht="14.25" x14ac:dyDescent="0.2"/>
    <row r="1779" s="9" customFormat="1" ht="14.25" x14ac:dyDescent="0.2"/>
    <row r="1780" s="9" customFormat="1" ht="14.25" x14ac:dyDescent="0.2"/>
    <row r="1781" s="9" customFormat="1" ht="14.25" x14ac:dyDescent="0.2"/>
    <row r="1782" s="9" customFormat="1" ht="14.25" x14ac:dyDescent="0.2"/>
    <row r="1783" s="9" customFormat="1" ht="14.25" x14ac:dyDescent="0.2"/>
    <row r="1784" s="9" customFormat="1" ht="14.25" x14ac:dyDescent="0.2"/>
    <row r="1785" s="9" customFormat="1" ht="14.25" x14ac:dyDescent="0.2"/>
    <row r="1786" s="9" customFormat="1" ht="14.25" x14ac:dyDescent="0.2"/>
    <row r="1787" s="9" customFormat="1" ht="14.25" x14ac:dyDescent="0.2"/>
    <row r="1788" s="9" customFormat="1" ht="14.25" x14ac:dyDescent="0.2"/>
    <row r="1789" s="9" customFormat="1" ht="14.25" x14ac:dyDescent="0.2"/>
    <row r="1790" s="9" customFormat="1" ht="14.25" x14ac:dyDescent="0.2"/>
    <row r="1791" s="9" customFormat="1" ht="14.25" x14ac:dyDescent="0.2"/>
    <row r="1792" s="9" customFormat="1" ht="14.25" x14ac:dyDescent="0.2"/>
    <row r="1793" s="9" customFormat="1" ht="14.25" x14ac:dyDescent="0.2"/>
    <row r="1794" s="9" customFormat="1" ht="14.25" x14ac:dyDescent="0.2"/>
    <row r="1795" s="9" customFormat="1" ht="14.25" x14ac:dyDescent="0.2"/>
    <row r="1796" s="9" customFormat="1" ht="14.25" x14ac:dyDescent="0.2"/>
    <row r="1797" s="9" customFormat="1" ht="14.25" x14ac:dyDescent="0.2"/>
    <row r="1798" s="9" customFormat="1" ht="14.25" x14ac:dyDescent="0.2"/>
    <row r="1799" s="9" customFormat="1" ht="14.25" x14ac:dyDescent="0.2"/>
    <row r="1800" s="9" customFormat="1" ht="14.25" x14ac:dyDescent="0.2"/>
    <row r="1801" s="9" customFormat="1" ht="14.25" x14ac:dyDescent="0.2"/>
    <row r="1802" s="9" customFormat="1" ht="14.25" x14ac:dyDescent="0.2"/>
    <row r="1803" s="9" customFormat="1" ht="14.25" x14ac:dyDescent="0.2"/>
    <row r="1804" s="9" customFormat="1" ht="14.25" x14ac:dyDescent="0.2"/>
    <row r="1805" s="9" customFormat="1" ht="14.25" x14ac:dyDescent="0.2"/>
    <row r="1806" s="9" customFormat="1" ht="14.25" x14ac:dyDescent="0.2"/>
    <row r="1807" s="9" customFormat="1" ht="14.25" x14ac:dyDescent="0.2"/>
    <row r="1808" s="9" customFormat="1" ht="14.25" x14ac:dyDescent="0.2"/>
    <row r="1809" s="9" customFormat="1" ht="14.25" x14ac:dyDescent="0.2"/>
    <row r="1810" s="9" customFormat="1" ht="14.25" x14ac:dyDescent="0.2"/>
    <row r="1811" s="9" customFormat="1" ht="14.25" x14ac:dyDescent="0.2"/>
    <row r="1812" s="9" customFormat="1" ht="14.25" x14ac:dyDescent="0.2"/>
    <row r="1813" s="9" customFormat="1" ht="14.25" x14ac:dyDescent="0.2"/>
    <row r="1814" s="9" customFormat="1" ht="14.25" x14ac:dyDescent="0.2"/>
    <row r="1815" s="9" customFormat="1" ht="14.25" x14ac:dyDescent="0.2"/>
    <row r="1816" s="9" customFormat="1" ht="14.25" x14ac:dyDescent="0.2"/>
    <row r="1817" s="9" customFormat="1" ht="14.25" x14ac:dyDescent="0.2"/>
    <row r="1818" s="9" customFormat="1" ht="14.25" x14ac:dyDescent="0.2"/>
    <row r="1819" s="9" customFormat="1" ht="14.25" x14ac:dyDescent="0.2"/>
    <row r="1820" s="9" customFormat="1" ht="14.25" x14ac:dyDescent="0.2"/>
    <row r="1821" s="9" customFormat="1" ht="14.25" x14ac:dyDescent="0.2"/>
    <row r="1822" s="9" customFormat="1" ht="14.25" x14ac:dyDescent="0.2"/>
    <row r="1823" s="9" customFormat="1" ht="14.25" x14ac:dyDescent="0.2"/>
    <row r="1824" s="9" customFormat="1" ht="14.25" x14ac:dyDescent="0.2"/>
    <row r="1825" s="9" customFormat="1" ht="14.25" x14ac:dyDescent="0.2"/>
    <row r="1826" s="9" customFormat="1" ht="14.25" x14ac:dyDescent="0.2"/>
    <row r="1827" s="9" customFormat="1" ht="14.25" x14ac:dyDescent="0.2"/>
    <row r="1828" s="9" customFormat="1" ht="14.25" x14ac:dyDescent="0.2"/>
    <row r="1829" s="9" customFormat="1" ht="14.25" x14ac:dyDescent="0.2"/>
    <row r="1830" s="9" customFormat="1" ht="14.25" x14ac:dyDescent="0.2"/>
    <row r="1831" s="9" customFormat="1" ht="14.25" x14ac:dyDescent="0.2"/>
    <row r="1832" s="9" customFormat="1" ht="14.25" x14ac:dyDescent="0.2"/>
    <row r="1833" s="9" customFormat="1" ht="14.25" x14ac:dyDescent="0.2"/>
    <row r="1834" s="9" customFormat="1" ht="14.25" x14ac:dyDescent="0.2"/>
    <row r="1835" s="9" customFormat="1" ht="14.25" x14ac:dyDescent="0.2"/>
    <row r="1836" s="9" customFormat="1" ht="14.25" x14ac:dyDescent="0.2"/>
    <row r="1837" s="9" customFormat="1" ht="14.25" x14ac:dyDescent="0.2"/>
    <row r="1838" s="9" customFormat="1" ht="14.25" x14ac:dyDescent="0.2"/>
    <row r="1839" s="9" customFormat="1" ht="14.25" x14ac:dyDescent="0.2"/>
    <row r="1840" s="9" customFormat="1" ht="14.25" x14ac:dyDescent="0.2"/>
    <row r="1841" s="9" customFormat="1" ht="14.25" x14ac:dyDescent="0.2"/>
    <row r="1842" s="9" customFormat="1" ht="14.25" x14ac:dyDescent="0.2"/>
    <row r="1843" s="9" customFormat="1" ht="14.25" x14ac:dyDescent="0.2"/>
    <row r="1844" s="9" customFormat="1" ht="14.25" x14ac:dyDescent="0.2"/>
    <row r="1845" s="9" customFormat="1" ht="14.25" x14ac:dyDescent="0.2"/>
    <row r="1846" s="9" customFormat="1" ht="14.25" x14ac:dyDescent="0.2"/>
    <row r="1847" s="9" customFormat="1" ht="14.25" x14ac:dyDescent="0.2"/>
    <row r="1848" s="9" customFormat="1" ht="14.25" x14ac:dyDescent="0.2"/>
    <row r="1849" s="9" customFormat="1" ht="14.25" x14ac:dyDescent="0.2"/>
    <row r="1850" s="9" customFormat="1" ht="14.25" x14ac:dyDescent="0.2"/>
    <row r="1851" s="9" customFormat="1" ht="14.25" x14ac:dyDescent="0.2"/>
    <row r="1852" s="9" customFormat="1" ht="14.25" x14ac:dyDescent="0.2"/>
    <row r="1853" s="9" customFormat="1" ht="14.25" x14ac:dyDescent="0.2"/>
    <row r="1854" s="9" customFormat="1" ht="14.25" x14ac:dyDescent="0.2"/>
    <row r="1855" s="9" customFormat="1" ht="14.25" x14ac:dyDescent="0.2"/>
    <row r="1856" s="9" customFormat="1" ht="14.25" x14ac:dyDescent="0.2"/>
    <row r="1857" s="9" customFormat="1" ht="14.25" x14ac:dyDescent="0.2"/>
    <row r="1858" s="9" customFormat="1" ht="14.25" x14ac:dyDescent="0.2"/>
    <row r="1859" s="9" customFormat="1" ht="14.25" x14ac:dyDescent="0.2"/>
    <row r="1860" s="9" customFormat="1" ht="14.25" x14ac:dyDescent="0.2"/>
    <row r="1861" s="9" customFormat="1" ht="14.25" x14ac:dyDescent="0.2"/>
    <row r="1862" s="9" customFormat="1" ht="14.25" x14ac:dyDescent="0.2"/>
    <row r="1863" s="9" customFormat="1" ht="14.25" x14ac:dyDescent="0.2"/>
    <row r="1864" s="9" customFormat="1" ht="14.25" x14ac:dyDescent="0.2"/>
    <row r="1865" s="9" customFormat="1" ht="14.25" x14ac:dyDescent="0.2"/>
    <row r="1866" s="9" customFormat="1" ht="14.25" x14ac:dyDescent="0.2"/>
    <row r="1867" s="9" customFormat="1" ht="14.25" x14ac:dyDescent="0.2"/>
    <row r="1868" s="9" customFormat="1" ht="14.25" x14ac:dyDescent="0.2"/>
    <row r="1869" s="9" customFormat="1" ht="14.25" x14ac:dyDescent="0.2"/>
    <row r="1870" s="9" customFormat="1" ht="14.25" x14ac:dyDescent="0.2"/>
    <row r="1871" s="9" customFormat="1" ht="14.25" x14ac:dyDescent="0.2"/>
    <row r="1872" s="9" customFormat="1" ht="14.25" x14ac:dyDescent="0.2"/>
    <row r="1873" s="9" customFormat="1" ht="14.25" x14ac:dyDescent="0.2"/>
    <row r="1874" s="9" customFormat="1" ht="14.25" x14ac:dyDescent="0.2"/>
    <row r="1875" s="9" customFormat="1" ht="14.25" x14ac:dyDescent="0.2"/>
    <row r="1876" s="9" customFormat="1" ht="14.25" x14ac:dyDescent="0.2"/>
    <row r="1877" s="9" customFormat="1" ht="14.25" x14ac:dyDescent="0.2"/>
    <row r="1878" s="9" customFormat="1" ht="14.25" x14ac:dyDescent="0.2"/>
    <row r="1879" s="9" customFormat="1" ht="14.25" x14ac:dyDescent="0.2"/>
    <row r="1880" s="9" customFormat="1" ht="14.25" x14ac:dyDescent="0.2"/>
    <row r="1881" s="9" customFormat="1" ht="14.25" x14ac:dyDescent="0.2"/>
    <row r="1882" s="9" customFormat="1" ht="14.25" x14ac:dyDescent="0.2"/>
    <row r="1883" s="9" customFormat="1" ht="14.25" x14ac:dyDescent="0.2"/>
    <row r="1884" s="9" customFormat="1" ht="14.25" x14ac:dyDescent="0.2"/>
    <row r="1885" s="9" customFormat="1" ht="14.25" x14ac:dyDescent="0.2"/>
    <row r="1886" s="9" customFormat="1" ht="14.25" x14ac:dyDescent="0.2"/>
    <row r="1887" s="9" customFormat="1" ht="14.25" x14ac:dyDescent="0.2"/>
    <row r="1888" s="9" customFormat="1" ht="14.25" x14ac:dyDescent="0.2"/>
    <row r="1889" s="9" customFormat="1" ht="14.25" x14ac:dyDescent="0.2"/>
    <row r="1890" s="9" customFormat="1" ht="14.25" x14ac:dyDescent="0.2"/>
    <row r="1891" s="9" customFormat="1" ht="14.25" x14ac:dyDescent="0.2"/>
    <row r="1892" s="9" customFormat="1" ht="14.25" x14ac:dyDescent="0.2"/>
    <row r="1893" s="9" customFormat="1" ht="14.25" x14ac:dyDescent="0.2"/>
    <row r="1894" s="9" customFormat="1" ht="14.25" x14ac:dyDescent="0.2"/>
    <row r="1895" s="9" customFormat="1" ht="14.25" x14ac:dyDescent="0.2"/>
    <row r="1896" s="9" customFormat="1" ht="14.25" x14ac:dyDescent="0.2"/>
    <row r="1897" s="9" customFormat="1" ht="14.25" x14ac:dyDescent="0.2"/>
    <row r="1898" s="9" customFormat="1" ht="14.25" x14ac:dyDescent="0.2"/>
    <row r="1899" s="9" customFormat="1" ht="14.25" x14ac:dyDescent="0.2"/>
    <row r="1900" s="9" customFormat="1" ht="14.25" x14ac:dyDescent="0.2"/>
    <row r="1901" s="9" customFormat="1" ht="14.25" x14ac:dyDescent="0.2"/>
    <row r="1902" s="9" customFormat="1" ht="14.25" x14ac:dyDescent="0.2"/>
    <row r="1903" s="9" customFormat="1" ht="14.25" x14ac:dyDescent="0.2"/>
    <row r="1904" s="9" customFormat="1" ht="14.25" x14ac:dyDescent="0.2"/>
    <row r="1905" s="9" customFormat="1" ht="14.25" x14ac:dyDescent="0.2"/>
    <row r="1906" s="9" customFormat="1" ht="14.25" x14ac:dyDescent="0.2"/>
    <row r="1907" s="9" customFormat="1" ht="14.25" x14ac:dyDescent="0.2"/>
    <row r="1908" s="9" customFormat="1" ht="14.25" x14ac:dyDescent="0.2"/>
    <row r="1909" s="9" customFormat="1" ht="14.25" x14ac:dyDescent="0.2"/>
    <row r="1910" s="9" customFormat="1" ht="14.25" x14ac:dyDescent="0.2"/>
    <row r="1911" s="9" customFormat="1" ht="14.25" x14ac:dyDescent="0.2"/>
    <row r="1912" s="9" customFormat="1" ht="14.25" x14ac:dyDescent="0.2"/>
    <row r="1913" s="9" customFormat="1" ht="14.25" x14ac:dyDescent="0.2"/>
    <row r="1914" s="9" customFormat="1" ht="14.25" x14ac:dyDescent="0.2"/>
    <row r="1915" s="9" customFormat="1" ht="14.25" x14ac:dyDescent="0.2"/>
    <row r="1916" s="9" customFormat="1" ht="14.25" x14ac:dyDescent="0.2"/>
    <row r="1917" s="9" customFormat="1" ht="14.25" x14ac:dyDescent="0.2"/>
    <row r="1918" s="9" customFormat="1" ht="14.25" x14ac:dyDescent="0.2"/>
    <row r="1919" s="9" customFormat="1" ht="14.25" x14ac:dyDescent="0.2"/>
    <row r="1920" s="9" customFormat="1" ht="14.25" x14ac:dyDescent="0.2"/>
    <row r="1921" s="9" customFormat="1" ht="14.25" x14ac:dyDescent="0.2"/>
    <row r="1922" s="9" customFormat="1" ht="14.25" x14ac:dyDescent="0.2"/>
    <row r="1923" s="9" customFormat="1" ht="14.25" x14ac:dyDescent="0.2"/>
    <row r="1924" s="9" customFormat="1" ht="14.25" x14ac:dyDescent="0.2"/>
    <row r="1925" s="9" customFormat="1" ht="14.25" x14ac:dyDescent="0.2"/>
    <row r="1926" s="9" customFormat="1" ht="14.25" x14ac:dyDescent="0.2"/>
    <row r="1927" s="9" customFormat="1" ht="14.25" x14ac:dyDescent="0.2"/>
    <row r="1928" s="9" customFormat="1" ht="14.25" x14ac:dyDescent="0.2"/>
    <row r="1929" s="9" customFormat="1" ht="14.25" x14ac:dyDescent="0.2"/>
    <row r="1930" s="9" customFormat="1" ht="14.25" x14ac:dyDescent="0.2"/>
    <row r="1931" s="9" customFormat="1" ht="14.25" x14ac:dyDescent="0.2"/>
    <row r="1932" s="9" customFormat="1" ht="14.25" x14ac:dyDescent="0.2"/>
    <row r="1933" s="9" customFormat="1" ht="14.25" x14ac:dyDescent="0.2"/>
    <row r="1934" s="9" customFormat="1" ht="14.25" x14ac:dyDescent="0.2"/>
    <row r="1935" s="9" customFormat="1" ht="14.25" x14ac:dyDescent="0.2"/>
    <row r="1936" s="9" customFormat="1" ht="14.25" x14ac:dyDescent="0.2"/>
    <row r="1937" s="9" customFormat="1" ht="14.25" x14ac:dyDescent="0.2"/>
    <row r="1938" s="9" customFormat="1" ht="14.25" x14ac:dyDescent="0.2"/>
    <row r="1939" s="9" customFormat="1" ht="14.25" x14ac:dyDescent="0.2"/>
    <row r="1940" s="9" customFormat="1" ht="14.25" x14ac:dyDescent="0.2"/>
    <row r="1941" s="9" customFormat="1" ht="14.25" x14ac:dyDescent="0.2"/>
    <row r="1942" s="9" customFormat="1" ht="14.25" x14ac:dyDescent="0.2"/>
    <row r="1943" s="9" customFormat="1" ht="14.25" x14ac:dyDescent="0.2"/>
    <row r="1944" s="9" customFormat="1" ht="14.25" x14ac:dyDescent="0.2"/>
    <row r="1945" s="9" customFormat="1" ht="14.25" x14ac:dyDescent="0.2"/>
    <row r="1946" s="9" customFormat="1" ht="14.25" x14ac:dyDescent="0.2"/>
    <row r="1947" s="9" customFormat="1" ht="14.25" x14ac:dyDescent="0.2"/>
    <row r="1948" s="9" customFormat="1" ht="14.25" x14ac:dyDescent="0.2"/>
    <row r="1949" s="9" customFormat="1" ht="14.25" x14ac:dyDescent="0.2"/>
    <row r="1950" s="9" customFormat="1" ht="14.25" x14ac:dyDescent="0.2"/>
    <row r="1951" s="9" customFormat="1" ht="14.25" x14ac:dyDescent="0.2"/>
    <row r="1952" s="9" customFormat="1" ht="14.25" x14ac:dyDescent="0.2"/>
    <row r="1953" s="9" customFormat="1" ht="14.25" x14ac:dyDescent="0.2"/>
    <row r="1954" s="9" customFormat="1" ht="14.25" x14ac:dyDescent="0.2"/>
    <row r="1955" s="9" customFormat="1" ht="14.25" x14ac:dyDescent="0.2"/>
    <row r="1956" s="9" customFormat="1" ht="14.25" x14ac:dyDescent="0.2"/>
    <row r="1957" s="9" customFormat="1" ht="14.25" x14ac:dyDescent="0.2"/>
    <row r="1958" s="9" customFormat="1" ht="14.25" x14ac:dyDescent="0.2"/>
    <row r="1959" s="9" customFormat="1" ht="14.25" x14ac:dyDescent="0.2"/>
    <row r="1960" s="9" customFormat="1" ht="14.25" x14ac:dyDescent="0.2"/>
    <row r="1961" s="9" customFormat="1" ht="14.25" x14ac:dyDescent="0.2"/>
    <row r="1962" s="9" customFormat="1" ht="14.25" x14ac:dyDescent="0.2"/>
    <row r="1963" s="9" customFormat="1" ht="14.25" x14ac:dyDescent="0.2"/>
    <row r="1964" s="9" customFormat="1" ht="14.25" x14ac:dyDescent="0.2"/>
    <row r="1965" s="9" customFormat="1" ht="14.25" x14ac:dyDescent="0.2"/>
    <row r="1966" s="9" customFormat="1" ht="14.25" x14ac:dyDescent="0.2"/>
    <row r="1967" s="9" customFormat="1" ht="14.25" x14ac:dyDescent="0.2"/>
    <row r="1968" s="9" customFormat="1" ht="14.25" x14ac:dyDescent="0.2"/>
    <row r="1969" s="9" customFormat="1" ht="14.25" x14ac:dyDescent="0.2"/>
    <row r="1970" s="9" customFormat="1" ht="14.25" x14ac:dyDescent="0.2"/>
    <row r="1971" s="9" customFormat="1" ht="14.25" x14ac:dyDescent="0.2"/>
    <row r="1972" s="9" customFormat="1" ht="14.25" x14ac:dyDescent="0.2"/>
    <row r="1973" s="9" customFormat="1" ht="14.25" x14ac:dyDescent="0.2"/>
    <row r="1974" s="9" customFormat="1" ht="14.25" x14ac:dyDescent="0.2"/>
    <row r="1975" s="9" customFormat="1" ht="14.25" x14ac:dyDescent="0.2"/>
    <row r="1976" s="9" customFormat="1" ht="14.25" x14ac:dyDescent="0.2"/>
    <row r="1977" s="9" customFormat="1" ht="14.25" x14ac:dyDescent="0.2"/>
    <row r="1978" s="9" customFormat="1" ht="14.25" x14ac:dyDescent="0.2"/>
    <row r="1979" s="9" customFormat="1" ht="14.25" x14ac:dyDescent="0.2"/>
    <row r="1980" s="9" customFormat="1" ht="14.25" x14ac:dyDescent="0.2"/>
    <row r="1981" s="9" customFormat="1" ht="14.25" x14ac:dyDescent="0.2"/>
    <row r="1982" s="9" customFormat="1" ht="14.25" x14ac:dyDescent="0.2"/>
    <row r="1983" s="9" customFormat="1" ht="14.25" x14ac:dyDescent="0.2"/>
    <row r="1984" s="9" customFormat="1" ht="14.25" x14ac:dyDescent="0.2"/>
    <row r="1985" s="9" customFormat="1" ht="14.25" x14ac:dyDescent="0.2"/>
    <row r="1986" s="9" customFormat="1" ht="14.25" x14ac:dyDescent="0.2"/>
    <row r="1987" s="9" customFormat="1" ht="14.25" x14ac:dyDescent="0.2"/>
    <row r="1988" s="9" customFormat="1" ht="14.25" x14ac:dyDescent="0.2"/>
    <row r="1989" s="9" customFormat="1" ht="14.25" x14ac:dyDescent="0.2"/>
    <row r="1990" s="9" customFormat="1" ht="14.25" x14ac:dyDescent="0.2"/>
    <row r="1991" s="9" customFormat="1" ht="14.25" x14ac:dyDescent="0.2"/>
    <row r="1992" s="9" customFormat="1" ht="14.25" x14ac:dyDescent="0.2"/>
    <row r="1993" s="9" customFormat="1" ht="14.25" x14ac:dyDescent="0.2"/>
    <row r="1994" s="9" customFormat="1" ht="14.25" x14ac:dyDescent="0.2"/>
    <row r="1995" s="9" customFormat="1" ht="14.25" x14ac:dyDescent="0.2"/>
    <row r="1996" s="9" customFormat="1" ht="14.25" x14ac:dyDescent="0.2"/>
    <row r="1997" s="9" customFormat="1" ht="14.25" x14ac:dyDescent="0.2"/>
    <row r="1998" s="9" customFormat="1" ht="14.25" x14ac:dyDescent="0.2"/>
    <row r="1999" s="9" customFormat="1" ht="14.25" x14ac:dyDescent="0.2"/>
    <row r="2000" s="9" customFormat="1" ht="14.25" x14ac:dyDescent="0.2"/>
    <row r="2001" s="9" customFormat="1" ht="14.25" x14ac:dyDescent="0.2"/>
    <row r="2002" s="9" customFormat="1" ht="14.25" x14ac:dyDescent="0.2"/>
    <row r="2003" s="9" customFormat="1" ht="14.25" x14ac:dyDescent="0.2"/>
    <row r="2004" s="9" customFormat="1" ht="14.25" x14ac:dyDescent="0.2"/>
    <row r="2005" s="9" customFormat="1" ht="14.25" x14ac:dyDescent="0.2"/>
    <row r="2006" s="9" customFormat="1" ht="14.25" x14ac:dyDescent="0.2"/>
    <row r="2007" s="9" customFormat="1" ht="14.25" x14ac:dyDescent="0.2"/>
    <row r="2008" s="9" customFormat="1" ht="14.25" x14ac:dyDescent="0.2"/>
    <row r="2009" s="9" customFormat="1" ht="14.25" x14ac:dyDescent="0.2"/>
    <row r="2010" s="9" customFormat="1" ht="14.25" x14ac:dyDescent="0.2"/>
    <row r="2011" s="9" customFormat="1" ht="14.25" x14ac:dyDescent="0.2"/>
    <row r="2012" s="9" customFormat="1" ht="14.25" x14ac:dyDescent="0.2"/>
    <row r="2013" s="9" customFormat="1" ht="14.25" x14ac:dyDescent="0.2"/>
    <row r="2014" s="9" customFormat="1" ht="14.25" x14ac:dyDescent="0.2"/>
    <row r="2015" s="9" customFormat="1" ht="14.25" x14ac:dyDescent="0.2"/>
    <row r="2016" s="9" customFormat="1" ht="14.25" x14ac:dyDescent="0.2"/>
    <row r="2017" s="9" customFormat="1" ht="14.25" x14ac:dyDescent="0.2"/>
    <row r="2018" s="9" customFormat="1" ht="14.25" x14ac:dyDescent="0.2"/>
    <row r="2019" s="9" customFormat="1" ht="14.25" x14ac:dyDescent="0.2"/>
    <row r="2020" s="9" customFormat="1" ht="14.25" x14ac:dyDescent="0.2"/>
    <row r="2021" s="9" customFormat="1" ht="14.25" x14ac:dyDescent="0.2"/>
    <row r="2022" s="9" customFormat="1" ht="14.25" x14ac:dyDescent="0.2"/>
    <row r="2023" s="9" customFormat="1" ht="14.25" x14ac:dyDescent="0.2"/>
    <row r="2024" s="9" customFormat="1" ht="14.25" x14ac:dyDescent="0.2"/>
    <row r="2025" s="9" customFormat="1" ht="14.25" x14ac:dyDescent="0.2"/>
    <row r="2026" s="9" customFormat="1" ht="14.25" x14ac:dyDescent="0.2"/>
    <row r="2027" s="9" customFormat="1" ht="14.25" x14ac:dyDescent="0.2"/>
    <row r="2028" s="9" customFormat="1" ht="14.25" x14ac:dyDescent="0.2"/>
    <row r="2029" s="9" customFormat="1" ht="14.25" x14ac:dyDescent="0.2"/>
    <row r="2030" s="9" customFormat="1" ht="14.25" x14ac:dyDescent="0.2"/>
    <row r="2031" s="9" customFormat="1" ht="14.25" x14ac:dyDescent="0.2"/>
    <row r="2032" s="9" customFormat="1" ht="14.25" x14ac:dyDescent="0.2"/>
    <row r="2033" s="9" customFormat="1" ht="14.25" x14ac:dyDescent="0.2"/>
    <row r="2034" s="9" customFormat="1" ht="14.25" x14ac:dyDescent="0.2"/>
    <row r="2035" s="9" customFormat="1" ht="14.25" x14ac:dyDescent="0.2"/>
    <row r="2036" s="9" customFormat="1" ht="14.25" x14ac:dyDescent="0.2"/>
    <row r="2037" s="9" customFormat="1" ht="14.25" x14ac:dyDescent="0.2"/>
    <row r="2038" s="9" customFormat="1" ht="14.25" x14ac:dyDescent="0.2"/>
    <row r="2039" s="9" customFormat="1" ht="14.25" x14ac:dyDescent="0.2"/>
    <row r="2040" s="9" customFormat="1" ht="14.25" x14ac:dyDescent="0.2"/>
    <row r="2041" s="9" customFormat="1" ht="14.25" x14ac:dyDescent="0.2"/>
    <row r="2042" s="9" customFormat="1" ht="14.25" x14ac:dyDescent="0.2"/>
    <row r="2043" s="9" customFormat="1" ht="14.25" x14ac:dyDescent="0.2"/>
    <row r="2044" s="9" customFormat="1" ht="14.25" x14ac:dyDescent="0.2"/>
    <row r="2045" s="9" customFormat="1" ht="14.25" x14ac:dyDescent="0.2"/>
    <row r="2046" s="9" customFormat="1" ht="14.25" x14ac:dyDescent="0.2"/>
    <row r="2047" s="9" customFormat="1" ht="14.25" x14ac:dyDescent="0.2"/>
    <row r="2048" s="9" customFormat="1" ht="14.25" x14ac:dyDescent="0.2"/>
    <row r="2049" s="9" customFormat="1" ht="14.25" x14ac:dyDescent="0.2"/>
    <row r="2050" s="9" customFormat="1" ht="14.25" x14ac:dyDescent="0.2"/>
    <row r="2051" s="9" customFormat="1" ht="14.25" x14ac:dyDescent="0.2"/>
    <row r="2052" s="9" customFormat="1" ht="14.25" x14ac:dyDescent="0.2"/>
    <row r="2053" s="9" customFormat="1" ht="14.25" x14ac:dyDescent="0.2"/>
    <row r="2054" s="9" customFormat="1" ht="14.25" x14ac:dyDescent="0.2"/>
    <row r="2055" s="9" customFormat="1" ht="14.25" x14ac:dyDescent="0.2"/>
    <row r="2056" s="9" customFormat="1" ht="14.25" x14ac:dyDescent="0.2"/>
    <row r="2057" s="9" customFormat="1" ht="14.25" x14ac:dyDescent="0.2"/>
    <row r="2058" s="9" customFormat="1" ht="14.25" x14ac:dyDescent="0.2"/>
    <row r="2059" s="9" customFormat="1" ht="14.25" x14ac:dyDescent="0.2"/>
    <row r="2060" s="9" customFormat="1" ht="14.25" x14ac:dyDescent="0.2"/>
    <row r="2061" s="9" customFormat="1" ht="14.25" x14ac:dyDescent="0.2"/>
    <row r="2062" s="9" customFormat="1" ht="14.25" x14ac:dyDescent="0.2"/>
    <row r="2063" s="9" customFormat="1" ht="14.25" x14ac:dyDescent="0.2"/>
    <row r="2064" s="9" customFormat="1" ht="14.25" x14ac:dyDescent="0.2"/>
    <row r="2065" s="9" customFormat="1" ht="14.25" x14ac:dyDescent="0.2"/>
    <row r="2066" s="9" customFormat="1" ht="14.25" x14ac:dyDescent="0.2"/>
    <row r="2067" s="9" customFormat="1" ht="14.25" x14ac:dyDescent="0.2"/>
    <row r="2068" s="9" customFormat="1" ht="14.25" x14ac:dyDescent="0.2"/>
    <row r="2069" s="9" customFormat="1" ht="14.25" x14ac:dyDescent="0.2"/>
    <row r="2070" s="9" customFormat="1" ht="14.25" x14ac:dyDescent="0.2"/>
    <row r="2071" s="9" customFormat="1" ht="14.25" x14ac:dyDescent="0.2"/>
    <row r="2072" s="9" customFormat="1" ht="14.25" x14ac:dyDescent="0.2"/>
    <row r="2073" s="9" customFormat="1" ht="14.25" x14ac:dyDescent="0.2"/>
    <row r="2074" s="9" customFormat="1" ht="14.25" x14ac:dyDescent="0.2"/>
    <row r="2075" s="9" customFormat="1" ht="14.25" x14ac:dyDescent="0.2"/>
    <row r="2076" s="9" customFormat="1" ht="14.25" x14ac:dyDescent="0.2"/>
    <row r="2077" s="9" customFormat="1" ht="14.25" x14ac:dyDescent="0.2"/>
    <row r="2078" s="9" customFormat="1" ht="14.25" x14ac:dyDescent="0.2"/>
    <row r="2079" s="9" customFormat="1" ht="14.25" x14ac:dyDescent="0.2"/>
    <row r="2080" s="9" customFormat="1" ht="14.25" x14ac:dyDescent="0.2"/>
    <row r="2081" s="9" customFormat="1" ht="14.25" x14ac:dyDescent="0.2"/>
    <row r="2082" s="9" customFormat="1" ht="14.25" x14ac:dyDescent="0.2"/>
    <row r="2083" s="9" customFormat="1" ht="14.25" x14ac:dyDescent="0.2"/>
    <row r="2084" s="9" customFormat="1" ht="14.25" x14ac:dyDescent="0.2"/>
    <row r="2085" s="9" customFormat="1" ht="14.25" x14ac:dyDescent="0.2"/>
    <row r="2086" s="9" customFormat="1" ht="14.25" x14ac:dyDescent="0.2"/>
    <row r="2087" s="9" customFormat="1" ht="14.25" x14ac:dyDescent="0.2"/>
    <row r="2088" s="9" customFormat="1" ht="14.25" x14ac:dyDescent="0.2"/>
    <row r="2089" s="9" customFormat="1" ht="14.25" x14ac:dyDescent="0.2"/>
    <row r="2090" s="9" customFormat="1" ht="14.25" x14ac:dyDescent="0.2"/>
    <row r="2091" s="9" customFormat="1" ht="14.25" x14ac:dyDescent="0.2"/>
    <row r="2092" s="9" customFormat="1" ht="14.25" x14ac:dyDescent="0.2"/>
    <row r="2093" s="9" customFormat="1" ht="14.25" x14ac:dyDescent="0.2"/>
    <row r="2094" s="9" customFormat="1" ht="14.25" x14ac:dyDescent="0.2"/>
    <row r="2095" s="9" customFormat="1" ht="14.25" x14ac:dyDescent="0.2"/>
    <row r="2096" s="9" customFormat="1" ht="14.25" x14ac:dyDescent="0.2"/>
    <row r="2097" s="9" customFormat="1" ht="14.25" x14ac:dyDescent="0.2"/>
    <row r="2098" s="9" customFormat="1" ht="14.25" x14ac:dyDescent="0.2"/>
    <row r="2099" s="9" customFormat="1" ht="14.25" x14ac:dyDescent="0.2"/>
    <row r="2100" s="9" customFormat="1" ht="14.25" x14ac:dyDescent="0.2"/>
    <row r="2101" s="9" customFormat="1" ht="14.25" x14ac:dyDescent="0.2"/>
    <row r="2102" s="9" customFormat="1" ht="14.25" x14ac:dyDescent="0.2"/>
    <row r="2103" s="9" customFormat="1" ht="14.25" x14ac:dyDescent="0.2"/>
    <row r="2104" s="9" customFormat="1" ht="14.25" x14ac:dyDescent="0.2"/>
    <row r="2105" s="9" customFormat="1" ht="14.25" x14ac:dyDescent="0.2"/>
    <row r="2106" s="9" customFormat="1" ht="14.25" x14ac:dyDescent="0.2"/>
    <row r="2107" s="9" customFormat="1" ht="14.25" x14ac:dyDescent="0.2"/>
    <row r="2108" s="9" customFormat="1" ht="14.25" x14ac:dyDescent="0.2"/>
    <row r="2109" s="9" customFormat="1" ht="14.25" x14ac:dyDescent="0.2"/>
    <row r="2110" s="9" customFormat="1" ht="14.25" x14ac:dyDescent="0.2"/>
    <row r="2111" s="9" customFormat="1" ht="14.25" x14ac:dyDescent="0.2"/>
    <row r="2112" s="9" customFormat="1" ht="14.25" x14ac:dyDescent="0.2"/>
    <row r="2113" s="9" customFormat="1" ht="14.25" x14ac:dyDescent="0.2"/>
    <row r="2114" s="9" customFormat="1" ht="14.25" x14ac:dyDescent="0.2"/>
    <row r="2115" s="9" customFormat="1" ht="14.25" x14ac:dyDescent="0.2"/>
    <row r="2116" s="9" customFormat="1" ht="14.25" x14ac:dyDescent="0.2"/>
    <row r="2117" s="9" customFormat="1" ht="14.25" x14ac:dyDescent="0.2"/>
    <row r="2118" s="9" customFormat="1" ht="14.25" x14ac:dyDescent="0.2"/>
    <row r="2119" s="9" customFormat="1" ht="14.25" x14ac:dyDescent="0.2"/>
    <row r="2120" s="9" customFormat="1" ht="14.25" x14ac:dyDescent="0.2"/>
    <row r="2121" s="9" customFormat="1" ht="14.25" x14ac:dyDescent="0.2"/>
    <row r="2122" s="9" customFormat="1" ht="14.25" x14ac:dyDescent="0.2"/>
    <row r="2123" s="9" customFormat="1" ht="14.25" x14ac:dyDescent="0.2"/>
    <row r="2124" s="9" customFormat="1" ht="14.25" x14ac:dyDescent="0.2"/>
    <row r="2125" s="9" customFormat="1" ht="14.25" x14ac:dyDescent="0.2"/>
    <row r="2126" s="9" customFormat="1" ht="14.25" x14ac:dyDescent="0.2"/>
    <row r="2127" s="9" customFormat="1" ht="14.25" x14ac:dyDescent="0.2"/>
    <row r="2128" s="9" customFormat="1" ht="14.25" x14ac:dyDescent="0.2"/>
    <row r="2129" s="9" customFormat="1" ht="14.25" x14ac:dyDescent="0.2"/>
    <row r="2130" s="9" customFormat="1" ht="14.25" x14ac:dyDescent="0.2"/>
    <row r="2131" s="9" customFormat="1" ht="14.25" x14ac:dyDescent="0.2"/>
    <row r="2132" s="9" customFormat="1" ht="14.25" x14ac:dyDescent="0.2"/>
    <row r="2133" s="9" customFormat="1" ht="14.25" x14ac:dyDescent="0.2"/>
    <row r="2134" s="9" customFormat="1" ht="14.25" x14ac:dyDescent="0.2"/>
    <row r="2135" s="9" customFormat="1" ht="14.25" x14ac:dyDescent="0.2"/>
    <row r="2136" s="9" customFormat="1" ht="14.25" x14ac:dyDescent="0.2"/>
    <row r="2137" s="9" customFormat="1" ht="14.25" x14ac:dyDescent="0.2"/>
    <row r="2138" s="9" customFormat="1" ht="14.25" x14ac:dyDescent="0.2"/>
    <row r="2139" s="9" customFormat="1" ht="14.25" x14ac:dyDescent="0.2"/>
    <row r="2140" s="9" customFormat="1" ht="14.25" x14ac:dyDescent="0.2"/>
    <row r="2141" s="9" customFormat="1" ht="14.25" x14ac:dyDescent="0.2"/>
    <row r="2142" s="9" customFormat="1" ht="14.25" x14ac:dyDescent="0.2"/>
    <row r="2143" s="9" customFormat="1" ht="14.25" x14ac:dyDescent="0.2"/>
    <row r="2144" s="9" customFormat="1" ht="14.25" x14ac:dyDescent="0.2"/>
    <row r="2145" s="9" customFormat="1" ht="14.25" x14ac:dyDescent="0.2"/>
    <row r="2146" s="9" customFormat="1" ht="14.25" x14ac:dyDescent="0.2"/>
    <row r="2147" s="9" customFormat="1" ht="14.25" x14ac:dyDescent="0.2"/>
    <row r="2148" s="9" customFormat="1" ht="14.25" x14ac:dyDescent="0.2"/>
    <row r="2149" s="9" customFormat="1" ht="14.25" x14ac:dyDescent="0.2"/>
    <row r="2150" s="9" customFormat="1" ht="14.25" x14ac:dyDescent="0.2"/>
    <row r="2151" s="9" customFormat="1" ht="14.25" x14ac:dyDescent="0.2"/>
    <row r="2152" s="9" customFormat="1" ht="14.25" x14ac:dyDescent="0.2"/>
    <row r="2153" s="9" customFormat="1" ht="14.25" x14ac:dyDescent="0.2"/>
    <row r="2154" s="9" customFormat="1" ht="14.25" x14ac:dyDescent="0.2"/>
    <row r="2155" s="9" customFormat="1" ht="14.25" x14ac:dyDescent="0.2"/>
    <row r="2156" s="9" customFormat="1" ht="14.25" x14ac:dyDescent="0.2"/>
    <row r="2157" s="9" customFormat="1" ht="14.25" x14ac:dyDescent="0.2"/>
    <row r="2158" s="9" customFormat="1" ht="14.25" x14ac:dyDescent="0.2"/>
    <row r="2159" s="9" customFormat="1" ht="14.25" x14ac:dyDescent="0.2"/>
    <row r="2160" s="9" customFormat="1" ht="14.25" x14ac:dyDescent="0.2"/>
    <row r="2161" s="9" customFormat="1" ht="14.25" x14ac:dyDescent="0.2"/>
    <row r="2162" s="9" customFormat="1" ht="14.25" x14ac:dyDescent="0.2"/>
    <row r="2163" s="9" customFormat="1" ht="14.25" x14ac:dyDescent="0.2"/>
    <row r="2164" s="9" customFormat="1" ht="14.25" x14ac:dyDescent="0.2"/>
    <row r="2165" s="9" customFormat="1" ht="14.25" x14ac:dyDescent="0.2"/>
    <row r="2166" s="9" customFormat="1" ht="14.25" x14ac:dyDescent="0.2"/>
    <row r="2167" s="9" customFormat="1" ht="14.25" x14ac:dyDescent="0.2"/>
    <row r="2168" s="9" customFormat="1" ht="14.25" x14ac:dyDescent="0.2"/>
    <row r="2169" s="9" customFormat="1" ht="14.25" x14ac:dyDescent="0.2"/>
    <row r="2170" s="9" customFormat="1" ht="14.25" x14ac:dyDescent="0.2"/>
    <row r="2171" s="9" customFormat="1" ht="14.25" x14ac:dyDescent="0.2"/>
    <row r="2172" s="9" customFormat="1" ht="14.25" x14ac:dyDescent="0.2"/>
    <row r="2173" s="9" customFormat="1" ht="14.25" x14ac:dyDescent="0.2"/>
    <row r="2174" s="9" customFormat="1" ht="14.25" x14ac:dyDescent="0.2"/>
    <row r="2175" s="9" customFormat="1" ht="14.25" x14ac:dyDescent="0.2"/>
    <row r="2176" s="9" customFormat="1" ht="14.25" x14ac:dyDescent="0.2"/>
    <row r="2177" s="9" customFormat="1" ht="14.25" x14ac:dyDescent="0.2"/>
    <row r="2178" s="9" customFormat="1" ht="14.25" x14ac:dyDescent="0.2"/>
    <row r="2179" s="9" customFormat="1" ht="14.25" x14ac:dyDescent="0.2"/>
    <row r="2180" s="9" customFormat="1" ht="14.25" x14ac:dyDescent="0.2"/>
    <row r="2181" s="9" customFormat="1" ht="14.25" x14ac:dyDescent="0.2"/>
    <row r="2182" s="9" customFormat="1" ht="14.25" x14ac:dyDescent="0.2"/>
    <row r="2183" s="9" customFormat="1" ht="14.25" x14ac:dyDescent="0.2"/>
    <row r="2184" s="9" customFormat="1" ht="14.25" x14ac:dyDescent="0.2"/>
    <row r="2185" s="9" customFormat="1" ht="14.25" x14ac:dyDescent="0.2"/>
    <row r="2186" s="9" customFormat="1" ht="14.25" x14ac:dyDescent="0.2"/>
    <row r="2187" s="9" customFormat="1" ht="14.25" x14ac:dyDescent="0.2"/>
    <row r="2188" s="9" customFormat="1" ht="14.25" x14ac:dyDescent="0.2"/>
    <row r="2189" s="9" customFormat="1" ht="14.25" x14ac:dyDescent="0.2"/>
    <row r="2190" s="9" customFormat="1" ht="14.25" x14ac:dyDescent="0.2"/>
    <row r="2191" s="9" customFormat="1" ht="14.25" x14ac:dyDescent="0.2"/>
    <row r="2192" s="9" customFormat="1" ht="14.25" x14ac:dyDescent="0.2"/>
    <row r="2193" s="9" customFormat="1" ht="14.25" x14ac:dyDescent="0.2"/>
    <row r="2194" s="9" customFormat="1" ht="14.25" x14ac:dyDescent="0.2"/>
    <row r="2195" s="9" customFormat="1" ht="14.25" x14ac:dyDescent="0.2"/>
    <row r="2196" s="9" customFormat="1" ht="14.25" x14ac:dyDescent="0.2"/>
    <row r="2197" s="9" customFormat="1" ht="14.25" x14ac:dyDescent="0.2"/>
    <row r="2198" s="9" customFormat="1" ht="14.25" x14ac:dyDescent="0.2"/>
    <row r="2199" s="9" customFormat="1" ht="14.25" x14ac:dyDescent="0.2"/>
    <row r="2200" s="9" customFormat="1" ht="14.25" x14ac:dyDescent="0.2"/>
    <row r="2201" s="9" customFormat="1" ht="14.25" x14ac:dyDescent="0.2"/>
    <row r="2202" s="9" customFormat="1" ht="14.25" x14ac:dyDescent="0.2"/>
    <row r="2203" s="9" customFormat="1" ht="14.25" x14ac:dyDescent="0.2"/>
    <row r="2204" s="9" customFormat="1" ht="14.25" x14ac:dyDescent="0.2"/>
    <row r="2205" s="9" customFormat="1" ht="14.25" x14ac:dyDescent="0.2"/>
    <row r="2206" s="9" customFormat="1" ht="14.25" x14ac:dyDescent="0.2"/>
    <row r="2207" s="9" customFormat="1" ht="14.25" x14ac:dyDescent="0.2"/>
    <row r="2208" s="9" customFormat="1" ht="14.25" x14ac:dyDescent="0.2"/>
    <row r="2209" s="9" customFormat="1" ht="14.25" x14ac:dyDescent="0.2"/>
    <row r="2210" s="9" customFormat="1" ht="14.25" x14ac:dyDescent="0.2"/>
    <row r="2211" s="9" customFormat="1" ht="14.25" x14ac:dyDescent="0.2"/>
    <row r="2212" s="9" customFormat="1" ht="14.25" x14ac:dyDescent="0.2"/>
    <row r="2213" s="9" customFormat="1" ht="14.25" x14ac:dyDescent="0.2"/>
    <row r="2214" s="9" customFormat="1" ht="14.25" x14ac:dyDescent="0.2"/>
    <row r="2215" s="9" customFormat="1" ht="14.25" x14ac:dyDescent="0.2"/>
    <row r="2216" s="9" customFormat="1" ht="14.25" x14ac:dyDescent="0.2"/>
    <row r="2217" s="9" customFormat="1" ht="14.25" x14ac:dyDescent="0.2"/>
    <row r="2218" s="9" customFormat="1" ht="14.25" x14ac:dyDescent="0.2"/>
    <row r="2219" s="9" customFormat="1" ht="14.25" x14ac:dyDescent="0.2"/>
    <row r="2220" s="9" customFormat="1" ht="14.25" x14ac:dyDescent="0.2"/>
    <row r="2221" s="9" customFormat="1" ht="14.25" x14ac:dyDescent="0.2"/>
    <row r="2222" s="9" customFormat="1" ht="14.25" x14ac:dyDescent="0.2"/>
    <row r="2223" s="9" customFormat="1" ht="14.25" x14ac:dyDescent="0.2"/>
    <row r="2224" s="9" customFormat="1" ht="14.25" x14ac:dyDescent="0.2"/>
    <row r="2225" s="9" customFormat="1" ht="14.25" x14ac:dyDescent="0.2"/>
    <row r="2226" s="9" customFormat="1" ht="14.25" x14ac:dyDescent="0.2"/>
    <row r="2227" s="9" customFormat="1" ht="14.25" x14ac:dyDescent="0.2"/>
    <row r="2228" s="9" customFormat="1" ht="14.25" x14ac:dyDescent="0.2"/>
    <row r="2229" s="9" customFormat="1" ht="14.25" x14ac:dyDescent="0.2"/>
    <row r="2230" s="9" customFormat="1" ht="14.25" x14ac:dyDescent="0.2"/>
    <row r="2231" s="9" customFormat="1" ht="14.25" x14ac:dyDescent="0.2"/>
    <row r="2232" s="9" customFormat="1" ht="14.25" x14ac:dyDescent="0.2"/>
    <row r="2233" s="9" customFormat="1" ht="14.25" x14ac:dyDescent="0.2"/>
    <row r="2234" s="9" customFormat="1" ht="14.25" x14ac:dyDescent="0.2"/>
    <row r="2235" s="9" customFormat="1" ht="14.25" x14ac:dyDescent="0.2"/>
    <row r="2236" s="9" customFormat="1" ht="14.25" x14ac:dyDescent="0.2"/>
    <row r="2237" s="9" customFormat="1" ht="14.25" x14ac:dyDescent="0.2"/>
    <row r="2238" s="9" customFormat="1" ht="14.25" x14ac:dyDescent="0.2"/>
    <row r="2239" s="9" customFormat="1" ht="14.25" x14ac:dyDescent="0.2"/>
    <row r="2240" s="9" customFormat="1" ht="14.25" x14ac:dyDescent="0.2"/>
    <row r="2241" s="9" customFormat="1" ht="14.25" x14ac:dyDescent="0.2"/>
    <row r="2242" s="9" customFormat="1" ht="14.25" x14ac:dyDescent="0.2"/>
    <row r="2243" s="9" customFormat="1" ht="14.25" x14ac:dyDescent="0.2"/>
    <row r="2244" s="9" customFormat="1" ht="14.25" x14ac:dyDescent="0.2"/>
    <row r="2245" s="9" customFormat="1" ht="14.25" x14ac:dyDescent="0.2"/>
    <row r="2246" s="9" customFormat="1" ht="14.25" x14ac:dyDescent="0.2"/>
    <row r="2247" s="9" customFormat="1" ht="14.25" x14ac:dyDescent="0.2"/>
    <row r="2248" s="9" customFormat="1" ht="14.25" x14ac:dyDescent="0.2"/>
    <row r="2249" s="9" customFormat="1" ht="14.25" x14ac:dyDescent="0.2"/>
    <row r="2250" s="9" customFormat="1" ht="14.25" x14ac:dyDescent="0.2"/>
    <row r="2251" s="9" customFormat="1" ht="14.25" x14ac:dyDescent="0.2"/>
    <row r="2252" s="9" customFormat="1" ht="14.25" x14ac:dyDescent="0.2"/>
    <row r="2253" s="9" customFormat="1" ht="14.25" x14ac:dyDescent="0.2"/>
    <row r="2254" s="9" customFormat="1" ht="14.25" x14ac:dyDescent="0.2"/>
    <row r="2255" s="9" customFormat="1" ht="14.25" x14ac:dyDescent="0.2"/>
    <row r="2256" s="9" customFormat="1" ht="14.25" x14ac:dyDescent="0.2"/>
    <row r="2257" s="9" customFormat="1" ht="14.25" x14ac:dyDescent="0.2"/>
    <row r="2258" s="9" customFormat="1" ht="14.25" x14ac:dyDescent="0.2"/>
    <row r="2259" s="9" customFormat="1" ht="14.25" x14ac:dyDescent="0.2"/>
    <row r="2260" s="9" customFormat="1" ht="14.25" x14ac:dyDescent="0.2"/>
    <row r="2261" s="9" customFormat="1" ht="14.25" x14ac:dyDescent="0.2"/>
    <row r="2262" s="9" customFormat="1" ht="14.25" x14ac:dyDescent="0.2"/>
    <row r="2263" s="9" customFormat="1" ht="14.25" x14ac:dyDescent="0.2"/>
    <row r="2264" s="9" customFormat="1" ht="14.25" x14ac:dyDescent="0.2"/>
    <row r="2265" s="9" customFormat="1" ht="14.25" x14ac:dyDescent="0.2"/>
    <row r="2266" s="9" customFormat="1" ht="14.25" x14ac:dyDescent="0.2"/>
    <row r="2267" s="9" customFormat="1" ht="14.25" x14ac:dyDescent="0.2"/>
    <row r="2268" s="9" customFormat="1" ht="14.25" x14ac:dyDescent="0.2"/>
    <row r="2269" s="9" customFormat="1" ht="14.25" x14ac:dyDescent="0.2"/>
    <row r="2270" s="9" customFormat="1" ht="14.25" x14ac:dyDescent="0.2"/>
    <row r="2271" s="9" customFormat="1" ht="14.25" x14ac:dyDescent="0.2"/>
    <row r="2272" s="9" customFormat="1" ht="14.25" x14ac:dyDescent="0.2"/>
    <row r="2273" s="9" customFormat="1" ht="14.25" x14ac:dyDescent="0.2"/>
    <row r="2274" s="9" customFormat="1" ht="14.25" x14ac:dyDescent="0.2"/>
    <row r="2275" s="9" customFormat="1" ht="14.25" x14ac:dyDescent="0.2"/>
    <row r="2276" s="9" customFormat="1" ht="14.25" x14ac:dyDescent="0.2"/>
    <row r="2277" s="9" customFormat="1" ht="14.25" x14ac:dyDescent="0.2"/>
    <row r="2278" s="9" customFormat="1" ht="14.25" x14ac:dyDescent="0.2"/>
    <row r="2279" s="9" customFormat="1" ht="14.25" x14ac:dyDescent="0.2"/>
    <row r="2280" s="9" customFormat="1" ht="14.25" x14ac:dyDescent="0.2"/>
    <row r="2281" s="9" customFormat="1" ht="14.25" x14ac:dyDescent="0.2"/>
    <row r="2282" s="9" customFormat="1" ht="14.25" x14ac:dyDescent="0.2"/>
    <row r="2283" s="9" customFormat="1" ht="14.25" x14ac:dyDescent="0.2"/>
    <row r="2284" s="9" customFormat="1" ht="14.25" x14ac:dyDescent="0.2"/>
    <row r="2285" s="9" customFormat="1" ht="14.25" x14ac:dyDescent="0.2"/>
    <row r="2286" s="9" customFormat="1" ht="14.25" x14ac:dyDescent="0.2"/>
    <row r="2287" s="9" customFormat="1" ht="14.25" x14ac:dyDescent="0.2"/>
    <row r="2288" s="9" customFormat="1" ht="14.25" x14ac:dyDescent="0.2"/>
    <row r="2289" s="9" customFormat="1" ht="14.25" x14ac:dyDescent="0.2"/>
    <row r="2290" s="9" customFormat="1" ht="14.25" x14ac:dyDescent="0.2"/>
    <row r="2291" s="9" customFormat="1" ht="14.25" x14ac:dyDescent="0.2"/>
    <row r="2292" s="9" customFormat="1" ht="14.25" x14ac:dyDescent="0.2"/>
    <row r="2293" s="9" customFormat="1" ht="14.25" x14ac:dyDescent="0.2"/>
    <row r="2294" s="9" customFormat="1" ht="14.25" x14ac:dyDescent="0.2"/>
    <row r="2295" s="9" customFormat="1" ht="14.25" x14ac:dyDescent="0.2"/>
    <row r="2296" s="9" customFormat="1" ht="14.25" x14ac:dyDescent="0.2"/>
    <row r="2297" s="9" customFormat="1" ht="14.25" x14ac:dyDescent="0.2"/>
    <row r="2298" s="9" customFormat="1" ht="14.25" x14ac:dyDescent="0.2"/>
    <row r="2299" s="9" customFormat="1" ht="14.25" x14ac:dyDescent="0.2"/>
    <row r="2300" s="9" customFormat="1" ht="14.25" x14ac:dyDescent="0.2"/>
    <row r="2301" s="9" customFormat="1" ht="14.25" x14ac:dyDescent="0.2"/>
    <row r="2302" s="9" customFormat="1" ht="14.25" x14ac:dyDescent="0.2"/>
    <row r="2303" s="9" customFormat="1" ht="14.25" x14ac:dyDescent="0.2"/>
    <row r="2304" s="9" customFormat="1" ht="14.25" x14ac:dyDescent="0.2"/>
    <row r="2305" s="9" customFormat="1" ht="14.25" x14ac:dyDescent="0.2"/>
    <row r="2306" s="9" customFormat="1" ht="14.25" x14ac:dyDescent="0.2"/>
    <row r="2307" s="9" customFormat="1" ht="14.25" x14ac:dyDescent="0.2"/>
    <row r="2308" s="9" customFormat="1" ht="14.25" x14ac:dyDescent="0.2"/>
    <row r="2309" s="9" customFormat="1" ht="14.25" x14ac:dyDescent="0.2"/>
    <row r="2310" s="9" customFormat="1" ht="14.25" x14ac:dyDescent="0.2"/>
    <row r="2311" s="9" customFormat="1" ht="14.25" x14ac:dyDescent="0.2"/>
    <row r="2312" s="9" customFormat="1" ht="14.25" x14ac:dyDescent="0.2"/>
    <row r="2313" s="9" customFormat="1" ht="14.25" x14ac:dyDescent="0.2"/>
    <row r="2314" s="9" customFormat="1" ht="14.25" x14ac:dyDescent="0.2"/>
    <row r="2315" s="9" customFormat="1" ht="14.25" x14ac:dyDescent="0.2"/>
    <row r="2316" s="9" customFormat="1" ht="14.25" x14ac:dyDescent="0.2"/>
    <row r="2317" s="9" customFormat="1" ht="14.25" x14ac:dyDescent="0.2"/>
    <row r="2318" s="9" customFormat="1" ht="14.25" x14ac:dyDescent="0.2"/>
    <row r="2319" s="9" customFormat="1" ht="14.25" x14ac:dyDescent="0.2"/>
    <row r="2320" s="9" customFormat="1" ht="14.25" x14ac:dyDescent="0.2"/>
    <row r="2321" s="9" customFormat="1" ht="14.25" x14ac:dyDescent="0.2"/>
    <row r="2322" s="9" customFormat="1" ht="14.25" x14ac:dyDescent="0.2"/>
    <row r="2323" s="9" customFormat="1" ht="14.25" x14ac:dyDescent="0.2"/>
    <row r="2324" s="9" customFormat="1" ht="14.25" x14ac:dyDescent="0.2"/>
    <row r="2325" s="9" customFormat="1" ht="14.25" x14ac:dyDescent="0.2"/>
    <row r="2326" s="9" customFormat="1" ht="14.25" x14ac:dyDescent="0.2"/>
    <row r="2327" s="9" customFormat="1" ht="14.25" x14ac:dyDescent="0.2"/>
    <row r="2328" s="9" customFormat="1" ht="14.25" x14ac:dyDescent="0.2"/>
    <row r="2329" s="9" customFormat="1" ht="14.25" x14ac:dyDescent="0.2"/>
    <row r="2330" s="9" customFormat="1" ht="14.25" x14ac:dyDescent="0.2"/>
    <row r="2331" s="9" customFormat="1" ht="14.25" x14ac:dyDescent="0.2"/>
    <row r="2332" s="9" customFormat="1" ht="14.25" x14ac:dyDescent="0.2"/>
    <row r="2333" s="9" customFormat="1" ht="14.25" x14ac:dyDescent="0.2"/>
    <row r="2334" s="9" customFormat="1" ht="14.25" x14ac:dyDescent="0.2"/>
    <row r="2335" s="9" customFormat="1" ht="14.25" x14ac:dyDescent="0.2"/>
    <row r="2336" s="9" customFormat="1" ht="14.25" x14ac:dyDescent="0.2"/>
    <row r="2337" s="9" customFormat="1" ht="14.25" x14ac:dyDescent="0.2"/>
    <row r="2338" s="9" customFormat="1" ht="14.25" x14ac:dyDescent="0.2"/>
    <row r="2339" s="9" customFormat="1" ht="14.25" x14ac:dyDescent="0.2"/>
    <row r="2340" s="9" customFormat="1" ht="14.25" x14ac:dyDescent="0.2"/>
    <row r="2341" s="9" customFormat="1" ht="14.25" x14ac:dyDescent="0.2"/>
    <row r="2342" s="9" customFormat="1" ht="14.25" x14ac:dyDescent="0.2"/>
    <row r="2343" s="9" customFormat="1" ht="14.25" x14ac:dyDescent="0.2"/>
    <row r="2344" s="9" customFormat="1" ht="14.25" x14ac:dyDescent="0.2"/>
    <row r="2345" s="9" customFormat="1" ht="14.25" x14ac:dyDescent="0.2"/>
    <row r="2346" s="9" customFormat="1" ht="14.25" x14ac:dyDescent="0.2"/>
    <row r="2347" s="9" customFormat="1" ht="14.25" x14ac:dyDescent="0.2"/>
    <row r="2348" s="9" customFormat="1" ht="14.25" x14ac:dyDescent="0.2"/>
    <row r="2349" s="9" customFormat="1" ht="14.25" x14ac:dyDescent="0.2"/>
    <row r="2350" s="9" customFormat="1" ht="14.25" x14ac:dyDescent="0.2"/>
    <row r="2351" s="9" customFormat="1" ht="14.25" x14ac:dyDescent="0.2"/>
    <row r="2352" s="9" customFormat="1" ht="14.25" x14ac:dyDescent="0.2"/>
    <row r="2353" s="9" customFormat="1" ht="14.25" x14ac:dyDescent="0.2"/>
    <row r="2354" s="9" customFormat="1" ht="14.25" x14ac:dyDescent="0.2"/>
    <row r="2355" s="9" customFormat="1" ht="14.25" x14ac:dyDescent="0.2"/>
    <row r="2356" s="9" customFormat="1" ht="14.25" x14ac:dyDescent="0.2"/>
    <row r="2357" s="9" customFormat="1" ht="14.25" x14ac:dyDescent="0.2"/>
    <row r="2358" s="9" customFormat="1" ht="14.25" x14ac:dyDescent="0.2"/>
    <row r="2359" s="9" customFormat="1" ht="14.25" x14ac:dyDescent="0.2"/>
    <row r="2360" s="9" customFormat="1" ht="14.25" x14ac:dyDescent="0.2"/>
    <row r="2361" s="9" customFormat="1" ht="14.25" x14ac:dyDescent="0.2"/>
    <row r="2362" s="9" customFormat="1" ht="14.25" x14ac:dyDescent="0.2"/>
    <row r="2363" s="9" customFormat="1" ht="14.25" x14ac:dyDescent="0.2"/>
    <row r="2364" s="9" customFormat="1" ht="14.25" x14ac:dyDescent="0.2"/>
    <row r="2365" s="9" customFormat="1" ht="14.25" x14ac:dyDescent="0.2"/>
    <row r="2366" s="9" customFormat="1" ht="14.25" x14ac:dyDescent="0.2"/>
    <row r="2367" s="9" customFormat="1" ht="14.25" x14ac:dyDescent="0.2"/>
    <row r="2368" s="9" customFormat="1" ht="14.25" x14ac:dyDescent="0.2"/>
    <row r="2369" s="9" customFormat="1" ht="14.25" x14ac:dyDescent="0.2"/>
    <row r="2370" s="9" customFormat="1" ht="14.25" x14ac:dyDescent="0.2"/>
    <row r="2371" s="9" customFormat="1" ht="14.25" x14ac:dyDescent="0.2"/>
    <row r="2372" s="9" customFormat="1" ht="14.25" x14ac:dyDescent="0.2"/>
    <row r="2373" s="9" customFormat="1" ht="14.25" x14ac:dyDescent="0.2"/>
    <row r="2374" s="9" customFormat="1" ht="14.25" x14ac:dyDescent="0.2"/>
    <row r="2375" s="9" customFormat="1" ht="14.25" x14ac:dyDescent="0.2"/>
    <row r="2376" s="9" customFormat="1" ht="14.25" x14ac:dyDescent="0.2"/>
    <row r="2377" s="9" customFormat="1" ht="14.25" x14ac:dyDescent="0.2"/>
    <row r="2378" s="9" customFormat="1" ht="14.25" x14ac:dyDescent="0.2"/>
    <row r="2379" s="9" customFormat="1" ht="14.25" x14ac:dyDescent="0.2"/>
    <row r="2380" s="9" customFormat="1" ht="14.25" x14ac:dyDescent="0.2"/>
    <row r="2381" s="9" customFormat="1" ht="14.25" x14ac:dyDescent="0.2"/>
    <row r="2382" s="9" customFormat="1" ht="14.25" x14ac:dyDescent="0.2"/>
    <row r="2383" s="9" customFormat="1" ht="14.25" x14ac:dyDescent="0.2"/>
    <row r="2384" s="9" customFormat="1" ht="14.25" x14ac:dyDescent="0.2"/>
    <row r="2385" s="9" customFormat="1" ht="14.25" x14ac:dyDescent="0.2"/>
    <row r="2386" s="9" customFormat="1" ht="14.25" x14ac:dyDescent="0.2"/>
    <row r="2387" s="9" customFormat="1" ht="14.25" x14ac:dyDescent="0.2"/>
    <row r="2388" s="9" customFormat="1" ht="14.25" x14ac:dyDescent="0.2"/>
    <row r="2389" s="9" customFormat="1" ht="14.25" x14ac:dyDescent="0.2"/>
    <row r="2390" s="9" customFormat="1" ht="14.25" x14ac:dyDescent="0.2"/>
    <row r="2391" s="9" customFormat="1" ht="14.25" x14ac:dyDescent="0.2"/>
    <row r="2392" s="9" customFormat="1" ht="14.25" x14ac:dyDescent="0.2"/>
    <row r="2393" s="9" customFormat="1" ht="14.25" x14ac:dyDescent="0.2"/>
    <row r="2394" s="9" customFormat="1" ht="14.25" x14ac:dyDescent="0.2"/>
    <row r="2395" s="9" customFormat="1" ht="14.25" x14ac:dyDescent="0.2"/>
    <row r="2396" s="9" customFormat="1" ht="14.25" x14ac:dyDescent="0.2"/>
    <row r="2397" s="9" customFormat="1" ht="14.25" x14ac:dyDescent="0.2"/>
    <row r="2398" s="9" customFormat="1" ht="14.25" x14ac:dyDescent="0.2"/>
    <row r="2399" s="9" customFormat="1" ht="14.25" x14ac:dyDescent="0.2"/>
    <row r="2400" s="9" customFormat="1" ht="14.25" x14ac:dyDescent="0.2"/>
    <row r="2401" s="9" customFormat="1" ht="14.25" x14ac:dyDescent="0.2"/>
    <row r="2402" s="9" customFormat="1" ht="14.25" x14ac:dyDescent="0.2"/>
    <row r="2403" s="9" customFormat="1" ht="14.25" x14ac:dyDescent="0.2"/>
    <row r="2404" s="9" customFormat="1" ht="14.25" x14ac:dyDescent="0.2"/>
    <row r="2405" s="9" customFormat="1" ht="14.25" x14ac:dyDescent="0.2"/>
    <row r="2406" s="9" customFormat="1" ht="14.25" x14ac:dyDescent="0.2"/>
    <row r="2407" s="9" customFormat="1" ht="14.25" x14ac:dyDescent="0.2"/>
    <row r="2408" s="9" customFormat="1" ht="14.25" x14ac:dyDescent="0.2"/>
    <row r="2409" s="9" customFormat="1" ht="14.25" x14ac:dyDescent="0.2"/>
    <row r="2410" s="9" customFormat="1" ht="14.25" x14ac:dyDescent="0.2"/>
    <row r="2411" s="9" customFormat="1" ht="14.25" x14ac:dyDescent="0.2"/>
    <row r="2412" s="9" customFormat="1" ht="14.25" x14ac:dyDescent="0.2"/>
    <row r="2413" s="9" customFormat="1" ht="14.25" x14ac:dyDescent="0.2"/>
    <row r="2414" s="9" customFormat="1" ht="14.25" x14ac:dyDescent="0.2"/>
    <row r="2415" s="9" customFormat="1" ht="14.25" x14ac:dyDescent="0.2"/>
    <row r="2416" s="9" customFormat="1" ht="14.25" x14ac:dyDescent="0.2"/>
    <row r="2417" s="9" customFormat="1" ht="14.25" x14ac:dyDescent="0.2"/>
    <row r="2418" s="9" customFormat="1" ht="14.25" x14ac:dyDescent="0.2"/>
    <row r="2419" s="9" customFormat="1" ht="14.25" x14ac:dyDescent="0.2"/>
    <row r="2420" s="9" customFormat="1" ht="14.25" x14ac:dyDescent="0.2"/>
    <row r="2421" s="9" customFormat="1" ht="14.25" x14ac:dyDescent="0.2"/>
    <row r="2422" s="9" customFormat="1" ht="14.25" x14ac:dyDescent="0.2"/>
    <row r="2423" s="9" customFormat="1" ht="14.25" x14ac:dyDescent="0.2"/>
    <row r="2424" s="9" customFormat="1" ht="14.25" x14ac:dyDescent="0.2"/>
    <row r="2425" s="9" customFormat="1" ht="14.25" x14ac:dyDescent="0.2"/>
    <row r="2426" s="9" customFormat="1" ht="14.25" x14ac:dyDescent="0.2"/>
    <row r="2427" s="9" customFormat="1" ht="14.25" x14ac:dyDescent="0.2"/>
    <row r="2428" s="9" customFormat="1" ht="14.25" x14ac:dyDescent="0.2"/>
    <row r="2429" s="9" customFormat="1" ht="14.25" x14ac:dyDescent="0.2"/>
    <row r="2430" s="9" customFormat="1" ht="14.25" x14ac:dyDescent="0.2"/>
    <row r="2431" s="9" customFormat="1" ht="14.25" x14ac:dyDescent="0.2"/>
    <row r="2432" s="9" customFormat="1" ht="14.25" x14ac:dyDescent="0.2"/>
    <row r="2433" s="9" customFormat="1" ht="14.25" x14ac:dyDescent="0.2"/>
    <row r="2434" s="9" customFormat="1" ht="14.25" x14ac:dyDescent="0.2"/>
    <row r="2435" s="9" customFormat="1" ht="14.25" x14ac:dyDescent="0.2"/>
    <row r="2436" s="9" customFormat="1" ht="14.25" x14ac:dyDescent="0.2"/>
    <row r="2437" s="9" customFormat="1" ht="14.25" x14ac:dyDescent="0.2"/>
    <row r="2438" s="9" customFormat="1" ht="14.25" x14ac:dyDescent="0.2"/>
    <row r="2439" s="9" customFormat="1" ht="14.25" x14ac:dyDescent="0.2"/>
    <row r="2440" s="9" customFormat="1" ht="14.25" x14ac:dyDescent="0.2"/>
    <row r="2441" s="9" customFormat="1" ht="14.25" x14ac:dyDescent="0.2"/>
    <row r="2442" s="9" customFormat="1" ht="14.25" x14ac:dyDescent="0.2"/>
    <row r="2443" s="9" customFormat="1" ht="14.25" x14ac:dyDescent="0.2"/>
    <row r="2444" s="9" customFormat="1" ht="14.25" x14ac:dyDescent="0.2"/>
    <row r="2445" s="9" customFormat="1" ht="14.25" x14ac:dyDescent="0.2"/>
    <row r="2446" s="9" customFormat="1" ht="14.25" x14ac:dyDescent="0.2"/>
    <row r="2447" s="9" customFormat="1" ht="14.25" x14ac:dyDescent="0.2"/>
    <row r="2448" s="9" customFormat="1" ht="14.25" x14ac:dyDescent="0.2"/>
    <row r="2449" s="9" customFormat="1" ht="14.25" x14ac:dyDescent="0.2"/>
    <row r="2450" s="9" customFormat="1" ht="14.25" x14ac:dyDescent="0.2"/>
    <row r="2451" s="9" customFormat="1" ht="14.25" x14ac:dyDescent="0.2"/>
    <row r="2452" s="9" customFormat="1" ht="14.25" x14ac:dyDescent="0.2"/>
    <row r="2453" s="9" customFormat="1" ht="14.25" x14ac:dyDescent="0.2"/>
    <row r="2454" s="9" customFormat="1" ht="14.25" x14ac:dyDescent="0.2"/>
    <row r="2455" s="9" customFormat="1" ht="14.25" x14ac:dyDescent="0.2"/>
    <row r="2456" s="9" customFormat="1" ht="14.25" x14ac:dyDescent="0.2"/>
    <row r="2457" s="9" customFormat="1" ht="14.25" x14ac:dyDescent="0.2"/>
    <row r="2458" s="9" customFormat="1" ht="14.25" x14ac:dyDescent="0.2"/>
    <row r="2459" s="9" customFormat="1" ht="14.25" x14ac:dyDescent="0.2"/>
    <row r="2460" s="9" customFormat="1" ht="14.25" x14ac:dyDescent="0.2"/>
    <row r="2461" s="9" customFormat="1" ht="14.25" x14ac:dyDescent="0.2"/>
    <row r="2462" s="9" customFormat="1" ht="14.25" x14ac:dyDescent="0.2"/>
    <row r="2463" s="9" customFormat="1" ht="14.25" x14ac:dyDescent="0.2"/>
    <row r="2464" s="9" customFormat="1" ht="14.25" x14ac:dyDescent="0.2"/>
    <row r="2465" s="9" customFormat="1" ht="14.25" x14ac:dyDescent="0.2"/>
    <row r="2466" s="9" customFormat="1" ht="14.25" x14ac:dyDescent="0.2"/>
    <row r="2467" s="9" customFormat="1" ht="14.25" x14ac:dyDescent="0.2"/>
    <row r="2468" s="9" customFormat="1" ht="14.25" x14ac:dyDescent="0.2"/>
    <row r="2469" s="9" customFormat="1" ht="14.25" x14ac:dyDescent="0.2"/>
    <row r="2470" s="9" customFormat="1" ht="14.25" x14ac:dyDescent="0.2"/>
    <row r="2471" s="9" customFormat="1" ht="14.25" x14ac:dyDescent="0.2"/>
    <row r="2472" s="9" customFormat="1" ht="14.25" x14ac:dyDescent="0.2"/>
    <row r="2473" s="9" customFormat="1" ht="14.25" x14ac:dyDescent="0.2"/>
    <row r="2474" s="9" customFormat="1" ht="14.25" x14ac:dyDescent="0.2"/>
    <row r="2475" s="9" customFormat="1" ht="14.25" x14ac:dyDescent="0.2"/>
    <row r="2476" s="9" customFormat="1" ht="14.25" x14ac:dyDescent="0.2"/>
    <row r="2477" s="9" customFormat="1" ht="14.25" x14ac:dyDescent="0.2"/>
    <row r="2478" s="9" customFormat="1" ht="14.25" x14ac:dyDescent="0.2"/>
    <row r="2479" s="9" customFormat="1" ht="14.25" x14ac:dyDescent="0.2"/>
    <row r="2480" s="9" customFormat="1" ht="14.25" x14ac:dyDescent="0.2"/>
    <row r="2481" s="9" customFormat="1" ht="14.25" x14ac:dyDescent="0.2"/>
    <row r="2482" s="9" customFormat="1" ht="14.25" x14ac:dyDescent="0.2"/>
    <row r="2483" s="9" customFormat="1" ht="14.25" x14ac:dyDescent="0.2"/>
    <row r="2484" s="9" customFormat="1" ht="14.25" x14ac:dyDescent="0.2"/>
    <row r="2485" s="9" customFormat="1" ht="14.25" x14ac:dyDescent="0.2"/>
    <row r="2486" s="9" customFormat="1" ht="14.25" x14ac:dyDescent="0.2"/>
    <row r="2487" s="9" customFormat="1" ht="14.25" x14ac:dyDescent="0.2"/>
    <row r="2488" s="9" customFormat="1" ht="14.25" x14ac:dyDescent="0.2"/>
    <row r="2489" s="9" customFormat="1" ht="14.25" x14ac:dyDescent="0.2"/>
    <row r="2490" s="9" customFormat="1" ht="14.25" x14ac:dyDescent="0.2"/>
    <row r="2491" s="9" customFormat="1" ht="14.25" x14ac:dyDescent="0.2"/>
    <row r="2492" s="9" customFormat="1" ht="14.25" x14ac:dyDescent="0.2"/>
    <row r="2493" s="9" customFormat="1" ht="14.25" x14ac:dyDescent="0.2"/>
    <row r="2494" s="9" customFormat="1" ht="14.25" x14ac:dyDescent="0.2"/>
    <row r="2495" s="9" customFormat="1" ht="14.25" x14ac:dyDescent="0.2"/>
    <row r="2496" s="9" customFormat="1" ht="14.25" x14ac:dyDescent="0.2"/>
    <row r="2497" s="9" customFormat="1" ht="14.25" x14ac:dyDescent="0.2"/>
    <row r="2498" s="9" customFormat="1" ht="14.25" x14ac:dyDescent="0.2"/>
    <row r="2499" s="9" customFormat="1" ht="14.25" x14ac:dyDescent="0.2"/>
    <row r="2500" s="9" customFormat="1" ht="14.25" x14ac:dyDescent="0.2"/>
    <row r="2501" s="9" customFormat="1" ht="14.25" x14ac:dyDescent="0.2"/>
    <row r="2502" s="9" customFormat="1" ht="14.25" x14ac:dyDescent="0.2"/>
    <row r="2503" s="9" customFormat="1" ht="14.25" x14ac:dyDescent="0.2"/>
    <row r="2504" s="9" customFormat="1" ht="14.25" x14ac:dyDescent="0.2"/>
    <row r="2505" s="9" customFormat="1" ht="14.25" x14ac:dyDescent="0.2"/>
    <row r="2506" s="9" customFormat="1" ht="14.25" x14ac:dyDescent="0.2"/>
    <row r="2507" s="9" customFormat="1" ht="14.25" x14ac:dyDescent="0.2"/>
    <row r="2508" s="9" customFormat="1" ht="14.25" x14ac:dyDescent="0.2"/>
    <row r="2509" s="9" customFormat="1" ht="14.25" x14ac:dyDescent="0.2"/>
    <row r="2510" s="9" customFormat="1" ht="14.25" x14ac:dyDescent="0.2"/>
    <row r="2511" s="9" customFormat="1" ht="14.25" x14ac:dyDescent="0.2"/>
    <row r="2512" s="9" customFormat="1" ht="14.25" x14ac:dyDescent="0.2"/>
    <row r="2513" s="9" customFormat="1" ht="14.25" x14ac:dyDescent="0.2"/>
    <row r="2514" s="9" customFormat="1" ht="14.25" x14ac:dyDescent="0.2"/>
    <row r="2515" s="9" customFormat="1" ht="14.25" x14ac:dyDescent="0.2"/>
    <row r="2516" s="9" customFormat="1" ht="14.25" x14ac:dyDescent="0.2"/>
    <row r="2517" s="9" customFormat="1" ht="14.25" x14ac:dyDescent="0.2"/>
    <row r="2518" s="9" customFormat="1" ht="14.25" x14ac:dyDescent="0.2"/>
    <row r="2519" s="9" customFormat="1" ht="14.25" x14ac:dyDescent="0.2"/>
    <row r="2520" s="9" customFormat="1" ht="14.25" x14ac:dyDescent="0.2"/>
    <row r="2521" s="9" customFormat="1" ht="14.25" x14ac:dyDescent="0.2"/>
    <row r="2522" s="9" customFormat="1" ht="14.25" x14ac:dyDescent="0.2"/>
    <row r="2523" s="9" customFormat="1" ht="14.25" x14ac:dyDescent="0.2"/>
    <row r="2524" s="9" customFormat="1" ht="14.25" x14ac:dyDescent="0.2"/>
    <row r="2525" s="9" customFormat="1" ht="14.25" x14ac:dyDescent="0.2"/>
    <row r="2526" s="9" customFormat="1" ht="14.25" x14ac:dyDescent="0.2"/>
    <row r="2527" s="9" customFormat="1" ht="14.25" x14ac:dyDescent="0.2"/>
    <row r="2528" s="9" customFormat="1" ht="14.25" x14ac:dyDescent="0.2"/>
    <row r="2529" s="9" customFormat="1" ht="14.25" x14ac:dyDescent="0.2"/>
    <row r="2530" s="9" customFormat="1" ht="14.25" x14ac:dyDescent="0.2"/>
    <row r="2531" s="9" customFormat="1" ht="14.25" x14ac:dyDescent="0.2"/>
    <row r="2532" s="9" customFormat="1" ht="14.25" x14ac:dyDescent="0.2"/>
    <row r="2533" s="9" customFormat="1" ht="14.25" x14ac:dyDescent="0.2"/>
    <row r="2534" s="9" customFormat="1" ht="14.25" x14ac:dyDescent="0.2"/>
    <row r="2535" s="9" customFormat="1" ht="14.25" x14ac:dyDescent="0.2"/>
    <row r="2536" s="9" customFormat="1" ht="14.25" x14ac:dyDescent="0.2"/>
    <row r="2537" s="9" customFormat="1" ht="14.25" x14ac:dyDescent="0.2"/>
    <row r="2538" s="9" customFormat="1" ht="14.25" x14ac:dyDescent="0.2"/>
    <row r="2539" s="9" customFormat="1" ht="14.25" x14ac:dyDescent="0.2"/>
    <row r="2540" s="9" customFormat="1" ht="14.25" x14ac:dyDescent="0.2"/>
    <row r="2541" s="9" customFormat="1" ht="14.25" x14ac:dyDescent="0.2"/>
    <row r="2542" s="9" customFormat="1" ht="14.25" x14ac:dyDescent="0.2"/>
    <row r="2543" s="9" customFormat="1" ht="14.25" x14ac:dyDescent="0.2"/>
    <row r="2544" s="9" customFormat="1" ht="14.25" x14ac:dyDescent="0.2"/>
    <row r="2545" s="9" customFormat="1" ht="14.25" x14ac:dyDescent="0.2"/>
    <row r="2546" s="9" customFormat="1" ht="14.25" x14ac:dyDescent="0.2"/>
    <row r="2547" s="9" customFormat="1" ht="14.25" x14ac:dyDescent="0.2"/>
    <row r="2548" s="9" customFormat="1" ht="14.25" x14ac:dyDescent="0.2"/>
    <row r="2549" s="9" customFormat="1" ht="14.25" x14ac:dyDescent="0.2"/>
    <row r="2550" s="9" customFormat="1" ht="14.25" x14ac:dyDescent="0.2"/>
    <row r="2551" s="9" customFormat="1" ht="14.25" x14ac:dyDescent="0.2"/>
    <row r="2552" s="9" customFormat="1" ht="14.25" x14ac:dyDescent="0.2"/>
    <row r="2553" s="9" customFormat="1" ht="14.25" x14ac:dyDescent="0.2"/>
    <row r="2554" s="9" customFormat="1" ht="14.25" x14ac:dyDescent="0.2"/>
    <row r="2555" s="9" customFormat="1" ht="14.25" x14ac:dyDescent="0.2"/>
    <row r="2556" s="9" customFormat="1" ht="14.25" x14ac:dyDescent="0.2"/>
    <row r="2557" s="9" customFormat="1" ht="14.25" x14ac:dyDescent="0.2"/>
    <row r="2558" s="9" customFormat="1" ht="14.25" x14ac:dyDescent="0.2"/>
    <row r="2559" s="9" customFormat="1" ht="14.25" x14ac:dyDescent="0.2"/>
    <row r="2560" s="9" customFormat="1" ht="14.25" x14ac:dyDescent="0.2"/>
    <row r="2561" s="9" customFormat="1" ht="14.25" x14ac:dyDescent="0.2"/>
    <row r="2562" s="9" customFormat="1" ht="14.25" x14ac:dyDescent="0.2"/>
    <row r="2563" s="9" customFormat="1" ht="14.25" x14ac:dyDescent="0.2"/>
    <row r="2564" s="9" customFormat="1" ht="14.25" x14ac:dyDescent="0.2"/>
    <row r="2565" s="9" customFormat="1" ht="14.25" x14ac:dyDescent="0.2"/>
    <row r="2566" s="9" customFormat="1" ht="14.25" x14ac:dyDescent="0.2"/>
    <row r="2567" s="9" customFormat="1" ht="14.25" x14ac:dyDescent="0.2"/>
    <row r="2568" s="9" customFormat="1" ht="14.25" x14ac:dyDescent="0.2"/>
    <row r="2569" s="9" customFormat="1" ht="14.25" x14ac:dyDescent="0.2"/>
    <row r="2570" s="9" customFormat="1" ht="14.25" x14ac:dyDescent="0.2"/>
    <row r="2571" s="9" customFormat="1" ht="14.25" x14ac:dyDescent="0.2"/>
    <row r="2572" s="9" customFormat="1" ht="14.25" x14ac:dyDescent="0.2"/>
    <row r="2573" s="9" customFormat="1" ht="14.25" x14ac:dyDescent="0.2"/>
    <row r="2574" s="9" customFormat="1" ht="14.25" x14ac:dyDescent="0.2"/>
    <row r="2575" s="9" customFormat="1" ht="14.25" x14ac:dyDescent="0.2"/>
    <row r="2576" s="9" customFormat="1" ht="14.25" x14ac:dyDescent="0.2"/>
    <row r="2577" s="9" customFormat="1" ht="14.25" x14ac:dyDescent="0.2"/>
    <row r="2578" s="9" customFormat="1" ht="14.25" x14ac:dyDescent="0.2"/>
    <row r="2579" s="9" customFormat="1" ht="14.25" x14ac:dyDescent="0.2"/>
    <row r="2580" s="9" customFormat="1" ht="14.25" x14ac:dyDescent="0.2"/>
    <row r="2581" s="9" customFormat="1" ht="14.25" x14ac:dyDescent="0.2"/>
    <row r="2582" s="9" customFormat="1" ht="14.25" x14ac:dyDescent="0.2"/>
    <row r="2583" s="9" customFormat="1" ht="14.25" x14ac:dyDescent="0.2"/>
    <row r="2584" s="9" customFormat="1" ht="14.25" x14ac:dyDescent="0.2"/>
    <row r="2585" s="9" customFormat="1" ht="14.25" x14ac:dyDescent="0.2"/>
    <row r="2586" s="9" customFormat="1" ht="14.25" x14ac:dyDescent="0.2"/>
    <row r="2587" s="9" customFormat="1" ht="14.25" x14ac:dyDescent="0.2"/>
    <row r="2588" s="9" customFormat="1" ht="14.25" x14ac:dyDescent="0.2"/>
    <row r="2589" s="9" customFormat="1" ht="14.25" x14ac:dyDescent="0.2"/>
    <row r="2590" s="9" customFormat="1" ht="14.25" x14ac:dyDescent="0.2"/>
    <row r="2591" s="9" customFormat="1" ht="14.25" x14ac:dyDescent="0.2"/>
    <row r="2592" s="9" customFormat="1" ht="14.25" x14ac:dyDescent="0.2"/>
    <row r="2593" s="9" customFormat="1" ht="14.25" x14ac:dyDescent="0.2"/>
    <row r="2594" s="9" customFormat="1" ht="14.25" x14ac:dyDescent="0.2"/>
    <row r="2595" s="9" customFormat="1" ht="14.25" x14ac:dyDescent="0.2"/>
    <row r="2596" s="9" customFormat="1" ht="14.25" x14ac:dyDescent="0.2"/>
    <row r="2597" s="9" customFormat="1" ht="14.25" x14ac:dyDescent="0.2"/>
    <row r="2598" s="9" customFormat="1" ht="14.25" x14ac:dyDescent="0.2"/>
    <row r="2599" s="9" customFormat="1" ht="14.25" x14ac:dyDescent="0.2"/>
    <row r="2600" s="9" customFormat="1" ht="14.25" x14ac:dyDescent="0.2"/>
    <row r="2601" s="9" customFormat="1" ht="14.25" x14ac:dyDescent="0.2"/>
    <row r="2602" s="9" customFormat="1" ht="14.25" x14ac:dyDescent="0.2"/>
    <row r="2603" s="9" customFormat="1" ht="14.25" x14ac:dyDescent="0.2"/>
    <row r="2604" s="9" customFormat="1" ht="14.25" x14ac:dyDescent="0.2"/>
    <row r="2605" s="9" customFormat="1" ht="14.25" x14ac:dyDescent="0.2"/>
    <row r="2606" s="9" customFormat="1" ht="14.25" x14ac:dyDescent="0.2"/>
    <row r="2607" s="9" customFormat="1" ht="14.25" x14ac:dyDescent="0.2"/>
    <row r="2608" s="9" customFormat="1" ht="14.25" x14ac:dyDescent="0.2"/>
    <row r="2609" s="9" customFormat="1" ht="14.25" x14ac:dyDescent="0.2"/>
    <row r="2610" s="9" customFormat="1" ht="14.25" x14ac:dyDescent="0.2"/>
    <row r="2611" s="9" customFormat="1" ht="14.25" x14ac:dyDescent="0.2"/>
    <row r="2612" s="9" customFormat="1" ht="14.25" x14ac:dyDescent="0.2"/>
    <row r="2613" s="9" customFormat="1" ht="14.25" x14ac:dyDescent="0.2"/>
    <row r="2614" s="9" customFormat="1" ht="14.25" x14ac:dyDescent="0.2"/>
    <row r="2615" s="9" customFormat="1" ht="14.25" x14ac:dyDescent="0.2"/>
    <row r="2616" s="9" customFormat="1" ht="14.25" x14ac:dyDescent="0.2"/>
    <row r="2617" s="9" customFormat="1" ht="14.25" x14ac:dyDescent="0.2"/>
    <row r="2618" s="9" customFormat="1" ht="14.25" x14ac:dyDescent="0.2"/>
    <row r="2619" s="9" customFormat="1" ht="14.25" x14ac:dyDescent="0.2"/>
    <row r="2620" s="9" customFormat="1" ht="14.25" x14ac:dyDescent="0.2"/>
    <row r="2621" s="9" customFormat="1" ht="14.25" x14ac:dyDescent="0.2"/>
    <row r="2622" s="9" customFormat="1" ht="14.25" x14ac:dyDescent="0.2"/>
    <row r="2623" s="9" customFormat="1" ht="14.25" x14ac:dyDescent="0.2"/>
    <row r="2624" s="9" customFormat="1" ht="14.25" x14ac:dyDescent="0.2"/>
    <row r="2625" s="9" customFormat="1" ht="14.25" x14ac:dyDescent="0.2"/>
    <row r="2626" s="9" customFormat="1" ht="14.25" x14ac:dyDescent="0.2"/>
    <row r="2627" s="9" customFormat="1" ht="14.25" x14ac:dyDescent="0.2"/>
    <row r="2628" s="9" customFormat="1" ht="14.25" x14ac:dyDescent="0.2"/>
    <row r="2629" s="9" customFormat="1" ht="14.25" x14ac:dyDescent="0.2"/>
    <row r="2630" s="9" customFormat="1" ht="14.25" x14ac:dyDescent="0.2"/>
    <row r="2631" s="9" customFormat="1" ht="14.25" x14ac:dyDescent="0.2"/>
    <row r="2632" s="9" customFormat="1" ht="14.25" x14ac:dyDescent="0.2"/>
    <row r="2633" s="9" customFormat="1" ht="14.25" x14ac:dyDescent="0.2"/>
    <row r="2634" s="9" customFormat="1" ht="14.25" x14ac:dyDescent="0.2"/>
    <row r="2635" s="9" customFormat="1" ht="14.25" x14ac:dyDescent="0.2"/>
    <row r="2636" s="9" customFormat="1" ht="14.25" x14ac:dyDescent="0.2"/>
    <row r="2637" s="9" customFormat="1" ht="14.25" x14ac:dyDescent="0.2"/>
    <row r="2638" s="9" customFormat="1" ht="14.25" x14ac:dyDescent="0.2"/>
    <row r="2639" s="9" customFormat="1" ht="14.25" x14ac:dyDescent="0.2"/>
    <row r="2640" s="9" customFormat="1" ht="14.25" x14ac:dyDescent="0.2"/>
    <row r="2641" s="9" customFormat="1" ht="14.25" x14ac:dyDescent="0.2"/>
    <row r="2642" s="9" customFormat="1" ht="14.25" x14ac:dyDescent="0.2"/>
    <row r="2643" s="9" customFormat="1" ht="14.25" x14ac:dyDescent="0.2"/>
    <row r="2644" s="9" customFormat="1" ht="14.25" x14ac:dyDescent="0.2"/>
    <row r="2645" s="9" customFormat="1" ht="14.25" x14ac:dyDescent="0.2"/>
    <row r="2646" s="9" customFormat="1" ht="14.25" x14ac:dyDescent="0.2"/>
    <row r="2647" s="9" customFormat="1" ht="14.25" x14ac:dyDescent="0.2"/>
    <row r="2648" s="9" customFormat="1" ht="14.25" x14ac:dyDescent="0.2"/>
    <row r="2649" s="9" customFormat="1" ht="14.25" x14ac:dyDescent="0.2"/>
    <row r="2650" s="9" customFormat="1" ht="14.25" x14ac:dyDescent="0.2"/>
    <row r="2651" s="9" customFormat="1" ht="14.25" x14ac:dyDescent="0.2"/>
    <row r="2652" s="9" customFormat="1" ht="14.25" x14ac:dyDescent="0.2"/>
    <row r="2653" s="9" customFormat="1" ht="14.25" x14ac:dyDescent="0.2"/>
    <row r="2654" s="9" customFormat="1" ht="14.25" x14ac:dyDescent="0.2"/>
    <row r="2655" s="9" customFormat="1" ht="14.25" x14ac:dyDescent="0.2"/>
    <row r="2656" s="9" customFormat="1" ht="14.25" x14ac:dyDescent="0.2"/>
    <row r="2657" s="9" customFormat="1" ht="14.25" x14ac:dyDescent="0.2"/>
    <row r="2658" s="9" customFormat="1" ht="14.25" x14ac:dyDescent="0.2"/>
    <row r="2659" s="9" customFormat="1" ht="14.25" x14ac:dyDescent="0.2"/>
    <row r="2660" s="9" customFormat="1" ht="14.25" x14ac:dyDescent="0.2"/>
    <row r="2661" s="9" customFormat="1" ht="14.25" x14ac:dyDescent="0.2"/>
    <row r="2662" s="9" customFormat="1" ht="14.25" x14ac:dyDescent="0.2"/>
    <row r="2663" s="9" customFormat="1" ht="14.25" x14ac:dyDescent="0.2"/>
    <row r="2664" s="9" customFormat="1" ht="14.25" x14ac:dyDescent="0.2"/>
    <row r="2665" s="9" customFormat="1" ht="14.25" x14ac:dyDescent="0.2"/>
    <row r="2666" s="9" customFormat="1" ht="14.25" x14ac:dyDescent="0.2"/>
    <row r="2667" s="9" customFormat="1" ht="14.25" x14ac:dyDescent="0.2"/>
    <row r="2668" s="9" customFormat="1" ht="14.25" x14ac:dyDescent="0.2"/>
    <row r="2669" s="9" customFormat="1" ht="14.25" x14ac:dyDescent="0.2"/>
    <row r="2670" s="9" customFormat="1" ht="14.25" x14ac:dyDescent="0.2"/>
    <row r="2671" s="9" customFormat="1" ht="14.25" x14ac:dyDescent="0.2"/>
    <row r="2672" s="9" customFormat="1" ht="14.25" x14ac:dyDescent="0.2"/>
    <row r="2673" s="9" customFormat="1" ht="14.25" x14ac:dyDescent="0.2"/>
    <row r="2674" s="9" customFormat="1" ht="14.25" x14ac:dyDescent="0.2"/>
    <row r="2675" s="9" customFormat="1" ht="14.25" x14ac:dyDescent="0.2"/>
    <row r="2676" s="9" customFormat="1" ht="14.25" x14ac:dyDescent="0.2"/>
    <row r="2677" s="9" customFormat="1" ht="14.25" x14ac:dyDescent="0.2"/>
    <row r="2678" s="9" customFormat="1" ht="14.25" x14ac:dyDescent="0.2"/>
    <row r="2679" s="9" customFormat="1" ht="14.25" x14ac:dyDescent="0.2"/>
    <row r="2680" s="9" customFormat="1" ht="14.25" x14ac:dyDescent="0.2"/>
    <row r="2681" s="9" customFormat="1" ht="14.25" x14ac:dyDescent="0.2"/>
    <row r="2682" s="9" customFormat="1" ht="14.25" x14ac:dyDescent="0.2"/>
    <row r="2683" s="9" customFormat="1" ht="14.25" x14ac:dyDescent="0.2"/>
    <row r="2684" s="9" customFormat="1" ht="14.25" x14ac:dyDescent="0.2"/>
    <row r="2685" s="9" customFormat="1" ht="14.25" x14ac:dyDescent="0.2"/>
    <row r="2686" s="9" customFormat="1" ht="14.25" x14ac:dyDescent="0.2"/>
    <row r="2687" s="9" customFormat="1" ht="14.25" x14ac:dyDescent="0.2"/>
    <row r="2688" s="9" customFormat="1" ht="14.25" x14ac:dyDescent="0.2"/>
    <row r="2689" s="9" customFormat="1" ht="14.25" x14ac:dyDescent="0.2"/>
    <row r="2690" s="9" customFormat="1" ht="14.25" x14ac:dyDescent="0.2"/>
    <row r="2691" s="9" customFormat="1" ht="14.25" x14ac:dyDescent="0.2"/>
    <row r="2692" s="9" customFormat="1" ht="14.25" x14ac:dyDescent="0.2"/>
    <row r="2693" s="9" customFormat="1" ht="14.25" x14ac:dyDescent="0.2"/>
    <row r="2694" s="9" customFormat="1" ht="14.25" x14ac:dyDescent="0.2"/>
    <row r="2695" s="9" customFormat="1" ht="14.25" x14ac:dyDescent="0.2"/>
    <row r="2696" s="9" customFormat="1" ht="14.25" x14ac:dyDescent="0.2"/>
    <row r="2697" s="9" customFormat="1" ht="14.25" x14ac:dyDescent="0.2"/>
    <row r="2698" s="9" customFormat="1" ht="14.25" x14ac:dyDescent="0.2"/>
    <row r="2699" s="9" customFormat="1" ht="14.25" x14ac:dyDescent="0.2"/>
    <row r="2700" s="9" customFormat="1" ht="14.25" x14ac:dyDescent="0.2"/>
    <row r="2701" s="9" customFormat="1" ht="14.25" x14ac:dyDescent="0.2"/>
    <row r="2702" s="9" customFormat="1" ht="14.25" x14ac:dyDescent="0.2"/>
    <row r="2703" s="9" customFormat="1" ht="14.25" x14ac:dyDescent="0.2"/>
    <row r="2704" s="9" customFormat="1" ht="14.25" x14ac:dyDescent="0.2"/>
    <row r="2705" s="9" customFormat="1" ht="14.25" x14ac:dyDescent="0.2"/>
    <row r="2706" s="9" customFormat="1" ht="14.25" x14ac:dyDescent="0.2"/>
    <row r="2707" s="9" customFormat="1" ht="14.25" x14ac:dyDescent="0.2"/>
    <row r="2708" s="9" customFormat="1" ht="14.25" x14ac:dyDescent="0.2"/>
    <row r="2709" s="9" customFormat="1" ht="14.25" x14ac:dyDescent="0.2"/>
    <row r="2710" s="9" customFormat="1" ht="14.25" x14ac:dyDescent="0.2"/>
    <row r="2711" s="9" customFormat="1" ht="14.25" x14ac:dyDescent="0.2"/>
    <row r="2712" s="9" customFormat="1" ht="14.25" x14ac:dyDescent="0.2"/>
    <row r="2713" s="9" customFormat="1" ht="14.25" x14ac:dyDescent="0.2"/>
    <row r="2714" s="9" customFormat="1" ht="14.25" x14ac:dyDescent="0.2"/>
    <row r="2715" s="9" customFormat="1" ht="14.25" x14ac:dyDescent="0.2"/>
    <row r="2716" s="9" customFormat="1" ht="14.25" x14ac:dyDescent="0.2"/>
    <row r="2717" s="9" customFormat="1" ht="14.25" x14ac:dyDescent="0.2"/>
    <row r="2718" s="9" customFormat="1" ht="14.25" x14ac:dyDescent="0.2"/>
    <row r="2719" s="9" customFormat="1" ht="14.25" x14ac:dyDescent="0.2"/>
    <row r="2720" s="9" customFormat="1" ht="14.25" x14ac:dyDescent="0.2"/>
    <row r="2721" s="9" customFormat="1" ht="14.25" x14ac:dyDescent="0.2"/>
    <row r="2722" s="9" customFormat="1" ht="14.25" x14ac:dyDescent="0.2"/>
    <row r="2723" s="9" customFormat="1" ht="14.25" x14ac:dyDescent="0.2"/>
    <row r="2724" s="9" customFormat="1" ht="14.25" x14ac:dyDescent="0.2"/>
    <row r="2725" s="9" customFormat="1" ht="14.25" x14ac:dyDescent="0.2"/>
    <row r="2726" s="9" customFormat="1" ht="14.25" x14ac:dyDescent="0.2"/>
    <row r="2727" s="9" customFormat="1" ht="14.25" x14ac:dyDescent="0.2"/>
    <row r="2728" s="9" customFormat="1" ht="14.25" x14ac:dyDescent="0.2"/>
    <row r="2729" s="9" customFormat="1" ht="14.25" x14ac:dyDescent="0.2"/>
    <row r="2730" s="9" customFormat="1" ht="14.25" x14ac:dyDescent="0.2"/>
    <row r="2731" s="9" customFormat="1" ht="14.25" x14ac:dyDescent="0.2"/>
    <row r="2732" s="9" customFormat="1" ht="14.25" x14ac:dyDescent="0.2"/>
    <row r="2733" s="9" customFormat="1" ht="14.25" x14ac:dyDescent="0.2"/>
    <row r="2734" s="9" customFormat="1" ht="14.25" x14ac:dyDescent="0.2"/>
    <row r="2735" s="9" customFormat="1" ht="14.25" x14ac:dyDescent="0.2"/>
    <row r="2736" s="9" customFormat="1" ht="14.25" x14ac:dyDescent="0.2"/>
    <row r="2737" s="9" customFormat="1" ht="14.25" x14ac:dyDescent="0.2"/>
    <row r="2738" s="9" customFormat="1" ht="14.25" x14ac:dyDescent="0.2"/>
    <row r="2739" s="9" customFormat="1" ht="14.25" x14ac:dyDescent="0.2"/>
    <row r="2740" s="9" customFormat="1" ht="14.25" x14ac:dyDescent="0.2"/>
    <row r="2741" s="9" customFormat="1" ht="14.25" x14ac:dyDescent="0.2"/>
    <row r="2742" s="9" customFormat="1" ht="14.25" x14ac:dyDescent="0.2"/>
    <row r="2743" s="9" customFormat="1" ht="14.25" x14ac:dyDescent="0.2"/>
    <row r="2744" s="9" customFormat="1" ht="14.25" x14ac:dyDescent="0.2"/>
    <row r="2745" s="9" customFormat="1" ht="14.25" x14ac:dyDescent="0.2"/>
    <row r="2746" s="9" customFormat="1" ht="14.25" x14ac:dyDescent="0.2"/>
    <row r="2747" s="9" customFormat="1" ht="14.25" x14ac:dyDescent="0.2"/>
    <row r="2748" s="9" customFormat="1" ht="14.25" x14ac:dyDescent="0.2"/>
    <row r="2749" s="9" customFormat="1" ht="14.25" x14ac:dyDescent="0.2"/>
    <row r="2750" s="9" customFormat="1" ht="14.25" x14ac:dyDescent="0.2"/>
    <row r="2751" s="9" customFormat="1" ht="14.25" x14ac:dyDescent="0.2"/>
    <row r="2752" s="9" customFormat="1" ht="14.25" x14ac:dyDescent="0.2"/>
    <row r="2753" s="9" customFormat="1" ht="14.25" x14ac:dyDescent="0.2"/>
    <row r="2754" s="9" customFormat="1" ht="14.25" x14ac:dyDescent="0.2"/>
    <row r="2755" s="9" customFormat="1" ht="14.25" x14ac:dyDescent="0.2"/>
    <row r="2756" s="9" customFormat="1" ht="14.25" x14ac:dyDescent="0.2"/>
    <row r="2757" s="9" customFormat="1" ht="14.25" x14ac:dyDescent="0.2"/>
    <row r="2758" s="9" customFormat="1" ht="14.25" x14ac:dyDescent="0.2"/>
    <row r="2759" s="9" customFormat="1" ht="14.25" x14ac:dyDescent="0.2"/>
    <row r="2760" s="9" customFormat="1" ht="14.25" x14ac:dyDescent="0.2"/>
    <row r="2761" s="9" customFormat="1" ht="14.25" x14ac:dyDescent="0.2"/>
    <row r="2762" s="9" customFormat="1" ht="14.25" x14ac:dyDescent="0.2"/>
    <row r="2763" s="9" customFormat="1" ht="14.25" x14ac:dyDescent="0.2"/>
    <row r="2764" s="9" customFormat="1" ht="14.25" x14ac:dyDescent="0.2"/>
    <row r="2765" s="9" customFormat="1" ht="14.25" x14ac:dyDescent="0.2"/>
    <row r="2766" s="9" customFormat="1" ht="14.25" x14ac:dyDescent="0.2"/>
    <row r="2767" s="9" customFormat="1" ht="14.25" x14ac:dyDescent="0.2"/>
    <row r="2768" s="9" customFormat="1" ht="14.25" x14ac:dyDescent="0.2"/>
    <row r="2769" s="9" customFormat="1" ht="14.25" x14ac:dyDescent="0.2"/>
    <row r="2770" s="9" customFormat="1" ht="14.25" x14ac:dyDescent="0.2"/>
    <row r="2771" s="9" customFormat="1" ht="14.25" x14ac:dyDescent="0.2"/>
    <row r="2772" s="9" customFormat="1" ht="14.25" x14ac:dyDescent="0.2"/>
    <row r="2773" s="9" customFormat="1" ht="14.25" x14ac:dyDescent="0.2"/>
    <row r="2774" s="9" customFormat="1" ht="14.25" x14ac:dyDescent="0.2"/>
    <row r="2775" s="9" customFormat="1" ht="14.25" x14ac:dyDescent="0.2"/>
    <row r="2776" s="9" customFormat="1" ht="14.25" x14ac:dyDescent="0.2"/>
    <row r="2777" s="9" customFormat="1" ht="14.25" x14ac:dyDescent="0.2"/>
    <row r="2778" s="9" customFormat="1" ht="14.25" x14ac:dyDescent="0.2"/>
    <row r="2779" s="9" customFormat="1" ht="14.25" x14ac:dyDescent="0.2"/>
    <row r="2780" s="9" customFormat="1" ht="14.25" x14ac:dyDescent="0.2"/>
    <row r="2781" s="9" customFormat="1" ht="14.25" x14ac:dyDescent="0.2"/>
    <row r="2782" s="9" customFormat="1" ht="14.25" x14ac:dyDescent="0.2"/>
    <row r="2783" s="9" customFormat="1" ht="14.25" x14ac:dyDescent="0.2"/>
    <row r="2784" s="9" customFormat="1" ht="14.25" x14ac:dyDescent="0.2"/>
    <row r="2785" s="9" customFormat="1" ht="14.25" x14ac:dyDescent="0.2"/>
    <row r="2786" s="9" customFormat="1" ht="14.25" x14ac:dyDescent="0.2"/>
    <row r="2787" s="9" customFormat="1" ht="14.25" x14ac:dyDescent="0.2"/>
    <row r="2788" s="9" customFormat="1" ht="14.25" x14ac:dyDescent="0.2"/>
    <row r="2789" s="9" customFormat="1" ht="14.25" x14ac:dyDescent="0.2"/>
    <row r="2790" s="9" customFormat="1" ht="14.25" x14ac:dyDescent="0.2"/>
    <row r="2791" s="9" customFormat="1" ht="14.25" x14ac:dyDescent="0.2"/>
    <row r="2792" s="9" customFormat="1" ht="14.25" x14ac:dyDescent="0.2"/>
    <row r="2793" s="9" customFormat="1" ht="14.25" x14ac:dyDescent="0.2"/>
    <row r="2794" s="9" customFormat="1" ht="14.25" x14ac:dyDescent="0.2"/>
    <row r="2795" s="9" customFormat="1" ht="14.25" x14ac:dyDescent="0.2"/>
    <row r="2796" s="9" customFormat="1" ht="14.25" x14ac:dyDescent="0.2"/>
    <row r="2797" s="9" customFormat="1" ht="14.25" x14ac:dyDescent="0.2"/>
    <row r="2798" s="9" customFormat="1" ht="14.25" x14ac:dyDescent="0.2"/>
    <row r="2799" s="9" customFormat="1" ht="14.25" x14ac:dyDescent="0.2"/>
    <row r="2800" s="9" customFormat="1" ht="14.25" x14ac:dyDescent="0.2"/>
    <row r="2801" s="9" customFormat="1" ht="14.25" x14ac:dyDescent="0.2"/>
    <row r="2802" s="9" customFormat="1" ht="14.25" x14ac:dyDescent="0.2"/>
    <row r="2803" s="9" customFormat="1" ht="14.25" x14ac:dyDescent="0.2"/>
    <row r="2804" s="9" customFormat="1" ht="14.25" x14ac:dyDescent="0.2"/>
    <row r="2805" s="9" customFormat="1" ht="14.25" x14ac:dyDescent="0.2"/>
    <row r="2806" s="9" customFormat="1" ht="14.25" x14ac:dyDescent="0.2"/>
    <row r="2807" s="9" customFormat="1" ht="14.25" x14ac:dyDescent="0.2"/>
    <row r="2808" s="9" customFormat="1" ht="14.25" x14ac:dyDescent="0.2"/>
    <row r="2809" s="9" customFormat="1" ht="14.25" x14ac:dyDescent="0.2"/>
    <row r="2810" s="9" customFormat="1" ht="14.25" x14ac:dyDescent="0.2"/>
    <row r="2811" s="9" customFormat="1" ht="14.25" x14ac:dyDescent="0.2"/>
    <row r="2812" s="9" customFormat="1" ht="14.25" x14ac:dyDescent="0.2"/>
    <row r="2813" s="9" customFormat="1" ht="14.25" x14ac:dyDescent="0.2"/>
    <row r="2814" s="9" customFormat="1" ht="14.25" x14ac:dyDescent="0.2"/>
    <row r="2815" s="9" customFormat="1" ht="14.25" x14ac:dyDescent="0.2"/>
    <row r="2816" s="9" customFormat="1" ht="14.25" x14ac:dyDescent="0.2"/>
    <row r="2817" s="9" customFormat="1" ht="14.25" x14ac:dyDescent="0.2"/>
    <row r="2818" s="9" customFormat="1" ht="14.25" x14ac:dyDescent="0.2"/>
    <row r="2819" s="9" customFormat="1" ht="14.25" x14ac:dyDescent="0.2"/>
    <row r="2820" s="9" customFormat="1" ht="14.25" x14ac:dyDescent="0.2"/>
    <row r="2821" s="9" customFormat="1" ht="14.25" x14ac:dyDescent="0.2"/>
    <row r="2822" s="9" customFormat="1" ht="14.25" x14ac:dyDescent="0.2"/>
    <row r="2823" s="9" customFormat="1" ht="14.25" x14ac:dyDescent="0.2"/>
    <row r="2824" s="9" customFormat="1" ht="14.25" x14ac:dyDescent="0.2"/>
    <row r="2825" s="9" customFormat="1" ht="14.25" x14ac:dyDescent="0.2"/>
    <row r="2826" s="9" customFormat="1" ht="14.25" x14ac:dyDescent="0.2"/>
    <row r="2827" s="9" customFormat="1" ht="14.25" x14ac:dyDescent="0.2"/>
    <row r="2828" s="9" customFormat="1" ht="14.25" x14ac:dyDescent="0.2"/>
    <row r="2829" s="9" customFormat="1" ht="14.25" x14ac:dyDescent="0.2"/>
    <row r="2830" s="9" customFormat="1" ht="14.25" x14ac:dyDescent="0.2"/>
    <row r="2831" s="9" customFormat="1" ht="14.25" x14ac:dyDescent="0.2"/>
    <row r="2832" s="9" customFormat="1" ht="14.25" x14ac:dyDescent="0.2"/>
    <row r="2833" s="9" customFormat="1" ht="14.25" x14ac:dyDescent="0.2"/>
    <row r="2834" s="9" customFormat="1" ht="14.25" x14ac:dyDescent="0.2"/>
    <row r="2835" s="9" customFormat="1" ht="14.25" x14ac:dyDescent="0.2"/>
    <row r="2836" s="9" customFormat="1" ht="14.25" x14ac:dyDescent="0.2"/>
    <row r="2837" s="9" customFormat="1" ht="14.25" x14ac:dyDescent="0.2"/>
    <row r="2838" s="9" customFormat="1" ht="14.25" x14ac:dyDescent="0.2"/>
    <row r="2839" s="9" customFormat="1" ht="14.25" x14ac:dyDescent="0.2"/>
    <row r="2840" s="9" customFormat="1" ht="14.25" x14ac:dyDescent="0.2"/>
    <row r="2841" s="9" customFormat="1" ht="14.25" x14ac:dyDescent="0.2"/>
    <row r="2842" s="9" customFormat="1" ht="14.25" x14ac:dyDescent="0.2"/>
    <row r="2843" s="9" customFormat="1" ht="14.25" x14ac:dyDescent="0.2"/>
    <row r="2844" s="9" customFormat="1" ht="14.25" x14ac:dyDescent="0.2"/>
    <row r="2845" s="9" customFormat="1" ht="14.25" x14ac:dyDescent="0.2"/>
    <row r="2846" s="9" customFormat="1" ht="14.25" x14ac:dyDescent="0.2"/>
    <row r="2847" s="9" customFormat="1" ht="14.25" x14ac:dyDescent="0.2"/>
    <row r="2848" s="9" customFormat="1" ht="14.25" x14ac:dyDescent="0.2"/>
    <row r="2849" s="9" customFormat="1" ht="14.25" x14ac:dyDescent="0.2"/>
    <row r="2850" s="9" customFormat="1" ht="14.25" x14ac:dyDescent="0.2"/>
    <row r="2851" s="9" customFormat="1" ht="14.25" x14ac:dyDescent="0.2"/>
    <row r="2852" s="9" customFormat="1" ht="14.25" x14ac:dyDescent="0.2"/>
    <row r="2853" s="9" customFormat="1" ht="14.25" x14ac:dyDescent="0.2"/>
    <row r="2854" s="9" customFormat="1" ht="14.25" x14ac:dyDescent="0.2"/>
    <row r="2855" s="9" customFormat="1" ht="14.25" x14ac:dyDescent="0.2"/>
    <row r="2856" s="9" customFormat="1" ht="14.25" x14ac:dyDescent="0.2"/>
    <row r="2857" s="9" customFormat="1" ht="14.25" x14ac:dyDescent="0.2"/>
    <row r="2858" s="9" customFormat="1" ht="14.25" x14ac:dyDescent="0.2"/>
    <row r="2859" s="9" customFormat="1" ht="14.25" x14ac:dyDescent="0.2"/>
    <row r="2860" s="9" customFormat="1" ht="14.25" x14ac:dyDescent="0.2"/>
    <row r="2861" s="9" customFormat="1" ht="14.25" x14ac:dyDescent="0.2"/>
    <row r="2862" s="9" customFormat="1" ht="14.25" x14ac:dyDescent="0.2"/>
    <row r="2863" s="9" customFormat="1" ht="14.25" x14ac:dyDescent="0.2"/>
    <row r="2864" s="9" customFormat="1" ht="14.25" x14ac:dyDescent="0.2"/>
    <row r="2865" s="9" customFormat="1" ht="14.25" x14ac:dyDescent="0.2"/>
    <row r="2866" s="9" customFormat="1" ht="14.25" x14ac:dyDescent="0.2"/>
    <row r="2867" s="9" customFormat="1" ht="14.25" x14ac:dyDescent="0.2"/>
    <row r="2868" s="9" customFormat="1" ht="14.25" x14ac:dyDescent="0.2"/>
    <row r="2869" s="9" customFormat="1" ht="14.25" x14ac:dyDescent="0.2"/>
    <row r="2870" s="9" customFormat="1" ht="14.25" x14ac:dyDescent="0.2"/>
    <row r="2871" s="9" customFormat="1" ht="14.25" x14ac:dyDescent="0.2"/>
    <row r="2872" s="9" customFormat="1" ht="14.25" x14ac:dyDescent="0.2"/>
    <row r="2873" s="9" customFormat="1" ht="14.25" x14ac:dyDescent="0.2"/>
    <row r="2874" s="9" customFormat="1" ht="14.25" x14ac:dyDescent="0.2"/>
    <row r="2875" s="9" customFormat="1" ht="14.25" x14ac:dyDescent="0.2"/>
    <row r="2876" s="9" customFormat="1" ht="14.25" x14ac:dyDescent="0.2"/>
    <row r="2877" s="9" customFormat="1" ht="14.25" x14ac:dyDescent="0.2"/>
    <row r="2878" s="9" customFormat="1" ht="14.25" x14ac:dyDescent="0.2"/>
    <row r="2879" s="9" customFormat="1" ht="14.25" x14ac:dyDescent="0.2"/>
    <row r="2880" s="9" customFormat="1" ht="14.25" x14ac:dyDescent="0.2"/>
    <row r="2881" s="9" customFormat="1" ht="14.25" x14ac:dyDescent="0.2"/>
    <row r="2882" s="9" customFormat="1" ht="14.25" x14ac:dyDescent="0.2"/>
    <row r="2883" s="9" customFormat="1" ht="14.25" x14ac:dyDescent="0.2"/>
    <row r="2884" s="9" customFormat="1" ht="14.25" x14ac:dyDescent="0.2"/>
    <row r="2885" s="9" customFormat="1" ht="14.25" x14ac:dyDescent="0.2"/>
    <row r="2886" s="9" customFormat="1" ht="14.25" x14ac:dyDescent="0.2"/>
    <row r="2887" s="9" customFormat="1" ht="14.25" x14ac:dyDescent="0.2"/>
    <row r="2888" s="9" customFormat="1" ht="14.25" x14ac:dyDescent="0.2"/>
    <row r="2889" s="9" customFormat="1" ht="14.25" x14ac:dyDescent="0.2"/>
    <row r="2890" s="9" customFormat="1" ht="14.25" x14ac:dyDescent="0.2"/>
    <row r="2891" s="9" customFormat="1" ht="14.25" x14ac:dyDescent="0.2"/>
    <row r="2892" s="9" customFormat="1" ht="14.25" x14ac:dyDescent="0.2"/>
    <row r="2893" s="9" customFormat="1" ht="14.25" x14ac:dyDescent="0.2"/>
    <row r="2894" s="9" customFormat="1" ht="14.25" x14ac:dyDescent="0.2"/>
    <row r="2895" s="9" customFormat="1" ht="14.25" x14ac:dyDescent="0.2"/>
    <row r="2896" s="9" customFormat="1" ht="14.25" x14ac:dyDescent="0.2"/>
    <row r="2897" s="9" customFormat="1" ht="14.25" x14ac:dyDescent="0.2"/>
    <row r="2898" s="9" customFormat="1" ht="14.25" x14ac:dyDescent="0.2"/>
    <row r="2899" s="9" customFormat="1" ht="14.25" x14ac:dyDescent="0.2"/>
    <row r="2900" s="9" customFormat="1" ht="14.25" x14ac:dyDescent="0.2"/>
    <row r="2901" s="9" customFormat="1" ht="14.25" x14ac:dyDescent="0.2"/>
    <row r="2902" s="9" customFormat="1" ht="14.25" x14ac:dyDescent="0.2"/>
    <row r="2903" s="9" customFormat="1" ht="14.25" x14ac:dyDescent="0.2"/>
    <row r="2904" s="9" customFormat="1" ht="14.25" x14ac:dyDescent="0.2"/>
    <row r="2905" s="9" customFormat="1" ht="14.25" x14ac:dyDescent="0.2"/>
    <row r="2906" s="9" customFormat="1" ht="14.25" x14ac:dyDescent="0.2"/>
    <row r="2907" s="9" customFormat="1" ht="14.25" x14ac:dyDescent="0.2"/>
    <row r="2908" s="9" customFormat="1" ht="14.25" x14ac:dyDescent="0.2"/>
    <row r="2909" s="9" customFormat="1" ht="14.25" x14ac:dyDescent="0.2"/>
    <row r="2910" s="9" customFormat="1" ht="14.25" customHeight="1" x14ac:dyDescent="0.2"/>
    <row r="2911" s="9" customFormat="1" ht="14.25" customHeight="1" x14ac:dyDescent="0.2"/>
    <row r="2912" s="9" customFormat="1" ht="14.25" customHeight="1" x14ac:dyDescent="0.2"/>
    <row r="2913" ht="14.25" customHeight="1" x14ac:dyDescent="0.2"/>
    <row r="2914" ht="14.25" customHeight="1" x14ac:dyDescent="0.2"/>
    <row r="2915" ht="14.25" customHeight="1" x14ac:dyDescent="0.2"/>
    <row r="2916" ht="14.25" customHeight="1" x14ac:dyDescent="0.2"/>
    <row r="2917" ht="14.25" customHeight="1" x14ac:dyDescent="0.2"/>
    <row r="2918" ht="14.25" customHeight="1" x14ac:dyDescent="0.2"/>
    <row r="2919" ht="14.25" customHeight="1" x14ac:dyDescent="0.2"/>
    <row r="2920" ht="14.25" customHeight="1" x14ac:dyDescent="0.2"/>
    <row r="2921" ht="14.25" customHeight="1" x14ac:dyDescent="0.2"/>
    <row r="2922" ht="14.25" customHeight="1" x14ac:dyDescent="0.2"/>
    <row r="2923" ht="14.25" customHeight="1" x14ac:dyDescent="0.2"/>
    <row r="2924" ht="14.25" customHeight="1" x14ac:dyDescent="0.2"/>
    <row r="2925" ht="14.25" customHeight="1" x14ac:dyDescent="0.2"/>
    <row r="2926" ht="14.25" customHeight="1" x14ac:dyDescent="0.2"/>
    <row r="2927" ht="14.25" customHeight="1" x14ac:dyDescent="0.2"/>
    <row r="2928" ht="14.25" customHeight="1" x14ac:dyDescent="0.2"/>
    <row r="2929" ht="14.25" customHeight="1" x14ac:dyDescent="0.2"/>
  </sheetData>
  <mergeCells count="17">
    <mergeCell ref="B900:H900"/>
    <mergeCell ref="B901:H902"/>
    <mergeCell ref="B921:H921"/>
    <mergeCell ref="B1:G3"/>
    <mergeCell ref="B922:H923"/>
    <mergeCell ref="I9:I10"/>
    <mergeCell ref="B879:H879"/>
    <mergeCell ref="B880:H881"/>
    <mergeCell ref="G5:I5"/>
    <mergeCell ref="B8:I8"/>
    <mergeCell ref="C9:C10"/>
    <mergeCell ref="D9:D10"/>
    <mergeCell ref="E9:E10"/>
    <mergeCell ref="F9:F10"/>
    <mergeCell ref="G9:G10"/>
    <mergeCell ref="H9:H10"/>
    <mergeCell ref="C5:E5"/>
  </mergeCells>
  <phoneticPr fontId="24"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2089"/>
  <sheetViews>
    <sheetView showGridLines="0" zoomScale="90" zoomScaleNormal="90" workbookViewId="0">
      <selection activeCell="I3" sqref="I3"/>
    </sheetView>
  </sheetViews>
  <sheetFormatPr baseColWidth="10" defaultColWidth="0" defaultRowHeight="0" customHeight="1" zeroHeight="1" x14ac:dyDescent="0.2"/>
  <cols>
    <col min="1" max="1" width="2.7109375" style="9" customWidth="1"/>
    <col min="2" max="2" width="19.28515625" style="1" customWidth="1"/>
    <col min="3" max="3" width="22.5703125" style="1" customWidth="1"/>
    <col min="4" max="4" width="20.140625" style="1" customWidth="1"/>
    <col min="5" max="5" width="17.7109375" style="1" customWidth="1"/>
    <col min="6" max="6" width="32" style="1" bestFit="1" customWidth="1"/>
    <col min="7" max="7" width="36.28515625" style="9" customWidth="1"/>
    <col min="8" max="8" width="20.7109375" style="9" customWidth="1"/>
    <col min="9" max="9" width="16.7109375" style="9" customWidth="1"/>
    <col min="10" max="10" width="11.42578125" style="9" customWidth="1"/>
    <col min="11" max="15" width="11.42578125" style="9" hidden="1" customWidth="1"/>
    <col min="16" max="27" width="0" style="9" hidden="1" customWidth="1"/>
    <col min="28" max="16384" width="11.42578125" style="9" hidden="1"/>
  </cols>
  <sheetData>
    <row r="1" spans="2:21" s="337" customFormat="1" ht="27.75" customHeight="1" x14ac:dyDescent="0.25">
      <c r="B1" s="387" t="s">
        <v>7535</v>
      </c>
      <c r="C1" s="387"/>
      <c r="D1" s="387"/>
      <c r="E1" s="387"/>
      <c r="F1" s="387"/>
      <c r="G1" s="387"/>
      <c r="H1" s="376" t="s">
        <v>7867</v>
      </c>
      <c r="I1" s="373" t="s">
        <v>7878</v>
      </c>
      <c r="J1" s="347"/>
      <c r="K1" s="345" t="s">
        <v>7868</v>
      </c>
      <c r="L1" s="338"/>
    </row>
    <row r="2" spans="2:21" s="337" customFormat="1" ht="27.75" customHeight="1" x14ac:dyDescent="0.25">
      <c r="B2" s="387"/>
      <c r="C2" s="387"/>
      <c r="D2" s="387"/>
      <c r="E2" s="387"/>
      <c r="F2" s="387"/>
      <c r="G2" s="387"/>
      <c r="H2" s="376" t="s">
        <v>7869</v>
      </c>
      <c r="I2" s="373">
        <v>1</v>
      </c>
      <c r="J2" s="347"/>
      <c r="K2" s="345">
        <v>1</v>
      </c>
      <c r="L2" s="338"/>
    </row>
    <row r="3" spans="2:21" s="337" customFormat="1" ht="27.75" customHeight="1" x14ac:dyDescent="0.25">
      <c r="B3" s="387"/>
      <c r="C3" s="387"/>
      <c r="D3" s="387"/>
      <c r="E3" s="387"/>
      <c r="F3" s="387"/>
      <c r="G3" s="387"/>
      <c r="H3" s="376" t="s">
        <v>7884</v>
      </c>
      <c r="I3" s="374">
        <v>44573</v>
      </c>
      <c r="J3" s="347"/>
      <c r="K3" s="346">
        <v>43837</v>
      </c>
      <c r="L3" s="339"/>
    </row>
    <row r="4" spans="2:21" ht="18" customHeight="1" thickBot="1" x14ac:dyDescent="0.25">
      <c r="B4" s="9"/>
      <c r="C4" s="9"/>
      <c r="D4" s="9"/>
      <c r="E4" s="9"/>
      <c r="F4" s="9"/>
    </row>
    <row r="5" spans="2:21" s="20" customFormat="1" ht="24" customHeight="1" thickBot="1" x14ac:dyDescent="0.3">
      <c r="B5" s="33" t="s">
        <v>7448</v>
      </c>
      <c r="C5" s="112"/>
      <c r="D5" s="128" t="s">
        <v>121</v>
      </c>
      <c r="E5" s="128"/>
      <c r="F5" s="111" t="s">
        <v>7460</v>
      </c>
      <c r="G5" s="448" t="s">
        <v>7450</v>
      </c>
      <c r="H5" s="448"/>
      <c r="I5" s="449"/>
      <c r="J5" s="15"/>
      <c r="K5" s="15"/>
      <c r="N5" s="15"/>
      <c r="Q5" s="15"/>
      <c r="U5" s="15"/>
    </row>
    <row r="6" spans="2:21" s="14" customFormat="1" ht="24" customHeight="1" thickBot="1" x14ac:dyDescent="0.3">
      <c r="B6" s="69" t="s">
        <v>7451</v>
      </c>
      <c r="C6" s="109" t="s">
        <v>0</v>
      </c>
      <c r="D6" s="70" t="s">
        <v>7453</v>
      </c>
      <c r="E6" s="70" t="s">
        <v>0</v>
      </c>
      <c r="F6" s="71" t="s">
        <v>7447</v>
      </c>
      <c r="G6" s="72" t="s">
        <v>7454</v>
      </c>
      <c r="H6" s="110" t="s">
        <v>7455</v>
      </c>
      <c r="I6" s="73" t="s">
        <v>7544</v>
      </c>
      <c r="K6" s="15"/>
      <c r="N6" s="15"/>
      <c r="Q6" s="15"/>
      <c r="U6" s="15"/>
    </row>
    <row r="7" spans="2:21" ht="18" customHeight="1" thickBot="1" x14ac:dyDescent="0.25">
      <c r="B7" s="28"/>
      <c r="C7" s="9"/>
      <c r="D7" s="9"/>
      <c r="E7" s="9"/>
      <c r="F7" s="9"/>
      <c r="I7" s="29"/>
    </row>
    <row r="8" spans="2:21" ht="27" customHeight="1" thickBot="1" x14ac:dyDescent="0.25">
      <c r="B8" s="438"/>
      <c r="C8" s="439"/>
      <c r="D8" s="439"/>
      <c r="E8" s="439"/>
      <c r="F8" s="439"/>
      <c r="G8" s="439"/>
      <c r="H8" s="439"/>
      <c r="I8" s="440"/>
    </row>
    <row r="9" spans="2:21" ht="18.75" customHeight="1" x14ac:dyDescent="0.2">
      <c r="B9" s="28"/>
      <c r="C9" s="496" t="s">
        <v>7501</v>
      </c>
      <c r="D9" s="498" t="s">
        <v>7502</v>
      </c>
      <c r="E9" s="498" t="s">
        <v>7494</v>
      </c>
      <c r="F9" s="499" t="s">
        <v>7495</v>
      </c>
      <c r="G9" s="499" t="s">
        <v>7487</v>
      </c>
      <c r="H9" s="500" t="s">
        <v>7497</v>
      </c>
      <c r="I9" s="494"/>
    </row>
    <row r="10" spans="2:21" ht="18.75" customHeight="1" thickBot="1" x14ac:dyDescent="0.25">
      <c r="B10" s="28"/>
      <c r="C10" s="497"/>
      <c r="D10" s="470"/>
      <c r="E10" s="470"/>
      <c r="F10" s="468"/>
      <c r="G10" s="468"/>
      <c r="H10" s="501"/>
      <c r="I10" s="494"/>
    </row>
    <row r="11" spans="2:21" s="131" customFormat="1" ht="18" customHeight="1" x14ac:dyDescent="0.25">
      <c r="B11" s="138"/>
      <c r="C11" s="172" t="s">
        <v>7763</v>
      </c>
      <c r="D11" s="79" t="s">
        <v>6332</v>
      </c>
      <c r="E11" s="79">
        <v>5140</v>
      </c>
      <c r="F11" s="120" t="s">
        <v>6348</v>
      </c>
      <c r="G11" s="114" t="s">
        <v>6349</v>
      </c>
      <c r="H11" s="173">
        <v>205402.08</v>
      </c>
      <c r="I11" s="161"/>
    </row>
    <row r="12" spans="2:21" s="131" customFormat="1" ht="18" customHeight="1" x14ac:dyDescent="0.25">
      <c r="B12" s="138"/>
      <c r="C12" s="174" t="s">
        <v>7763</v>
      </c>
      <c r="D12" s="90" t="s">
        <v>6333</v>
      </c>
      <c r="E12" s="79">
        <v>5140</v>
      </c>
      <c r="F12" s="114" t="s">
        <v>6348</v>
      </c>
      <c r="G12" s="114" t="s">
        <v>6349</v>
      </c>
      <c r="H12" s="175">
        <v>205402.08</v>
      </c>
      <c r="I12" s="161"/>
    </row>
    <row r="13" spans="2:21" s="131" customFormat="1" ht="18" customHeight="1" x14ac:dyDescent="0.25">
      <c r="B13" s="138"/>
      <c r="C13" s="174" t="s">
        <v>7763</v>
      </c>
      <c r="D13" s="90" t="s">
        <v>6334</v>
      </c>
      <c r="E13" s="79">
        <v>5140</v>
      </c>
      <c r="F13" s="114" t="s">
        <v>6348</v>
      </c>
      <c r="G13" s="114" t="s">
        <v>6349</v>
      </c>
      <c r="H13" s="175">
        <v>205402.08</v>
      </c>
      <c r="I13" s="161"/>
    </row>
    <row r="14" spans="2:21" s="131" customFormat="1" ht="18" customHeight="1" x14ac:dyDescent="0.25">
      <c r="B14" s="138"/>
      <c r="C14" s="174" t="s">
        <v>7763</v>
      </c>
      <c r="D14" s="90" t="s">
        <v>6335</v>
      </c>
      <c r="E14" s="79">
        <v>5140</v>
      </c>
      <c r="F14" s="114" t="s">
        <v>6348</v>
      </c>
      <c r="G14" s="114" t="s">
        <v>6349</v>
      </c>
      <c r="H14" s="175">
        <v>205402.08</v>
      </c>
      <c r="I14" s="161"/>
    </row>
    <row r="15" spans="2:21" s="131" customFormat="1" ht="18" customHeight="1" x14ac:dyDescent="0.25">
      <c r="B15" s="138"/>
      <c r="C15" s="174" t="s">
        <v>7763</v>
      </c>
      <c r="D15" s="90" t="s">
        <v>6336</v>
      </c>
      <c r="E15" s="79">
        <v>5140</v>
      </c>
      <c r="F15" s="114" t="s">
        <v>6348</v>
      </c>
      <c r="G15" s="114" t="s">
        <v>6349</v>
      </c>
      <c r="H15" s="175">
        <v>205402.08</v>
      </c>
      <c r="I15" s="161"/>
    </row>
    <row r="16" spans="2:21" s="131" customFormat="1" ht="18" customHeight="1" x14ac:dyDescent="0.25">
      <c r="B16" s="138"/>
      <c r="C16" s="174" t="s">
        <v>7763</v>
      </c>
      <c r="D16" s="90" t="s">
        <v>6337</v>
      </c>
      <c r="E16" s="79">
        <v>5140</v>
      </c>
      <c r="F16" s="114" t="s">
        <v>6348</v>
      </c>
      <c r="G16" s="114" t="s">
        <v>6349</v>
      </c>
      <c r="H16" s="175">
        <v>205402.08</v>
      </c>
      <c r="I16" s="161"/>
    </row>
    <row r="17" spans="2:9" s="131" customFormat="1" ht="18" customHeight="1" x14ac:dyDescent="0.25">
      <c r="B17" s="138"/>
      <c r="C17" s="174" t="s">
        <v>7763</v>
      </c>
      <c r="D17" s="90" t="s">
        <v>6338</v>
      </c>
      <c r="E17" s="79">
        <v>5140</v>
      </c>
      <c r="F17" s="114" t="s">
        <v>6348</v>
      </c>
      <c r="G17" s="114" t="s">
        <v>6349</v>
      </c>
      <c r="H17" s="175">
        <v>205402.08</v>
      </c>
      <c r="I17" s="161"/>
    </row>
    <row r="18" spans="2:9" s="131" customFormat="1" ht="18" customHeight="1" x14ac:dyDescent="0.25">
      <c r="B18" s="138"/>
      <c r="C18" s="174" t="s">
        <v>7763</v>
      </c>
      <c r="D18" s="90" t="s">
        <v>6339</v>
      </c>
      <c r="E18" s="79">
        <v>5140</v>
      </c>
      <c r="F18" s="114" t="s">
        <v>6348</v>
      </c>
      <c r="G18" s="114" t="s">
        <v>6349</v>
      </c>
      <c r="H18" s="175">
        <v>205402.08</v>
      </c>
      <c r="I18" s="161"/>
    </row>
    <row r="19" spans="2:9" s="131" customFormat="1" ht="18" customHeight="1" x14ac:dyDescent="0.25">
      <c r="B19" s="138"/>
      <c r="C19" s="174" t="s">
        <v>7763</v>
      </c>
      <c r="D19" s="90" t="s">
        <v>6340</v>
      </c>
      <c r="E19" s="79">
        <v>5140</v>
      </c>
      <c r="F19" s="114" t="s">
        <v>6348</v>
      </c>
      <c r="G19" s="114" t="s">
        <v>6349</v>
      </c>
      <c r="H19" s="175">
        <v>205402.08</v>
      </c>
      <c r="I19" s="161"/>
    </row>
    <row r="20" spans="2:9" s="131" customFormat="1" ht="18" customHeight="1" x14ac:dyDescent="0.25">
      <c r="B20" s="138"/>
      <c r="C20" s="174" t="s">
        <v>7763</v>
      </c>
      <c r="D20" s="90" t="s">
        <v>6341</v>
      </c>
      <c r="E20" s="79">
        <v>5140</v>
      </c>
      <c r="F20" s="114" t="s">
        <v>6348</v>
      </c>
      <c r="G20" s="114" t="s">
        <v>6349</v>
      </c>
      <c r="H20" s="175">
        <v>205402.08</v>
      </c>
      <c r="I20" s="161"/>
    </row>
    <row r="21" spans="2:9" s="131" customFormat="1" ht="18" customHeight="1" x14ac:dyDescent="0.25">
      <c r="B21" s="138"/>
      <c r="C21" s="174" t="s">
        <v>7763</v>
      </c>
      <c r="D21" s="90" t="s">
        <v>6342</v>
      </c>
      <c r="E21" s="79">
        <v>5140</v>
      </c>
      <c r="F21" s="114" t="s">
        <v>6348</v>
      </c>
      <c r="G21" s="114" t="s">
        <v>6349</v>
      </c>
      <c r="H21" s="175">
        <v>205402.08</v>
      </c>
      <c r="I21" s="161"/>
    </row>
    <row r="22" spans="2:9" s="131" customFormat="1" ht="18" customHeight="1" x14ac:dyDescent="0.25">
      <c r="B22" s="138"/>
      <c r="C22" s="174" t="s">
        <v>7763</v>
      </c>
      <c r="D22" s="90" t="s">
        <v>6343</v>
      </c>
      <c r="E22" s="79">
        <v>5140</v>
      </c>
      <c r="F22" s="114" t="s">
        <v>6348</v>
      </c>
      <c r="G22" s="114" t="s">
        <v>6349</v>
      </c>
      <c r="H22" s="175">
        <v>514813</v>
      </c>
      <c r="I22" s="161"/>
    </row>
    <row r="23" spans="2:9" s="131" customFormat="1" ht="18" customHeight="1" x14ac:dyDescent="0.25">
      <c r="B23" s="138"/>
      <c r="C23" s="174" t="s">
        <v>7763</v>
      </c>
      <c r="D23" s="90" t="s">
        <v>6344</v>
      </c>
      <c r="E23" s="79">
        <v>5140</v>
      </c>
      <c r="F23" s="114" t="s">
        <v>6348</v>
      </c>
      <c r="G23" s="114" t="s">
        <v>6349</v>
      </c>
      <c r="H23" s="175">
        <v>33000</v>
      </c>
      <c r="I23" s="161"/>
    </row>
    <row r="24" spans="2:9" s="131" customFormat="1" ht="18" customHeight="1" x14ac:dyDescent="0.25">
      <c r="B24" s="138"/>
      <c r="C24" s="174" t="s">
        <v>7763</v>
      </c>
      <c r="D24" s="90" t="s">
        <v>6345</v>
      </c>
      <c r="E24" s="79">
        <v>5140</v>
      </c>
      <c r="F24" s="114" t="s">
        <v>6348</v>
      </c>
      <c r="G24" s="114" t="s">
        <v>6349</v>
      </c>
      <c r="H24" s="175">
        <v>5800</v>
      </c>
      <c r="I24" s="161"/>
    </row>
    <row r="25" spans="2:9" s="131" customFormat="1" ht="18" customHeight="1" x14ac:dyDescent="0.25">
      <c r="B25" s="138"/>
      <c r="C25" s="174" t="s">
        <v>7763</v>
      </c>
      <c r="D25" s="90" t="s">
        <v>6346</v>
      </c>
      <c r="E25" s="79">
        <v>5140</v>
      </c>
      <c r="F25" s="114" t="s">
        <v>6348</v>
      </c>
      <c r="G25" s="114" t="s">
        <v>6349</v>
      </c>
      <c r="H25" s="175">
        <v>21043000</v>
      </c>
      <c r="I25" s="161"/>
    </row>
    <row r="26" spans="2:9" s="131" customFormat="1" ht="18" customHeight="1" thickBot="1" x14ac:dyDescent="0.3">
      <c r="B26" s="138"/>
      <c r="C26" s="176" t="s">
        <v>7763</v>
      </c>
      <c r="D26" s="177" t="s">
        <v>6347</v>
      </c>
      <c r="E26" s="178">
        <v>5140</v>
      </c>
      <c r="F26" s="179" t="s">
        <v>6348</v>
      </c>
      <c r="G26" s="179" t="s">
        <v>6349</v>
      </c>
      <c r="H26" s="180">
        <v>11600</v>
      </c>
      <c r="I26" s="161"/>
    </row>
    <row r="27" spans="2:9" s="131" customFormat="1" ht="18" customHeight="1" thickBot="1" x14ac:dyDescent="0.3">
      <c r="B27" s="138"/>
      <c r="C27" s="148"/>
      <c r="D27" s="145"/>
      <c r="E27" s="145"/>
      <c r="F27" s="146"/>
      <c r="G27" s="124" t="s">
        <v>7498</v>
      </c>
      <c r="H27" s="125">
        <f>SUM(H11:H26)</f>
        <v>23867635.879999999</v>
      </c>
      <c r="I27" s="161"/>
    </row>
    <row r="28" spans="2:9" s="131" customFormat="1" ht="18" customHeight="1" x14ac:dyDescent="0.25">
      <c r="B28" s="138"/>
      <c r="C28" s="148"/>
      <c r="D28" s="145"/>
      <c r="E28" s="145"/>
      <c r="F28" s="146"/>
      <c r="G28" s="146"/>
      <c r="H28" s="147"/>
      <c r="I28" s="161"/>
    </row>
    <row r="29" spans="2:9" s="131" customFormat="1" ht="18" customHeight="1" thickBot="1" x14ac:dyDescent="0.3">
      <c r="B29" s="138"/>
      <c r="C29" s="148"/>
      <c r="D29" s="145"/>
      <c r="E29" s="145"/>
      <c r="F29" s="146"/>
      <c r="G29" s="146"/>
      <c r="H29" s="147"/>
      <c r="I29" s="161"/>
    </row>
    <row r="30" spans="2:9" s="131" customFormat="1" ht="38.25" customHeight="1" thickBot="1" x14ac:dyDescent="0.3">
      <c r="B30" s="138"/>
      <c r="C30" s="354" t="s">
        <v>7530</v>
      </c>
      <c r="D30" s="355" t="s">
        <v>7525</v>
      </c>
      <c r="E30" s="145"/>
      <c r="F30" s="146"/>
      <c r="G30" s="146"/>
      <c r="H30" s="147"/>
      <c r="I30" s="161"/>
    </row>
    <row r="31" spans="2:9" s="131" customFormat="1" ht="17.25" customHeight="1" x14ac:dyDescent="0.25">
      <c r="B31" s="138"/>
      <c r="C31" s="231" t="s">
        <v>7839</v>
      </c>
      <c r="D31" s="230">
        <v>0</v>
      </c>
      <c r="E31" s="145"/>
      <c r="F31" s="146"/>
      <c r="G31" s="146"/>
      <c r="H31" s="147"/>
      <c r="I31" s="161"/>
    </row>
    <row r="32" spans="2:9" s="131" customFormat="1" ht="17.25" customHeight="1" x14ac:dyDescent="0.25">
      <c r="B32" s="138"/>
      <c r="C32" s="232" t="s">
        <v>7619</v>
      </c>
      <c r="D32" s="228">
        <v>5800</v>
      </c>
      <c r="E32" s="145"/>
      <c r="F32" s="146"/>
      <c r="G32" s="146"/>
      <c r="H32" s="147"/>
      <c r="I32" s="161"/>
    </row>
    <row r="33" spans="2:13" s="131" customFormat="1" ht="17.25" customHeight="1" x14ac:dyDescent="0.25">
      <c r="B33" s="138"/>
      <c r="C33" s="232" t="s">
        <v>7622</v>
      </c>
      <c r="D33" s="228">
        <v>2934250</v>
      </c>
      <c r="E33" s="145"/>
      <c r="F33" s="146"/>
      <c r="G33" s="146"/>
      <c r="H33" s="147"/>
      <c r="I33" s="161"/>
    </row>
    <row r="34" spans="2:13" s="131" customFormat="1" ht="17.25" customHeight="1" x14ac:dyDescent="0.25">
      <c r="B34" s="138"/>
      <c r="C34" s="232" t="s">
        <v>7629</v>
      </c>
      <c r="D34" s="228">
        <v>514813</v>
      </c>
      <c r="E34" s="145"/>
      <c r="F34" s="146"/>
      <c r="G34" s="146"/>
      <c r="H34" s="147"/>
      <c r="I34" s="161"/>
    </row>
    <row r="35" spans="2:13" s="131" customFormat="1" ht="17.25" customHeight="1" x14ac:dyDescent="0.25">
      <c r="B35" s="138"/>
      <c r="C35" s="232" t="s">
        <v>7721</v>
      </c>
      <c r="D35" s="228">
        <v>15260</v>
      </c>
      <c r="E35" s="145"/>
      <c r="F35" s="146"/>
      <c r="G35" s="146"/>
      <c r="H35" s="147"/>
      <c r="I35" s="161"/>
    </row>
    <row r="36" spans="2:13" s="131" customFormat="1" ht="17.25" customHeight="1" x14ac:dyDescent="0.25">
      <c r="B36" s="138"/>
      <c r="C36" s="232" t="s">
        <v>7733</v>
      </c>
      <c r="D36" s="228">
        <v>5800</v>
      </c>
      <c r="E36" s="145"/>
      <c r="F36" s="146"/>
      <c r="G36" s="146"/>
      <c r="H36" s="147"/>
      <c r="I36" s="161"/>
    </row>
    <row r="37" spans="2:13" s="131" customFormat="1" ht="17.25" customHeight="1" x14ac:dyDescent="0.25">
      <c r="B37" s="138"/>
      <c r="C37" s="232" t="s">
        <v>7648</v>
      </c>
      <c r="D37" s="228">
        <v>416386</v>
      </c>
      <c r="E37" s="145"/>
      <c r="F37" s="146"/>
      <c r="G37" s="146"/>
      <c r="H37" s="147"/>
      <c r="I37" s="161"/>
    </row>
    <row r="38" spans="2:13" s="131" customFormat="1" ht="17.25" customHeight="1" x14ac:dyDescent="0.25">
      <c r="B38" s="138"/>
      <c r="C38" s="232" t="s">
        <v>7548</v>
      </c>
      <c r="D38" s="228">
        <v>2932000</v>
      </c>
      <c r="E38" s="145"/>
      <c r="F38" s="146"/>
      <c r="G38" s="146"/>
      <c r="H38" s="147"/>
      <c r="I38" s="161"/>
    </row>
    <row r="39" spans="2:13" s="131" customFormat="1" ht="17.25" customHeight="1" x14ac:dyDescent="0.25">
      <c r="B39" s="138"/>
      <c r="C39" s="232" t="s">
        <v>7549</v>
      </c>
      <c r="D39" s="228">
        <v>393100</v>
      </c>
      <c r="E39" s="145"/>
      <c r="F39" s="146"/>
      <c r="G39" s="146"/>
      <c r="H39" s="147"/>
      <c r="I39" s="161"/>
    </row>
    <row r="40" spans="2:13" s="131" customFormat="1" ht="17.25" customHeight="1" x14ac:dyDescent="0.25">
      <c r="B40" s="138"/>
      <c r="C40" s="232" t="s">
        <v>7550</v>
      </c>
      <c r="D40" s="228">
        <v>153000</v>
      </c>
      <c r="E40" s="145"/>
      <c r="F40" s="146"/>
      <c r="G40" s="146"/>
      <c r="H40" s="147"/>
      <c r="I40" s="161"/>
    </row>
    <row r="41" spans="2:13" s="131" customFormat="1" ht="17.25" customHeight="1" x14ac:dyDescent="0.25">
      <c r="B41" s="138"/>
      <c r="C41" s="232" t="s">
        <v>7846</v>
      </c>
      <c r="D41" s="228">
        <v>5800</v>
      </c>
      <c r="E41" s="145"/>
      <c r="F41" s="146"/>
      <c r="G41" s="146"/>
      <c r="H41" s="147"/>
      <c r="I41" s="161"/>
    </row>
    <row r="42" spans="2:13" s="131" customFormat="1" ht="17.25" customHeight="1" thickBot="1" x14ac:dyDescent="0.3">
      <c r="B42" s="138"/>
      <c r="C42" s="233" t="s">
        <v>7843</v>
      </c>
      <c r="D42" s="229">
        <v>5800</v>
      </c>
      <c r="E42" s="145"/>
      <c r="F42" s="146"/>
      <c r="G42" s="146"/>
      <c r="H42" s="147"/>
      <c r="I42" s="161"/>
    </row>
    <row r="43" spans="2:13" s="131" customFormat="1" ht="18" customHeight="1" thickBot="1" x14ac:dyDescent="0.3">
      <c r="B43" s="138"/>
      <c r="C43" s="149"/>
      <c r="D43" s="147"/>
      <c r="E43" s="145"/>
      <c r="F43" s="146"/>
      <c r="G43" s="146"/>
      <c r="H43" s="147"/>
      <c r="I43" s="161"/>
    </row>
    <row r="44" spans="2:13" ht="15" x14ac:dyDescent="0.25">
      <c r="B44" s="516" t="s">
        <v>5168</v>
      </c>
      <c r="C44" s="517"/>
      <c r="D44" s="517"/>
      <c r="E44" s="517"/>
      <c r="F44" s="517"/>
      <c r="G44" s="517"/>
      <c r="H44" s="518"/>
      <c r="I44" s="200"/>
      <c r="K44" s="164"/>
      <c r="M44" s="29"/>
    </row>
    <row r="45" spans="2:13" ht="24.75" customHeight="1" x14ac:dyDescent="0.2">
      <c r="B45" s="505" t="s">
        <v>7531</v>
      </c>
      <c r="C45" s="403"/>
      <c r="D45" s="403"/>
      <c r="E45" s="403"/>
      <c r="F45" s="403"/>
      <c r="G45" s="403"/>
      <c r="H45" s="506"/>
      <c r="I45" s="200"/>
      <c r="K45" s="162"/>
      <c r="M45" s="29"/>
    </row>
    <row r="46" spans="2:13" ht="24.75" customHeight="1" thickBot="1" x14ac:dyDescent="0.25">
      <c r="B46" s="507"/>
      <c r="C46" s="508"/>
      <c r="D46" s="508"/>
      <c r="E46" s="508"/>
      <c r="F46" s="508"/>
      <c r="G46" s="508"/>
      <c r="H46" s="509"/>
      <c r="I46" s="200"/>
      <c r="K46" s="163"/>
      <c r="M46" s="29"/>
    </row>
    <row r="47" spans="2:13" s="131" customFormat="1" ht="18" customHeight="1" thickBot="1" x14ac:dyDescent="0.3">
      <c r="B47" s="138"/>
      <c r="C47" s="148"/>
      <c r="D47" s="495"/>
      <c r="E47" s="495"/>
      <c r="F47" s="495"/>
      <c r="G47" s="495"/>
      <c r="H47" s="495"/>
      <c r="I47" s="161"/>
    </row>
    <row r="48" spans="2:13" s="131" customFormat="1" ht="38.25" customHeight="1" thickBot="1" x14ac:dyDescent="0.3">
      <c r="B48" s="138"/>
      <c r="C48" s="354" t="s">
        <v>7532</v>
      </c>
      <c r="D48" s="355" t="s">
        <v>7525</v>
      </c>
      <c r="E48" s="145"/>
      <c r="F48" s="146"/>
      <c r="G48" s="146"/>
      <c r="H48" s="147"/>
      <c r="I48" s="161"/>
    </row>
    <row r="49" spans="2:13" s="131" customFormat="1" ht="17.25" customHeight="1" x14ac:dyDescent="0.25">
      <c r="B49" s="138"/>
      <c r="C49" s="231" t="s">
        <v>7839</v>
      </c>
      <c r="D49" s="230">
        <v>0</v>
      </c>
      <c r="E49" s="145"/>
      <c r="F49" s="146"/>
      <c r="G49" s="146"/>
      <c r="H49" s="147"/>
      <c r="I49" s="161"/>
    </row>
    <row r="50" spans="2:13" s="131" customFormat="1" ht="17.25" customHeight="1" x14ac:dyDescent="0.25">
      <c r="B50" s="138"/>
      <c r="C50" s="232" t="s">
        <v>7619</v>
      </c>
      <c r="D50" s="228">
        <v>0</v>
      </c>
      <c r="E50" s="145"/>
      <c r="F50" s="146"/>
      <c r="G50" s="146"/>
      <c r="H50" s="147"/>
      <c r="I50" s="161"/>
    </row>
    <row r="51" spans="2:13" s="131" customFormat="1" ht="17.25" customHeight="1" x14ac:dyDescent="0.25">
      <c r="B51" s="138"/>
      <c r="C51" s="232" t="s">
        <v>7622</v>
      </c>
      <c r="D51" s="228">
        <v>1212600</v>
      </c>
      <c r="E51" s="145"/>
      <c r="F51" s="146"/>
      <c r="G51" s="146"/>
      <c r="H51" s="147"/>
      <c r="I51" s="161"/>
    </row>
    <row r="52" spans="2:13" s="131" customFormat="1" ht="17.25" customHeight="1" x14ac:dyDescent="0.25">
      <c r="B52" s="138"/>
      <c r="C52" s="232" t="s">
        <v>7629</v>
      </c>
      <c r="D52" s="228">
        <v>0</v>
      </c>
      <c r="E52" s="145"/>
      <c r="F52" s="146"/>
      <c r="G52" s="146"/>
      <c r="H52" s="147"/>
      <c r="I52" s="161"/>
    </row>
    <row r="53" spans="2:13" s="131" customFormat="1" ht="17.25" customHeight="1" x14ac:dyDescent="0.25">
      <c r="B53" s="138"/>
      <c r="C53" s="232" t="s">
        <v>7721</v>
      </c>
      <c r="D53" s="228">
        <v>0</v>
      </c>
      <c r="E53" s="145"/>
      <c r="F53" s="146"/>
      <c r="G53" s="146"/>
      <c r="H53" s="147"/>
      <c r="I53" s="161"/>
    </row>
    <row r="54" spans="2:13" s="131" customFormat="1" ht="17.25" customHeight="1" x14ac:dyDescent="0.25">
      <c r="B54" s="138"/>
      <c r="C54" s="232" t="s">
        <v>7733</v>
      </c>
      <c r="D54" s="228">
        <v>0</v>
      </c>
      <c r="E54" s="145"/>
      <c r="F54" s="146"/>
      <c r="G54" s="146"/>
      <c r="H54" s="147"/>
      <c r="I54" s="161"/>
    </row>
    <row r="55" spans="2:13" s="131" customFormat="1" ht="17.25" customHeight="1" x14ac:dyDescent="0.25">
      <c r="B55" s="138"/>
      <c r="C55" s="232" t="s">
        <v>7648</v>
      </c>
      <c r="D55" s="228">
        <v>0</v>
      </c>
      <c r="E55" s="145"/>
      <c r="F55" s="146"/>
      <c r="G55" s="146"/>
      <c r="H55" s="147"/>
      <c r="I55" s="161"/>
    </row>
    <row r="56" spans="2:13" s="131" customFormat="1" ht="17.25" customHeight="1" x14ac:dyDescent="0.25">
      <c r="B56" s="138"/>
      <c r="C56" s="232" t="s">
        <v>7548</v>
      </c>
      <c r="D56" s="228">
        <v>0</v>
      </c>
      <c r="E56" s="145"/>
      <c r="F56" s="146"/>
      <c r="G56" s="146"/>
      <c r="H56" s="147"/>
      <c r="I56" s="161"/>
    </row>
    <row r="57" spans="2:13" s="131" customFormat="1" ht="17.25" customHeight="1" x14ac:dyDescent="0.25">
      <c r="B57" s="138"/>
      <c r="C57" s="232" t="s">
        <v>7549</v>
      </c>
      <c r="D57" s="228">
        <v>7382009</v>
      </c>
      <c r="E57" s="145"/>
      <c r="F57" s="146"/>
      <c r="G57" s="146"/>
      <c r="H57" s="147"/>
      <c r="I57" s="161"/>
    </row>
    <row r="58" spans="2:13" s="131" customFormat="1" ht="17.25" customHeight="1" x14ac:dyDescent="0.25">
      <c r="B58" s="138"/>
      <c r="C58" s="232" t="s">
        <v>7550</v>
      </c>
      <c r="D58" s="228">
        <v>0</v>
      </c>
      <c r="E58" s="145"/>
      <c r="F58" s="146"/>
      <c r="G58" s="146"/>
      <c r="H58" s="147"/>
      <c r="I58" s="161"/>
    </row>
    <row r="59" spans="2:13" s="131" customFormat="1" ht="17.25" customHeight="1" x14ac:dyDescent="0.25">
      <c r="B59" s="138"/>
      <c r="C59" s="232" t="s">
        <v>7846</v>
      </c>
      <c r="D59" s="228">
        <v>0</v>
      </c>
      <c r="E59" s="145"/>
      <c r="F59" s="146"/>
      <c r="G59" s="146"/>
      <c r="H59" s="147"/>
      <c r="I59" s="161"/>
    </row>
    <row r="60" spans="2:13" s="131" customFormat="1" ht="17.25" customHeight="1" thickBot="1" x14ac:dyDescent="0.3">
      <c r="B60" s="138"/>
      <c r="C60" s="233" t="s">
        <v>7843</v>
      </c>
      <c r="D60" s="229">
        <v>0</v>
      </c>
      <c r="E60" s="145"/>
      <c r="F60" s="146"/>
      <c r="G60" s="146"/>
      <c r="H60" s="147"/>
      <c r="I60" s="161"/>
    </row>
    <row r="61" spans="2:13" s="131" customFormat="1" ht="18" customHeight="1" thickBot="1" x14ac:dyDescent="0.3">
      <c r="B61" s="138"/>
      <c r="C61" s="149"/>
      <c r="D61" s="147"/>
      <c r="E61" s="145"/>
      <c r="F61" s="146"/>
      <c r="G61" s="146"/>
      <c r="H61" s="147"/>
      <c r="I61" s="161"/>
    </row>
    <row r="62" spans="2:13" ht="15" x14ac:dyDescent="0.25">
      <c r="B62" s="516" t="s">
        <v>5168</v>
      </c>
      <c r="C62" s="517"/>
      <c r="D62" s="517"/>
      <c r="E62" s="517"/>
      <c r="F62" s="517"/>
      <c r="G62" s="517"/>
      <c r="H62" s="518"/>
      <c r="I62" s="200"/>
      <c r="K62" s="164"/>
      <c r="M62" s="29"/>
    </row>
    <row r="63" spans="2:13" ht="24.75" customHeight="1" thickBot="1" x14ac:dyDescent="0.25">
      <c r="B63" s="507" t="s">
        <v>7533</v>
      </c>
      <c r="C63" s="508"/>
      <c r="D63" s="508"/>
      <c r="E63" s="508"/>
      <c r="F63" s="508"/>
      <c r="G63" s="508"/>
      <c r="H63" s="509"/>
      <c r="I63" s="200"/>
      <c r="K63" s="162"/>
      <c r="M63" s="29"/>
    </row>
    <row r="64" spans="2:13" s="131" customFormat="1" ht="18" customHeight="1" thickBot="1" x14ac:dyDescent="0.3">
      <c r="B64" s="138"/>
      <c r="C64" s="148"/>
      <c r="D64" s="50"/>
      <c r="E64" s="50"/>
      <c r="F64" s="50"/>
      <c r="G64" s="50"/>
      <c r="H64" s="50"/>
      <c r="I64" s="161"/>
    </row>
    <row r="65" spans="2:13" s="131" customFormat="1" ht="38.25" customHeight="1" thickBot="1" x14ac:dyDescent="0.3">
      <c r="B65" s="138"/>
      <c r="C65" s="354" t="s">
        <v>7532</v>
      </c>
      <c r="D65" s="355" t="s">
        <v>7525</v>
      </c>
      <c r="E65" s="50"/>
      <c r="F65" s="50"/>
      <c r="G65" s="50"/>
      <c r="H65" s="50"/>
      <c r="I65" s="161"/>
    </row>
    <row r="66" spans="2:13" s="131" customFormat="1" ht="17.25" customHeight="1" x14ac:dyDescent="0.25">
      <c r="B66" s="138"/>
      <c r="C66" s="231" t="s">
        <v>7839</v>
      </c>
      <c r="D66" s="230">
        <v>0</v>
      </c>
      <c r="E66" s="50"/>
      <c r="F66" s="50"/>
      <c r="G66" s="50"/>
      <c r="H66" s="50"/>
      <c r="I66" s="161"/>
    </row>
    <row r="67" spans="2:13" s="131" customFormat="1" ht="17.25" customHeight="1" x14ac:dyDescent="0.25">
      <c r="B67" s="138"/>
      <c r="C67" s="232" t="s">
        <v>7619</v>
      </c>
      <c r="D67" s="228">
        <v>0</v>
      </c>
      <c r="E67" s="50"/>
      <c r="F67" s="50"/>
      <c r="G67" s="50"/>
      <c r="H67" s="50"/>
      <c r="I67" s="161"/>
    </row>
    <row r="68" spans="2:13" s="131" customFormat="1" ht="17.25" customHeight="1" x14ac:dyDescent="0.25">
      <c r="B68" s="138"/>
      <c r="C68" s="232" t="s">
        <v>7622</v>
      </c>
      <c r="D68" s="228">
        <v>0</v>
      </c>
      <c r="E68" s="50"/>
      <c r="F68" s="50"/>
      <c r="G68" s="50"/>
      <c r="H68" s="50"/>
      <c r="I68" s="161"/>
    </row>
    <row r="69" spans="2:13" s="131" customFormat="1" ht="17.25" customHeight="1" x14ac:dyDescent="0.25">
      <c r="B69" s="138"/>
      <c r="C69" s="232" t="s">
        <v>7629</v>
      </c>
      <c r="D69" s="228">
        <v>5504664</v>
      </c>
      <c r="E69" s="50"/>
      <c r="F69" s="50"/>
      <c r="G69" s="50"/>
      <c r="H69" s="50"/>
      <c r="I69" s="161"/>
    </row>
    <row r="70" spans="2:13" s="131" customFormat="1" ht="17.25" customHeight="1" x14ac:dyDescent="0.25">
      <c r="B70" s="138"/>
      <c r="C70" s="232" t="s">
        <v>7721</v>
      </c>
      <c r="D70" s="228">
        <v>0</v>
      </c>
      <c r="E70" s="50"/>
      <c r="F70" s="50"/>
      <c r="G70" s="50"/>
      <c r="H70" s="50"/>
      <c r="I70" s="161"/>
    </row>
    <row r="71" spans="2:13" s="131" customFormat="1" ht="17.25" customHeight="1" x14ac:dyDescent="0.25">
      <c r="B71" s="138"/>
      <c r="C71" s="232" t="s">
        <v>7733</v>
      </c>
      <c r="D71" s="228">
        <v>0</v>
      </c>
      <c r="E71" s="50"/>
      <c r="F71" s="50"/>
      <c r="G71" s="50"/>
      <c r="H71" s="50"/>
      <c r="I71" s="161"/>
    </row>
    <row r="72" spans="2:13" s="131" customFormat="1" ht="17.25" customHeight="1" x14ac:dyDescent="0.25">
      <c r="B72" s="138"/>
      <c r="C72" s="232" t="s">
        <v>7648</v>
      </c>
      <c r="D72" s="228">
        <v>0</v>
      </c>
      <c r="E72" s="50"/>
      <c r="F72" s="50"/>
      <c r="G72" s="50"/>
      <c r="H72" s="50"/>
      <c r="I72" s="161"/>
    </row>
    <row r="73" spans="2:13" s="131" customFormat="1" ht="17.25" customHeight="1" x14ac:dyDescent="0.25">
      <c r="B73" s="138"/>
      <c r="C73" s="232" t="s">
        <v>7548</v>
      </c>
      <c r="D73" s="228">
        <v>23867636</v>
      </c>
      <c r="E73" s="50"/>
      <c r="F73" s="50"/>
      <c r="G73" s="50"/>
      <c r="H73" s="50"/>
      <c r="I73" s="161"/>
    </row>
    <row r="74" spans="2:13" s="131" customFormat="1" ht="17.25" customHeight="1" x14ac:dyDescent="0.25">
      <c r="B74" s="138"/>
      <c r="C74" s="232" t="s">
        <v>7549</v>
      </c>
      <c r="D74" s="228">
        <v>0</v>
      </c>
      <c r="E74" s="50"/>
      <c r="F74" s="50"/>
      <c r="G74" s="50"/>
      <c r="H74" s="50"/>
      <c r="I74" s="161"/>
    </row>
    <row r="75" spans="2:13" s="131" customFormat="1" ht="17.25" customHeight="1" x14ac:dyDescent="0.25">
      <c r="B75" s="138"/>
      <c r="C75" s="232" t="s">
        <v>7550</v>
      </c>
      <c r="D75" s="228">
        <v>0</v>
      </c>
      <c r="E75" s="50"/>
      <c r="F75" s="50"/>
      <c r="G75" s="50"/>
      <c r="H75" s="50"/>
      <c r="I75" s="161"/>
    </row>
    <row r="76" spans="2:13" s="131" customFormat="1" ht="17.25" customHeight="1" x14ac:dyDescent="0.25">
      <c r="B76" s="138"/>
      <c r="C76" s="232" t="s">
        <v>7846</v>
      </c>
      <c r="D76" s="228">
        <v>0</v>
      </c>
      <c r="E76" s="50"/>
      <c r="F76" s="50"/>
      <c r="G76" s="50"/>
      <c r="H76" s="50"/>
      <c r="I76" s="161"/>
    </row>
    <row r="77" spans="2:13" s="131" customFormat="1" ht="17.25" customHeight="1" thickBot="1" x14ac:dyDescent="0.3">
      <c r="B77" s="138"/>
      <c r="C77" s="233" t="s">
        <v>7843</v>
      </c>
      <c r="D77" s="229">
        <v>0</v>
      </c>
      <c r="E77" s="50"/>
      <c r="F77" s="50"/>
      <c r="G77" s="50"/>
      <c r="H77" s="50"/>
      <c r="I77" s="161"/>
    </row>
    <row r="78" spans="2:13" s="131" customFormat="1" ht="18" customHeight="1" thickBot="1" x14ac:dyDescent="0.3">
      <c r="B78" s="138"/>
      <c r="C78" s="149"/>
      <c r="D78" s="50"/>
      <c r="E78" s="50"/>
      <c r="F78" s="50"/>
      <c r="G78" s="50"/>
      <c r="H78" s="50"/>
      <c r="I78" s="161"/>
    </row>
    <row r="79" spans="2:13" ht="15.75" thickBot="1" x14ac:dyDescent="0.3">
      <c r="B79" s="138"/>
      <c r="C79" s="148"/>
      <c r="D79" s="50"/>
      <c r="E79" s="50"/>
      <c r="F79" s="50"/>
      <c r="G79" s="50"/>
      <c r="H79" s="50"/>
      <c r="I79" s="200"/>
      <c r="K79" s="164"/>
      <c r="M79" s="29"/>
    </row>
    <row r="80" spans="2:13" ht="15" x14ac:dyDescent="0.25">
      <c r="B80" s="516" t="s">
        <v>5168</v>
      </c>
      <c r="C80" s="517"/>
      <c r="D80" s="517"/>
      <c r="E80" s="517"/>
      <c r="F80" s="517"/>
      <c r="G80" s="517"/>
      <c r="H80" s="518"/>
      <c r="I80" s="200"/>
      <c r="K80" s="164"/>
      <c r="M80" s="29"/>
    </row>
    <row r="81" spans="2:13" ht="42.75" customHeight="1" thickBot="1" x14ac:dyDescent="0.25">
      <c r="B81" s="507" t="s">
        <v>7534</v>
      </c>
      <c r="C81" s="508"/>
      <c r="D81" s="508"/>
      <c r="E81" s="508"/>
      <c r="F81" s="508"/>
      <c r="G81" s="508"/>
      <c r="H81" s="509"/>
      <c r="I81" s="200"/>
      <c r="K81" s="162"/>
      <c r="M81" s="29"/>
    </row>
    <row r="82" spans="2:13" ht="14.25" x14ac:dyDescent="0.2">
      <c r="B82" s="28"/>
      <c r="C82" s="9"/>
      <c r="D82" s="9"/>
      <c r="E82" s="9"/>
      <c r="F82" s="9"/>
      <c r="I82" s="29"/>
    </row>
    <row r="83" spans="2:13" ht="15" thickBot="1" x14ac:dyDescent="0.25">
      <c r="B83" s="30"/>
      <c r="C83" s="31"/>
      <c r="D83" s="31"/>
      <c r="E83" s="31"/>
      <c r="F83" s="31"/>
      <c r="G83" s="31"/>
      <c r="H83" s="31"/>
      <c r="I83" s="32"/>
    </row>
    <row r="84" spans="2:13" ht="14.25" x14ac:dyDescent="0.2">
      <c r="B84" s="9"/>
      <c r="C84" s="9"/>
      <c r="D84" s="9"/>
      <c r="E84" s="9"/>
      <c r="F84" s="9"/>
    </row>
    <row r="85" spans="2:13" ht="14.25" x14ac:dyDescent="0.2">
      <c r="B85" s="9"/>
      <c r="C85" s="9"/>
      <c r="D85" s="9"/>
      <c r="E85" s="9"/>
      <c r="F85" s="9"/>
    </row>
    <row r="86" spans="2:13" ht="14.25" x14ac:dyDescent="0.2">
      <c r="B86" s="9"/>
      <c r="C86" s="9"/>
      <c r="D86" s="9"/>
      <c r="E86" s="9"/>
      <c r="F86" s="9"/>
    </row>
    <row r="87" spans="2:13" ht="14.25" x14ac:dyDescent="0.2">
      <c r="B87" s="9"/>
      <c r="C87" s="9"/>
      <c r="D87" s="9"/>
      <c r="E87" s="9"/>
      <c r="F87" s="9"/>
    </row>
    <row r="88" spans="2:13" ht="14.25" x14ac:dyDescent="0.2">
      <c r="B88" s="9"/>
      <c r="C88" s="9"/>
      <c r="D88" s="9"/>
      <c r="E88" s="9"/>
      <c r="F88" s="9"/>
    </row>
    <row r="89" spans="2:13" ht="14.25" x14ac:dyDescent="0.2">
      <c r="B89" s="9"/>
      <c r="C89" s="9"/>
      <c r="D89" s="9"/>
      <c r="E89" s="9"/>
      <c r="F89" s="9"/>
    </row>
    <row r="90" spans="2:13" ht="14.25" x14ac:dyDescent="0.2">
      <c r="B90" s="9"/>
      <c r="C90" s="9"/>
      <c r="D90" s="9"/>
      <c r="E90" s="9"/>
      <c r="F90" s="9"/>
    </row>
    <row r="91" spans="2:13" ht="14.25" x14ac:dyDescent="0.2">
      <c r="B91" s="9"/>
      <c r="C91" s="9"/>
      <c r="D91" s="9"/>
      <c r="E91" s="9"/>
      <c r="F91" s="9"/>
    </row>
    <row r="92" spans="2:13" ht="14.25" x14ac:dyDescent="0.2">
      <c r="B92" s="9"/>
      <c r="C92" s="9"/>
      <c r="D92" s="9"/>
      <c r="E92" s="9"/>
      <c r="F92" s="9"/>
    </row>
    <row r="93" spans="2:13" ht="14.25" x14ac:dyDescent="0.2">
      <c r="B93" s="9"/>
      <c r="C93" s="9"/>
      <c r="D93" s="9"/>
      <c r="E93" s="9"/>
      <c r="F93" s="9"/>
    </row>
    <row r="94" spans="2:13" ht="14.25" x14ac:dyDescent="0.2">
      <c r="B94" s="9"/>
      <c r="C94" s="9"/>
      <c r="D94" s="9"/>
      <c r="E94" s="9"/>
      <c r="F94" s="9"/>
    </row>
    <row r="95" spans="2:13" ht="14.25" x14ac:dyDescent="0.2">
      <c r="B95" s="9"/>
      <c r="C95" s="9"/>
      <c r="D95" s="9"/>
      <c r="E95" s="9"/>
      <c r="F95" s="9"/>
    </row>
    <row r="96" spans="2:13" ht="14.25" x14ac:dyDescent="0.2">
      <c r="B96" s="9"/>
      <c r="C96" s="9"/>
      <c r="D96" s="9"/>
      <c r="E96" s="9"/>
      <c r="F96" s="9"/>
    </row>
    <row r="97" s="9" customFormat="1" ht="14.25" x14ac:dyDescent="0.2"/>
    <row r="98" s="9" customFormat="1" ht="14.25" x14ac:dyDescent="0.2"/>
    <row r="99" s="9" customFormat="1" ht="14.25" x14ac:dyDescent="0.2"/>
    <row r="100" s="9" customFormat="1" ht="14.25" x14ac:dyDescent="0.2"/>
    <row r="101" s="9" customFormat="1" ht="14.25" x14ac:dyDescent="0.2"/>
    <row r="102" s="9" customFormat="1" ht="14.25" x14ac:dyDescent="0.2"/>
    <row r="103" s="9" customFormat="1" ht="14.25" x14ac:dyDescent="0.2"/>
    <row r="104" s="9" customFormat="1" ht="14.25" x14ac:dyDescent="0.2"/>
    <row r="105" s="9" customFormat="1" ht="14.25" x14ac:dyDescent="0.2"/>
    <row r="106" s="9" customFormat="1" ht="14.25" x14ac:dyDescent="0.2"/>
    <row r="107" s="9" customFormat="1" ht="14.25" x14ac:dyDescent="0.2"/>
    <row r="108" s="9" customFormat="1" ht="14.25" x14ac:dyDescent="0.2"/>
    <row r="109" s="9" customFormat="1" ht="14.25" x14ac:dyDescent="0.2"/>
    <row r="110" s="9" customFormat="1" ht="14.25" x14ac:dyDescent="0.2"/>
    <row r="111" s="9" customFormat="1" ht="14.25" x14ac:dyDescent="0.2"/>
    <row r="112" s="9" customFormat="1" ht="14.25" x14ac:dyDescent="0.2"/>
    <row r="113" s="9" customFormat="1" ht="14.25" x14ac:dyDescent="0.2"/>
    <row r="114" s="9" customFormat="1" ht="14.25" x14ac:dyDescent="0.2"/>
    <row r="115" s="9" customFormat="1" ht="14.25" x14ac:dyDescent="0.2"/>
    <row r="116" s="9" customFormat="1" ht="14.25" x14ac:dyDescent="0.2"/>
    <row r="117" s="9" customFormat="1" ht="14.25" x14ac:dyDescent="0.2"/>
    <row r="118" s="9" customFormat="1" ht="14.25" x14ac:dyDescent="0.2"/>
    <row r="119" s="9" customFormat="1" ht="14.25" x14ac:dyDescent="0.2"/>
    <row r="120" s="9" customFormat="1" ht="14.25" x14ac:dyDescent="0.2"/>
    <row r="121" s="9" customFormat="1" ht="14.25" x14ac:dyDescent="0.2"/>
    <row r="122" s="9" customFormat="1" ht="14.25" x14ac:dyDescent="0.2"/>
    <row r="123" s="9" customFormat="1" ht="14.25" x14ac:dyDescent="0.2"/>
    <row r="124" s="9" customFormat="1" ht="14.25" x14ac:dyDescent="0.2"/>
    <row r="125" s="9" customFormat="1" ht="14.25" x14ac:dyDescent="0.2"/>
    <row r="126" s="9" customFormat="1" ht="14.25" x14ac:dyDescent="0.2"/>
    <row r="127" s="9" customFormat="1" ht="14.25" x14ac:dyDescent="0.2"/>
    <row r="128" s="9" customFormat="1" ht="14.25" x14ac:dyDescent="0.2"/>
    <row r="129" s="9" customFormat="1" ht="14.25" x14ac:dyDescent="0.2"/>
    <row r="130" s="9" customFormat="1" ht="14.25" x14ac:dyDescent="0.2"/>
    <row r="131" s="9" customFormat="1" ht="14.25" x14ac:dyDescent="0.2"/>
    <row r="132" s="9" customFormat="1" ht="14.25" x14ac:dyDescent="0.2"/>
    <row r="133" s="9" customFormat="1" ht="14.25" x14ac:dyDescent="0.2"/>
    <row r="134" s="9" customFormat="1" ht="14.25" x14ac:dyDescent="0.2"/>
    <row r="135" s="9" customFormat="1" ht="14.25" x14ac:dyDescent="0.2"/>
    <row r="136" s="9" customFormat="1" ht="14.25" x14ac:dyDescent="0.2"/>
    <row r="137" s="9" customFormat="1" ht="14.25" x14ac:dyDescent="0.2"/>
    <row r="138" s="9" customFormat="1" ht="14.25" x14ac:dyDescent="0.2"/>
    <row r="139" s="9" customFormat="1" ht="14.25" x14ac:dyDescent="0.2"/>
    <row r="140" s="9" customFormat="1" ht="14.25" x14ac:dyDescent="0.2"/>
    <row r="141" s="9" customFormat="1" ht="14.25" x14ac:dyDescent="0.2"/>
    <row r="142" s="9" customFormat="1" ht="14.25" x14ac:dyDescent="0.2"/>
    <row r="143" s="9" customFormat="1" ht="14.25" x14ac:dyDescent="0.2"/>
    <row r="144" s="9" customFormat="1" ht="14.25" x14ac:dyDescent="0.2"/>
    <row r="145" s="9" customFormat="1" ht="14.25" x14ac:dyDescent="0.2"/>
    <row r="146" s="9" customFormat="1" ht="14.25" x14ac:dyDescent="0.2"/>
    <row r="147" s="9" customFormat="1" ht="14.25" x14ac:dyDescent="0.2"/>
    <row r="148" s="9" customFormat="1" ht="14.25" x14ac:dyDescent="0.2"/>
    <row r="149" s="9" customFormat="1" ht="14.25" x14ac:dyDescent="0.2"/>
    <row r="150" s="9" customFormat="1" ht="14.25" x14ac:dyDescent="0.2"/>
    <row r="151" s="9" customFormat="1" ht="14.25" x14ac:dyDescent="0.2"/>
    <row r="152" s="9" customFormat="1" ht="14.25" x14ac:dyDescent="0.2"/>
    <row r="153" s="9" customFormat="1" ht="14.25" x14ac:dyDescent="0.2"/>
    <row r="154" s="9" customFormat="1" ht="14.25" x14ac:dyDescent="0.2"/>
    <row r="155" s="9" customFormat="1" ht="14.25" x14ac:dyDescent="0.2"/>
    <row r="156" s="9" customFormat="1" ht="14.25" x14ac:dyDescent="0.2"/>
    <row r="157" s="9" customFormat="1" ht="14.25" x14ac:dyDescent="0.2"/>
    <row r="158" s="9" customFormat="1" ht="14.25" x14ac:dyDescent="0.2"/>
    <row r="159" s="9" customFormat="1" ht="14.25" x14ac:dyDescent="0.2"/>
    <row r="160" s="9" customFormat="1" ht="14.25" x14ac:dyDescent="0.2"/>
    <row r="161" s="9" customFormat="1" ht="14.25" x14ac:dyDescent="0.2"/>
    <row r="162" s="9" customFormat="1" ht="14.25" x14ac:dyDescent="0.2"/>
    <row r="163" s="9" customFormat="1" ht="14.25" x14ac:dyDescent="0.2"/>
    <row r="164" s="9" customFormat="1" ht="14.25" x14ac:dyDescent="0.2"/>
    <row r="165" s="9" customFormat="1" ht="14.25" x14ac:dyDescent="0.2"/>
    <row r="166" s="9" customFormat="1" ht="14.25" x14ac:dyDescent="0.2"/>
    <row r="167" s="9" customFormat="1" ht="14.25" x14ac:dyDescent="0.2"/>
    <row r="168" s="9" customFormat="1" ht="14.25" x14ac:dyDescent="0.2"/>
    <row r="169" s="9" customFormat="1" ht="14.25" x14ac:dyDescent="0.2"/>
    <row r="170" s="9" customFormat="1" ht="14.25" x14ac:dyDescent="0.2"/>
    <row r="171" s="9" customFormat="1" ht="14.25" x14ac:dyDescent="0.2"/>
    <row r="172" s="9" customFormat="1" ht="14.25" x14ac:dyDescent="0.2"/>
    <row r="173" s="9" customFormat="1" ht="14.25" x14ac:dyDescent="0.2"/>
    <row r="174" s="9" customFormat="1" ht="14.25" x14ac:dyDescent="0.2"/>
    <row r="175" s="9" customFormat="1" ht="14.25" x14ac:dyDescent="0.2"/>
    <row r="176" s="9" customFormat="1" ht="14.25" x14ac:dyDescent="0.2"/>
    <row r="177" s="9" customFormat="1" ht="14.25" x14ac:dyDescent="0.2"/>
    <row r="178" s="9" customFormat="1" ht="14.25" x14ac:dyDescent="0.2"/>
    <row r="179" s="9" customFormat="1" ht="14.25" x14ac:dyDescent="0.2"/>
    <row r="180" s="9" customFormat="1" ht="14.25" x14ac:dyDescent="0.2"/>
    <row r="181" s="9" customFormat="1" ht="14.25" x14ac:dyDescent="0.2"/>
    <row r="182" s="9" customFormat="1" ht="14.25" x14ac:dyDescent="0.2"/>
    <row r="183" s="9" customFormat="1" ht="14.25" x14ac:dyDescent="0.2"/>
    <row r="184" s="9" customFormat="1" ht="14.25" x14ac:dyDescent="0.2"/>
    <row r="185" s="9" customFormat="1" ht="14.25" x14ac:dyDescent="0.2"/>
    <row r="186" s="9" customFormat="1" ht="14.25" x14ac:dyDescent="0.2"/>
    <row r="187" s="9" customFormat="1" ht="14.25" x14ac:dyDescent="0.2"/>
    <row r="188" s="9" customFormat="1" ht="14.25" x14ac:dyDescent="0.2"/>
    <row r="189" s="9" customFormat="1" ht="14.25" x14ac:dyDescent="0.2"/>
    <row r="190" s="9" customFormat="1" ht="14.25" x14ac:dyDescent="0.2"/>
    <row r="191" s="9" customFormat="1" ht="14.25" x14ac:dyDescent="0.2"/>
    <row r="192" s="9" customFormat="1" ht="14.25" x14ac:dyDescent="0.2"/>
    <row r="193" s="9" customFormat="1" ht="14.25" x14ac:dyDescent="0.2"/>
    <row r="194" s="9" customFormat="1" ht="14.25" x14ac:dyDescent="0.2"/>
    <row r="195" s="9" customFormat="1" ht="14.25" x14ac:dyDescent="0.2"/>
    <row r="196" s="9" customFormat="1" ht="14.25" x14ac:dyDescent="0.2"/>
    <row r="197" s="9" customFormat="1" ht="14.25" x14ac:dyDescent="0.2"/>
    <row r="198" s="9" customFormat="1" ht="14.25" x14ac:dyDescent="0.2"/>
    <row r="199" s="9" customFormat="1" ht="14.25" x14ac:dyDescent="0.2"/>
    <row r="200" s="9" customFormat="1" ht="14.25" x14ac:dyDescent="0.2"/>
    <row r="201" s="9" customFormat="1" ht="14.25" x14ac:dyDescent="0.2"/>
    <row r="202" s="9" customFormat="1" ht="14.25" x14ac:dyDescent="0.2"/>
    <row r="203" s="9" customFormat="1" ht="14.25" x14ac:dyDescent="0.2"/>
    <row r="204" s="9" customFormat="1" ht="14.25" x14ac:dyDescent="0.2"/>
    <row r="205" s="9" customFormat="1" ht="14.25" x14ac:dyDescent="0.2"/>
    <row r="206" s="9" customFormat="1" ht="14.25" x14ac:dyDescent="0.2"/>
    <row r="207" s="9" customFormat="1" ht="14.25" x14ac:dyDescent="0.2"/>
    <row r="208" s="9" customFormat="1" ht="14.25" x14ac:dyDescent="0.2"/>
    <row r="209" s="9" customFormat="1" ht="14.25" x14ac:dyDescent="0.2"/>
    <row r="210" s="9" customFormat="1" ht="14.25" x14ac:dyDescent="0.2"/>
    <row r="211" s="9" customFormat="1" ht="14.25" x14ac:dyDescent="0.2"/>
    <row r="212" s="9" customFormat="1" ht="14.25" x14ac:dyDescent="0.2"/>
    <row r="213" s="9" customFormat="1" ht="14.25" x14ac:dyDescent="0.2"/>
    <row r="214" s="9" customFormat="1" ht="14.25" x14ac:dyDescent="0.2"/>
    <row r="215" s="9" customFormat="1" ht="14.25" x14ac:dyDescent="0.2"/>
    <row r="216" s="9" customFormat="1" ht="14.25" x14ac:dyDescent="0.2"/>
    <row r="217" s="9" customFormat="1" ht="14.25" x14ac:dyDescent="0.2"/>
    <row r="218" s="9" customFormat="1" ht="14.25" x14ac:dyDescent="0.2"/>
    <row r="219" s="9" customFormat="1" ht="14.25" x14ac:dyDescent="0.2"/>
    <row r="220" s="9" customFormat="1" ht="14.25" x14ac:dyDescent="0.2"/>
    <row r="221" s="9" customFormat="1" ht="14.25" x14ac:dyDescent="0.2"/>
    <row r="222" s="9" customFormat="1" ht="14.25" x14ac:dyDescent="0.2"/>
    <row r="223" s="9" customFormat="1" ht="14.25" x14ac:dyDescent="0.2"/>
    <row r="224" s="9" customFormat="1" ht="14.25" x14ac:dyDescent="0.2"/>
    <row r="225" s="9" customFormat="1" ht="14.25" x14ac:dyDescent="0.2"/>
    <row r="226" s="9" customFormat="1" ht="14.25" x14ac:dyDescent="0.2"/>
    <row r="227" s="9" customFormat="1" ht="14.25" x14ac:dyDescent="0.2"/>
    <row r="228" s="9" customFormat="1" ht="14.25" x14ac:dyDescent="0.2"/>
    <row r="229" s="9" customFormat="1" ht="14.25" x14ac:dyDescent="0.2"/>
    <row r="230" s="9" customFormat="1" ht="14.25" x14ac:dyDescent="0.2"/>
    <row r="231" s="9" customFormat="1" ht="14.25" x14ac:dyDescent="0.2"/>
    <row r="232" s="9" customFormat="1" ht="14.25" x14ac:dyDescent="0.2"/>
    <row r="233" s="9" customFormat="1" ht="14.25" x14ac:dyDescent="0.2"/>
    <row r="234" s="9" customFormat="1" ht="14.25" x14ac:dyDescent="0.2"/>
    <row r="235" s="9" customFormat="1" ht="14.25" x14ac:dyDescent="0.2"/>
    <row r="236" s="9" customFormat="1" ht="14.25" x14ac:dyDescent="0.2"/>
    <row r="237" s="9" customFormat="1" ht="14.25" x14ac:dyDescent="0.2"/>
    <row r="238" s="9" customFormat="1" ht="14.25" x14ac:dyDescent="0.2"/>
    <row r="239" s="9" customFormat="1" ht="14.25" x14ac:dyDescent="0.2"/>
    <row r="240" s="9" customFormat="1" ht="14.25" x14ac:dyDescent="0.2"/>
    <row r="241" s="9" customFormat="1" ht="14.25" x14ac:dyDescent="0.2"/>
    <row r="242" s="9" customFormat="1" ht="14.25" x14ac:dyDescent="0.2"/>
    <row r="243" s="9" customFormat="1" ht="14.25" x14ac:dyDescent="0.2"/>
    <row r="244" s="9" customFormat="1" ht="14.25" x14ac:dyDescent="0.2"/>
    <row r="245" s="9" customFormat="1" ht="14.25" x14ac:dyDescent="0.2"/>
    <row r="246" s="9" customFormat="1" ht="14.25" x14ac:dyDescent="0.2"/>
    <row r="247" s="9" customFormat="1" ht="14.25" x14ac:dyDescent="0.2"/>
    <row r="248" s="9" customFormat="1" ht="14.25" x14ac:dyDescent="0.2"/>
    <row r="249" s="9" customFormat="1" ht="14.25" x14ac:dyDescent="0.2"/>
    <row r="250" s="9" customFormat="1" ht="14.25" x14ac:dyDescent="0.2"/>
    <row r="251" s="9" customFormat="1" ht="14.25" x14ac:dyDescent="0.2"/>
    <row r="252" s="9" customFormat="1" ht="14.25" x14ac:dyDescent="0.2"/>
    <row r="253" s="9" customFormat="1" ht="14.25" x14ac:dyDescent="0.2"/>
    <row r="254" s="9" customFormat="1" ht="14.25" x14ac:dyDescent="0.2"/>
    <row r="255" s="9" customFormat="1" ht="14.25" x14ac:dyDescent="0.2"/>
    <row r="256" s="9" customFormat="1" ht="14.25" x14ac:dyDescent="0.2"/>
    <row r="257" s="9" customFormat="1" ht="14.25" x14ac:dyDescent="0.2"/>
    <row r="258" s="9" customFormat="1" ht="14.25" x14ac:dyDescent="0.2"/>
    <row r="259" s="9" customFormat="1" ht="14.25" x14ac:dyDescent="0.2"/>
    <row r="260" s="9" customFormat="1" ht="14.25" x14ac:dyDescent="0.2"/>
    <row r="261" s="9" customFormat="1" ht="14.25" x14ac:dyDescent="0.2"/>
    <row r="262" s="9" customFormat="1" ht="14.25" x14ac:dyDescent="0.2"/>
    <row r="263" s="9" customFormat="1" ht="14.25" x14ac:dyDescent="0.2"/>
    <row r="264" s="9" customFormat="1" ht="14.25" x14ac:dyDescent="0.2"/>
    <row r="265" s="9" customFormat="1" ht="14.25" x14ac:dyDescent="0.2"/>
    <row r="266" s="9" customFormat="1" ht="14.25" x14ac:dyDescent="0.2"/>
    <row r="267" s="9" customFormat="1" ht="14.25" x14ac:dyDescent="0.2"/>
    <row r="268" s="9" customFormat="1" ht="14.25" x14ac:dyDescent="0.2"/>
    <row r="269" s="9" customFormat="1" ht="14.25" x14ac:dyDescent="0.2"/>
    <row r="270" s="9" customFormat="1" ht="14.25" x14ac:dyDescent="0.2"/>
    <row r="271" s="9" customFormat="1" ht="14.25" x14ac:dyDescent="0.2"/>
    <row r="272" s="9" customFormat="1" ht="14.25" x14ac:dyDescent="0.2"/>
    <row r="273" s="9" customFormat="1" ht="14.25" x14ac:dyDescent="0.2"/>
    <row r="274" s="9" customFormat="1" ht="14.25" x14ac:dyDescent="0.2"/>
    <row r="275" s="9" customFormat="1" ht="14.25" x14ac:dyDescent="0.2"/>
    <row r="276" s="9" customFormat="1" ht="14.25" x14ac:dyDescent="0.2"/>
    <row r="277" s="9" customFormat="1" ht="14.25" x14ac:dyDescent="0.2"/>
    <row r="278" s="9" customFormat="1" ht="14.25" x14ac:dyDescent="0.2"/>
    <row r="279" s="9" customFormat="1" ht="14.25" x14ac:dyDescent="0.2"/>
    <row r="280" s="9" customFormat="1" ht="14.25" x14ac:dyDescent="0.2"/>
    <row r="281" s="9" customFormat="1" ht="14.25" x14ac:dyDescent="0.2"/>
    <row r="282" s="9" customFormat="1" ht="14.25" x14ac:dyDescent="0.2"/>
    <row r="283" s="9" customFormat="1" ht="14.25" x14ac:dyDescent="0.2"/>
    <row r="284" s="9" customFormat="1" ht="14.25" x14ac:dyDescent="0.2"/>
    <row r="285" s="9" customFormat="1" ht="14.25" x14ac:dyDescent="0.2"/>
    <row r="286" s="9" customFormat="1" ht="14.25" x14ac:dyDescent="0.2"/>
    <row r="287" s="9" customFormat="1" ht="14.25" x14ac:dyDescent="0.2"/>
    <row r="288" s="9" customFormat="1" ht="14.25" x14ac:dyDescent="0.2"/>
    <row r="289" s="9" customFormat="1" ht="14.25" x14ac:dyDescent="0.2"/>
    <row r="290" s="9" customFormat="1" ht="14.25" x14ac:dyDescent="0.2"/>
    <row r="291" s="9" customFormat="1" ht="14.25" x14ac:dyDescent="0.2"/>
    <row r="292" s="9" customFormat="1" ht="14.25" x14ac:dyDescent="0.2"/>
    <row r="293" s="9" customFormat="1" ht="14.25" x14ac:dyDescent="0.2"/>
    <row r="294" s="9" customFormat="1" ht="14.25" x14ac:dyDescent="0.2"/>
    <row r="295" s="9" customFormat="1" ht="14.25" x14ac:dyDescent="0.2"/>
    <row r="296" s="9" customFormat="1" ht="14.25" x14ac:dyDescent="0.2"/>
    <row r="297" s="9" customFormat="1" ht="14.25" x14ac:dyDescent="0.2"/>
    <row r="298" s="9" customFormat="1" ht="14.25" x14ac:dyDescent="0.2"/>
    <row r="299" s="9" customFormat="1" ht="14.25" x14ac:dyDescent="0.2"/>
    <row r="300" s="9" customFormat="1" ht="14.25" x14ac:dyDescent="0.2"/>
    <row r="301" s="9" customFormat="1" ht="14.25" x14ac:dyDescent="0.2"/>
    <row r="302" s="9" customFormat="1" ht="14.25" x14ac:dyDescent="0.2"/>
    <row r="303" s="9" customFormat="1" ht="14.25" x14ac:dyDescent="0.2"/>
    <row r="304" s="9" customFormat="1" ht="14.25" x14ac:dyDescent="0.2"/>
    <row r="305" s="9" customFormat="1" ht="14.25" x14ac:dyDescent="0.2"/>
    <row r="306" s="9" customFormat="1" ht="14.25" x14ac:dyDescent="0.2"/>
    <row r="307" s="9" customFormat="1" ht="14.25" x14ac:dyDescent="0.2"/>
    <row r="308" s="9" customFormat="1" ht="14.25" x14ac:dyDescent="0.2"/>
    <row r="309" s="9" customFormat="1" ht="14.25" x14ac:dyDescent="0.2"/>
    <row r="310" s="9" customFormat="1" ht="14.25" x14ac:dyDescent="0.2"/>
    <row r="311" s="9" customFormat="1" ht="14.25" x14ac:dyDescent="0.2"/>
    <row r="312" s="9" customFormat="1" ht="14.25" x14ac:dyDescent="0.2"/>
    <row r="313" s="9" customFormat="1" ht="14.25" x14ac:dyDescent="0.2"/>
    <row r="314" s="9" customFormat="1" ht="14.25" x14ac:dyDescent="0.2"/>
    <row r="315" s="9" customFormat="1" ht="14.25" x14ac:dyDescent="0.2"/>
    <row r="316" s="9" customFormat="1" ht="14.25" x14ac:dyDescent="0.2"/>
    <row r="317" s="9" customFormat="1" ht="14.25" x14ac:dyDescent="0.2"/>
    <row r="318" s="9" customFormat="1" ht="14.25" x14ac:dyDescent="0.2"/>
    <row r="319" s="9" customFormat="1" ht="14.25" x14ac:dyDescent="0.2"/>
    <row r="320" s="9" customFormat="1" ht="14.25" x14ac:dyDescent="0.2"/>
    <row r="321" s="9" customFormat="1" ht="14.25" x14ac:dyDescent="0.2"/>
    <row r="322" s="9" customFormat="1" ht="14.25" x14ac:dyDescent="0.2"/>
    <row r="323" s="9" customFormat="1" ht="14.25" x14ac:dyDescent="0.2"/>
    <row r="324" s="9" customFormat="1" ht="14.25" x14ac:dyDescent="0.2"/>
    <row r="325" s="9" customFormat="1" ht="14.25" x14ac:dyDescent="0.2"/>
    <row r="326" s="9" customFormat="1" ht="14.25" x14ac:dyDescent="0.2"/>
    <row r="327" s="9" customFormat="1" ht="14.25" x14ac:dyDescent="0.2"/>
    <row r="328" s="9" customFormat="1" ht="14.25" x14ac:dyDescent="0.2"/>
    <row r="329" s="9" customFormat="1" ht="14.25" x14ac:dyDescent="0.2"/>
    <row r="330" s="9" customFormat="1" ht="14.25" x14ac:dyDescent="0.2"/>
    <row r="331" s="9" customFormat="1" ht="14.25" x14ac:dyDescent="0.2"/>
    <row r="332" s="9" customFormat="1" ht="14.25" x14ac:dyDescent="0.2"/>
    <row r="333" s="9" customFormat="1" ht="14.25" x14ac:dyDescent="0.2"/>
    <row r="334" s="9" customFormat="1" ht="14.25" x14ac:dyDescent="0.2"/>
    <row r="335" s="9" customFormat="1" ht="14.25" x14ac:dyDescent="0.2"/>
    <row r="336" s="9" customFormat="1" ht="14.25" x14ac:dyDescent="0.2"/>
    <row r="337" s="9" customFormat="1" ht="14.25" x14ac:dyDescent="0.2"/>
    <row r="338" s="9" customFormat="1" ht="14.25" x14ac:dyDescent="0.2"/>
    <row r="339" s="9" customFormat="1" ht="14.25" x14ac:dyDescent="0.2"/>
    <row r="340" s="9" customFormat="1" ht="14.25" x14ac:dyDescent="0.2"/>
    <row r="341" s="9" customFormat="1" ht="14.25" x14ac:dyDescent="0.2"/>
    <row r="342" s="9" customFormat="1" ht="14.25" x14ac:dyDescent="0.2"/>
    <row r="343" s="9" customFormat="1" ht="14.25" x14ac:dyDescent="0.2"/>
    <row r="344" s="9" customFormat="1" ht="14.25" x14ac:dyDescent="0.2"/>
    <row r="345" s="9" customFormat="1" ht="14.25" x14ac:dyDescent="0.2"/>
    <row r="346" s="9" customFormat="1" ht="14.25" x14ac:dyDescent="0.2"/>
    <row r="347" s="9" customFormat="1" ht="14.25" x14ac:dyDescent="0.2"/>
    <row r="348" s="9" customFormat="1" ht="14.25" x14ac:dyDescent="0.2"/>
    <row r="349" s="9" customFormat="1" ht="14.25" x14ac:dyDescent="0.2"/>
    <row r="350" s="9" customFormat="1" ht="14.25" x14ac:dyDescent="0.2"/>
    <row r="351" s="9" customFormat="1" ht="14.25" x14ac:dyDescent="0.2"/>
    <row r="352" s="9" customFormat="1" ht="14.25" x14ac:dyDescent="0.2"/>
    <row r="353" s="9" customFormat="1" ht="14.25" x14ac:dyDescent="0.2"/>
    <row r="354" s="9" customFormat="1" ht="14.25" x14ac:dyDescent="0.2"/>
    <row r="355" s="9" customFormat="1" ht="14.25" x14ac:dyDescent="0.2"/>
    <row r="356" s="9" customFormat="1" ht="14.25" x14ac:dyDescent="0.2"/>
    <row r="357" s="9" customFormat="1" ht="14.25" x14ac:dyDescent="0.2"/>
    <row r="358" s="9" customFormat="1" ht="14.25" x14ac:dyDescent="0.2"/>
    <row r="359" s="9" customFormat="1" ht="14.25" x14ac:dyDescent="0.2"/>
    <row r="360" s="9" customFormat="1" ht="14.25" x14ac:dyDescent="0.2"/>
    <row r="361" s="9" customFormat="1" ht="14.25" x14ac:dyDescent="0.2"/>
    <row r="362" s="9" customFormat="1" ht="14.25" x14ac:dyDescent="0.2"/>
    <row r="363" s="9" customFormat="1" ht="14.25" x14ac:dyDescent="0.2"/>
    <row r="364" s="9" customFormat="1" ht="14.25" x14ac:dyDescent="0.2"/>
    <row r="365" s="9" customFormat="1" ht="14.25" x14ac:dyDescent="0.2"/>
    <row r="366" s="9" customFormat="1" ht="14.25" x14ac:dyDescent="0.2"/>
    <row r="367" s="9" customFormat="1" ht="14.25" x14ac:dyDescent="0.2"/>
    <row r="368" s="9" customFormat="1" ht="14.25" x14ac:dyDescent="0.2"/>
    <row r="369" s="9" customFormat="1" ht="14.25" x14ac:dyDescent="0.2"/>
    <row r="370" s="9" customFormat="1" ht="14.25" x14ac:dyDescent="0.2"/>
    <row r="371" s="9" customFormat="1" ht="14.25" x14ac:dyDescent="0.2"/>
    <row r="372" s="9" customFormat="1" ht="14.25" x14ac:dyDescent="0.2"/>
    <row r="373" s="9" customFormat="1" ht="14.25" x14ac:dyDescent="0.2"/>
    <row r="374" s="9" customFormat="1" ht="14.25" x14ac:dyDescent="0.2"/>
    <row r="375" s="9" customFormat="1" ht="14.25" x14ac:dyDescent="0.2"/>
    <row r="376" s="9" customFormat="1" ht="14.25" x14ac:dyDescent="0.2"/>
    <row r="377" s="9" customFormat="1" ht="14.25" x14ac:dyDescent="0.2"/>
    <row r="378" s="9" customFormat="1" ht="14.25" x14ac:dyDescent="0.2"/>
    <row r="379" s="9" customFormat="1" ht="14.25" x14ac:dyDescent="0.2"/>
    <row r="380" s="9" customFormat="1" ht="14.25" x14ac:dyDescent="0.2"/>
    <row r="381" s="9" customFormat="1" ht="14.25" x14ac:dyDescent="0.2"/>
    <row r="382" s="9" customFormat="1" ht="14.25" x14ac:dyDescent="0.2"/>
    <row r="383" s="9" customFormat="1" ht="14.25" x14ac:dyDescent="0.2"/>
    <row r="384" s="9" customFormat="1" ht="14.25" x14ac:dyDescent="0.2"/>
    <row r="385" s="9" customFormat="1" ht="14.25" x14ac:dyDescent="0.2"/>
    <row r="386" s="9" customFormat="1" ht="14.25" x14ac:dyDescent="0.2"/>
    <row r="387" s="9" customFormat="1" ht="14.25" x14ac:dyDescent="0.2"/>
    <row r="388" s="9" customFormat="1" ht="14.25" x14ac:dyDescent="0.2"/>
    <row r="389" s="9" customFormat="1" ht="14.25" x14ac:dyDescent="0.2"/>
    <row r="390" s="9" customFormat="1" ht="14.25" x14ac:dyDescent="0.2"/>
    <row r="391" s="9" customFormat="1" ht="14.25" x14ac:dyDescent="0.2"/>
    <row r="392" s="9" customFormat="1" ht="14.25" x14ac:dyDescent="0.2"/>
    <row r="393" s="9" customFormat="1" ht="14.25" x14ac:dyDescent="0.2"/>
    <row r="394" s="9" customFormat="1" ht="14.25" x14ac:dyDescent="0.2"/>
    <row r="395" s="9" customFormat="1" ht="14.25" x14ac:dyDescent="0.2"/>
    <row r="396" s="9" customFormat="1" ht="14.25" x14ac:dyDescent="0.2"/>
    <row r="397" s="9" customFormat="1" ht="14.25" x14ac:dyDescent="0.2"/>
    <row r="398" s="9" customFormat="1" ht="14.25" x14ac:dyDescent="0.2"/>
    <row r="399" s="9" customFormat="1" ht="14.25" x14ac:dyDescent="0.2"/>
    <row r="400" s="9" customFormat="1" ht="14.25" x14ac:dyDescent="0.2"/>
    <row r="401" s="9" customFormat="1" ht="14.25" x14ac:dyDescent="0.2"/>
    <row r="402" s="9" customFormat="1" ht="14.25" x14ac:dyDescent="0.2"/>
    <row r="403" s="9" customFormat="1" ht="14.25" x14ac:dyDescent="0.2"/>
    <row r="404" s="9" customFormat="1" ht="14.25" x14ac:dyDescent="0.2"/>
    <row r="405" s="9" customFormat="1" ht="14.25" x14ac:dyDescent="0.2"/>
    <row r="406" s="9" customFormat="1" ht="14.25" x14ac:dyDescent="0.2"/>
    <row r="407" s="9" customFormat="1" ht="14.25" x14ac:dyDescent="0.2"/>
    <row r="408" s="9" customFormat="1" ht="14.25" x14ac:dyDescent="0.2"/>
    <row r="409" s="9" customFormat="1" ht="14.25" x14ac:dyDescent="0.2"/>
    <row r="410" s="9" customFormat="1" ht="14.25" x14ac:dyDescent="0.2"/>
    <row r="411" s="9" customFormat="1" ht="14.25" x14ac:dyDescent="0.2"/>
    <row r="412" s="9" customFormat="1" ht="14.25" x14ac:dyDescent="0.2"/>
    <row r="413" s="9" customFormat="1" ht="14.25" x14ac:dyDescent="0.2"/>
    <row r="414" s="9" customFormat="1" ht="14.25" x14ac:dyDescent="0.2"/>
    <row r="415" s="9" customFormat="1" ht="14.25" x14ac:dyDescent="0.2"/>
    <row r="416" s="9" customFormat="1" ht="14.25" x14ac:dyDescent="0.2"/>
    <row r="417" s="9" customFormat="1" ht="14.25" x14ac:dyDescent="0.2"/>
    <row r="418" s="9" customFormat="1" ht="14.25" x14ac:dyDescent="0.2"/>
    <row r="419" s="9" customFormat="1" ht="14.25" x14ac:dyDescent="0.2"/>
    <row r="420" s="9" customFormat="1" ht="14.25" x14ac:dyDescent="0.2"/>
    <row r="421" s="9" customFormat="1" ht="14.25" x14ac:dyDescent="0.2"/>
    <row r="422" s="9" customFormat="1" ht="14.25" x14ac:dyDescent="0.2"/>
    <row r="423" s="9" customFormat="1" ht="14.25" x14ac:dyDescent="0.2"/>
    <row r="424" s="9" customFormat="1" ht="14.25" x14ac:dyDescent="0.2"/>
    <row r="425" s="9" customFormat="1" ht="14.25" x14ac:dyDescent="0.2"/>
    <row r="426" s="9" customFormat="1" ht="14.25" x14ac:dyDescent="0.2"/>
    <row r="427" s="9" customFormat="1" ht="14.25" x14ac:dyDescent="0.2"/>
    <row r="428" s="9" customFormat="1" ht="14.25" x14ac:dyDescent="0.2"/>
    <row r="429" s="9" customFormat="1" ht="14.25" x14ac:dyDescent="0.2"/>
    <row r="430" s="9" customFormat="1" ht="14.25" x14ac:dyDescent="0.2"/>
    <row r="431" s="9" customFormat="1" ht="14.25" x14ac:dyDescent="0.2"/>
    <row r="432" s="9" customFormat="1" ht="14.25" x14ac:dyDescent="0.2"/>
    <row r="433" s="9" customFormat="1" ht="14.25" x14ac:dyDescent="0.2"/>
    <row r="434" s="9" customFormat="1" ht="14.25" x14ac:dyDescent="0.2"/>
    <row r="435" s="9" customFormat="1" ht="14.25" x14ac:dyDescent="0.2"/>
    <row r="436" s="9" customFormat="1" ht="14.25" x14ac:dyDescent="0.2"/>
    <row r="437" s="9" customFormat="1" ht="14.25" x14ac:dyDescent="0.2"/>
    <row r="438" s="9" customFormat="1" ht="14.25" x14ac:dyDescent="0.2"/>
    <row r="439" s="9" customFormat="1" ht="14.25" x14ac:dyDescent="0.2"/>
    <row r="440" s="9" customFormat="1" ht="14.25" x14ac:dyDescent="0.2"/>
    <row r="441" s="9" customFormat="1" ht="14.25" x14ac:dyDescent="0.2"/>
    <row r="442" s="9" customFormat="1" ht="14.25" x14ac:dyDescent="0.2"/>
    <row r="443" s="9" customFormat="1" ht="14.25" x14ac:dyDescent="0.2"/>
    <row r="444" s="9" customFormat="1" ht="14.25" x14ac:dyDescent="0.2"/>
    <row r="445" s="9" customFormat="1" ht="14.25" x14ac:dyDescent="0.2"/>
    <row r="446" s="9" customFormat="1" ht="14.25" x14ac:dyDescent="0.2"/>
    <row r="447" s="9" customFormat="1" ht="14.25" x14ac:dyDescent="0.2"/>
    <row r="448" s="9" customFormat="1" ht="14.25" x14ac:dyDescent="0.2"/>
    <row r="449" s="9" customFormat="1" ht="14.25" x14ac:dyDescent="0.2"/>
    <row r="450" s="9" customFormat="1" ht="14.25" x14ac:dyDescent="0.2"/>
    <row r="451" s="9" customFormat="1" ht="14.25" x14ac:dyDescent="0.2"/>
    <row r="452" s="9" customFormat="1" ht="14.25" x14ac:dyDescent="0.2"/>
    <row r="453" s="9" customFormat="1" ht="14.25" x14ac:dyDescent="0.2"/>
    <row r="454" s="9" customFormat="1" ht="14.25" x14ac:dyDescent="0.2"/>
    <row r="455" s="9" customFormat="1" ht="14.25" x14ac:dyDescent="0.2"/>
    <row r="456" s="9" customFormat="1" ht="14.25" x14ac:dyDescent="0.2"/>
    <row r="457" s="9" customFormat="1" ht="14.25" x14ac:dyDescent="0.2"/>
    <row r="458" s="9" customFormat="1" ht="14.25" x14ac:dyDescent="0.2"/>
    <row r="459" s="9" customFormat="1" ht="14.25" x14ac:dyDescent="0.2"/>
    <row r="460" s="9" customFormat="1" ht="14.25" x14ac:dyDescent="0.2"/>
    <row r="461" s="9" customFormat="1" ht="14.25" x14ac:dyDescent="0.2"/>
    <row r="462" s="9" customFormat="1" ht="14.25" x14ac:dyDescent="0.2"/>
    <row r="463" s="9" customFormat="1" ht="14.25" x14ac:dyDescent="0.2"/>
    <row r="464" s="9" customFormat="1" ht="14.25" x14ac:dyDescent="0.2"/>
    <row r="465" s="9" customFormat="1" ht="14.25" x14ac:dyDescent="0.2"/>
    <row r="466" s="9" customFormat="1" ht="14.25" x14ac:dyDescent="0.2"/>
    <row r="467" s="9" customFormat="1" ht="14.25" x14ac:dyDescent="0.2"/>
    <row r="468" s="9" customFormat="1" ht="14.25" x14ac:dyDescent="0.2"/>
    <row r="469" s="9" customFormat="1" ht="14.25" x14ac:dyDescent="0.2"/>
    <row r="470" s="9" customFormat="1" ht="14.25" x14ac:dyDescent="0.2"/>
    <row r="471" s="9" customFormat="1" ht="14.25" x14ac:dyDescent="0.2"/>
    <row r="472" s="9" customFormat="1" ht="14.25" x14ac:dyDescent="0.2"/>
    <row r="473" s="9" customFormat="1" ht="14.25" x14ac:dyDescent="0.2"/>
    <row r="474" s="9" customFormat="1" ht="14.25" x14ac:dyDescent="0.2"/>
    <row r="475" s="9" customFormat="1" ht="14.25" x14ac:dyDescent="0.2"/>
    <row r="476" s="9" customFormat="1" ht="14.25" x14ac:dyDescent="0.2"/>
    <row r="477" s="9" customFormat="1" ht="14.25" x14ac:dyDescent="0.2"/>
    <row r="478" s="9" customFormat="1" ht="14.25" x14ac:dyDescent="0.2"/>
    <row r="479" s="9" customFormat="1" ht="14.25" x14ac:dyDescent="0.2"/>
    <row r="480" s="9" customFormat="1" ht="14.25" x14ac:dyDescent="0.2"/>
    <row r="481" s="9" customFormat="1" ht="14.25" x14ac:dyDescent="0.2"/>
    <row r="482" s="9" customFormat="1" ht="14.25" x14ac:dyDescent="0.2"/>
    <row r="483" s="9" customFormat="1" ht="14.25" x14ac:dyDescent="0.2"/>
    <row r="484" s="9" customFormat="1" ht="14.25" x14ac:dyDescent="0.2"/>
    <row r="485" s="9" customFormat="1" ht="14.25" x14ac:dyDescent="0.2"/>
    <row r="486" s="9" customFormat="1" ht="14.25" x14ac:dyDescent="0.2"/>
    <row r="487" s="9" customFormat="1" ht="14.25" x14ac:dyDescent="0.2"/>
    <row r="488" s="9" customFormat="1" ht="14.25" x14ac:dyDescent="0.2"/>
    <row r="489" s="9" customFormat="1" ht="14.25" x14ac:dyDescent="0.2"/>
    <row r="490" s="9" customFormat="1" ht="14.25" x14ac:dyDescent="0.2"/>
    <row r="491" s="9" customFormat="1" ht="14.25" x14ac:dyDescent="0.2"/>
    <row r="492" s="9" customFormat="1" ht="14.25" x14ac:dyDescent="0.2"/>
    <row r="493" s="9" customFormat="1" ht="14.25" x14ac:dyDescent="0.2"/>
    <row r="494" s="9" customFormat="1" ht="14.25" x14ac:dyDescent="0.2"/>
    <row r="495" s="9" customFormat="1" ht="14.25" x14ac:dyDescent="0.2"/>
    <row r="496" s="9" customFormat="1" ht="14.25" x14ac:dyDescent="0.2"/>
    <row r="497" s="9" customFormat="1" ht="14.25" x14ac:dyDescent="0.2"/>
    <row r="498" s="9" customFormat="1" ht="14.25" x14ac:dyDescent="0.2"/>
    <row r="499" s="9" customFormat="1" ht="14.25" x14ac:dyDescent="0.2"/>
    <row r="500" s="9" customFormat="1" ht="14.25" x14ac:dyDescent="0.2"/>
    <row r="501" s="9" customFormat="1" ht="14.25" x14ac:dyDescent="0.2"/>
    <row r="502" s="9" customFormat="1" ht="14.25" x14ac:dyDescent="0.2"/>
    <row r="503" s="9" customFormat="1" ht="14.25" x14ac:dyDescent="0.2"/>
    <row r="504" s="9" customFormat="1" ht="14.25" x14ac:dyDescent="0.2"/>
    <row r="505" s="9" customFormat="1" ht="14.25" x14ac:dyDescent="0.2"/>
    <row r="506" s="9" customFormat="1" ht="14.25" x14ac:dyDescent="0.2"/>
    <row r="507" s="9" customFormat="1" ht="14.25" x14ac:dyDescent="0.2"/>
    <row r="508" s="9" customFormat="1" ht="14.25" x14ac:dyDescent="0.2"/>
    <row r="509" s="9" customFormat="1" ht="14.25" x14ac:dyDescent="0.2"/>
    <row r="510" s="9" customFormat="1" ht="14.25" x14ac:dyDescent="0.2"/>
    <row r="511" s="9" customFormat="1" ht="14.25" x14ac:dyDescent="0.2"/>
    <row r="512" s="9" customFormat="1" ht="14.25" x14ac:dyDescent="0.2"/>
    <row r="513" s="9" customFormat="1" ht="14.25" x14ac:dyDescent="0.2"/>
    <row r="514" s="9" customFormat="1" ht="14.25" x14ac:dyDescent="0.2"/>
    <row r="515" s="9" customFormat="1" ht="14.25" x14ac:dyDescent="0.2"/>
    <row r="516" s="9" customFormat="1" ht="14.25" x14ac:dyDescent="0.2"/>
    <row r="517" s="9" customFormat="1" ht="14.25" x14ac:dyDescent="0.2"/>
    <row r="518" s="9" customFormat="1" ht="14.25" x14ac:dyDescent="0.2"/>
    <row r="519" s="9" customFormat="1" ht="14.25" x14ac:dyDescent="0.2"/>
    <row r="520" s="9" customFormat="1" ht="14.25" x14ac:dyDescent="0.2"/>
    <row r="521" s="9" customFormat="1" ht="14.25" x14ac:dyDescent="0.2"/>
    <row r="522" s="9" customFormat="1" ht="14.25" x14ac:dyDescent="0.2"/>
    <row r="523" s="9" customFormat="1" ht="14.25" x14ac:dyDescent="0.2"/>
    <row r="524" s="9" customFormat="1" ht="14.25" x14ac:dyDescent="0.2"/>
    <row r="525" s="9" customFormat="1" ht="14.25" x14ac:dyDescent="0.2"/>
    <row r="526" s="9" customFormat="1" ht="14.25" x14ac:dyDescent="0.2"/>
    <row r="527" s="9" customFormat="1" ht="14.25" x14ac:dyDescent="0.2"/>
    <row r="528" s="9" customFormat="1" ht="14.25" x14ac:dyDescent="0.2"/>
    <row r="529" s="9" customFormat="1" ht="14.25" x14ac:dyDescent="0.2"/>
    <row r="530" s="9" customFormat="1" ht="14.25" x14ac:dyDescent="0.2"/>
    <row r="531" s="9" customFormat="1" ht="14.25" x14ac:dyDescent="0.2"/>
    <row r="532" s="9" customFormat="1" ht="14.25" x14ac:dyDescent="0.2"/>
    <row r="533" s="9" customFormat="1" ht="14.25" x14ac:dyDescent="0.2"/>
    <row r="534" s="9" customFormat="1" ht="14.25" x14ac:dyDescent="0.2"/>
    <row r="535" s="9" customFormat="1" ht="14.25" x14ac:dyDescent="0.2"/>
    <row r="536" s="9" customFormat="1" ht="14.25" x14ac:dyDescent="0.2"/>
    <row r="537" s="9" customFormat="1" ht="14.25" x14ac:dyDescent="0.2"/>
    <row r="538" s="9" customFormat="1" ht="14.25" x14ac:dyDescent="0.2"/>
    <row r="539" s="9" customFormat="1" ht="14.25" x14ac:dyDescent="0.2"/>
    <row r="540" s="9" customFormat="1" ht="14.25" x14ac:dyDescent="0.2"/>
    <row r="541" s="9" customFormat="1" ht="14.25" x14ac:dyDescent="0.2"/>
    <row r="542" s="9" customFormat="1" ht="14.25" x14ac:dyDescent="0.2"/>
    <row r="543" s="9" customFormat="1" ht="14.25" x14ac:dyDescent="0.2"/>
    <row r="544" s="9" customFormat="1" ht="14.25" x14ac:dyDescent="0.2"/>
    <row r="545" s="9" customFormat="1" ht="14.25" x14ac:dyDescent="0.2"/>
    <row r="546" s="9" customFormat="1" ht="14.25" x14ac:dyDescent="0.2"/>
    <row r="547" s="9" customFormat="1" ht="14.25" x14ac:dyDescent="0.2"/>
    <row r="548" s="9" customFormat="1" ht="14.25" x14ac:dyDescent="0.2"/>
    <row r="549" s="9" customFormat="1" ht="14.25" x14ac:dyDescent="0.2"/>
    <row r="550" s="9" customFormat="1" ht="14.25" x14ac:dyDescent="0.2"/>
    <row r="551" s="9" customFormat="1" ht="14.25" x14ac:dyDescent="0.2"/>
    <row r="552" s="9" customFormat="1" ht="14.25" x14ac:dyDescent="0.2"/>
    <row r="553" s="9" customFormat="1" ht="14.25" x14ac:dyDescent="0.2"/>
    <row r="554" s="9" customFormat="1" ht="14.25" x14ac:dyDescent="0.2"/>
    <row r="555" s="9" customFormat="1" ht="14.25" x14ac:dyDescent="0.2"/>
    <row r="556" s="9" customFormat="1" ht="14.25" x14ac:dyDescent="0.2"/>
    <row r="557" s="9" customFormat="1" ht="14.25" x14ac:dyDescent="0.2"/>
    <row r="558" s="9" customFormat="1" ht="14.25" x14ac:dyDescent="0.2"/>
    <row r="559" s="9" customFormat="1" ht="14.25" x14ac:dyDescent="0.2"/>
    <row r="560" s="9" customFormat="1" ht="14.25" x14ac:dyDescent="0.2"/>
    <row r="561" s="9" customFormat="1" ht="14.25" x14ac:dyDescent="0.2"/>
    <row r="562" s="9" customFormat="1" ht="14.25" x14ac:dyDescent="0.2"/>
    <row r="563" s="9" customFormat="1" ht="14.25" x14ac:dyDescent="0.2"/>
    <row r="564" s="9" customFormat="1" ht="14.25" x14ac:dyDescent="0.2"/>
    <row r="565" s="9" customFormat="1" ht="14.25" x14ac:dyDescent="0.2"/>
    <row r="566" s="9" customFormat="1" ht="14.25" x14ac:dyDescent="0.2"/>
    <row r="567" s="9" customFormat="1" ht="14.25" x14ac:dyDescent="0.2"/>
    <row r="568" s="9" customFormat="1" ht="14.25" x14ac:dyDescent="0.2"/>
    <row r="569" s="9" customFormat="1" ht="14.25" x14ac:dyDescent="0.2"/>
    <row r="570" s="9" customFormat="1" ht="14.25" x14ac:dyDescent="0.2"/>
    <row r="571" s="9" customFormat="1" ht="14.25" x14ac:dyDescent="0.2"/>
    <row r="572" s="9" customFormat="1" ht="14.25" x14ac:dyDescent="0.2"/>
    <row r="573" s="9" customFormat="1" ht="14.25" x14ac:dyDescent="0.2"/>
    <row r="574" s="9" customFormat="1" ht="14.25" x14ac:dyDescent="0.2"/>
    <row r="575" s="9" customFormat="1" ht="14.25" x14ac:dyDescent="0.2"/>
    <row r="576" s="9" customFormat="1" ht="14.25" x14ac:dyDescent="0.2"/>
    <row r="577" s="9" customFormat="1" ht="14.25" x14ac:dyDescent="0.2"/>
    <row r="578" s="9" customFormat="1" ht="14.25" x14ac:dyDescent="0.2"/>
    <row r="579" s="9" customFormat="1" ht="14.25" x14ac:dyDescent="0.2"/>
    <row r="580" s="9" customFormat="1" ht="14.25" x14ac:dyDescent="0.2"/>
    <row r="581" s="9" customFormat="1" ht="14.25" x14ac:dyDescent="0.2"/>
    <row r="582" s="9" customFormat="1" ht="14.25" x14ac:dyDescent="0.2"/>
    <row r="583" s="9" customFormat="1" ht="14.25" x14ac:dyDescent="0.2"/>
    <row r="584" s="9" customFormat="1" ht="14.25" x14ac:dyDescent="0.2"/>
    <row r="585" s="9" customFormat="1" ht="14.25" x14ac:dyDescent="0.2"/>
    <row r="586" s="9" customFormat="1" ht="14.25" x14ac:dyDescent="0.2"/>
    <row r="587" s="9" customFormat="1" ht="14.25" x14ac:dyDescent="0.2"/>
    <row r="588" s="9" customFormat="1" ht="14.25" x14ac:dyDescent="0.2"/>
    <row r="589" s="9" customFormat="1" ht="14.25" x14ac:dyDescent="0.2"/>
    <row r="590" s="9" customFormat="1" ht="14.25" x14ac:dyDescent="0.2"/>
    <row r="591" s="9" customFormat="1" ht="14.25" x14ac:dyDescent="0.2"/>
    <row r="592" s="9" customFormat="1" ht="14.25" x14ac:dyDescent="0.2"/>
    <row r="593" s="9" customFormat="1" ht="14.25" x14ac:dyDescent="0.2"/>
    <row r="594" s="9" customFormat="1" ht="14.25" x14ac:dyDescent="0.2"/>
    <row r="595" s="9" customFormat="1" ht="14.25" x14ac:dyDescent="0.2"/>
    <row r="596" s="9" customFormat="1" ht="14.25" x14ac:dyDescent="0.2"/>
    <row r="597" s="9" customFormat="1" ht="14.25" x14ac:dyDescent="0.2"/>
    <row r="598" s="9" customFormat="1" ht="14.25" x14ac:dyDescent="0.2"/>
    <row r="599" s="9" customFormat="1" ht="14.25" x14ac:dyDescent="0.2"/>
    <row r="600" s="9" customFormat="1" ht="14.25" x14ac:dyDescent="0.2"/>
    <row r="601" s="9" customFormat="1" ht="14.25" x14ac:dyDescent="0.2"/>
    <row r="602" s="9" customFormat="1" ht="14.25" x14ac:dyDescent="0.2"/>
    <row r="603" s="9" customFormat="1" ht="14.25" x14ac:dyDescent="0.2"/>
    <row r="604" s="9" customFormat="1" ht="14.25" x14ac:dyDescent="0.2"/>
    <row r="605" s="9" customFormat="1" ht="14.25" x14ac:dyDescent="0.2"/>
    <row r="606" s="9" customFormat="1" ht="14.25" x14ac:dyDescent="0.2"/>
    <row r="607" s="9" customFormat="1" ht="14.25" x14ac:dyDescent="0.2"/>
    <row r="608" s="9" customFormat="1" ht="14.25" x14ac:dyDescent="0.2"/>
    <row r="609" s="9" customFormat="1" ht="14.25" x14ac:dyDescent="0.2"/>
    <row r="610" s="9" customFormat="1" ht="14.25" x14ac:dyDescent="0.2"/>
    <row r="611" s="9" customFormat="1" ht="14.25" x14ac:dyDescent="0.2"/>
    <row r="612" s="9" customFormat="1" ht="14.25" x14ac:dyDescent="0.2"/>
    <row r="613" s="9" customFormat="1" ht="14.25" x14ac:dyDescent="0.2"/>
    <row r="614" s="9" customFormat="1" ht="14.25" x14ac:dyDescent="0.2"/>
    <row r="615" s="9" customFormat="1" ht="14.25" x14ac:dyDescent="0.2"/>
    <row r="616" s="9" customFormat="1" ht="14.25" x14ac:dyDescent="0.2"/>
    <row r="617" s="9" customFormat="1" ht="14.25" x14ac:dyDescent="0.2"/>
    <row r="618" s="9" customFormat="1" ht="14.25" x14ac:dyDescent="0.2"/>
    <row r="619" s="9" customFormat="1" ht="14.25" x14ac:dyDescent="0.2"/>
    <row r="620" s="9" customFormat="1" ht="14.25" x14ac:dyDescent="0.2"/>
    <row r="621" s="9" customFormat="1" ht="14.25" x14ac:dyDescent="0.2"/>
    <row r="622" s="9" customFormat="1" ht="14.25" x14ac:dyDescent="0.2"/>
    <row r="623" s="9" customFormat="1" ht="14.25" x14ac:dyDescent="0.2"/>
    <row r="624" s="9" customFormat="1" ht="14.25" x14ac:dyDescent="0.2"/>
    <row r="625" s="9" customFormat="1" ht="14.25" x14ac:dyDescent="0.2"/>
    <row r="626" s="9" customFormat="1" ht="14.25" x14ac:dyDescent="0.2"/>
    <row r="627" s="9" customFormat="1" ht="14.25" x14ac:dyDescent="0.2"/>
    <row r="628" s="9" customFormat="1" ht="14.25" x14ac:dyDescent="0.2"/>
    <row r="629" s="9" customFormat="1" ht="14.25" x14ac:dyDescent="0.2"/>
    <row r="630" s="9" customFormat="1" ht="14.25" x14ac:dyDescent="0.2"/>
    <row r="631" s="9" customFormat="1" ht="14.25" x14ac:dyDescent="0.2"/>
    <row r="632" s="9" customFormat="1" ht="14.25" x14ac:dyDescent="0.2"/>
    <row r="633" s="9" customFormat="1" ht="14.25" x14ac:dyDescent="0.2"/>
    <row r="634" s="9" customFormat="1" ht="14.25" x14ac:dyDescent="0.2"/>
    <row r="635" s="9" customFormat="1" ht="14.25" x14ac:dyDescent="0.2"/>
    <row r="636" s="9" customFormat="1" ht="14.25" x14ac:dyDescent="0.2"/>
    <row r="637" s="9" customFormat="1" ht="14.25" x14ac:dyDescent="0.2"/>
    <row r="638" s="9" customFormat="1" ht="14.25" x14ac:dyDescent="0.2"/>
    <row r="639" s="9" customFormat="1" ht="14.25" x14ac:dyDescent="0.2"/>
    <row r="640" s="9" customFormat="1" ht="14.25" x14ac:dyDescent="0.2"/>
    <row r="641" s="9" customFormat="1" ht="14.25" x14ac:dyDescent="0.2"/>
    <row r="642" s="9" customFormat="1" ht="14.25" x14ac:dyDescent="0.2"/>
    <row r="643" s="9" customFormat="1" ht="14.25" x14ac:dyDescent="0.2"/>
    <row r="644" s="9" customFormat="1" ht="14.25" x14ac:dyDescent="0.2"/>
    <row r="645" s="9" customFormat="1" ht="14.25" x14ac:dyDescent="0.2"/>
    <row r="646" s="9" customFormat="1" ht="14.25" x14ac:dyDescent="0.2"/>
    <row r="647" s="9" customFormat="1" ht="14.25" x14ac:dyDescent="0.2"/>
    <row r="648" s="9" customFormat="1" ht="14.25" x14ac:dyDescent="0.2"/>
    <row r="649" s="9" customFormat="1" ht="14.25" x14ac:dyDescent="0.2"/>
    <row r="650" s="9" customFormat="1" ht="14.25" x14ac:dyDescent="0.2"/>
    <row r="651" s="9" customFormat="1" ht="14.25" x14ac:dyDescent="0.2"/>
    <row r="652" s="9" customFormat="1" ht="14.25" x14ac:dyDescent="0.2"/>
    <row r="653" s="9" customFormat="1" ht="14.25" x14ac:dyDescent="0.2"/>
    <row r="654" s="9" customFormat="1" ht="14.25" x14ac:dyDescent="0.2"/>
    <row r="655" s="9" customFormat="1" ht="14.25" x14ac:dyDescent="0.2"/>
    <row r="656" s="9" customFormat="1" ht="14.25" x14ac:dyDescent="0.2"/>
    <row r="657" s="9" customFormat="1" ht="14.25" x14ac:dyDescent="0.2"/>
    <row r="658" s="9" customFormat="1" ht="14.25" x14ac:dyDescent="0.2"/>
    <row r="659" s="9" customFormat="1" ht="14.25" x14ac:dyDescent="0.2"/>
    <row r="660" s="9" customFormat="1" ht="14.25" x14ac:dyDescent="0.2"/>
    <row r="661" s="9" customFormat="1" ht="14.25" x14ac:dyDescent="0.2"/>
    <row r="662" s="9" customFormat="1" ht="14.25" x14ac:dyDescent="0.2"/>
    <row r="663" s="9" customFormat="1" ht="14.25" x14ac:dyDescent="0.2"/>
    <row r="664" s="9" customFormat="1" ht="14.25" x14ac:dyDescent="0.2"/>
    <row r="665" s="9" customFormat="1" ht="14.25" x14ac:dyDescent="0.2"/>
    <row r="666" s="9" customFormat="1" ht="14.25" x14ac:dyDescent="0.2"/>
    <row r="667" s="9" customFormat="1" ht="14.25" x14ac:dyDescent="0.2"/>
    <row r="668" s="9" customFormat="1" ht="14.25" x14ac:dyDescent="0.2"/>
    <row r="669" s="9" customFormat="1" ht="14.25" x14ac:dyDescent="0.2"/>
    <row r="670" s="9" customFormat="1" ht="14.25" x14ac:dyDescent="0.2"/>
    <row r="671" s="9" customFormat="1" ht="14.25" x14ac:dyDescent="0.2"/>
    <row r="672" s="9" customFormat="1" ht="14.25" x14ac:dyDescent="0.2"/>
    <row r="673" s="9" customFormat="1" ht="14.25" x14ac:dyDescent="0.2"/>
    <row r="674" s="9" customFormat="1" ht="14.25" x14ac:dyDescent="0.2"/>
    <row r="675" s="9" customFormat="1" ht="14.25" x14ac:dyDescent="0.2"/>
    <row r="676" s="9" customFormat="1" ht="14.25" x14ac:dyDescent="0.2"/>
    <row r="677" s="9" customFormat="1" ht="14.25" x14ac:dyDescent="0.2"/>
    <row r="678" s="9" customFormat="1" ht="14.25" x14ac:dyDescent="0.2"/>
    <row r="679" s="9" customFormat="1" ht="14.25" x14ac:dyDescent="0.2"/>
    <row r="680" s="9" customFormat="1" ht="14.25" x14ac:dyDescent="0.2"/>
    <row r="681" s="9" customFormat="1" ht="14.25" x14ac:dyDescent="0.2"/>
    <row r="682" s="9" customFormat="1" ht="14.25" x14ac:dyDescent="0.2"/>
    <row r="683" s="9" customFormat="1" ht="14.25" x14ac:dyDescent="0.2"/>
    <row r="684" s="9" customFormat="1" ht="14.25" x14ac:dyDescent="0.2"/>
    <row r="685" s="9" customFormat="1" ht="14.25" x14ac:dyDescent="0.2"/>
    <row r="686" s="9" customFormat="1" ht="14.25" x14ac:dyDescent="0.2"/>
    <row r="687" s="9" customFormat="1" ht="14.25" x14ac:dyDescent="0.2"/>
    <row r="688" s="9" customFormat="1" ht="14.25" x14ac:dyDescent="0.2"/>
    <row r="689" s="9" customFormat="1" ht="14.25" x14ac:dyDescent="0.2"/>
    <row r="690" s="9" customFormat="1" ht="14.25" x14ac:dyDescent="0.2"/>
    <row r="691" s="9" customFormat="1" ht="14.25" x14ac:dyDescent="0.2"/>
    <row r="692" s="9" customFormat="1" ht="14.25" x14ac:dyDescent="0.2"/>
    <row r="693" s="9" customFormat="1" ht="14.25" x14ac:dyDescent="0.2"/>
    <row r="694" s="9" customFormat="1" ht="14.25" x14ac:dyDescent="0.2"/>
    <row r="695" s="9" customFormat="1" ht="14.25" x14ac:dyDescent="0.2"/>
    <row r="696" s="9" customFormat="1" ht="14.25" x14ac:dyDescent="0.2"/>
    <row r="697" s="9" customFormat="1" ht="14.25" x14ac:dyDescent="0.2"/>
    <row r="698" s="9" customFormat="1" ht="14.25" x14ac:dyDescent="0.2"/>
    <row r="699" s="9" customFormat="1" ht="14.25" x14ac:dyDescent="0.2"/>
    <row r="700" s="9" customFormat="1" ht="14.25" x14ac:dyDescent="0.2"/>
    <row r="701" s="9" customFormat="1" ht="14.25" x14ac:dyDescent="0.2"/>
    <row r="702" s="9" customFormat="1" ht="14.25" x14ac:dyDescent="0.2"/>
    <row r="703" s="9" customFormat="1" ht="14.25" x14ac:dyDescent="0.2"/>
    <row r="704" s="9" customFormat="1" ht="14.25" x14ac:dyDescent="0.2"/>
    <row r="705" s="9" customFormat="1" ht="14.25" x14ac:dyDescent="0.2"/>
    <row r="706" s="9" customFormat="1" ht="14.25" x14ac:dyDescent="0.2"/>
    <row r="707" s="9" customFormat="1" ht="14.25" x14ac:dyDescent="0.2"/>
    <row r="708" s="9" customFormat="1" ht="14.25" x14ac:dyDescent="0.2"/>
    <row r="709" s="9" customFormat="1" ht="14.25" x14ac:dyDescent="0.2"/>
    <row r="710" s="9" customFormat="1" ht="14.25" x14ac:dyDescent="0.2"/>
    <row r="711" s="9" customFormat="1" ht="14.25" x14ac:dyDescent="0.2"/>
    <row r="712" s="9" customFormat="1" ht="14.25" x14ac:dyDescent="0.2"/>
    <row r="713" s="9" customFormat="1" ht="14.25" x14ac:dyDescent="0.2"/>
    <row r="714" s="9" customFormat="1" ht="14.25" x14ac:dyDescent="0.2"/>
    <row r="715" s="9" customFormat="1" ht="14.25" x14ac:dyDescent="0.2"/>
    <row r="716" s="9" customFormat="1" ht="14.25" x14ac:dyDescent="0.2"/>
    <row r="717" s="9" customFormat="1" ht="14.25" x14ac:dyDescent="0.2"/>
    <row r="718" s="9" customFormat="1" ht="14.25" x14ac:dyDescent="0.2"/>
    <row r="719" s="9" customFormat="1" ht="14.25" x14ac:dyDescent="0.2"/>
    <row r="720" s="9" customFormat="1" ht="14.25" x14ac:dyDescent="0.2"/>
    <row r="721" s="9" customFormat="1" ht="14.25" x14ac:dyDescent="0.2"/>
    <row r="722" s="9" customFormat="1" ht="14.25" x14ac:dyDescent="0.2"/>
    <row r="723" s="9" customFormat="1" ht="14.25" x14ac:dyDescent="0.2"/>
    <row r="724" s="9" customFormat="1" ht="14.25" x14ac:dyDescent="0.2"/>
    <row r="725" s="9" customFormat="1" ht="14.25" x14ac:dyDescent="0.2"/>
    <row r="726" s="9" customFormat="1" ht="14.25" x14ac:dyDescent="0.2"/>
    <row r="727" s="9" customFormat="1" ht="14.25" x14ac:dyDescent="0.2"/>
    <row r="728" s="9" customFormat="1" ht="14.25" x14ac:dyDescent="0.2"/>
    <row r="729" s="9" customFormat="1" ht="14.25" x14ac:dyDescent="0.2"/>
    <row r="730" s="9" customFormat="1" ht="14.25" x14ac:dyDescent="0.2"/>
    <row r="731" s="9" customFormat="1" ht="14.25" x14ac:dyDescent="0.2"/>
    <row r="732" s="9" customFormat="1" ht="14.25" x14ac:dyDescent="0.2"/>
    <row r="733" s="9" customFormat="1" ht="14.25" x14ac:dyDescent="0.2"/>
    <row r="734" s="9" customFormat="1" ht="14.25" x14ac:dyDescent="0.2"/>
    <row r="735" s="9" customFormat="1" ht="14.25" x14ac:dyDescent="0.2"/>
    <row r="736" s="9" customFormat="1" ht="14.25" x14ac:dyDescent="0.2"/>
    <row r="737" s="9" customFormat="1" ht="14.25" x14ac:dyDescent="0.2"/>
    <row r="738" s="9" customFormat="1" ht="14.25" x14ac:dyDescent="0.2"/>
    <row r="739" s="9" customFormat="1" ht="14.25" x14ac:dyDescent="0.2"/>
    <row r="740" s="9" customFormat="1" ht="14.25" x14ac:dyDescent="0.2"/>
    <row r="741" s="9" customFormat="1" ht="14.25" x14ac:dyDescent="0.2"/>
    <row r="742" s="9" customFormat="1" ht="14.25" x14ac:dyDescent="0.2"/>
    <row r="743" s="9" customFormat="1" ht="14.25" x14ac:dyDescent="0.2"/>
    <row r="744" s="9" customFormat="1" ht="14.25" x14ac:dyDescent="0.2"/>
    <row r="745" s="9" customFormat="1" ht="14.25" x14ac:dyDescent="0.2"/>
    <row r="746" s="9" customFormat="1" ht="14.25" x14ac:dyDescent="0.2"/>
    <row r="747" s="9" customFormat="1" ht="14.25" x14ac:dyDescent="0.2"/>
    <row r="748" s="9" customFormat="1" ht="14.25" x14ac:dyDescent="0.2"/>
    <row r="749" s="9" customFormat="1" ht="14.25" x14ac:dyDescent="0.2"/>
    <row r="750" s="9" customFormat="1" ht="14.25" x14ac:dyDescent="0.2"/>
    <row r="751" s="9" customFormat="1" ht="14.25" x14ac:dyDescent="0.2"/>
    <row r="752" s="9" customFormat="1" ht="14.25" x14ac:dyDescent="0.2"/>
    <row r="753" s="9" customFormat="1" ht="14.25" x14ac:dyDescent="0.2"/>
    <row r="754" s="9" customFormat="1" ht="14.25" x14ac:dyDescent="0.2"/>
    <row r="755" s="9" customFormat="1" ht="14.25" x14ac:dyDescent="0.2"/>
    <row r="756" s="9" customFormat="1" ht="14.25" x14ac:dyDescent="0.2"/>
    <row r="757" s="9" customFormat="1" ht="14.25" x14ac:dyDescent="0.2"/>
    <row r="758" s="9" customFormat="1" ht="14.25" x14ac:dyDescent="0.2"/>
    <row r="759" s="9" customFormat="1" ht="14.25" x14ac:dyDescent="0.2"/>
    <row r="760" s="9" customFormat="1" ht="14.25" x14ac:dyDescent="0.2"/>
    <row r="761" s="9" customFormat="1" ht="14.25" x14ac:dyDescent="0.2"/>
    <row r="762" s="9" customFormat="1" ht="14.25" x14ac:dyDescent="0.2"/>
    <row r="763" s="9" customFormat="1" ht="14.25" x14ac:dyDescent="0.2"/>
    <row r="764" s="9" customFormat="1" ht="14.25" x14ac:dyDescent="0.2"/>
    <row r="765" s="9" customFormat="1" ht="14.25" x14ac:dyDescent="0.2"/>
    <row r="766" s="9" customFormat="1" ht="14.25" x14ac:dyDescent="0.2"/>
    <row r="767" s="9" customFormat="1" ht="14.25" x14ac:dyDescent="0.2"/>
    <row r="768" s="9" customFormat="1" ht="14.25" x14ac:dyDescent="0.2"/>
    <row r="769" s="9" customFormat="1" ht="14.25" x14ac:dyDescent="0.2"/>
    <row r="770" s="9" customFormat="1" ht="14.25" x14ac:dyDescent="0.2"/>
    <row r="771" s="9" customFormat="1" ht="14.25" x14ac:dyDescent="0.2"/>
    <row r="772" s="9" customFormat="1" ht="14.25" x14ac:dyDescent="0.2"/>
    <row r="773" s="9" customFormat="1" ht="14.25" x14ac:dyDescent="0.2"/>
    <row r="774" s="9" customFormat="1" ht="14.25" x14ac:dyDescent="0.2"/>
    <row r="775" s="9" customFormat="1" ht="14.25" x14ac:dyDescent="0.2"/>
    <row r="776" s="9" customFormat="1" ht="14.25" x14ac:dyDescent="0.2"/>
    <row r="777" s="9" customFormat="1" ht="14.25" x14ac:dyDescent="0.2"/>
    <row r="778" s="9" customFormat="1" ht="14.25" x14ac:dyDescent="0.2"/>
    <row r="779" s="9" customFormat="1" ht="14.25" x14ac:dyDescent="0.2"/>
    <row r="780" s="9" customFormat="1" ht="14.25" x14ac:dyDescent="0.2"/>
    <row r="781" s="9" customFormat="1" ht="14.25" x14ac:dyDescent="0.2"/>
    <row r="782" s="9" customFormat="1" ht="14.25" x14ac:dyDescent="0.2"/>
    <row r="783" s="9" customFormat="1" ht="14.25" x14ac:dyDescent="0.2"/>
    <row r="784" s="9" customFormat="1" ht="14.25" x14ac:dyDescent="0.2"/>
    <row r="785" s="9" customFormat="1" ht="14.25" x14ac:dyDescent="0.2"/>
    <row r="786" s="9" customFormat="1" ht="14.25" x14ac:dyDescent="0.2"/>
    <row r="787" s="9" customFormat="1" ht="14.25" x14ac:dyDescent="0.2"/>
    <row r="788" s="9" customFormat="1" ht="14.25" x14ac:dyDescent="0.2"/>
    <row r="789" s="9" customFormat="1" ht="14.25" x14ac:dyDescent="0.2"/>
    <row r="790" s="9" customFormat="1" ht="14.25" x14ac:dyDescent="0.2"/>
    <row r="791" s="9" customFormat="1" ht="14.25" x14ac:dyDescent="0.2"/>
    <row r="792" s="9" customFormat="1" ht="14.25" x14ac:dyDescent="0.2"/>
    <row r="793" s="9" customFormat="1" ht="14.25" x14ac:dyDescent="0.2"/>
    <row r="794" s="9" customFormat="1" ht="14.25" x14ac:dyDescent="0.2"/>
    <row r="795" s="9" customFormat="1" ht="14.25" x14ac:dyDescent="0.2"/>
    <row r="796" s="9" customFormat="1" ht="14.25" x14ac:dyDescent="0.2"/>
    <row r="797" s="9" customFormat="1" ht="14.25" x14ac:dyDescent="0.2"/>
    <row r="798" s="9" customFormat="1" ht="14.25" x14ac:dyDescent="0.2"/>
    <row r="799" s="9" customFormat="1" ht="14.25" x14ac:dyDescent="0.2"/>
    <row r="800" s="9" customFormat="1" ht="14.25" x14ac:dyDescent="0.2"/>
    <row r="801" s="9" customFormat="1" ht="14.25" x14ac:dyDescent="0.2"/>
    <row r="802" s="9" customFormat="1" ht="14.25" x14ac:dyDescent="0.2"/>
    <row r="803" s="9" customFormat="1" ht="14.25" x14ac:dyDescent="0.2"/>
    <row r="804" s="9" customFormat="1" ht="14.25" x14ac:dyDescent="0.2"/>
    <row r="805" s="9" customFormat="1" ht="14.25" x14ac:dyDescent="0.2"/>
    <row r="806" s="9" customFormat="1" ht="14.25" x14ac:dyDescent="0.2"/>
    <row r="807" s="9" customFormat="1" ht="14.25" x14ac:dyDescent="0.2"/>
    <row r="808" s="9" customFormat="1" ht="14.25" x14ac:dyDescent="0.2"/>
    <row r="809" s="9" customFormat="1" ht="14.25" x14ac:dyDescent="0.2"/>
    <row r="810" s="9" customFormat="1" ht="14.25" x14ac:dyDescent="0.2"/>
    <row r="811" s="9" customFormat="1" ht="14.25" x14ac:dyDescent="0.2"/>
    <row r="812" s="9" customFormat="1" ht="14.25" x14ac:dyDescent="0.2"/>
    <row r="813" s="9" customFormat="1" ht="14.25" x14ac:dyDescent="0.2"/>
    <row r="814" s="9" customFormat="1" ht="14.25" x14ac:dyDescent="0.2"/>
    <row r="815" s="9" customFormat="1" ht="14.25" x14ac:dyDescent="0.2"/>
    <row r="816" s="9" customFormat="1" ht="14.25" x14ac:dyDescent="0.2"/>
    <row r="817" s="9" customFormat="1" ht="14.25" x14ac:dyDescent="0.2"/>
    <row r="818" s="9" customFormat="1" ht="14.25" x14ac:dyDescent="0.2"/>
    <row r="819" s="9" customFormat="1" ht="14.25" x14ac:dyDescent="0.2"/>
    <row r="820" s="9" customFormat="1" ht="14.25" x14ac:dyDescent="0.2"/>
    <row r="821" s="9" customFormat="1" ht="14.25" x14ac:dyDescent="0.2"/>
    <row r="822" s="9" customFormat="1" ht="14.25" x14ac:dyDescent="0.2"/>
    <row r="823" s="9" customFormat="1" ht="14.25" x14ac:dyDescent="0.2"/>
    <row r="824" s="9" customFormat="1" ht="14.25" x14ac:dyDescent="0.2"/>
    <row r="825" s="9" customFormat="1" ht="14.25" x14ac:dyDescent="0.2"/>
    <row r="826" s="9" customFormat="1" ht="14.25" x14ac:dyDescent="0.2"/>
    <row r="827" s="9" customFormat="1" ht="14.25" x14ac:dyDescent="0.2"/>
    <row r="828" s="9" customFormat="1" ht="14.25" x14ac:dyDescent="0.2"/>
    <row r="829" s="9" customFormat="1" ht="14.25" x14ac:dyDescent="0.2"/>
    <row r="830" s="9" customFormat="1" ht="14.25" x14ac:dyDescent="0.2"/>
    <row r="831" s="9" customFormat="1" ht="14.25" x14ac:dyDescent="0.2"/>
    <row r="832" s="9" customFormat="1" ht="14.25" x14ac:dyDescent="0.2"/>
    <row r="833" s="9" customFormat="1" ht="14.25" x14ac:dyDescent="0.2"/>
    <row r="834" s="9" customFormat="1" ht="14.25" x14ac:dyDescent="0.2"/>
    <row r="835" s="9" customFormat="1" ht="14.25" x14ac:dyDescent="0.2"/>
    <row r="836" s="9" customFormat="1" ht="14.25" x14ac:dyDescent="0.2"/>
    <row r="837" s="9" customFormat="1" ht="14.25" x14ac:dyDescent="0.2"/>
    <row r="838" s="9" customFormat="1" ht="14.25" x14ac:dyDescent="0.2"/>
    <row r="839" s="9" customFormat="1" ht="14.25" x14ac:dyDescent="0.2"/>
    <row r="840" s="9" customFormat="1" ht="14.25" x14ac:dyDescent="0.2"/>
    <row r="841" s="9" customFormat="1" ht="14.25" x14ac:dyDescent="0.2"/>
    <row r="842" s="9" customFormat="1" ht="14.25" x14ac:dyDescent="0.2"/>
    <row r="843" s="9" customFormat="1" ht="14.25" x14ac:dyDescent="0.2"/>
    <row r="844" s="9" customFormat="1" ht="14.25" x14ac:dyDescent="0.2"/>
    <row r="845" s="9" customFormat="1" ht="14.25" x14ac:dyDescent="0.2"/>
    <row r="846" s="9" customFormat="1" ht="14.25" x14ac:dyDescent="0.2"/>
    <row r="847" s="9" customFormat="1" ht="14.25" x14ac:dyDescent="0.2"/>
    <row r="848" s="9" customFormat="1" ht="14.25" x14ac:dyDescent="0.2"/>
    <row r="849" s="9" customFormat="1" ht="14.25" x14ac:dyDescent="0.2"/>
    <row r="850" s="9" customFormat="1" ht="14.25" x14ac:dyDescent="0.2"/>
    <row r="851" s="9" customFormat="1" ht="14.25" x14ac:dyDescent="0.2"/>
    <row r="852" s="9" customFormat="1" ht="14.25" x14ac:dyDescent="0.2"/>
    <row r="853" s="9" customFormat="1" ht="14.25" x14ac:dyDescent="0.2"/>
    <row r="854" s="9" customFormat="1" ht="14.25" x14ac:dyDescent="0.2"/>
    <row r="855" s="9" customFormat="1" ht="14.25" x14ac:dyDescent="0.2"/>
    <row r="856" s="9" customFormat="1" ht="14.25" x14ac:dyDescent="0.2"/>
    <row r="857" s="9" customFormat="1" ht="14.25" x14ac:dyDescent="0.2"/>
    <row r="858" s="9" customFormat="1" ht="14.25" x14ac:dyDescent="0.2"/>
    <row r="859" s="9" customFormat="1" ht="14.25" x14ac:dyDescent="0.2"/>
    <row r="860" s="9" customFormat="1" ht="14.25" x14ac:dyDescent="0.2"/>
    <row r="861" s="9" customFormat="1" ht="14.25" x14ac:dyDescent="0.2"/>
    <row r="862" s="9" customFormat="1" ht="14.25" x14ac:dyDescent="0.2"/>
    <row r="863" s="9" customFormat="1" ht="14.25" x14ac:dyDescent="0.2"/>
    <row r="864" s="9" customFormat="1" ht="14.25" x14ac:dyDescent="0.2"/>
    <row r="865" s="9" customFormat="1" ht="14.25" x14ac:dyDescent="0.2"/>
    <row r="866" s="9" customFormat="1" ht="14.25" x14ac:dyDescent="0.2"/>
    <row r="867" s="9" customFormat="1" ht="14.25" x14ac:dyDescent="0.2"/>
    <row r="868" s="9" customFormat="1" ht="14.25" x14ac:dyDescent="0.2"/>
    <row r="869" s="9" customFormat="1" ht="14.25" x14ac:dyDescent="0.2"/>
    <row r="870" s="9" customFormat="1" ht="14.25" x14ac:dyDescent="0.2"/>
    <row r="871" s="9" customFormat="1" ht="14.25" x14ac:dyDescent="0.2"/>
    <row r="872" s="9" customFormat="1" ht="14.25" x14ac:dyDescent="0.2"/>
    <row r="873" s="9" customFormat="1" ht="14.25" x14ac:dyDescent="0.2"/>
    <row r="874" s="9" customFormat="1" ht="14.25" x14ac:dyDescent="0.2"/>
    <row r="875" s="9" customFormat="1" ht="14.25" x14ac:dyDescent="0.2"/>
    <row r="876" s="9" customFormat="1" ht="14.25" x14ac:dyDescent="0.2"/>
    <row r="877" s="9" customFormat="1" ht="14.25" x14ac:dyDescent="0.2"/>
    <row r="878" s="9" customFormat="1" ht="14.25" x14ac:dyDescent="0.2"/>
    <row r="879" s="9" customFormat="1" ht="14.25" x14ac:dyDescent="0.2"/>
    <row r="880" s="9" customFormat="1" ht="14.25" x14ac:dyDescent="0.2"/>
    <row r="881" s="9" customFormat="1" ht="14.25" x14ac:dyDescent="0.2"/>
    <row r="882" s="9" customFormat="1" ht="14.25" x14ac:dyDescent="0.2"/>
    <row r="883" s="9" customFormat="1" ht="14.25" x14ac:dyDescent="0.2"/>
    <row r="884" s="9" customFormat="1" ht="14.25" x14ac:dyDescent="0.2"/>
    <row r="885" s="9" customFormat="1" ht="14.25" x14ac:dyDescent="0.2"/>
    <row r="886" s="9" customFormat="1" ht="14.25" x14ac:dyDescent="0.2"/>
    <row r="887" s="9" customFormat="1" ht="14.25" x14ac:dyDescent="0.2"/>
    <row r="888" s="9" customFormat="1" ht="14.25" x14ac:dyDescent="0.2"/>
    <row r="889" s="9" customFormat="1" ht="14.25" x14ac:dyDescent="0.2"/>
    <row r="890" s="9" customFormat="1" ht="14.25" x14ac:dyDescent="0.2"/>
    <row r="891" s="9" customFormat="1" ht="14.25" x14ac:dyDescent="0.2"/>
    <row r="892" s="9" customFormat="1" ht="14.25" x14ac:dyDescent="0.2"/>
    <row r="893" s="9" customFormat="1" ht="14.25" x14ac:dyDescent="0.2"/>
    <row r="894" s="9" customFormat="1" ht="14.25" x14ac:dyDescent="0.2"/>
    <row r="895" s="9" customFormat="1" ht="14.25" x14ac:dyDescent="0.2"/>
    <row r="896" s="9" customFormat="1" ht="14.25" x14ac:dyDescent="0.2"/>
    <row r="897" s="9" customFormat="1" ht="14.25" x14ac:dyDescent="0.2"/>
    <row r="898" s="9" customFormat="1" ht="14.25" x14ac:dyDescent="0.2"/>
    <row r="899" s="9" customFormat="1" ht="14.25" x14ac:dyDescent="0.2"/>
    <row r="900" s="9" customFormat="1" ht="14.25" x14ac:dyDescent="0.2"/>
    <row r="901" s="9" customFormat="1" ht="14.25" x14ac:dyDescent="0.2"/>
    <row r="902" s="9" customFormat="1" ht="14.25" x14ac:dyDescent="0.2"/>
    <row r="903" s="9" customFormat="1" ht="14.25" x14ac:dyDescent="0.2"/>
    <row r="904" s="9" customFormat="1" ht="14.25" x14ac:dyDescent="0.2"/>
    <row r="905" s="9" customFormat="1" ht="14.25" x14ac:dyDescent="0.2"/>
    <row r="906" s="9" customFormat="1" ht="14.25" x14ac:dyDescent="0.2"/>
    <row r="907" s="9" customFormat="1" ht="14.25" x14ac:dyDescent="0.2"/>
    <row r="908" s="9" customFormat="1" ht="14.25" x14ac:dyDescent="0.2"/>
    <row r="909" s="9" customFormat="1" ht="14.25" x14ac:dyDescent="0.2"/>
    <row r="910" s="9" customFormat="1" ht="14.25" x14ac:dyDescent="0.2"/>
    <row r="911" s="9" customFormat="1" ht="14.25" x14ac:dyDescent="0.2"/>
    <row r="912" s="9" customFormat="1" ht="14.25" x14ac:dyDescent="0.2"/>
    <row r="913" s="9" customFormat="1" ht="14.25" x14ac:dyDescent="0.2"/>
    <row r="914" s="9" customFormat="1" ht="14.25" x14ac:dyDescent="0.2"/>
    <row r="915" s="9" customFormat="1" ht="14.25" x14ac:dyDescent="0.2"/>
    <row r="916" s="9" customFormat="1" ht="14.25" x14ac:dyDescent="0.2"/>
    <row r="917" s="9" customFormat="1" ht="14.25" x14ac:dyDescent="0.2"/>
    <row r="918" s="9" customFormat="1" ht="14.25" x14ac:dyDescent="0.2"/>
    <row r="919" s="9" customFormat="1" ht="14.25" x14ac:dyDescent="0.2"/>
    <row r="920" s="9" customFormat="1" ht="14.25" x14ac:dyDescent="0.2"/>
    <row r="921" s="9" customFormat="1" ht="14.25" x14ac:dyDescent="0.2"/>
    <row r="922" s="9" customFormat="1" ht="14.25" x14ac:dyDescent="0.2"/>
    <row r="923" s="9" customFormat="1" ht="14.25" x14ac:dyDescent="0.2"/>
    <row r="924" s="9" customFormat="1" ht="14.25" x14ac:dyDescent="0.2"/>
    <row r="925" s="9" customFormat="1" ht="14.25" x14ac:dyDescent="0.2"/>
    <row r="926" s="9" customFormat="1" ht="14.25" x14ac:dyDescent="0.2"/>
    <row r="927" s="9" customFormat="1" ht="14.25" x14ac:dyDescent="0.2"/>
    <row r="928" s="9" customFormat="1" ht="14.25" x14ac:dyDescent="0.2"/>
    <row r="929" s="9" customFormat="1" ht="14.25" x14ac:dyDescent="0.2"/>
    <row r="930" s="9" customFormat="1" ht="14.25" x14ac:dyDescent="0.2"/>
    <row r="931" s="9" customFormat="1" ht="14.25" x14ac:dyDescent="0.2"/>
    <row r="932" s="9" customFormat="1" ht="14.25" x14ac:dyDescent="0.2"/>
    <row r="933" s="9" customFormat="1" ht="14.25" x14ac:dyDescent="0.2"/>
    <row r="934" s="9" customFormat="1" ht="14.25" x14ac:dyDescent="0.2"/>
    <row r="935" s="9" customFormat="1" ht="14.25" x14ac:dyDescent="0.2"/>
    <row r="936" s="9" customFormat="1" ht="14.25" x14ac:dyDescent="0.2"/>
    <row r="937" s="9" customFormat="1" ht="14.25" x14ac:dyDescent="0.2"/>
    <row r="938" s="9" customFormat="1" ht="14.25" x14ac:dyDescent="0.2"/>
    <row r="939" s="9" customFormat="1" ht="14.25" x14ac:dyDescent="0.2"/>
    <row r="940" s="9" customFormat="1" ht="14.25" x14ac:dyDescent="0.2"/>
    <row r="941" s="9" customFormat="1" ht="14.25" x14ac:dyDescent="0.2"/>
    <row r="942" s="9" customFormat="1" ht="14.25" x14ac:dyDescent="0.2"/>
    <row r="943" s="9" customFormat="1" ht="14.25" x14ac:dyDescent="0.2"/>
    <row r="944" s="9" customFormat="1" ht="14.25" x14ac:dyDescent="0.2"/>
    <row r="945" s="9" customFormat="1" ht="14.25" x14ac:dyDescent="0.2"/>
    <row r="946" s="9" customFormat="1" ht="14.25" x14ac:dyDescent="0.2"/>
    <row r="947" s="9" customFormat="1" ht="14.25" x14ac:dyDescent="0.2"/>
    <row r="948" s="9" customFormat="1" ht="14.25" x14ac:dyDescent="0.2"/>
    <row r="949" s="9" customFormat="1" ht="14.25" x14ac:dyDescent="0.2"/>
    <row r="950" s="9" customFormat="1" ht="14.25" x14ac:dyDescent="0.2"/>
    <row r="951" s="9" customFormat="1" ht="14.25" x14ac:dyDescent="0.2"/>
    <row r="952" s="9" customFormat="1" ht="14.25" x14ac:dyDescent="0.2"/>
    <row r="953" s="9" customFormat="1" ht="14.25" x14ac:dyDescent="0.2"/>
    <row r="954" s="9" customFormat="1" ht="14.25" x14ac:dyDescent="0.2"/>
    <row r="955" s="9" customFormat="1" ht="14.25" x14ac:dyDescent="0.2"/>
    <row r="956" s="9" customFormat="1" ht="14.25" x14ac:dyDescent="0.2"/>
    <row r="957" s="9" customFormat="1" ht="14.25" x14ac:dyDescent="0.2"/>
    <row r="958" s="9" customFormat="1" ht="14.25" x14ac:dyDescent="0.2"/>
    <row r="959" s="9" customFormat="1" ht="14.25" x14ac:dyDescent="0.2"/>
    <row r="960" s="9" customFormat="1" ht="14.25" x14ac:dyDescent="0.2"/>
    <row r="961" s="9" customFormat="1" ht="14.25" x14ac:dyDescent="0.2"/>
    <row r="962" s="9" customFormat="1" ht="14.25" x14ac:dyDescent="0.2"/>
    <row r="963" s="9" customFormat="1" ht="14.25" x14ac:dyDescent="0.2"/>
    <row r="964" s="9" customFormat="1" ht="14.25" x14ac:dyDescent="0.2"/>
    <row r="965" s="9" customFormat="1" ht="14.25" x14ac:dyDescent="0.2"/>
    <row r="966" s="9" customFormat="1" ht="14.25" x14ac:dyDescent="0.2"/>
    <row r="967" s="9" customFormat="1" ht="14.25" x14ac:dyDescent="0.2"/>
    <row r="968" s="9" customFormat="1" ht="14.25" x14ac:dyDescent="0.2"/>
    <row r="969" s="9" customFormat="1" ht="14.25" x14ac:dyDescent="0.2"/>
    <row r="970" s="9" customFormat="1" ht="14.25" x14ac:dyDescent="0.2"/>
    <row r="971" s="9" customFormat="1" ht="14.25" x14ac:dyDescent="0.2"/>
    <row r="972" s="9" customFormat="1" ht="14.25" x14ac:dyDescent="0.2"/>
    <row r="973" s="9" customFormat="1" ht="14.25" x14ac:dyDescent="0.2"/>
    <row r="974" s="9" customFormat="1" ht="14.25" x14ac:dyDescent="0.2"/>
    <row r="975" s="9" customFormat="1" ht="14.25" x14ac:dyDescent="0.2"/>
    <row r="976" s="9" customFormat="1" ht="14.25" x14ac:dyDescent="0.2"/>
    <row r="977" s="9" customFormat="1" ht="14.25" x14ac:dyDescent="0.2"/>
    <row r="978" s="9" customFormat="1" ht="14.25" x14ac:dyDescent="0.2"/>
    <row r="979" s="9" customFormat="1" ht="14.25" x14ac:dyDescent="0.2"/>
    <row r="980" s="9" customFormat="1" ht="14.25" x14ac:dyDescent="0.2"/>
    <row r="981" s="9" customFormat="1" ht="14.25" x14ac:dyDescent="0.2"/>
    <row r="982" s="9" customFormat="1" ht="14.25" x14ac:dyDescent="0.2"/>
    <row r="983" s="9" customFormat="1" ht="14.25" x14ac:dyDescent="0.2"/>
    <row r="984" s="9" customFormat="1" ht="14.25" x14ac:dyDescent="0.2"/>
    <row r="985" s="9" customFormat="1" ht="14.25" x14ac:dyDescent="0.2"/>
    <row r="986" s="9" customFormat="1" ht="14.25" x14ac:dyDescent="0.2"/>
    <row r="987" s="9" customFormat="1" ht="14.25" x14ac:dyDescent="0.2"/>
    <row r="988" s="9" customFormat="1" ht="14.25" x14ac:dyDescent="0.2"/>
    <row r="989" s="9" customFormat="1" ht="14.25" x14ac:dyDescent="0.2"/>
    <row r="990" s="9" customFormat="1" ht="14.25" x14ac:dyDescent="0.2"/>
    <row r="991" s="9" customFormat="1" ht="14.25" x14ac:dyDescent="0.2"/>
    <row r="992" s="9" customFormat="1" ht="14.25" x14ac:dyDescent="0.2"/>
    <row r="993" s="9" customFormat="1" ht="14.25" x14ac:dyDescent="0.2"/>
    <row r="994" s="9" customFormat="1" ht="14.25" x14ac:dyDescent="0.2"/>
    <row r="995" s="9" customFormat="1" ht="14.25" x14ac:dyDescent="0.2"/>
    <row r="996" s="9" customFormat="1" ht="14.25" x14ac:dyDescent="0.2"/>
    <row r="997" s="9" customFormat="1" ht="14.25" x14ac:dyDescent="0.2"/>
    <row r="998" s="9" customFormat="1" ht="14.25" x14ac:dyDescent="0.2"/>
    <row r="999" s="9" customFormat="1" ht="14.25" x14ac:dyDescent="0.2"/>
    <row r="1000" s="9" customFormat="1" ht="14.25" x14ac:dyDescent="0.2"/>
    <row r="1001" s="9" customFormat="1" ht="14.25" x14ac:dyDescent="0.2"/>
    <row r="1002" s="9" customFormat="1" ht="14.25" x14ac:dyDescent="0.2"/>
    <row r="1003" s="9" customFormat="1" ht="14.25" x14ac:dyDescent="0.2"/>
    <row r="1004" s="9" customFormat="1" ht="14.25" x14ac:dyDescent="0.2"/>
    <row r="1005" s="9" customFormat="1" ht="14.25" x14ac:dyDescent="0.2"/>
    <row r="1006" s="9" customFormat="1" ht="14.25" x14ac:dyDescent="0.2"/>
    <row r="1007" s="9" customFormat="1" ht="14.25" x14ac:dyDescent="0.2"/>
    <row r="1008" s="9" customFormat="1" ht="14.25" x14ac:dyDescent="0.2"/>
    <row r="1009" s="9" customFormat="1" ht="14.25" x14ac:dyDescent="0.2"/>
    <row r="1010" s="9" customFormat="1" ht="14.25" x14ac:dyDescent="0.2"/>
    <row r="1011" s="9" customFormat="1" ht="14.25" x14ac:dyDescent="0.2"/>
    <row r="1012" s="9" customFormat="1" ht="14.25" x14ac:dyDescent="0.2"/>
    <row r="1013" s="9" customFormat="1" ht="14.25" x14ac:dyDescent="0.2"/>
    <row r="1014" s="9" customFormat="1" ht="14.25" x14ac:dyDescent="0.2"/>
    <row r="1015" s="9" customFormat="1" ht="14.25" x14ac:dyDescent="0.2"/>
    <row r="1016" s="9" customFormat="1" ht="14.25" x14ac:dyDescent="0.2"/>
    <row r="1017" s="9" customFormat="1" ht="14.25" x14ac:dyDescent="0.2"/>
    <row r="1018" s="9" customFormat="1" ht="14.25" x14ac:dyDescent="0.2"/>
    <row r="1019" s="9" customFormat="1" ht="14.25" x14ac:dyDescent="0.2"/>
    <row r="1020" s="9" customFormat="1" ht="14.25" x14ac:dyDescent="0.2"/>
    <row r="1021" s="9" customFormat="1" ht="14.25" x14ac:dyDescent="0.2"/>
    <row r="1022" s="9" customFormat="1" ht="14.25" x14ac:dyDescent="0.2"/>
    <row r="1023" s="9" customFormat="1" ht="14.25" x14ac:dyDescent="0.2"/>
    <row r="1024" s="9" customFormat="1" ht="14.25" x14ac:dyDescent="0.2"/>
    <row r="1025" s="9" customFormat="1" ht="14.25" x14ac:dyDescent="0.2"/>
    <row r="1026" s="9" customFormat="1" ht="14.25" x14ac:dyDescent="0.2"/>
    <row r="1027" s="9" customFormat="1" ht="14.25" x14ac:dyDescent="0.2"/>
    <row r="1028" s="9" customFormat="1" ht="14.25" x14ac:dyDescent="0.2"/>
    <row r="1029" s="9" customFormat="1" ht="14.25" x14ac:dyDescent="0.2"/>
    <row r="1030" s="9" customFormat="1" ht="14.25" x14ac:dyDescent="0.2"/>
    <row r="1031" s="9" customFormat="1" ht="14.25" x14ac:dyDescent="0.2"/>
    <row r="1032" s="9" customFormat="1" ht="14.25" x14ac:dyDescent="0.2"/>
    <row r="1033" s="9" customFormat="1" ht="14.25" x14ac:dyDescent="0.2"/>
    <row r="1034" s="9" customFormat="1" ht="14.25" x14ac:dyDescent="0.2"/>
    <row r="1035" s="9" customFormat="1" ht="14.25" x14ac:dyDescent="0.2"/>
    <row r="1036" s="9" customFormat="1" ht="14.25" x14ac:dyDescent="0.2"/>
    <row r="1037" s="9" customFormat="1" ht="14.25" x14ac:dyDescent="0.2"/>
    <row r="1038" s="9" customFormat="1" ht="14.25" x14ac:dyDescent="0.2"/>
    <row r="1039" s="9" customFormat="1" ht="14.25" x14ac:dyDescent="0.2"/>
    <row r="1040" s="9" customFormat="1" ht="14.25" x14ac:dyDescent="0.2"/>
    <row r="1041" s="9" customFormat="1" ht="14.25" x14ac:dyDescent="0.2"/>
    <row r="1042" s="9" customFormat="1" ht="14.25" x14ac:dyDescent="0.2"/>
    <row r="1043" s="9" customFormat="1" ht="14.25" x14ac:dyDescent="0.2"/>
    <row r="1044" s="9" customFormat="1" ht="14.25" x14ac:dyDescent="0.2"/>
    <row r="1045" s="9" customFormat="1" ht="14.25" x14ac:dyDescent="0.2"/>
    <row r="1046" s="9" customFormat="1" ht="14.25" x14ac:dyDescent="0.2"/>
    <row r="1047" s="9" customFormat="1" ht="14.25" x14ac:dyDescent="0.2"/>
    <row r="1048" s="9" customFormat="1" ht="14.25" x14ac:dyDescent="0.2"/>
    <row r="1049" s="9" customFormat="1" ht="14.25" x14ac:dyDescent="0.2"/>
    <row r="1050" s="9" customFormat="1" ht="14.25" x14ac:dyDescent="0.2"/>
    <row r="1051" s="9" customFormat="1" ht="14.25" x14ac:dyDescent="0.2"/>
    <row r="1052" s="9" customFormat="1" ht="14.25" x14ac:dyDescent="0.2"/>
    <row r="1053" s="9" customFormat="1" ht="14.25" x14ac:dyDescent="0.2"/>
    <row r="1054" s="9" customFormat="1" ht="14.25" x14ac:dyDescent="0.2"/>
    <row r="1055" s="9" customFormat="1" ht="14.25" x14ac:dyDescent="0.2"/>
    <row r="1056" s="9" customFormat="1" ht="14.25" x14ac:dyDescent="0.2"/>
    <row r="1057" s="9" customFormat="1" ht="14.25" x14ac:dyDescent="0.2"/>
    <row r="1058" s="9" customFormat="1" ht="14.25" x14ac:dyDescent="0.2"/>
    <row r="1059" s="9" customFormat="1" ht="14.25" x14ac:dyDescent="0.2"/>
    <row r="1060" s="9" customFormat="1" ht="14.25" x14ac:dyDescent="0.2"/>
    <row r="1061" s="9" customFormat="1" ht="14.25" x14ac:dyDescent="0.2"/>
    <row r="1062" s="9" customFormat="1" ht="14.25" x14ac:dyDescent="0.2"/>
    <row r="1063" s="9" customFormat="1" ht="14.25" x14ac:dyDescent="0.2"/>
    <row r="1064" s="9" customFormat="1" ht="14.25" x14ac:dyDescent="0.2"/>
    <row r="1065" s="9" customFormat="1" ht="14.25" x14ac:dyDescent="0.2"/>
    <row r="1066" s="9" customFormat="1" ht="14.25" x14ac:dyDescent="0.2"/>
    <row r="1067" s="9" customFormat="1" ht="14.25" x14ac:dyDescent="0.2"/>
    <row r="1068" s="9" customFormat="1" ht="14.25" x14ac:dyDescent="0.2"/>
    <row r="1069" s="9" customFormat="1" ht="14.25" x14ac:dyDescent="0.2"/>
    <row r="1070" s="9" customFormat="1" ht="14.25" x14ac:dyDescent="0.2"/>
    <row r="1071" s="9" customFormat="1" ht="14.25" x14ac:dyDescent="0.2"/>
    <row r="1072" s="9" customFormat="1" ht="14.25" x14ac:dyDescent="0.2"/>
    <row r="1073" s="9" customFormat="1" ht="14.25" x14ac:dyDescent="0.2"/>
    <row r="1074" s="9" customFormat="1" ht="14.25" x14ac:dyDescent="0.2"/>
    <row r="1075" s="9" customFormat="1" ht="14.25" x14ac:dyDescent="0.2"/>
    <row r="1076" s="9" customFormat="1" ht="14.25" x14ac:dyDescent="0.2"/>
    <row r="1077" s="9" customFormat="1" ht="14.25" x14ac:dyDescent="0.2"/>
    <row r="1078" s="9" customFormat="1" ht="14.25" x14ac:dyDescent="0.2"/>
    <row r="1079" s="9" customFormat="1" ht="14.25" x14ac:dyDescent="0.2"/>
    <row r="1080" s="9" customFormat="1" ht="14.25" x14ac:dyDescent="0.2"/>
    <row r="1081" s="9" customFormat="1" ht="14.25" x14ac:dyDescent="0.2"/>
    <row r="1082" s="9" customFormat="1" ht="14.25" x14ac:dyDescent="0.2"/>
    <row r="1083" s="9" customFormat="1" ht="14.25" x14ac:dyDescent="0.2"/>
    <row r="1084" s="9" customFormat="1" ht="14.25" x14ac:dyDescent="0.2"/>
    <row r="1085" s="9" customFormat="1" ht="14.25" x14ac:dyDescent="0.2"/>
    <row r="1086" s="9" customFormat="1" ht="14.25" x14ac:dyDescent="0.2"/>
    <row r="1087" s="9" customFormat="1" ht="14.25" x14ac:dyDescent="0.2"/>
    <row r="1088" s="9" customFormat="1" ht="14.25" x14ac:dyDescent="0.2"/>
    <row r="1089" s="9" customFormat="1" ht="14.25" x14ac:dyDescent="0.2"/>
    <row r="1090" s="9" customFormat="1" ht="14.25" x14ac:dyDescent="0.2"/>
    <row r="1091" s="9" customFormat="1" ht="14.25" x14ac:dyDescent="0.2"/>
    <row r="1092" s="9" customFormat="1" ht="14.25" x14ac:dyDescent="0.2"/>
    <row r="1093" s="9" customFormat="1" ht="14.25" x14ac:dyDescent="0.2"/>
    <row r="1094" s="9" customFormat="1" ht="14.25" x14ac:dyDescent="0.2"/>
    <row r="1095" s="9" customFormat="1" ht="14.25" x14ac:dyDescent="0.2"/>
    <row r="1096" s="9" customFormat="1" ht="14.25" x14ac:dyDescent="0.2"/>
    <row r="1097" s="9" customFormat="1" ht="14.25" x14ac:dyDescent="0.2"/>
    <row r="1098" s="9" customFormat="1" ht="14.25" x14ac:dyDescent="0.2"/>
    <row r="1099" s="9" customFormat="1" ht="14.25" x14ac:dyDescent="0.2"/>
    <row r="1100" s="9" customFormat="1" ht="14.25" x14ac:dyDescent="0.2"/>
    <row r="1101" s="9" customFormat="1" ht="14.25" x14ac:dyDescent="0.2"/>
    <row r="1102" s="9" customFormat="1" ht="14.25" x14ac:dyDescent="0.2"/>
    <row r="1103" s="9" customFormat="1" ht="14.25" x14ac:dyDescent="0.2"/>
    <row r="1104" s="9" customFormat="1" ht="14.25" x14ac:dyDescent="0.2"/>
    <row r="1105" s="9" customFormat="1" ht="14.25" x14ac:dyDescent="0.2"/>
    <row r="1106" s="9" customFormat="1" ht="14.25" x14ac:dyDescent="0.2"/>
    <row r="1107" s="9" customFormat="1" ht="14.25" x14ac:dyDescent="0.2"/>
    <row r="1108" s="9" customFormat="1" ht="14.25" x14ac:dyDescent="0.2"/>
    <row r="1109" s="9" customFormat="1" ht="14.25" x14ac:dyDescent="0.2"/>
    <row r="1110" s="9" customFormat="1" ht="14.25" x14ac:dyDescent="0.2"/>
    <row r="1111" s="9" customFormat="1" ht="14.25" x14ac:dyDescent="0.2"/>
    <row r="1112" s="9" customFormat="1" ht="14.25" x14ac:dyDescent="0.2"/>
    <row r="1113" s="9" customFormat="1" ht="14.25" x14ac:dyDescent="0.2"/>
    <row r="1114" s="9" customFormat="1" ht="14.25" x14ac:dyDescent="0.2"/>
    <row r="1115" s="9" customFormat="1" ht="14.25" x14ac:dyDescent="0.2"/>
    <row r="1116" s="9" customFormat="1" ht="14.25" x14ac:dyDescent="0.2"/>
    <row r="1117" s="9" customFormat="1" ht="14.25" x14ac:dyDescent="0.2"/>
    <row r="1118" s="9" customFormat="1" ht="14.25" x14ac:dyDescent="0.2"/>
    <row r="1119" s="9" customFormat="1" ht="14.25" x14ac:dyDescent="0.2"/>
    <row r="1120" s="9" customFormat="1" ht="14.25" x14ac:dyDescent="0.2"/>
    <row r="1121" s="9" customFormat="1" ht="14.25" x14ac:dyDescent="0.2"/>
    <row r="1122" s="9" customFormat="1" ht="14.25" x14ac:dyDescent="0.2"/>
    <row r="1123" s="9" customFormat="1" ht="14.25" x14ac:dyDescent="0.2"/>
    <row r="1124" s="9" customFormat="1" ht="14.25" x14ac:dyDescent="0.2"/>
    <row r="1125" s="9" customFormat="1" ht="14.25" x14ac:dyDescent="0.2"/>
    <row r="1126" s="9" customFormat="1" ht="14.25" x14ac:dyDescent="0.2"/>
    <row r="1127" s="9" customFormat="1" ht="14.25" x14ac:dyDescent="0.2"/>
    <row r="1128" s="9" customFormat="1" ht="14.25" x14ac:dyDescent="0.2"/>
    <row r="1129" s="9" customFormat="1" ht="14.25" x14ac:dyDescent="0.2"/>
    <row r="1130" s="9" customFormat="1" ht="14.25" x14ac:dyDescent="0.2"/>
    <row r="1131" s="9" customFormat="1" ht="14.25" x14ac:dyDescent="0.2"/>
    <row r="1132" s="9" customFormat="1" ht="14.25" x14ac:dyDescent="0.2"/>
    <row r="1133" s="9" customFormat="1" ht="14.25" x14ac:dyDescent="0.2"/>
    <row r="1134" s="9" customFormat="1" ht="14.25" x14ac:dyDescent="0.2"/>
    <row r="1135" s="9" customFormat="1" ht="14.25" x14ac:dyDescent="0.2"/>
    <row r="1136" s="9" customFormat="1" ht="14.25" x14ac:dyDescent="0.2"/>
    <row r="1137" s="9" customFormat="1" ht="14.25" x14ac:dyDescent="0.2"/>
    <row r="1138" s="9" customFormat="1" ht="14.25" x14ac:dyDescent="0.2"/>
    <row r="1139" s="9" customFormat="1" ht="14.25" x14ac:dyDescent="0.2"/>
    <row r="1140" s="9" customFormat="1" ht="14.25" x14ac:dyDescent="0.2"/>
    <row r="1141" s="9" customFormat="1" ht="14.25" x14ac:dyDescent="0.2"/>
    <row r="1142" s="9" customFormat="1" ht="14.25" x14ac:dyDescent="0.2"/>
    <row r="1143" s="9" customFormat="1" ht="14.25" x14ac:dyDescent="0.2"/>
    <row r="1144" s="9" customFormat="1" ht="14.25" x14ac:dyDescent="0.2"/>
    <row r="1145" s="9" customFormat="1" ht="14.25" x14ac:dyDescent="0.2"/>
    <row r="1146" s="9" customFormat="1" ht="14.25" x14ac:dyDescent="0.2"/>
    <row r="1147" s="9" customFormat="1" ht="14.25" x14ac:dyDescent="0.2"/>
    <row r="1148" s="9" customFormat="1" ht="14.25" x14ac:dyDescent="0.2"/>
    <row r="1149" s="9" customFormat="1" ht="14.25" x14ac:dyDescent="0.2"/>
    <row r="1150" s="9" customFormat="1" ht="14.25" x14ac:dyDescent="0.2"/>
    <row r="1151" s="9" customFormat="1" ht="14.25" x14ac:dyDescent="0.2"/>
    <row r="1152" s="9" customFormat="1" ht="14.25" x14ac:dyDescent="0.2"/>
    <row r="1153" s="9" customFormat="1" ht="14.25" x14ac:dyDescent="0.2"/>
    <row r="1154" s="9" customFormat="1" ht="14.25" x14ac:dyDescent="0.2"/>
    <row r="1155" s="9" customFormat="1" ht="14.25" x14ac:dyDescent="0.2"/>
    <row r="1156" s="9" customFormat="1" ht="14.25" x14ac:dyDescent="0.2"/>
    <row r="1157" s="9" customFormat="1" ht="14.25" x14ac:dyDescent="0.2"/>
    <row r="1158" s="9" customFormat="1" ht="14.25" x14ac:dyDescent="0.2"/>
    <row r="1159" s="9" customFormat="1" ht="14.25" x14ac:dyDescent="0.2"/>
    <row r="1160" s="9" customFormat="1" ht="14.25" x14ac:dyDescent="0.2"/>
    <row r="1161" s="9" customFormat="1" ht="14.25" x14ac:dyDescent="0.2"/>
    <row r="1162" s="9" customFormat="1" ht="14.25" x14ac:dyDescent="0.2"/>
    <row r="1163" s="9" customFormat="1" ht="14.25" x14ac:dyDescent="0.2"/>
    <row r="1164" s="9" customFormat="1" ht="14.25" x14ac:dyDescent="0.2"/>
    <row r="1165" s="9" customFormat="1" ht="14.25" x14ac:dyDescent="0.2"/>
    <row r="1166" s="9" customFormat="1" ht="14.25" x14ac:dyDescent="0.2"/>
    <row r="1167" s="9" customFormat="1" ht="14.25" x14ac:dyDescent="0.2"/>
    <row r="1168" s="9" customFormat="1" ht="14.25" x14ac:dyDescent="0.2"/>
    <row r="1169" s="9" customFormat="1" ht="14.25" x14ac:dyDescent="0.2"/>
    <row r="1170" s="9" customFormat="1" ht="14.25" x14ac:dyDescent="0.2"/>
    <row r="1171" s="9" customFormat="1" ht="14.25" x14ac:dyDescent="0.2"/>
    <row r="1172" s="9" customFormat="1" ht="14.25" x14ac:dyDescent="0.2"/>
    <row r="1173" s="9" customFormat="1" ht="14.25" x14ac:dyDescent="0.2"/>
    <row r="1174" s="9" customFormat="1" ht="14.25" x14ac:dyDescent="0.2"/>
    <row r="1175" s="9" customFormat="1" ht="14.25" x14ac:dyDescent="0.2"/>
    <row r="1176" s="9" customFormat="1" ht="14.25" x14ac:dyDescent="0.2"/>
    <row r="1177" s="9" customFormat="1" ht="14.25" x14ac:dyDescent="0.2"/>
    <row r="1178" s="9" customFormat="1" ht="14.25" x14ac:dyDescent="0.2"/>
    <row r="1179" s="9" customFormat="1" ht="14.25" x14ac:dyDescent="0.2"/>
    <row r="1180" s="9" customFormat="1" ht="14.25" x14ac:dyDescent="0.2"/>
    <row r="1181" s="9" customFormat="1" ht="14.25" x14ac:dyDescent="0.2"/>
    <row r="1182" s="9" customFormat="1" ht="14.25" x14ac:dyDescent="0.2"/>
    <row r="1183" s="9" customFormat="1" ht="14.25" x14ac:dyDescent="0.2"/>
    <row r="1184" s="9" customFormat="1" ht="14.25" x14ac:dyDescent="0.2"/>
    <row r="1185" s="9" customFormat="1" ht="14.25" x14ac:dyDescent="0.2"/>
    <row r="1186" s="9" customFormat="1" ht="14.25" x14ac:dyDescent="0.2"/>
    <row r="1187" s="9" customFormat="1" ht="14.25" x14ac:dyDescent="0.2"/>
    <row r="1188" s="9" customFormat="1" ht="14.25" x14ac:dyDescent="0.2"/>
    <row r="1189" s="9" customFormat="1" ht="14.25" x14ac:dyDescent="0.2"/>
    <row r="1190" s="9" customFormat="1" ht="14.25" x14ac:dyDescent="0.2"/>
    <row r="1191" s="9" customFormat="1" ht="14.25" x14ac:dyDescent="0.2"/>
    <row r="1192" s="9" customFormat="1" ht="14.25" x14ac:dyDescent="0.2"/>
    <row r="1193" s="9" customFormat="1" ht="14.25" x14ac:dyDescent="0.2"/>
    <row r="1194" s="9" customFormat="1" ht="14.25" x14ac:dyDescent="0.2"/>
    <row r="1195" s="9" customFormat="1" ht="14.25" x14ac:dyDescent="0.2"/>
    <row r="1196" s="9" customFormat="1" ht="14.25" x14ac:dyDescent="0.2"/>
    <row r="1197" s="9" customFormat="1" ht="14.25" x14ac:dyDescent="0.2"/>
    <row r="1198" s="9" customFormat="1" ht="14.25" x14ac:dyDescent="0.2"/>
    <row r="1199" s="9" customFormat="1" ht="14.25" x14ac:dyDescent="0.2"/>
    <row r="1200" s="9" customFormat="1" ht="14.25" x14ac:dyDescent="0.2"/>
    <row r="1201" s="9" customFormat="1" ht="14.25" x14ac:dyDescent="0.2"/>
    <row r="1202" s="9" customFormat="1" ht="14.25" x14ac:dyDescent="0.2"/>
    <row r="1203" s="9" customFormat="1" ht="14.25" x14ac:dyDescent="0.2"/>
    <row r="1204" s="9" customFormat="1" ht="14.25" x14ac:dyDescent="0.2"/>
    <row r="1205" s="9" customFormat="1" ht="14.25" x14ac:dyDescent="0.2"/>
    <row r="1206" s="9" customFormat="1" ht="14.25" x14ac:dyDescent="0.2"/>
    <row r="1207" s="9" customFormat="1" ht="14.25" x14ac:dyDescent="0.2"/>
    <row r="1208" s="9" customFormat="1" ht="14.25" x14ac:dyDescent="0.2"/>
    <row r="1209" s="9" customFormat="1" ht="14.25" x14ac:dyDescent="0.2"/>
    <row r="1210" s="9" customFormat="1" ht="14.25" x14ac:dyDescent="0.2"/>
    <row r="1211" s="9" customFormat="1" ht="14.25" x14ac:dyDescent="0.2"/>
    <row r="1212" s="9" customFormat="1" ht="14.25" x14ac:dyDescent="0.2"/>
    <row r="1213" s="9" customFormat="1" ht="14.25" x14ac:dyDescent="0.2"/>
    <row r="1214" s="9" customFormat="1" ht="14.25" x14ac:dyDescent="0.2"/>
    <row r="1215" s="9" customFormat="1" ht="14.25" x14ac:dyDescent="0.2"/>
    <row r="1216" s="9" customFormat="1" ht="14.25" x14ac:dyDescent="0.2"/>
    <row r="1217" s="9" customFormat="1" ht="14.25" x14ac:dyDescent="0.2"/>
    <row r="1218" s="9" customFormat="1" ht="14.25" x14ac:dyDescent="0.2"/>
    <row r="1219" s="9" customFormat="1" ht="14.25" x14ac:dyDescent="0.2"/>
    <row r="1220" s="9" customFormat="1" ht="14.25" x14ac:dyDescent="0.2"/>
    <row r="1221" s="9" customFormat="1" ht="14.25" x14ac:dyDescent="0.2"/>
    <row r="1222" s="9" customFormat="1" ht="14.25" x14ac:dyDescent="0.2"/>
    <row r="1223" s="9" customFormat="1" ht="14.25" x14ac:dyDescent="0.2"/>
    <row r="1224" s="9" customFormat="1" ht="14.25" x14ac:dyDescent="0.2"/>
    <row r="1225" s="9" customFormat="1" ht="14.25" x14ac:dyDescent="0.2"/>
    <row r="1226" s="9" customFormat="1" ht="14.25" x14ac:dyDescent="0.2"/>
    <row r="1227" s="9" customFormat="1" ht="14.25" x14ac:dyDescent="0.2"/>
    <row r="1228" s="9" customFormat="1" ht="14.25" x14ac:dyDescent="0.2"/>
    <row r="1229" s="9" customFormat="1" ht="14.25" x14ac:dyDescent="0.2"/>
    <row r="1230" s="9" customFormat="1" ht="14.25" x14ac:dyDescent="0.2"/>
    <row r="1231" s="9" customFormat="1" ht="14.25" x14ac:dyDescent="0.2"/>
    <row r="1232" s="9" customFormat="1" ht="14.25" x14ac:dyDescent="0.2"/>
    <row r="1233" s="9" customFormat="1" ht="14.25" x14ac:dyDescent="0.2"/>
    <row r="1234" s="9" customFormat="1" ht="14.25" x14ac:dyDescent="0.2"/>
    <row r="1235" s="9" customFormat="1" ht="14.25" x14ac:dyDescent="0.2"/>
    <row r="1236" s="9" customFormat="1" ht="14.25" x14ac:dyDescent="0.2"/>
    <row r="1237" s="9" customFormat="1" ht="14.25" x14ac:dyDescent="0.2"/>
    <row r="1238" s="9" customFormat="1" ht="14.25" x14ac:dyDescent="0.2"/>
    <row r="1239" s="9" customFormat="1" ht="14.25" x14ac:dyDescent="0.2"/>
    <row r="1240" s="9" customFormat="1" ht="14.25" x14ac:dyDescent="0.2"/>
    <row r="1241" s="9" customFormat="1" ht="14.25" x14ac:dyDescent="0.2"/>
    <row r="1242" s="9" customFormat="1" ht="14.25" x14ac:dyDescent="0.2"/>
    <row r="1243" s="9" customFormat="1" ht="14.25" x14ac:dyDescent="0.2"/>
    <row r="1244" s="9" customFormat="1" ht="14.25" x14ac:dyDescent="0.2"/>
    <row r="1245" s="9" customFormat="1" ht="14.25" x14ac:dyDescent="0.2"/>
    <row r="1246" s="9" customFormat="1" ht="14.25" x14ac:dyDescent="0.2"/>
    <row r="1247" s="9" customFormat="1" ht="14.25" x14ac:dyDescent="0.2"/>
    <row r="1248" s="9" customFormat="1" ht="14.25" x14ac:dyDescent="0.2"/>
    <row r="1249" s="9" customFormat="1" ht="14.25" x14ac:dyDescent="0.2"/>
    <row r="1250" s="9" customFormat="1" ht="14.25" x14ac:dyDescent="0.2"/>
    <row r="1251" s="9" customFormat="1" ht="14.25" x14ac:dyDescent="0.2"/>
    <row r="1252" s="9" customFormat="1" ht="14.25" x14ac:dyDescent="0.2"/>
    <row r="1253" s="9" customFormat="1" ht="14.25" x14ac:dyDescent="0.2"/>
    <row r="1254" s="9" customFormat="1" ht="14.25" x14ac:dyDescent="0.2"/>
    <row r="1255" s="9" customFormat="1" ht="14.25" x14ac:dyDescent="0.2"/>
    <row r="1256" s="9" customFormat="1" ht="14.25" x14ac:dyDescent="0.2"/>
    <row r="1257" s="9" customFormat="1" ht="14.25" x14ac:dyDescent="0.2"/>
    <row r="1258" s="9" customFormat="1" ht="14.25" x14ac:dyDescent="0.2"/>
    <row r="1259" s="9" customFormat="1" ht="14.25" x14ac:dyDescent="0.2"/>
    <row r="1260" s="9" customFormat="1" ht="14.25" x14ac:dyDescent="0.2"/>
    <row r="1261" s="9" customFormat="1" ht="14.25" x14ac:dyDescent="0.2"/>
    <row r="1262" s="9" customFormat="1" ht="14.25" x14ac:dyDescent="0.2"/>
    <row r="1263" s="9" customFormat="1" ht="14.25" x14ac:dyDescent="0.2"/>
    <row r="1264" s="9" customFormat="1" ht="14.25" x14ac:dyDescent="0.2"/>
    <row r="1265" s="9" customFormat="1" ht="14.25" x14ac:dyDescent="0.2"/>
    <row r="1266" s="9" customFormat="1" ht="14.25" x14ac:dyDescent="0.2"/>
    <row r="1267" s="9" customFormat="1" ht="14.25" x14ac:dyDescent="0.2"/>
    <row r="1268" s="9" customFormat="1" ht="14.25" x14ac:dyDescent="0.2"/>
    <row r="1269" s="9" customFormat="1" ht="14.25" x14ac:dyDescent="0.2"/>
    <row r="1270" s="9" customFormat="1" ht="14.25" x14ac:dyDescent="0.2"/>
    <row r="1271" s="9" customFormat="1" ht="14.25" x14ac:dyDescent="0.2"/>
    <row r="1272" s="9" customFormat="1" ht="14.25" x14ac:dyDescent="0.2"/>
    <row r="1273" s="9" customFormat="1" ht="14.25" x14ac:dyDescent="0.2"/>
    <row r="1274" s="9" customFormat="1" ht="14.25" x14ac:dyDescent="0.2"/>
    <row r="1275" s="9" customFormat="1" ht="14.25" x14ac:dyDescent="0.2"/>
    <row r="1276" s="9" customFormat="1" ht="14.25" x14ac:dyDescent="0.2"/>
    <row r="1277" s="9" customFormat="1" ht="14.25" x14ac:dyDescent="0.2"/>
    <row r="1278" s="9" customFormat="1" ht="14.25" x14ac:dyDescent="0.2"/>
    <row r="1279" s="9" customFormat="1" ht="14.25" x14ac:dyDescent="0.2"/>
    <row r="1280" s="9" customFormat="1" ht="14.25" x14ac:dyDescent="0.2"/>
    <row r="1281" s="9" customFormat="1" ht="14.25" x14ac:dyDescent="0.2"/>
    <row r="1282" s="9" customFormat="1" ht="14.25" x14ac:dyDescent="0.2"/>
    <row r="1283" s="9" customFormat="1" ht="14.25" x14ac:dyDescent="0.2"/>
    <row r="1284" s="9" customFormat="1" ht="14.25" x14ac:dyDescent="0.2"/>
    <row r="1285" s="9" customFormat="1" ht="14.25" x14ac:dyDescent="0.2"/>
    <row r="1286" s="9" customFormat="1" ht="14.25" x14ac:dyDescent="0.2"/>
    <row r="1287" s="9" customFormat="1" ht="14.25" x14ac:dyDescent="0.2"/>
    <row r="1288" s="9" customFormat="1" ht="14.25" x14ac:dyDescent="0.2"/>
    <row r="1289" s="9" customFormat="1" ht="14.25" x14ac:dyDescent="0.2"/>
    <row r="1290" s="9" customFormat="1" ht="14.25" x14ac:dyDescent="0.2"/>
    <row r="1291" s="9" customFormat="1" ht="14.25" x14ac:dyDescent="0.2"/>
    <row r="1292" s="9" customFormat="1" ht="14.25" x14ac:dyDescent="0.2"/>
    <row r="1293" s="9" customFormat="1" ht="14.25" x14ac:dyDescent="0.2"/>
    <row r="1294" s="9" customFormat="1" ht="14.25" x14ac:dyDescent="0.2"/>
    <row r="1295" s="9" customFormat="1" ht="14.25" x14ac:dyDescent="0.2"/>
    <row r="1296" s="9" customFormat="1" ht="14.25" x14ac:dyDescent="0.2"/>
    <row r="1297" s="9" customFormat="1" ht="14.25" x14ac:dyDescent="0.2"/>
    <row r="1298" s="9" customFormat="1" ht="14.25" x14ac:dyDescent="0.2"/>
    <row r="1299" s="9" customFormat="1" ht="14.25" x14ac:dyDescent="0.2"/>
    <row r="1300" s="9" customFormat="1" ht="14.25" x14ac:dyDescent="0.2"/>
    <row r="1301" s="9" customFormat="1" ht="14.25" x14ac:dyDescent="0.2"/>
    <row r="1302" s="9" customFormat="1" ht="14.25" x14ac:dyDescent="0.2"/>
    <row r="1303" s="9" customFormat="1" ht="14.25" x14ac:dyDescent="0.2"/>
    <row r="1304" s="9" customFormat="1" ht="14.25" x14ac:dyDescent="0.2"/>
    <row r="1305" s="9" customFormat="1" ht="14.25" x14ac:dyDescent="0.2"/>
    <row r="1306" s="9" customFormat="1" ht="14.25" x14ac:dyDescent="0.2"/>
    <row r="1307" s="9" customFormat="1" ht="14.25" x14ac:dyDescent="0.2"/>
    <row r="1308" s="9" customFormat="1" ht="14.25" x14ac:dyDescent="0.2"/>
    <row r="1309" s="9" customFormat="1" ht="14.25" x14ac:dyDescent="0.2"/>
    <row r="1310" s="9" customFormat="1" ht="14.25" x14ac:dyDescent="0.2"/>
    <row r="1311" s="9" customFormat="1" ht="14.25" x14ac:dyDescent="0.2"/>
    <row r="1312" s="9" customFormat="1" ht="14.25" x14ac:dyDescent="0.2"/>
    <row r="1313" s="9" customFormat="1" ht="14.25" x14ac:dyDescent="0.2"/>
    <row r="1314" s="9" customFormat="1" ht="14.25" x14ac:dyDescent="0.2"/>
    <row r="1315" s="9" customFormat="1" ht="14.25" x14ac:dyDescent="0.2"/>
    <row r="1316" s="9" customFormat="1" ht="14.25" x14ac:dyDescent="0.2"/>
    <row r="1317" s="9" customFormat="1" ht="14.25" x14ac:dyDescent="0.2"/>
    <row r="1318" s="9" customFormat="1" ht="14.25" x14ac:dyDescent="0.2"/>
    <row r="1319" s="9" customFormat="1" ht="14.25" x14ac:dyDescent="0.2"/>
    <row r="1320" s="9" customFormat="1" ht="14.25" x14ac:dyDescent="0.2"/>
    <row r="1321" s="9" customFormat="1" ht="14.25" x14ac:dyDescent="0.2"/>
    <row r="1322" s="9" customFormat="1" ht="14.25" x14ac:dyDescent="0.2"/>
    <row r="1323" s="9" customFormat="1" ht="14.25" x14ac:dyDescent="0.2"/>
    <row r="1324" s="9" customFormat="1" ht="14.25" x14ac:dyDescent="0.2"/>
    <row r="1325" s="9" customFormat="1" ht="14.25" x14ac:dyDescent="0.2"/>
    <row r="1326" s="9" customFormat="1" ht="14.25" x14ac:dyDescent="0.2"/>
    <row r="1327" s="9" customFormat="1" ht="14.25" x14ac:dyDescent="0.2"/>
    <row r="1328" s="9" customFormat="1" ht="14.25" x14ac:dyDescent="0.2"/>
    <row r="1329" s="9" customFormat="1" ht="14.25" x14ac:dyDescent="0.2"/>
    <row r="1330" s="9" customFormat="1" ht="14.25" x14ac:dyDescent="0.2"/>
    <row r="1331" s="9" customFormat="1" ht="14.25" x14ac:dyDescent="0.2"/>
    <row r="1332" s="9" customFormat="1" ht="14.25" x14ac:dyDescent="0.2"/>
    <row r="1333" s="9" customFormat="1" ht="14.25" x14ac:dyDescent="0.2"/>
    <row r="1334" s="9" customFormat="1" ht="14.25" x14ac:dyDescent="0.2"/>
    <row r="1335" s="9" customFormat="1" ht="14.25" x14ac:dyDescent="0.2"/>
    <row r="1336" s="9" customFormat="1" ht="14.25" x14ac:dyDescent="0.2"/>
    <row r="1337" s="9" customFormat="1" ht="14.25" x14ac:dyDescent="0.2"/>
    <row r="1338" s="9" customFormat="1" ht="14.25" x14ac:dyDescent="0.2"/>
    <row r="1339" s="9" customFormat="1" ht="14.25" x14ac:dyDescent="0.2"/>
    <row r="1340" s="9" customFormat="1" ht="14.25" x14ac:dyDescent="0.2"/>
    <row r="1341" s="9" customFormat="1" ht="14.25" x14ac:dyDescent="0.2"/>
    <row r="1342" s="9" customFormat="1" ht="14.25" x14ac:dyDescent="0.2"/>
    <row r="1343" s="9" customFormat="1" ht="14.25" x14ac:dyDescent="0.2"/>
    <row r="1344" s="9" customFormat="1" ht="14.25" x14ac:dyDescent="0.2"/>
    <row r="1345" s="9" customFormat="1" ht="14.25" x14ac:dyDescent="0.2"/>
    <row r="1346" s="9" customFormat="1" ht="14.25" x14ac:dyDescent="0.2"/>
    <row r="1347" s="9" customFormat="1" ht="14.25" x14ac:dyDescent="0.2"/>
    <row r="1348" s="9" customFormat="1" ht="14.25" x14ac:dyDescent="0.2"/>
    <row r="1349" s="9" customFormat="1" ht="14.25" x14ac:dyDescent="0.2"/>
    <row r="1350" s="9" customFormat="1" ht="14.25" x14ac:dyDescent="0.2"/>
    <row r="1351" s="9" customFormat="1" ht="14.25" x14ac:dyDescent="0.2"/>
    <row r="1352" s="9" customFormat="1" ht="14.25" x14ac:dyDescent="0.2"/>
    <row r="1353" s="9" customFormat="1" ht="14.25" x14ac:dyDescent="0.2"/>
    <row r="1354" s="9" customFormat="1" ht="14.25" x14ac:dyDescent="0.2"/>
    <row r="1355" s="9" customFormat="1" ht="14.25" x14ac:dyDescent="0.2"/>
    <row r="1356" s="9" customFormat="1" ht="14.25" x14ac:dyDescent="0.2"/>
    <row r="1357" s="9" customFormat="1" ht="14.25" x14ac:dyDescent="0.2"/>
    <row r="1358" s="9" customFormat="1" ht="14.25" x14ac:dyDescent="0.2"/>
    <row r="1359" s="9" customFormat="1" ht="14.25" x14ac:dyDescent="0.2"/>
    <row r="1360" s="9" customFormat="1" ht="14.25" x14ac:dyDescent="0.2"/>
    <row r="1361" s="9" customFormat="1" ht="14.25" x14ac:dyDescent="0.2"/>
    <row r="1362" s="9" customFormat="1" ht="14.25" x14ac:dyDescent="0.2"/>
    <row r="1363" s="9" customFormat="1" ht="14.25" x14ac:dyDescent="0.2"/>
    <row r="1364" s="9" customFormat="1" ht="14.25" x14ac:dyDescent="0.2"/>
    <row r="1365" s="9" customFormat="1" ht="14.25" x14ac:dyDescent="0.2"/>
    <row r="1366" s="9" customFormat="1" ht="14.25" x14ac:dyDescent="0.2"/>
    <row r="1367" s="9" customFormat="1" ht="14.25" x14ac:dyDescent="0.2"/>
    <row r="1368" s="9" customFormat="1" ht="14.25" x14ac:dyDescent="0.2"/>
    <row r="1369" s="9" customFormat="1" ht="14.25" x14ac:dyDescent="0.2"/>
    <row r="1370" s="9" customFormat="1" ht="14.25" x14ac:dyDescent="0.2"/>
    <row r="1371" s="9" customFormat="1" ht="14.25" x14ac:dyDescent="0.2"/>
    <row r="1372" s="9" customFormat="1" ht="14.25" x14ac:dyDescent="0.2"/>
    <row r="1373" s="9" customFormat="1" ht="14.25" x14ac:dyDescent="0.2"/>
    <row r="1374" s="9" customFormat="1" ht="14.25" x14ac:dyDescent="0.2"/>
    <row r="1375" s="9" customFormat="1" ht="14.25" x14ac:dyDescent="0.2"/>
    <row r="1376" s="9" customFormat="1" ht="14.25" x14ac:dyDescent="0.2"/>
    <row r="1377" s="9" customFormat="1" ht="14.25" x14ac:dyDescent="0.2"/>
    <row r="1378" s="9" customFormat="1" ht="14.25" x14ac:dyDescent="0.2"/>
    <row r="1379" s="9" customFormat="1" ht="14.25" x14ac:dyDescent="0.2"/>
    <row r="1380" s="9" customFormat="1" ht="14.25" x14ac:dyDescent="0.2"/>
    <row r="1381" s="9" customFormat="1" ht="14.25" x14ac:dyDescent="0.2"/>
    <row r="1382" s="9" customFormat="1" ht="14.25" x14ac:dyDescent="0.2"/>
    <row r="1383" s="9" customFormat="1" ht="14.25" x14ac:dyDescent="0.2"/>
    <row r="1384" s="9" customFormat="1" ht="14.25" x14ac:dyDescent="0.2"/>
    <row r="1385" s="9" customFormat="1" ht="14.25" x14ac:dyDescent="0.2"/>
    <row r="1386" s="9" customFormat="1" ht="14.25" x14ac:dyDescent="0.2"/>
    <row r="1387" s="9" customFormat="1" ht="14.25" x14ac:dyDescent="0.2"/>
    <row r="1388" s="9" customFormat="1" ht="14.25" x14ac:dyDescent="0.2"/>
    <row r="1389" s="9" customFormat="1" ht="14.25" x14ac:dyDescent="0.2"/>
    <row r="1390" s="9" customFormat="1" ht="14.25" x14ac:dyDescent="0.2"/>
    <row r="1391" s="9" customFormat="1" ht="14.25" x14ac:dyDescent="0.2"/>
    <row r="1392" s="9" customFormat="1" ht="14.25" x14ac:dyDescent="0.2"/>
    <row r="1393" s="9" customFormat="1" ht="14.25" x14ac:dyDescent="0.2"/>
    <row r="1394" s="9" customFormat="1" ht="14.25" x14ac:dyDescent="0.2"/>
    <row r="1395" s="9" customFormat="1" ht="14.25" x14ac:dyDescent="0.2"/>
    <row r="1396" s="9" customFormat="1" ht="14.25" x14ac:dyDescent="0.2"/>
    <row r="1397" s="9" customFormat="1" ht="14.25" x14ac:dyDescent="0.2"/>
    <row r="1398" s="9" customFormat="1" ht="14.25" x14ac:dyDescent="0.2"/>
    <row r="1399" s="9" customFormat="1" ht="14.25" x14ac:dyDescent="0.2"/>
    <row r="1400" s="9" customFormat="1" ht="14.25" x14ac:dyDescent="0.2"/>
    <row r="1401" s="9" customFormat="1" ht="14.25" x14ac:dyDescent="0.2"/>
    <row r="1402" s="9" customFormat="1" ht="14.25" x14ac:dyDescent="0.2"/>
    <row r="1403" s="9" customFormat="1" ht="14.25" x14ac:dyDescent="0.2"/>
    <row r="1404" s="9" customFormat="1" ht="14.25" x14ac:dyDescent="0.2"/>
    <row r="1405" s="9" customFormat="1" ht="14.25" x14ac:dyDescent="0.2"/>
    <row r="1406" s="9" customFormat="1" ht="14.25" x14ac:dyDescent="0.2"/>
    <row r="1407" s="9" customFormat="1" ht="14.25" x14ac:dyDescent="0.2"/>
    <row r="1408" s="9" customFormat="1" ht="14.25" x14ac:dyDescent="0.2"/>
    <row r="1409" s="9" customFormat="1" ht="14.25" x14ac:dyDescent="0.2"/>
    <row r="1410" s="9" customFormat="1" ht="14.25" x14ac:dyDescent="0.2"/>
    <row r="1411" s="9" customFormat="1" ht="14.25" x14ac:dyDescent="0.2"/>
    <row r="1412" s="9" customFormat="1" ht="14.25" x14ac:dyDescent="0.2"/>
    <row r="1413" s="9" customFormat="1" ht="14.25" x14ac:dyDescent="0.2"/>
    <row r="1414" s="9" customFormat="1" ht="14.25" x14ac:dyDescent="0.2"/>
    <row r="1415" s="9" customFormat="1" ht="14.25" x14ac:dyDescent="0.2"/>
    <row r="1416" s="9" customFormat="1" ht="14.25" x14ac:dyDescent="0.2"/>
    <row r="1417" s="9" customFormat="1" ht="14.25" x14ac:dyDescent="0.2"/>
    <row r="1418" s="9" customFormat="1" ht="14.25" x14ac:dyDescent="0.2"/>
    <row r="1419" s="9" customFormat="1" ht="14.25" x14ac:dyDescent="0.2"/>
    <row r="1420" s="9" customFormat="1" ht="14.25" x14ac:dyDescent="0.2"/>
    <row r="1421" s="9" customFormat="1" ht="14.25" x14ac:dyDescent="0.2"/>
    <row r="1422" s="9" customFormat="1" ht="14.25" x14ac:dyDescent="0.2"/>
    <row r="1423" s="9" customFormat="1" ht="14.25" x14ac:dyDescent="0.2"/>
    <row r="1424" s="9" customFormat="1" ht="14.25" x14ac:dyDescent="0.2"/>
    <row r="1425" s="9" customFormat="1" ht="14.25" x14ac:dyDescent="0.2"/>
    <row r="1426" s="9" customFormat="1" ht="14.25" x14ac:dyDescent="0.2"/>
    <row r="1427" s="9" customFormat="1" ht="14.25" x14ac:dyDescent="0.2"/>
    <row r="1428" s="9" customFormat="1" ht="14.25" x14ac:dyDescent="0.2"/>
    <row r="1429" s="9" customFormat="1" ht="14.25" x14ac:dyDescent="0.2"/>
    <row r="1430" s="9" customFormat="1" ht="14.25" x14ac:dyDescent="0.2"/>
    <row r="1431" s="9" customFormat="1" ht="14.25" x14ac:dyDescent="0.2"/>
    <row r="1432" s="9" customFormat="1" ht="14.25" x14ac:dyDescent="0.2"/>
    <row r="1433" s="9" customFormat="1" ht="14.25" x14ac:dyDescent="0.2"/>
    <row r="1434" s="9" customFormat="1" ht="14.25" x14ac:dyDescent="0.2"/>
    <row r="1435" s="9" customFormat="1" ht="14.25" x14ac:dyDescent="0.2"/>
    <row r="1436" s="9" customFormat="1" ht="14.25" x14ac:dyDescent="0.2"/>
    <row r="1437" s="9" customFormat="1" ht="14.25" x14ac:dyDescent="0.2"/>
    <row r="1438" s="9" customFormat="1" ht="14.25" x14ac:dyDescent="0.2"/>
    <row r="1439" s="9" customFormat="1" ht="14.25" x14ac:dyDescent="0.2"/>
    <row r="1440" s="9" customFormat="1" ht="14.25" x14ac:dyDescent="0.2"/>
    <row r="1441" s="9" customFormat="1" ht="14.25" x14ac:dyDescent="0.2"/>
    <row r="1442" s="9" customFormat="1" ht="14.25" x14ac:dyDescent="0.2"/>
    <row r="1443" s="9" customFormat="1" ht="14.25" x14ac:dyDescent="0.2"/>
    <row r="1444" s="9" customFormat="1" ht="14.25" x14ac:dyDescent="0.2"/>
    <row r="1445" s="9" customFormat="1" ht="14.25" x14ac:dyDescent="0.2"/>
    <row r="1446" s="9" customFormat="1" ht="14.25" x14ac:dyDescent="0.2"/>
    <row r="1447" s="9" customFormat="1" ht="14.25" x14ac:dyDescent="0.2"/>
    <row r="1448" s="9" customFormat="1" ht="14.25" x14ac:dyDescent="0.2"/>
    <row r="1449" s="9" customFormat="1" ht="14.25" x14ac:dyDescent="0.2"/>
    <row r="1450" s="9" customFormat="1" ht="14.25" x14ac:dyDescent="0.2"/>
    <row r="1451" s="9" customFormat="1" ht="14.25" x14ac:dyDescent="0.2"/>
    <row r="1452" s="9" customFormat="1" ht="14.25" x14ac:dyDescent="0.2"/>
    <row r="1453" s="9" customFormat="1" ht="14.25" x14ac:dyDescent="0.2"/>
    <row r="1454" s="9" customFormat="1" ht="14.25" x14ac:dyDescent="0.2"/>
    <row r="1455" s="9" customFormat="1" ht="14.25" x14ac:dyDescent="0.2"/>
    <row r="1456" s="9" customFormat="1" ht="14.25" x14ac:dyDescent="0.2"/>
    <row r="1457" s="9" customFormat="1" ht="14.25" x14ac:dyDescent="0.2"/>
    <row r="1458" s="9" customFormat="1" ht="14.25" x14ac:dyDescent="0.2"/>
    <row r="1459" s="9" customFormat="1" ht="14.25" x14ac:dyDescent="0.2"/>
    <row r="1460" s="9" customFormat="1" ht="14.25" x14ac:dyDescent="0.2"/>
    <row r="1461" s="9" customFormat="1" ht="14.25" x14ac:dyDescent="0.2"/>
    <row r="1462" s="9" customFormat="1" ht="14.25" x14ac:dyDescent="0.2"/>
    <row r="1463" s="9" customFormat="1" ht="14.25" x14ac:dyDescent="0.2"/>
    <row r="1464" s="9" customFormat="1" ht="14.25" x14ac:dyDescent="0.2"/>
    <row r="1465" s="9" customFormat="1" ht="14.25" x14ac:dyDescent="0.2"/>
    <row r="1466" s="9" customFormat="1" ht="14.25" x14ac:dyDescent="0.2"/>
    <row r="1467" s="9" customFormat="1" ht="14.25" x14ac:dyDescent="0.2"/>
    <row r="1468" s="9" customFormat="1" ht="14.25" x14ac:dyDescent="0.2"/>
    <row r="1469" s="9" customFormat="1" ht="14.25" x14ac:dyDescent="0.2"/>
    <row r="1470" s="9" customFormat="1" ht="14.25" x14ac:dyDescent="0.2"/>
    <row r="1471" s="9" customFormat="1" ht="14.25" x14ac:dyDescent="0.2"/>
    <row r="1472" s="9" customFormat="1" ht="14.25" x14ac:dyDescent="0.2"/>
    <row r="1473" s="9" customFormat="1" ht="14.25" x14ac:dyDescent="0.2"/>
    <row r="1474" s="9" customFormat="1" ht="14.25" x14ac:dyDescent="0.2"/>
    <row r="1475" s="9" customFormat="1" ht="14.25" x14ac:dyDescent="0.2"/>
    <row r="1476" s="9" customFormat="1" ht="14.25" x14ac:dyDescent="0.2"/>
    <row r="1477" s="9" customFormat="1" ht="14.25" x14ac:dyDescent="0.2"/>
    <row r="1478" s="9" customFormat="1" ht="14.25" x14ac:dyDescent="0.2"/>
    <row r="1479" s="9" customFormat="1" ht="14.25" x14ac:dyDescent="0.2"/>
    <row r="1480" s="9" customFormat="1" ht="14.25" x14ac:dyDescent="0.2"/>
    <row r="1481" s="9" customFormat="1" ht="14.25" x14ac:dyDescent="0.2"/>
    <row r="1482" s="9" customFormat="1" ht="14.25" x14ac:dyDescent="0.2"/>
    <row r="1483" s="9" customFormat="1" ht="14.25" x14ac:dyDescent="0.2"/>
    <row r="1484" s="9" customFormat="1" ht="14.25" x14ac:dyDescent="0.2"/>
    <row r="1485" s="9" customFormat="1" ht="14.25" x14ac:dyDescent="0.2"/>
    <row r="1486" s="9" customFormat="1" ht="14.25" x14ac:dyDescent="0.2"/>
    <row r="1487" s="9" customFormat="1" ht="14.25" x14ac:dyDescent="0.2"/>
    <row r="1488" s="9" customFormat="1" ht="14.25" x14ac:dyDescent="0.2"/>
    <row r="1489" s="9" customFormat="1" ht="14.25" x14ac:dyDescent="0.2"/>
    <row r="1490" s="9" customFormat="1" ht="14.25" x14ac:dyDescent="0.2"/>
    <row r="1491" s="9" customFormat="1" ht="14.25" x14ac:dyDescent="0.2"/>
    <row r="1492" s="9" customFormat="1" ht="14.25" x14ac:dyDescent="0.2"/>
    <row r="1493" s="9" customFormat="1" ht="14.25" x14ac:dyDescent="0.2"/>
    <row r="1494" s="9" customFormat="1" ht="14.25" x14ac:dyDescent="0.2"/>
    <row r="1495" s="9" customFormat="1" ht="14.25" x14ac:dyDescent="0.2"/>
    <row r="1496" s="9" customFormat="1" ht="14.25" x14ac:dyDescent="0.2"/>
    <row r="1497" s="9" customFormat="1" ht="14.25" x14ac:dyDescent="0.2"/>
    <row r="1498" s="9" customFormat="1" ht="14.25" x14ac:dyDescent="0.2"/>
    <row r="1499" s="9" customFormat="1" ht="14.25" x14ac:dyDescent="0.2"/>
    <row r="1500" s="9" customFormat="1" ht="14.25" x14ac:dyDescent="0.2"/>
    <row r="1501" s="9" customFormat="1" ht="14.25" x14ac:dyDescent="0.2"/>
    <row r="1502" s="9" customFormat="1" ht="14.25" x14ac:dyDescent="0.2"/>
    <row r="1503" s="9" customFormat="1" ht="14.25" x14ac:dyDescent="0.2"/>
    <row r="1504" s="9" customFormat="1" ht="14.25" x14ac:dyDescent="0.2"/>
    <row r="1505" s="9" customFormat="1" ht="14.25" x14ac:dyDescent="0.2"/>
    <row r="1506" s="9" customFormat="1" ht="14.25" x14ac:dyDescent="0.2"/>
    <row r="1507" s="9" customFormat="1" ht="14.25" x14ac:dyDescent="0.2"/>
    <row r="1508" s="9" customFormat="1" ht="14.25" x14ac:dyDescent="0.2"/>
    <row r="1509" s="9" customFormat="1" ht="14.25" x14ac:dyDescent="0.2"/>
    <row r="1510" s="9" customFormat="1" ht="14.25" x14ac:dyDescent="0.2"/>
    <row r="1511" s="9" customFormat="1" ht="14.25" x14ac:dyDescent="0.2"/>
    <row r="1512" s="9" customFormat="1" ht="14.25" x14ac:dyDescent="0.2"/>
    <row r="1513" s="9" customFormat="1" ht="14.25" x14ac:dyDescent="0.2"/>
    <row r="1514" s="9" customFormat="1" ht="14.25" x14ac:dyDescent="0.2"/>
    <row r="1515" s="9" customFormat="1" ht="14.25" x14ac:dyDescent="0.2"/>
    <row r="1516" s="9" customFormat="1" ht="14.25" x14ac:dyDescent="0.2"/>
    <row r="1517" s="9" customFormat="1" ht="14.25" x14ac:dyDescent="0.2"/>
    <row r="1518" s="9" customFormat="1" ht="14.25" x14ac:dyDescent="0.2"/>
    <row r="1519" s="9" customFormat="1" ht="14.25" x14ac:dyDescent="0.2"/>
    <row r="1520" s="9" customFormat="1" ht="14.25" x14ac:dyDescent="0.2"/>
    <row r="1521" s="9" customFormat="1" ht="14.25" x14ac:dyDescent="0.2"/>
    <row r="1522" s="9" customFormat="1" ht="14.25" x14ac:dyDescent="0.2"/>
    <row r="1523" s="9" customFormat="1" ht="14.25" x14ac:dyDescent="0.2"/>
    <row r="1524" s="9" customFormat="1" ht="14.25" x14ac:dyDescent="0.2"/>
    <row r="1525" s="9" customFormat="1" ht="14.25" x14ac:dyDescent="0.2"/>
    <row r="1526" s="9" customFormat="1" ht="14.25" x14ac:dyDescent="0.2"/>
    <row r="1527" s="9" customFormat="1" ht="14.25" x14ac:dyDescent="0.2"/>
    <row r="1528" s="9" customFormat="1" ht="14.25" x14ac:dyDescent="0.2"/>
    <row r="1529" s="9" customFormat="1" ht="14.25" x14ac:dyDescent="0.2"/>
    <row r="1530" s="9" customFormat="1" ht="14.25" x14ac:dyDescent="0.2"/>
    <row r="1531" s="9" customFormat="1" ht="14.25" x14ac:dyDescent="0.2"/>
    <row r="1532" s="9" customFormat="1" ht="14.25" x14ac:dyDescent="0.2"/>
    <row r="1533" s="9" customFormat="1" ht="14.25" x14ac:dyDescent="0.2"/>
    <row r="1534" s="9" customFormat="1" ht="14.25" x14ac:dyDescent="0.2"/>
    <row r="1535" s="9" customFormat="1" ht="14.25" x14ac:dyDescent="0.2"/>
    <row r="1536" s="9" customFormat="1" ht="14.25" x14ac:dyDescent="0.2"/>
    <row r="1537" s="9" customFormat="1" ht="14.25" x14ac:dyDescent="0.2"/>
    <row r="1538" s="9" customFormat="1" ht="14.25" x14ac:dyDescent="0.2"/>
    <row r="1539" s="9" customFormat="1" ht="14.25" x14ac:dyDescent="0.2"/>
    <row r="1540" s="9" customFormat="1" ht="14.25" x14ac:dyDescent="0.2"/>
    <row r="1541" s="9" customFormat="1" ht="14.25" x14ac:dyDescent="0.2"/>
    <row r="1542" s="9" customFormat="1" ht="14.25" x14ac:dyDescent="0.2"/>
    <row r="1543" s="9" customFormat="1" ht="14.25" x14ac:dyDescent="0.2"/>
    <row r="1544" s="9" customFormat="1" ht="14.25" x14ac:dyDescent="0.2"/>
    <row r="1545" s="9" customFormat="1" ht="14.25" x14ac:dyDescent="0.2"/>
    <row r="1546" s="9" customFormat="1" ht="14.25" x14ac:dyDescent="0.2"/>
    <row r="1547" s="9" customFormat="1" ht="14.25" x14ac:dyDescent="0.2"/>
    <row r="1548" s="9" customFormat="1" ht="14.25" x14ac:dyDescent="0.2"/>
    <row r="1549" s="9" customFormat="1" ht="14.25" x14ac:dyDescent="0.2"/>
    <row r="1550" s="9" customFormat="1" ht="14.25" x14ac:dyDescent="0.2"/>
    <row r="1551" s="9" customFormat="1" ht="14.25" x14ac:dyDescent="0.2"/>
    <row r="1552" s="9" customFormat="1" ht="14.25" x14ac:dyDescent="0.2"/>
    <row r="1553" s="9" customFormat="1" ht="14.25" x14ac:dyDescent="0.2"/>
    <row r="1554" s="9" customFormat="1" ht="14.25" x14ac:dyDescent="0.2"/>
    <row r="1555" s="9" customFormat="1" ht="14.25" x14ac:dyDescent="0.2"/>
    <row r="1556" s="9" customFormat="1" ht="14.25" x14ac:dyDescent="0.2"/>
    <row r="1557" s="9" customFormat="1" ht="14.25" x14ac:dyDescent="0.2"/>
    <row r="1558" s="9" customFormat="1" ht="14.25" x14ac:dyDescent="0.2"/>
    <row r="1559" s="9" customFormat="1" ht="14.25" x14ac:dyDescent="0.2"/>
    <row r="1560" s="9" customFormat="1" ht="14.25" x14ac:dyDescent="0.2"/>
    <row r="1561" s="9" customFormat="1" ht="14.25" x14ac:dyDescent="0.2"/>
    <row r="1562" s="9" customFormat="1" ht="14.25" x14ac:dyDescent="0.2"/>
    <row r="1563" s="9" customFormat="1" ht="14.25" x14ac:dyDescent="0.2"/>
    <row r="1564" s="9" customFormat="1" ht="14.25" x14ac:dyDescent="0.2"/>
    <row r="1565" s="9" customFormat="1" ht="14.25" x14ac:dyDescent="0.2"/>
    <row r="1566" s="9" customFormat="1" ht="14.25" x14ac:dyDescent="0.2"/>
    <row r="1567" s="9" customFormat="1" ht="14.25" x14ac:dyDescent="0.2"/>
    <row r="1568" s="9" customFormat="1" ht="14.25" x14ac:dyDescent="0.2"/>
    <row r="1569" s="9" customFormat="1" ht="14.25" x14ac:dyDescent="0.2"/>
    <row r="1570" s="9" customFormat="1" ht="14.25" x14ac:dyDescent="0.2"/>
    <row r="1571" s="9" customFormat="1" ht="14.25" x14ac:dyDescent="0.2"/>
    <row r="1572" s="9" customFormat="1" ht="14.25" x14ac:dyDescent="0.2"/>
    <row r="1573" s="9" customFormat="1" ht="14.25" x14ac:dyDescent="0.2"/>
    <row r="1574" s="9" customFormat="1" ht="14.25" x14ac:dyDescent="0.2"/>
    <row r="1575" s="9" customFormat="1" ht="14.25" x14ac:dyDescent="0.2"/>
    <row r="1576" s="9" customFormat="1" ht="14.25" x14ac:dyDescent="0.2"/>
    <row r="1577" s="9" customFormat="1" ht="14.25" x14ac:dyDescent="0.2"/>
    <row r="1578" s="9" customFormat="1" ht="14.25" x14ac:dyDescent="0.2"/>
    <row r="1579" s="9" customFormat="1" ht="14.25" x14ac:dyDescent="0.2"/>
    <row r="1580" s="9" customFormat="1" ht="14.25" x14ac:dyDescent="0.2"/>
    <row r="1581" s="9" customFormat="1" ht="14.25" x14ac:dyDescent="0.2"/>
    <row r="1582" s="9" customFormat="1" ht="14.25" x14ac:dyDescent="0.2"/>
    <row r="1583" s="9" customFormat="1" ht="14.25" x14ac:dyDescent="0.2"/>
    <row r="1584" s="9" customFormat="1" ht="14.25" x14ac:dyDescent="0.2"/>
    <row r="1585" s="9" customFormat="1" ht="14.25" x14ac:dyDescent="0.2"/>
    <row r="1586" s="9" customFormat="1" ht="14.25" x14ac:dyDescent="0.2"/>
    <row r="1587" s="9" customFormat="1" ht="14.25" x14ac:dyDescent="0.2"/>
    <row r="1588" s="9" customFormat="1" ht="14.25" x14ac:dyDescent="0.2"/>
    <row r="1589" s="9" customFormat="1" ht="14.25" x14ac:dyDescent="0.2"/>
    <row r="1590" s="9" customFormat="1" ht="14.25" x14ac:dyDescent="0.2"/>
    <row r="1591" s="9" customFormat="1" ht="14.25" x14ac:dyDescent="0.2"/>
    <row r="1592" s="9" customFormat="1" ht="14.25" x14ac:dyDescent="0.2"/>
    <row r="1593" s="9" customFormat="1" ht="14.25" x14ac:dyDescent="0.2"/>
    <row r="1594" s="9" customFormat="1" ht="14.25" x14ac:dyDescent="0.2"/>
    <row r="1595" s="9" customFormat="1" ht="14.25" x14ac:dyDescent="0.2"/>
    <row r="1596" s="9" customFormat="1" ht="14.25" x14ac:dyDescent="0.2"/>
    <row r="1597" s="9" customFormat="1" ht="14.25" x14ac:dyDescent="0.2"/>
    <row r="1598" s="9" customFormat="1" ht="14.25" x14ac:dyDescent="0.2"/>
    <row r="1599" s="9" customFormat="1" ht="14.25" x14ac:dyDescent="0.2"/>
    <row r="1600" s="9" customFormat="1" ht="14.25" x14ac:dyDescent="0.2"/>
    <row r="1601" s="9" customFormat="1" ht="14.25" x14ac:dyDescent="0.2"/>
    <row r="1602" s="9" customFormat="1" ht="14.25" x14ac:dyDescent="0.2"/>
    <row r="1603" s="9" customFormat="1" ht="14.25" x14ac:dyDescent="0.2"/>
    <row r="1604" s="9" customFormat="1" ht="14.25" x14ac:dyDescent="0.2"/>
    <row r="1605" s="9" customFormat="1" ht="14.25" x14ac:dyDescent="0.2"/>
    <row r="1606" s="9" customFormat="1" ht="14.25" x14ac:dyDescent="0.2"/>
    <row r="1607" s="9" customFormat="1" ht="14.25" x14ac:dyDescent="0.2"/>
    <row r="1608" s="9" customFormat="1" ht="14.25" x14ac:dyDescent="0.2"/>
    <row r="1609" s="9" customFormat="1" ht="14.25" x14ac:dyDescent="0.2"/>
    <row r="1610" s="9" customFormat="1" ht="14.25" x14ac:dyDescent="0.2"/>
    <row r="1611" s="9" customFormat="1" ht="14.25" x14ac:dyDescent="0.2"/>
    <row r="1612" s="9" customFormat="1" ht="14.25" x14ac:dyDescent="0.2"/>
    <row r="1613" s="9" customFormat="1" ht="14.25" x14ac:dyDescent="0.2"/>
    <row r="1614" s="9" customFormat="1" ht="14.25" x14ac:dyDescent="0.2"/>
    <row r="1615" s="9" customFormat="1" ht="14.25" x14ac:dyDescent="0.2"/>
    <row r="1616" s="9" customFormat="1" ht="14.25" x14ac:dyDescent="0.2"/>
    <row r="1617" s="9" customFormat="1" ht="14.25" x14ac:dyDescent="0.2"/>
    <row r="1618" s="9" customFormat="1" ht="14.25" x14ac:dyDescent="0.2"/>
    <row r="1619" s="9" customFormat="1" ht="14.25" x14ac:dyDescent="0.2"/>
    <row r="1620" s="9" customFormat="1" ht="14.25" x14ac:dyDescent="0.2"/>
    <row r="1621" s="9" customFormat="1" ht="14.25" x14ac:dyDescent="0.2"/>
    <row r="1622" s="9" customFormat="1" ht="14.25" x14ac:dyDescent="0.2"/>
    <row r="1623" s="9" customFormat="1" ht="14.25" x14ac:dyDescent="0.2"/>
    <row r="1624" s="9" customFormat="1" ht="14.25" x14ac:dyDescent="0.2"/>
    <row r="1625" s="9" customFormat="1" ht="14.25" x14ac:dyDescent="0.2"/>
    <row r="1626" s="9" customFormat="1" ht="14.25" x14ac:dyDescent="0.2"/>
    <row r="1627" s="9" customFormat="1" ht="14.25" x14ac:dyDescent="0.2"/>
    <row r="1628" s="9" customFormat="1" ht="14.25" x14ac:dyDescent="0.2"/>
    <row r="1629" s="9" customFormat="1" ht="14.25" x14ac:dyDescent="0.2"/>
    <row r="1630" s="9" customFormat="1" ht="14.25" x14ac:dyDescent="0.2"/>
    <row r="1631" s="9" customFormat="1" ht="14.25" x14ac:dyDescent="0.2"/>
    <row r="1632" s="9" customFormat="1" ht="14.25" x14ac:dyDescent="0.2"/>
    <row r="1633" s="9" customFormat="1" ht="14.25" x14ac:dyDescent="0.2"/>
    <row r="1634" s="9" customFormat="1" ht="14.25" x14ac:dyDescent="0.2"/>
    <row r="1635" s="9" customFormat="1" ht="14.25" x14ac:dyDescent="0.2"/>
    <row r="1636" s="9" customFormat="1" ht="14.25" x14ac:dyDescent="0.2"/>
    <row r="1637" s="9" customFormat="1" ht="14.25" x14ac:dyDescent="0.2"/>
    <row r="1638" s="9" customFormat="1" ht="14.25" x14ac:dyDescent="0.2"/>
    <row r="1639" s="9" customFormat="1" ht="14.25" x14ac:dyDescent="0.2"/>
    <row r="1640" s="9" customFormat="1" ht="14.25" x14ac:dyDescent="0.2"/>
    <row r="1641" s="9" customFormat="1" ht="14.25" x14ac:dyDescent="0.2"/>
    <row r="1642" s="9" customFormat="1" ht="14.25" x14ac:dyDescent="0.2"/>
    <row r="1643" s="9" customFormat="1" ht="14.25" x14ac:dyDescent="0.2"/>
    <row r="1644" s="9" customFormat="1" ht="14.25" x14ac:dyDescent="0.2"/>
    <row r="1645" s="9" customFormat="1" ht="14.25" x14ac:dyDescent="0.2"/>
    <row r="1646" s="9" customFormat="1" ht="14.25" x14ac:dyDescent="0.2"/>
    <row r="1647" s="9" customFormat="1" ht="14.25" x14ac:dyDescent="0.2"/>
    <row r="1648" s="9" customFormat="1" ht="14.25" x14ac:dyDescent="0.2"/>
    <row r="1649" s="9" customFormat="1" ht="14.25" x14ac:dyDescent="0.2"/>
    <row r="1650" s="9" customFormat="1" ht="14.25" x14ac:dyDescent="0.2"/>
    <row r="1651" s="9" customFormat="1" ht="14.25" x14ac:dyDescent="0.2"/>
    <row r="1652" s="9" customFormat="1" ht="14.25" x14ac:dyDescent="0.2"/>
    <row r="1653" s="9" customFormat="1" ht="14.25" x14ac:dyDescent="0.2"/>
    <row r="1654" s="9" customFormat="1" ht="14.25" x14ac:dyDescent="0.2"/>
    <row r="1655" s="9" customFormat="1" ht="14.25" x14ac:dyDescent="0.2"/>
    <row r="1656" s="9" customFormat="1" ht="14.25" x14ac:dyDescent="0.2"/>
    <row r="1657" s="9" customFormat="1" ht="14.25" x14ac:dyDescent="0.2"/>
    <row r="1658" s="9" customFormat="1" ht="14.25" x14ac:dyDescent="0.2"/>
    <row r="1659" s="9" customFormat="1" ht="14.25" x14ac:dyDescent="0.2"/>
    <row r="1660" s="9" customFormat="1" ht="14.25" x14ac:dyDescent="0.2"/>
    <row r="1661" s="9" customFormat="1" ht="14.25" x14ac:dyDescent="0.2"/>
    <row r="1662" s="9" customFormat="1" ht="14.25" x14ac:dyDescent="0.2"/>
    <row r="1663" s="9" customFormat="1" ht="14.25" x14ac:dyDescent="0.2"/>
    <row r="1664" s="9" customFormat="1" ht="14.25" x14ac:dyDescent="0.2"/>
    <row r="1665" s="9" customFormat="1" ht="14.25" x14ac:dyDescent="0.2"/>
    <row r="1666" s="9" customFormat="1" ht="14.25" x14ac:dyDescent="0.2"/>
    <row r="1667" s="9" customFormat="1" ht="14.25" x14ac:dyDescent="0.2"/>
    <row r="1668" s="9" customFormat="1" ht="14.25" x14ac:dyDescent="0.2"/>
    <row r="1669" s="9" customFormat="1" ht="14.25" x14ac:dyDescent="0.2"/>
    <row r="1670" s="9" customFormat="1" ht="14.25" x14ac:dyDescent="0.2"/>
    <row r="1671" s="9" customFormat="1" ht="14.25" x14ac:dyDescent="0.2"/>
    <row r="1672" s="9" customFormat="1" ht="14.25" x14ac:dyDescent="0.2"/>
    <row r="1673" s="9" customFormat="1" ht="14.25" x14ac:dyDescent="0.2"/>
    <row r="1674" s="9" customFormat="1" ht="14.25" x14ac:dyDescent="0.2"/>
    <row r="1675" s="9" customFormat="1" ht="14.25" x14ac:dyDescent="0.2"/>
    <row r="1676" s="9" customFormat="1" ht="14.25" x14ac:dyDescent="0.2"/>
    <row r="1677" s="9" customFormat="1" ht="14.25" x14ac:dyDescent="0.2"/>
    <row r="1678" s="9" customFormat="1" ht="14.25" x14ac:dyDescent="0.2"/>
    <row r="1679" s="9" customFormat="1" ht="14.25" x14ac:dyDescent="0.2"/>
    <row r="1680" s="9" customFormat="1" ht="14.25" x14ac:dyDescent="0.2"/>
    <row r="1681" s="9" customFormat="1" ht="14.25" x14ac:dyDescent="0.2"/>
    <row r="1682" s="9" customFormat="1" ht="14.25" x14ac:dyDescent="0.2"/>
    <row r="1683" s="9" customFormat="1" ht="14.25" x14ac:dyDescent="0.2"/>
    <row r="1684" s="9" customFormat="1" ht="14.25" x14ac:dyDescent="0.2"/>
    <row r="1685" s="9" customFormat="1" ht="14.25" x14ac:dyDescent="0.2"/>
    <row r="1686" s="9" customFormat="1" ht="14.25" x14ac:dyDescent="0.2"/>
    <row r="1687" s="9" customFormat="1" ht="14.25" x14ac:dyDescent="0.2"/>
    <row r="1688" s="9" customFormat="1" ht="14.25" x14ac:dyDescent="0.2"/>
    <row r="1689" s="9" customFormat="1" ht="14.25" x14ac:dyDescent="0.2"/>
    <row r="1690" s="9" customFormat="1" ht="14.25" x14ac:dyDescent="0.2"/>
    <row r="1691" s="9" customFormat="1" ht="14.25" x14ac:dyDescent="0.2"/>
    <row r="1692" s="9" customFormat="1" ht="14.25" x14ac:dyDescent="0.2"/>
    <row r="1693" s="9" customFormat="1" ht="14.25" x14ac:dyDescent="0.2"/>
    <row r="1694" s="9" customFormat="1" ht="14.25" x14ac:dyDescent="0.2"/>
    <row r="1695" s="9" customFormat="1" ht="14.25" x14ac:dyDescent="0.2"/>
    <row r="1696" s="9" customFormat="1" ht="14.25" x14ac:dyDescent="0.2"/>
    <row r="1697" s="9" customFormat="1" ht="14.25" x14ac:dyDescent="0.2"/>
    <row r="1698" s="9" customFormat="1" ht="14.25" x14ac:dyDescent="0.2"/>
    <row r="1699" s="9" customFormat="1" ht="14.25" x14ac:dyDescent="0.2"/>
    <row r="1700" s="9" customFormat="1" ht="14.25" x14ac:dyDescent="0.2"/>
    <row r="1701" s="9" customFormat="1" ht="14.25" x14ac:dyDescent="0.2"/>
    <row r="1702" s="9" customFormat="1" ht="14.25" x14ac:dyDescent="0.2"/>
    <row r="1703" s="9" customFormat="1" ht="14.25" x14ac:dyDescent="0.2"/>
    <row r="1704" s="9" customFormat="1" ht="14.25" x14ac:dyDescent="0.2"/>
    <row r="1705" s="9" customFormat="1" ht="14.25" x14ac:dyDescent="0.2"/>
    <row r="1706" s="9" customFormat="1" ht="14.25" x14ac:dyDescent="0.2"/>
    <row r="1707" s="9" customFormat="1" ht="14.25" x14ac:dyDescent="0.2"/>
    <row r="1708" s="9" customFormat="1" ht="14.25" x14ac:dyDescent="0.2"/>
    <row r="1709" s="9" customFormat="1" ht="14.25" x14ac:dyDescent="0.2"/>
    <row r="1710" s="9" customFormat="1" ht="14.25" x14ac:dyDescent="0.2"/>
    <row r="1711" s="9" customFormat="1" ht="14.25" x14ac:dyDescent="0.2"/>
    <row r="1712" s="9" customFormat="1" ht="14.25" x14ac:dyDescent="0.2"/>
    <row r="1713" s="9" customFormat="1" ht="14.25" x14ac:dyDescent="0.2"/>
    <row r="1714" s="9" customFormat="1" ht="14.25" x14ac:dyDescent="0.2"/>
    <row r="1715" s="9" customFormat="1" ht="14.25" x14ac:dyDescent="0.2"/>
    <row r="1716" s="9" customFormat="1" ht="14.25" x14ac:dyDescent="0.2"/>
    <row r="1717" s="9" customFormat="1" ht="14.25" x14ac:dyDescent="0.2"/>
    <row r="1718" s="9" customFormat="1" ht="14.25" x14ac:dyDescent="0.2"/>
    <row r="1719" s="9" customFormat="1" ht="14.25" x14ac:dyDescent="0.2"/>
    <row r="1720" s="9" customFormat="1" ht="14.25" x14ac:dyDescent="0.2"/>
    <row r="1721" s="9" customFormat="1" ht="14.25" x14ac:dyDescent="0.2"/>
    <row r="1722" s="9" customFormat="1" ht="14.25" x14ac:dyDescent="0.2"/>
    <row r="1723" s="9" customFormat="1" ht="14.25" x14ac:dyDescent="0.2"/>
    <row r="1724" s="9" customFormat="1" ht="14.25" x14ac:dyDescent="0.2"/>
    <row r="1725" s="9" customFormat="1" ht="14.25" x14ac:dyDescent="0.2"/>
    <row r="1726" s="9" customFormat="1" ht="14.25" x14ac:dyDescent="0.2"/>
    <row r="1727" s="9" customFormat="1" ht="14.25" x14ac:dyDescent="0.2"/>
    <row r="1728" s="9" customFormat="1" ht="14.25" x14ac:dyDescent="0.2"/>
    <row r="1729" s="9" customFormat="1" ht="14.25" x14ac:dyDescent="0.2"/>
    <row r="1730" s="9" customFormat="1" ht="14.25" x14ac:dyDescent="0.2"/>
    <row r="1731" s="9" customFormat="1" ht="14.25" x14ac:dyDescent="0.2"/>
    <row r="1732" s="9" customFormat="1" ht="14.25" x14ac:dyDescent="0.2"/>
    <row r="1733" s="9" customFormat="1" ht="14.25" x14ac:dyDescent="0.2"/>
    <row r="1734" s="9" customFormat="1" ht="14.25" x14ac:dyDescent="0.2"/>
    <row r="1735" s="9" customFormat="1" ht="14.25" x14ac:dyDescent="0.2"/>
    <row r="1736" s="9" customFormat="1" ht="14.25" x14ac:dyDescent="0.2"/>
    <row r="1737" s="9" customFormat="1" ht="14.25" x14ac:dyDescent="0.2"/>
    <row r="1738" s="9" customFormat="1" ht="14.25" x14ac:dyDescent="0.2"/>
    <row r="1739" s="9" customFormat="1" ht="14.25" x14ac:dyDescent="0.2"/>
    <row r="1740" s="9" customFormat="1" ht="14.25" x14ac:dyDescent="0.2"/>
    <row r="1741" s="9" customFormat="1" ht="14.25" x14ac:dyDescent="0.2"/>
    <row r="1742" s="9" customFormat="1" ht="14.25" x14ac:dyDescent="0.2"/>
    <row r="1743" s="9" customFormat="1" ht="14.25" x14ac:dyDescent="0.2"/>
    <row r="1744" s="9" customFormat="1" ht="14.25" x14ac:dyDescent="0.2"/>
    <row r="1745" s="9" customFormat="1" ht="14.25" x14ac:dyDescent="0.2"/>
    <row r="1746" s="9" customFormat="1" ht="14.25" x14ac:dyDescent="0.2"/>
    <row r="1747" s="9" customFormat="1" ht="14.25" x14ac:dyDescent="0.2"/>
    <row r="1748" s="9" customFormat="1" ht="14.25" x14ac:dyDescent="0.2"/>
    <row r="1749" s="9" customFormat="1" ht="14.25" x14ac:dyDescent="0.2"/>
    <row r="1750" s="9" customFormat="1" ht="14.25" x14ac:dyDescent="0.2"/>
    <row r="1751" s="9" customFormat="1" ht="14.25" x14ac:dyDescent="0.2"/>
    <row r="1752" s="9" customFormat="1" ht="14.25" x14ac:dyDescent="0.2"/>
    <row r="1753" s="9" customFormat="1" ht="14.25" x14ac:dyDescent="0.2"/>
    <row r="1754" s="9" customFormat="1" ht="14.25" x14ac:dyDescent="0.2"/>
    <row r="1755" s="9" customFormat="1" ht="14.25" x14ac:dyDescent="0.2"/>
    <row r="1756" s="9" customFormat="1" ht="14.25" x14ac:dyDescent="0.2"/>
    <row r="1757" s="9" customFormat="1" ht="14.25" x14ac:dyDescent="0.2"/>
    <row r="1758" s="9" customFormat="1" ht="14.25" x14ac:dyDescent="0.2"/>
    <row r="1759" s="9" customFormat="1" ht="14.25" x14ac:dyDescent="0.2"/>
    <row r="1760" s="9" customFormat="1" ht="14.25" x14ac:dyDescent="0.2"/>
    <row r="1761" s="9" customFormat="1" ht="14.25" x14ac:dyDescent="0.2"/>
    <row r="1762" s="9" customFormat="1" ht="14.25" x14ac:dyDescent="0.2"/>
    <row r="1763" s="9" customFormat="1" ht="14.25" x14ac:dyDescent="0.2"/>
    <row r="1764" s="9" customFormat="1" ht="14.25" x14ac:dyDescent="0.2"/>
    <row r="1765" s="9" customFormat="1" ht="14.25" x14ac:dyDescent="0.2"/>
    <row r="1766" s="9" customFormat="1" ht="14.25" x14ac:dyDescent="0.2"/>
    <row r="1767" s="9" customFormat="1" ht="14.25" x14ac:dyDescent="0.2"/>
    <row r="1768" s="9" customFormat="1" ht="14.25" x14ac:dyDescent="0.2"/>
    <row r="1769" s="9" customFormat="1" ht="14.25" x14ac:dyDescent="0.2"/>
    <row r="1770" s="9" customFormat="1" ht="14.25" x14ac:dyDescent="0.2"/>
    <row r="1771" s="9" customFormat="1" ht="14.25" x14ac:dyDescent="0.2"/>
    <row r="1772" s="9" customFormat="1" ht="14.25" x14ac:dyDescent="0.2"/>
    <row r="1773" s="9" customFormat="1" ht="14.25" x14ac:dyDescent="0.2"/>
    <row r="1774" s="9" customFormat="1" ht="14.25" x14ac:dyDescent="0.2"/>
    <row r="1775" s="9" customFormat="1" ht="14.25" x14ac:dyDescent="0.2"/>
    <row r="1776" s="9" customFormat="1" ht="14.25" x14ac:dyDescent="0.2"/>
    <row r="1777" s="9" customFormat="1" ht="14.25" x14ac:dyDescent="0.2"/>
    <row r="1778" s="9" customFormat="1" ht="14.25" x14ac:dyDescent="0.2"/>
    <row r="1779" s="9" customFormat="1" ht="14.25" x14ac:dyDescent="0.2"/>
    <row r="1780" s="9" customFormat="1" ht="14.25" x14ac:dyDescent="0.2"/>
    <row r="1781" s="9" customFormat="1" ht="14.25" x14ac:dyDescent="0.2"/>
    <row r="1782" s="9" customFormat="1" ht="14.25" x14ac:dyDescent="0.2"/>
    <row r="1783" s="9" customFormat="1" ht="14.25" x14ac:dyDescent="0.2"/>
    <row r="1784" s="9" customFormat="1" ht="14.25" x14ac:dyDescent="0.2"/>
    <row r="1785" s="9" customFormat="1" ht="14.25" x14ac:dyDescent="0.2"/>
    <row r="1786" s="9" customFormat="1" ht="14.25" x14ac:dyDescent="0.2"/>
    <row r="1787" s="9" customFormat="1" ht="14.25" x14ac:dyDescent="0.2"/>
    <row r="1788" s="9" customFormat="1" ht="14.25" x14ac:dyDescent="0.2"/>
    <row r="1789" s="9" customFormat="1" ht="14.25" x14ac:dyDescent="0.2"/>
    <row r="1790" s="9" customFormat="1" ht="14.25" x14ac:dyDescent="0.2"/>
    <row r="1791" s="9" customFormat="1" ht="14.25" x14ac:dyDescent="0.2"/>
    <row r="1792" s="9" customFormat="1" ht="14.25" x14ac:dyDescent="0.2"/>
    <row r="1793" s="9" customFormat="1" ht="14.25" x14ac:dyDescent="0.2"/>
    <row r="1794" s="9" customFormat="1" ht="14.25" x14ac:dyDescent="0.2"/>
    <row r="1795" s="9" customFormat="1" ht="14.25" x14ac:dyDescent="0.2"/>
    <row r="1796" s="9" customFormat="1" ht="14.25" x14ac:dyDescent="0.2"/>
    <row r="1797" s="9" customFormat="1" ht="14.25" x14ac:dyDescent="0.2"/>
    <row r="1798" s="9" customFormat="1" ht="14.25" x14ac:dyDescent="0.2"/>
    <row r="1799" s="9" customFormat="1" ht="14.25" x14ac:dyDescent="0.2"/>
    <row r="1800" s="9" customFormat="1" ht="14.25" x14ac:dyDescent="0.2"/>
    <row r="1801" s="9" customFormat="1" ht="14.25" x14ac:dyDescent="0.2"/>
    <row r="1802" s="9" customFormat="1" ht="14.25" x14ac:dyDescent="0.2"/>
    <row r="1803" s="9" customFormat="1" ht="14.25" x14ac:dyDescent="0.2"/>
    <row r="1804" s="9" customFormat="1" ht="14.25" x14ac:dyDescent="0.2"/>
    <row r="1805" s="9" customFormat="1" ht="14.25" x14ac:dyDescent="0.2"/>
    <row r="1806" s="9" customFormat="1" ht="14.25" x14ac:dyDescent="0.2"/>
    <row r="1807" s="9" customFormat="1" ht="14.25" x14ac:dyDescent="0.2"/>
    <row r="1808" s="9" customFormat="1" ht="14.25" x14ac:dyDescent="0.2"/>
    <row r="1809" s="9" customFormat="1" ht="14.25" x14ac:dyDescent="0.2"/>
    <row r="1810" s="9" customFormat="1" ht="14.25" x14ac:dyDescent="0.2"/>
    <row r="1811" s="9" customFormat="1" ht="14.25" x14ac:dyDescent="0.2"/>
    <row r="1812" s="9" customFormat="1" ht="14.25" x14ac:dyDescent="0.2"/>
    <row r="1813" s="9" customFormat="1" ht="14.25" x14ac:dyDescent="0.2"/>
    <row r="1814" s="9" customFormat="1" ht="14.25" x14ac:dyDescent="0.2"/>
    <row r="1815" s="9" customFormat="1" ht="14.25" x14ac:dyDescent="0.2"/>
    <row r="1816" s="9" customFormat="1" ht="14.25" x14ac:dyDescent="0.2"/>
    <row r="1817" s="9" customFormat="1" ht="14.25" x14ac:dyDescent="0.2"/>
    <row r="1818" s="9" customFormat="1" ht="14.25" x14ac:dyDescent="0.2"/>
    <row r="1819" s="9" customFormat="1" ht="14.25" x14ac:dyDescent="0.2"/>
    <row r="1820" s="9" customFormat="1" ht="14.25" x14ac:dyDescent="0.2"/>
    <row r="1821" s="9" customFormat="1" ht="14.25" x14ac:dyDescent="0.2"/>
    <row r="1822" s="9" customFormat="1" ht="14.25" x14ac:dyDescent="0.2"/>
    <row r="1823" s="9" customFormat="1" ht="14.25" x14ac:dyDescent="0.2"/>
    <row r="1824" s="9" customFormat="1" ht="14.25" x14ac:dyDescent="0.2"/>
    <row r="1825" s="9" customFormat="1" ht="14.25" x14ac:dyDescent="0.2"/>
    <row r="1826" s="9" customFormat="1" ht="14.25" x14ac:dyDescent="0.2"/>
    <row r="1827" s="9" customFormat="1" ht="14.25" x14ac:dyDescent="0.2"/>
    <row r="1828" s="9" customFormat="1" ht="14.25" x14ac:dyDescent="0.2"/>
    <row r="1829" s="9" customFormat="1" ht="14.25" x14ac:dyDescent="0.2"/>
    <row r="1830" s="9" customFormat="1" ht="14.25" x14ac:dyDescent="0.2"/>
    <row r="1831" s="9" customFormat="1" ht="14.25" x14ac:dyDescent="0.2"/>
    <row r="1832" s="9" customFormat="1" ht="14.25" x14ac:dyDescent="0.2"/>
    <row r="1833" s="9" customFormat="1" ht="14.25" x14ac:dyDescent="0.2"/>
    <row r="1834" s="9" customFormat="1" ht="14.25" x14ac:dyDescent="0.2"/>
    <row r="1835" s="9" customFormat="1" ht="14.25" x14ac:dyDescent="0.2"/>
    <row r="1836" s="9" customFormat="1" ht="14.25" x14ac:dyDescent="0.2"/>
    <row r="1837" s="9" customFormat="1" ht="14.25" x14ac:dyDescent="0.2"/>
    <row r="1838" s="9" customFormat="1" ht="14.25" x14ac:dyDescent="0.2"/>
    <row r="1839" s="9" customFormat="1" ht="14.25" x14ac:dyDescent="0.2"/>
    <row r="1840" s="9" customFormat="1" ht="14.25" x14ac:dyDescent="0.2"/>
    <row r="1841" s="9" customFormat="1" ht="14.25" x14ac:dyDescent="0.2"/>
    <row r="1842" s="9" customFormat="1" ht="14.25" x14ac:dyDescent="0.2"/>
    <row r="1843" s="9" customFormat="1" ht="14.25" x14ac:dyDescent="0.2"/>
    <row r="1844" s="9" customFormat="1" ht="14.25" x14ac:dyDescent="0.2"/>
    <row r="1845" s="9" customFormat="1" ht="14.25" x14ac:dyDescent="0.2"/>
    <row r="1846" s="9" customFormat="1" ht="14.25" x14ac:dyDescent="0.2"/>
    <row r="1847" s="9" customFormat="1" ht="14.25" x14ac:dyDescent="0.2"/>
    <row r="1848" s="9" customFormat="1" ht="14.25" x14ac:dyDescent="0.2"/>
    <row r="1849" s="9" customFormat="1" ht="14.25" x14ac:dyDescent="0.2"/>
    <row r="1850" s="9" customFormat="1" ht="14.25" x14ac:dyDescent="0.2"/>
    <row r="1851" s="9" customFormat="1" ht="14.25" x14ac:dyDescent="0.2"/>
    <row r="1852" s="9" customFormat="1" ht="14.25" x14ac:dyDescent="0.2"/>
    <row r="1853" s="9" customFormat="1" ht="14.25" x14ac:dyDescent="0.2"/>
    <row r="1854" s="9" customFormat="1" ht="14.25" x14ac:dyDescent="0.2"/>
    <row r="1855" s="9" customFormat="1" ht="14.25" x14ac:dyDescent="0.2"/>
    <row r="1856" s="9" customFormat="1" ht="14.25" x14ac:dyDescent="0.2"/>
    <row r="1857" s="9" customFormat="1" ht="14.25" x14ac:dyDescent="0.2"/>
    <row r="1858" s="9" customFormat="1" ht="14.25" x14ac:dyDescent="0.2"/>
    <row r="1859" s="9" customFormat="1" ht="14.25" x14ac:dyDescent="0.2"/>
    <row r="1860" s="9" customFormat="1" ht="14.25" x14ac:dyDescent="0.2"/>
    <row r="1861" s="9" customFormat="1" ht="14.25" x14ac:dyDescent="0.2"/>
    <row r="1862" s="9" customFormat="1" ht="14.25" x14ac:dyDescent="0.2"/>
    <row r="1863" s="9" customFormat="1" ht="14.25" x14ac:dyDescent="0.2"/>
    <row r="1864" s="9" customFormat="1" ht="14.25" x14ac:dyDescent="0.2"/>
    <row r="1865" s="9" customFormat="1" ht="14.25" x14ac:dyDescent="0.2"/>
    <row r="1866" s="9" customFormat="1" ht="14.25" x14ac:dyDescent="0.2"/>
    <row r="1867" s="9" customFormat="1" ht="14.25" x14ac:dyDescent="0.2"/>
    <row r="1868" s="9" customFormat="1" ht="14.25" x14ac:dyDescent="0.2"/>
    <row r="1869" s="9" customFormat="1" ht="14.25" x14ac:dyDescent="0.2"/>
    <row r="1870" s="9" customFormat="1" ht="14.25" x14ac:dyDescent="0.2"/>
    <row r="1871" s="9" customFormat="1" ht="14.25" x14ac:dyDescent="0.2"/>
    <row r="1872" s="9" customFormat="1" ht="14.25" x14ac:dyDescent="0.2"/>
    <row r="1873" s="9" customFormat="1" ht="14.25" x14ac:dyDescent="0.2"/>
    <row r="1874" s="9" customFormat="1" ht="14.25" x14ac:dyDescent="0.2"/>
    <row r="1875" s="9" customFormat="1" ht="14.25" x14ac:dyDescent="0.2"/>
    <row r="1876" s="9" customFormat="1" ht="14.25" x14ac:dyDescent="0.2"/>
    <row r="1877" s="9" customFormat="1" ht="14.25" x14ac:dyDescent="0.2"/>
    <row r="1878" s="9" customFormat="1" ht="14.25" x14ac:dyDescent="0.2"/>
    <row r="1879" s="9" customFormat="1" ht="14.25" x14ac:dyDescent="0.2"/>
    <row r="1880" s="9" customFormat="1" ht="14.25" x14ac:dyDescent="0.2"/>
    <row r="1881" s="9" customFormat="1" ht="14.25" x14ac:dyDescent="0.2"/>
    <row r="1882" s="9" customFormat="1" ht="14.25" x14ac:dyDescent="0.2"/>
    <row r="1883" s="9" customFormat="1" ht="14.25" x14ac:dyDescent="0.2"/>
    <row r="1884" s="9" customFormat="1" ht="14.25" x14ac:dyDescent="0.2"/>
    <row r="1885" s="9" customFormat="1" ht="14.25" x14ac:dyDescent="0.2"/>
    <row r="1886" s="9" customFormat="1" ht="14.25" x14ac:dyDescent="0.2"/>
    <row r="1887" s="9" customFormat="1" ht="14.25" x14ac:dyDescent="0.2"/>
    <row r="1888" s="9" customFormat="1" ht="14.25" x14ac:dyDescent="0.2"/>
    <row r="1889" s="9" customFormat="1" ht="14.25" x14ac:dyDescent="0.2"/>
    <row r="1890" s="9" customFormat="1" ht="14.25" x14ac:dyDescent="0.2"/>
    <row r="1891" s="9" customFormat="1" ht="14.25" x14ac:dyDescent="0.2"/>
    <row r="1892" s="9" customFormat="1" ht="14.25" x14ac:dyDescent="0.2"/>
    <row r="1893" s="9" customFormat="1" ht="14.25" x14ac:dyDescent="0.2"/>
    <row r="1894" s="9" customFormat="1" ht="14.25" x14ac:dyDescent="0.2"/>
    <row r="1895" s="9" customFormat="1" ht="14.25" x14ac:dyDescent="0.2"/>
    <row r="1896" s="9" customFormat="1" ht="14.25" x14ac:dyDescent="0.2"/>
    <row r="1897" s="9" customFormat="1" ht="14.25" x14ac:dyDescent="0.2"/>
    <row r="1898" s="9" customFormat="1" ht="14.25" x14ac:dyDescent="0.2"/>
    <row r="1899" s="9" customFormat="1" ht="14.25" x14ac:dyDescent="0.2"/>
    <row r="1900" s="9" customFormat="1" ht="14.25" x14ac:dyDescent="0.2"/>
    <row r="1901" s="9" customFormat="1" ht="14.25" x14ac:dyDescent="0.2"/>
    <row r="1902" s="9" customFormat="1" ht="14.25" x14ac:dyDescent="0.2"/>
    <row r="1903" s="9" customFormat="1" ht="14.25" x14ac:dyDescent="0.2"/>
    <row r="1904" s="9" customFormat="1" ht="14.25" x14ac:dyDescent="0.2"/>
    <row r="1905" s="9" customFormat="1" ht="14.25" x14ac:dyDescent="0.2"/>
    <row r="1906" s="9" customFormat="1" ht="14.25" x14ac:dyDescent="0.2"/>
    <row r="1907" s="9" customFormat="1" ht="14.25" x14ac:dyDescent="0.2"/>
    <row r="1908" s="9" customFormat="1" ht="14.25" x14ac:dyDescent="0.2"/>
    <row r="1909" s="9" customFormat="1" ht="14.25" x14ac:dyDescent="0.2"/>
    <row r="1910" s="9" customFormat="1" ht="14.25" x14ac:dyDescent="0.2"/>
    <row r="1911" s="9" customFormat="1" ht="14.25" x14ac:dyDescent="0.2"/>
    <row r="1912" s="9" customFormat="1" ht="14.25" x14ac:dyDescent="0.2"/>
    <row r="1913" s="9" customFormat="1" ht="14.25" x14ac:dyDescent="0.2"/>
    <row r="1914" s="9" customFormat="1" ht="14.25" x14ac:dyDescent="0.2"/>
    <row r="1915" s="9" customFormat="1" ht="14.25" x14ac:dyDescent="0.2"/>
    <row r="1916" s="9" customFormat="1" ht="14.25" x14ac:dyDescent="0.2"/>
    <row r="1917" s="9" customFormat="1" ht="14.25" x14ac:dyDescent="0.2"/>
    <row r="1918" s="9" customFormat="1" ht="14.25" x14ac:dyDescent="0.2"/>
    <row r="1919" s="9" customFormat="1" ht="14.25" x14ac:dyDescent="0.2"/>
    <row r="1920" s="9" customFormat="1" ht="14.25" x14ac:dyDescent="0.2"/>
    <row r="1921" s="9" customFormat="1" ht="14.25" x14ac:dyDescent="0.2"/>
    <row r="1922" s="9" customFormat="1" ht="14.25" x14ac:dyDescent="0.2"/>
    <row r="1923" s="9" customFormat="1" ht="14.25" x14ac:dyDescent="0.2"/>
    <row r="1924" s="9" customFormat="1" ht="14.25" x14ac:dyDescent="0.2"/>
    <row r="1925" s="9" customFormat="1" ht="14.25" x14ac:dyDescent="0.2"/>
    <row r="1926" s="9" customFormat="1" ht="14.25" x14ac:dyDescent="0.2"/>
    <row r="1927" s="9" customFormat="1" ht="14.25" x14ac:dyDescent="0.2"/>
    <row r="1928" s="9" customFormat="1" ht="14.25" x14ac:dyDescent="0.2"/>
    <row r="1929" s="9" customFormat="1" ht="14.25" x14ac:dyDescent="0.2"/>
    <row r="1930" s="9" customFormat="1" ht="14.25" x14ac:dyDescent="0.2"/>
    <row r="1931" s="9" customFormat="1" ht="14.25" x14ac:dyDescent="0.2"/>
    <row r="1932" s="9" customFormat="1" ht="14.25" x14ac:dyDescent="0.2"/>
    <row r="1933" s="9" customFormat="1" ht="14.25" x14ac:dyDescent="0.2"/>
    <row r="1934" s="9" customFormat="1" ht="14.25" x14ac:dyDescent="0.2"/>
    <row r="1935" s="9" customFormat="1" ht="14.25" x14ac:dyDescent="0.2"/>
    <row r="1936" s="9" customFormat="1" ht="14.25" x14ac:dyDescent="0.2"/>
    <row r="1937" s="9" customFormat="1" ht="14.25" x14ac:dyDescent="0.2"/>
    <row r="1938" s="9" customFormat="1" ht="14.25" x14ac:dyDescent="0.2"/>
    <row r="1939" s="9" customFormat="1" ht="14.25" x14ac:dyDescent="0.2"/>
    <row r="1940" s="9" customFormat="1" ht="14.25" x14ac:dyDescent="0.2"/>
    <row r="1941" s="9" customFormat="1" ht="14.25" x14ac:dyDescent="0.2"/>
    <row r="1942" s="9" customFormat="1" ht="14.25" x14ac:dyDescent="0.2"/>
    <row r="1943" s="9" customFormat="1" ht="14.25" x14ac:dyDescent="0.2"/>
    <row r="1944" s="9" customFormat="1" ht="14.25" x14ac:dyDescent="0.2"/>
    <row r="1945" s="9" customFormat="1" ht="14.25" x14ac:dyDescent="0.2"/>
    <row r="1946" s="9" customFormat="1" ht="14.25" x14ac:dyDescent="0.2"/>
    <row r="1947" s="9" customFormat="1" ht="14.25" x14ac:dyDescent="0.2"/>
    <row r="1948" s="9" customFormat="1" ht="14.25" x14ac:dyDescent="0.2"/>
    <row r="1949" s="9" customFormat="1" ht="14.25" x14ac:dyDescent="0.2"/>
    <row r="1950" s="9" customFormat="1" ht="14.25" x14ac:dyDescent="0.2"/>
    <row r="1951" s="9" customFormat="1" ht="14.25" x14ac:dyDescent="0.2"/>
    <row r="1952" s="9" customFormat="1" ht="14.25" x14ac:dyDescent="0.2"/>
    <row r="1953" s="9" customFormat="1" ht="14.25" x14ac:dyDescent="0.2"/>
    <row r="1954" s="9" customFormat="1" ht="14.25" x14ac:dyDescent="0.2"/>
    <row r="1955" s="9" customFormat="1" ht="14.25" x14ac:dyDescent="0.2"/>
    <row r="1956" s="9" customFormat="1" ht="14.25" x14ac:dyDescent="0.2"/>
    <row r="1957" s="9" customFormat="1" ht="14.25" x14ac:dyDescent="0.2"/>
    <row r="1958" s="9" customFormat="1" ht="14.25" x14ac:dyDescent="0.2"/>
    <row r="1959" s="9" customFormat="1" ht="14.25" x14ac:dyDescent="0.2"/>
    <row r="1960" s="9" customFormat="1" ht="14.25" x14ac:dyDescent="0.2"/>
    <row r="1961" s="9" customFormat="1" ht="14.25" x14ac:dyDescent="0.2"/>
    <row r="1962" s="9" customFormat="1" ht="14.25" x14ac:dyDescent="0.2"/>
    <row r="1963" s="9" customFormat="1" ht="14.25" x14ac:dyDescent="0.2"/>
    <row r="1964" s="9" customFormat="1" ht="14.25" x14ac:dyDescent="0.2"/>
    <row r="1965" s="9" customFormat="1" ht="14.25" x14ac:dyDescent="0.2"/>
    <row r="1966" s="9" customFormat="1" ht="14.25" x14ac:dyDescent="0.2"/>
    <row r="1967" s="9" customFormat="1" ht="14.25" x14ac:dyDescent="0.2"/>
    <row r="1968" s="9" customFormat="1" ht="14.25" x14ac:dyDescent="0.2"/>
    <row r="1969" s="9" customFormat="1" ht="14.25" x14ac:dyDescent="0.2"/>
    <row r="1970" s="9" customFormat="1" ht="14.25" x14ac:dyDescent="0.2"/>
    <row r="1971" s="9" customFormat="1" ht="14.25" x14ac:dyDescent="0.2"/>
    <row r="1972" s="9" customFormat="1" ht="14.25" x14ac:dyDescent="0.2"/>
    <row r="1973" s="9" customFormat="1" ht="14.25" x14ac:dyDescent="0.2"/>
    <row r="1974" s="9" customFormat="1" ht="14.25" x14ac:dyDescent="0.2"/>
    <row r="1975" s="9" customFormat="1" ht="14.25" x14ac:dyDescent="0.2"/>
    <row r="1976" s="9" customFormat="1" ht="14.25" x14ac:dyDescent="0.2"/>
    <row r="1977" s="9" customFormat="1" ht="14.25" x14ac:dyDescent="0.2"/>
    <row r="1978" s="9" customFormat="1" ht="14.25" x14ac:dyDescent="0.2"/>
    <row r="1979" s="9" customFormat="1" ht="14.25" x14ac:dyDescent="0.2"/>
    <row r="1980" s="9" customFormat="1" ht="14.25" x14ac:dyDescent="0.2"/>
    <row r="1981" s="9" customFormat="1" ht="14.25" x14ac:dyDescent="0.2"/>
    <row r="1982" s="9" customFormat="1" ht="14.25" x14ac:dyDescent="0.2"/>
    <row r="1983" s="9" customFormat="1" ht="14.25" x14ac:dyDescent="0.2"/>
    <row r="1984" s="9" customFormat="1" ht="14.25" x14ac:dyDescent="0.2"/>
    <row r="1985" s="9" customFormat="1" ht="14.25" x14ac:dyDescent="0.2"/>
    <row r="1986" s="9" customFormat="1" ht="14.25" x14ac:dyDescent="0.2"/>
    <row r="1987" s="9" customFormat="1" ht="14.25" x14ac:dyDescent="0.2"/>
    <row r="1988" s="9" customFormat="1" ht="14.25" x14ac:dyDescent="0.2"/>
    <row r="1989" s="9" customFormat="1" ht="14.25" x14ac:dyDescent="0.2"/>
    <row r="1990" s="9" customFormat="1" ht="14.25" x14ac:dyDescent="0.2"/>
    <row r="1991" s="9" customFormat="1" ht="14.25" x14ac:dyDescent="0.2"/>
    <row r="1992" s="9" customFormat="1" ht="14.25" x14ac:dyDescent="0.2"/>
    <row r="1993" s="9" customFormat="1" ht="14.25" x14ac:dyDescent="0.2"/>
    <row r="1994" s="9" customFormat="1" ht="14.25" x14ac:dyDescent="0.2"/>
    <row r="1995" s="9" customFormat="1" ht="14.25" x14ac:dyDescent="0.2"/>
    <row r="1996" s="9" customFormat="1" ht="14.25" x14ac:dyDescent="0.2"/>
    <row r="1997" s="9" customFormat="1" ht="14.25" x14ac:dyDescent="0.2"/>
    <row r="1998" s="9" customFormat="1" ht="14.25" x14ac:dyDescent="0.2"/>
    <row r="1999" s="9" customFormat="1" ht="14.25" x14ac:dyDescent="0.2"/>
    <row r="2000" s="9" customFormat="1" ht="14.25" x14ac:dyDescent="0.2"/>
    <row r="2001" s="9" customFormat="1" ht="14.25" x14ac:dyDescent="0.2"/>
    <row r="2002" s="9" customFormat="1" ht="14.25" x14ac:dyDescent="0.2"/>
    <row r="2003" s="9" customFormat="1" ht="14.25" x14ac:dyDescent="0.2"/>
    <row r="2004" s="9" customFormat="1" ht="14.25" x14ac:dyDescent="0.2"/>
    <row r="2005" s="9" customFormat="1" ht="14.25" x14ac:dyDescent="0.2"/>
    <row r="2006" s="9" customFormat="1" ht="14.25" x14ac:dyDescent="0.2"/>
    <row r="2007" s="9" customFormat="1" ht="14.25" x14ac:dyDescent="0.2"/>
    <row r="2008" s="9" customFormat="1" ht="14.25" x14ac:dyDescent="0.2"/>
    <row r="2009" s="9" customFormat="1" ht="14.25" x14ac:dyDescent="0.2"/>
    <row r="2010" s="9" customFormat="1" ht="14.25" x14ac:dyDescent="0.2"/>
    <row r="2011" s="9" customFormat="1" ht="14.25" x14ac:dyDescent="0.2"/>
    <row r="2012" s="9" customFormat="1" ht="14.25" x14ac:dyDescent="0.2"/>
    <row r="2013" s="9" customFormat="1" ht="14.25" x14ac:dyDescent="0.2"/>
    <row r="2014" s="9" customFormat="1" ht="14.25" x14ac:dyDescent="0.2"/>
    <row r="2015" s="9" customFormat="1" ht="14.25" x14ac:dyDescent="0.2"/>
    <row r="2016" s="9" customFormat="1" ht="14.25" x14ac:dyDescent="0.2"/>
    <row r="2017" s="9" customFormat="1" ht="14.25" x14ac:dyDescent="0.2"/>
    <row r="2018" s="9" customFormat="1" ht="14.25" x14ac:dyDescent="0.2"/>
    <row r="2019" s="9" customFormat="1" ht="14.25" x14ac:dyDescent="0.2"/>
    <row r="2020" s="9" customFormat="1" ht="14.25" x14ac:dyDescent="0.2"/>
    <row r="2021" s="9" customFormat="1" ht="14.25" x14ac:dyDescent="0.2"/>
    <row r="2022" s="9" customFormat="1" ht="14.25" x14ac:dyDescent="0.2"/>
    <row r="2023" s="9" customFormat="1" ht="14.25" x14ac:dyDescent="0.2"/>
    <row r="2024" s="9" customFormat="1" ht="14.25" x14ac:dyDescent="0.2"/>
    <row r="2025" s="9" customFormat="1" ht="14.25" x14ac:dyDescent="0.2"/>
    <row r="2026" s="9" customFormat="1" ht="14.25" x14ac:dyDescent="0.2"/>
    <row r="2027" s="9" customFormat="1" ht="14.25" x14ac:dyDescent="0.2"/>
    <row r="2028" s="9" customFormat="1" ht="14.25" x14ac:dyDescent="0.2"/>
    <row r="2029" s="9" customFormat="1" ht="14.25" x14ac:dyDescent="0.2"/>
    <row r="2030" s="9" customFormat="1" ht="14.25" x14ac:dyDescent="0.2"/>
    <row r="2031" s="9" customFormat="1" ht="14.25" x14ac:dyDescent="0.2"/>
    <row r="2032" s="9" customFormat="1" ht="14.25" x14ac:dyDescent="0.2"/>
    <row r="2033" s="9" customFormat="1" ht="14.25" x14ac:dyDescent="0.2"/>
    <row r="2034" s="9" customFormat="1" ht="14.25" x14ac:dyDescent="0.2"/>
    <row r="2035" s="9" customFormat="1" ht="14.25" x14ac:dyDescent="0.2"/>
    <row r="2036" s="9" customFormat="1" ht="14.25" x14ac:dyDescent="0.2"/>
    <row r="2037" s="9" customFormat="1" ht="14.25" x14ac:dyDescent="0.2"/>
    <row r="2038" s="9" customFormat="1" ht="14.25" x14ac:dyDescent="0.2"/>
    <row r="2039" s="9" customFormat="1" ht="14.25" x14ac:dyDescent="0.2"/>
    <row r="2040" s="9" customFormat="1" ht="14.25" x14ac:dyDescent="0.2"/>
    <row r="2041" s="9" customFormat="1" ht="14.25" x14ac:dyDescent="0.2"/>
    <row r="2042" s="9" customFormat="1" ht="14.25" x14ac:dyDescent="0.2"/>
    <row r="2043" s="9" customFormat="1" ht="14.25" x14ac:dyDescent="0.2"/>
    <row r="2044" s="9" customFormat="1" ht="14.25" x14ac:dyDescent="0.2"/>
    <row r="2045" s="9" customFormat="1" ht="14.25" x14ac:dyDescent="0.2"/>
    <row r="2046" s="9" customFormat="1" ht="14.25" x14ac:dyDescent="0.2"/>
    <row r="2047" s="9" customFormat="1" ht="14.25" x14ac:dyDescent="0.2"/>
    <row r="2048" s="9" customFormat="1" ht="14.25" x14ac:dyDescent="0.2"/>
    <row r="2049" s="9" customFormat="1" ht="14.25" x14ac:dyDescent="0.2"/>
    <row r="2050" s="9" customFormat="1" ht="14.25" x14ac:dyDescent="0.2"/>
    <row r="2051" s="9" customFormat="1" ht="14.25" x14ac:dyDescent="0.2"/>
    <row r="2052" s="9" customFormat="1" ht="14.25" x14ac:dyDescent="0.2"/>
    <row r="2053" s="9" customFormat="1" ht="14.25" x14ac:dyDescent="0.2"/>
    <row r="2054" s="9" customFormat="1" ht="14.25" x14ac:dyDescent="0.2"/>
    <row r="2055" s="9" customFormat="1" ht="14.25" x14ac:dyDescent="0.2"/>
    <row r="2056" s="9" customFormat="1" ht="14.25" x14ac:dyDescent="0.2"/>
    <row r="2057" s="9" customFormat="1" ht="14.25" x14ac:dyDescent="0.2"/>
    <row r="2058" s="9" customFormat="1" ht="14.25" x14ac:dyDescent="0.2"/>
    <row r="2059" s="9" customFormat="1" ht="14.25" x14ac:dyDescent="0.2"/>
    <row r="2060" s="9" customFormat="1" ht="14.25" x14ac:dyDescent="0.2"/>
    <row r="2061" s="9" customFormat="1" ht="14.25" x14ac:dyDescent="0.2"/>
    <row r="2062" s="9" customFormat="1" ht="14.25" x14ac:dyDescent="0.2"/>
    <row r="2063" s="9" customFormat="1" ht="14.25" x14ac:dyDescent="0.2"/>
    <row r="2064" s="9" customFormat="1" ht="14.25" x14ac:dyDescent="0.2"/>
    <row r="2065" spans="2:6" ht="14.25" x14ac:dyDescent="0.2">
      <c r="B2065" s="9"/>
      <c r="C2065" s="9"/>
      <c r="D2065" s="9"/>
      <c r="E2065" s="9"/>
      <c r="F2065" s="9"/>
    </row>
    <row r="2066" spans="2:6" ht="14.25" x14ac:dyDescent="0.2">
      <c r="B2066" s="9"/>
      <c r="C2066" s="9"/>
      <c r="D2066" s="9"/>
      <c r="E2066" s="9"/>
      <c r="F2066" s="9"/>
    </row>
    <row r="2067" spans="2:6" ht="14.25" x14ac:dyDescent="0.2">
      <c r="B2067" s="9"/>
      <c r="C2067" s="9"/>
      <c r="D2067" s="9"/>
      <c r="E2067" s="9"/>
      <c r="F2067" s="9"/>
    </row>
    <row r="2068" spans="2:6" ht="14.25" x14ac:dyDescent="0.2">
      <c r="B2068" s="9"/>
      <c r="C2068" s="9"/>
      <c r="D2068" s="9"/>
      <c r="E2068" s="9"/>
      <c r="F2068" s="9"/>
    </row>
    <row r="2069" spans="2:6" ht="14.25" x14ac:dyDescent="0.2">
      <c r="B2069" s="9"/>
      <c r="C2069" s="9"/>
      <c r="D2069" s="9"/>
      <c r="E2069" s="9"/>
      <c r="F2069" s="9"/>
    </row>
    <row r="2070" spans="2:6" ht="14.25" customHeight="1" x14ac:dyDescent="0.2">
      <c r="B2070" s="9"/>
      <c r="C2070" s="9"/>
      <c r="D2070" s="9"/>
      <c r="E2070" s="9"/>
      <c r="F2070" s="9"/>
    </row>
    <row r="2071" spans="2:6" ht="14.25" customHeight="1" x14ac:dyDescent="0.2">
      <c r="B2071" s="9"/>
      <c r="C2071" s="9"/>
      <c r="D2071" s="9"/>
      <c r="E2071" s="9"/>
      <c r="F2071" s="9"/>
    </row>
    <row r="2072" spans="2:6" ht="14.25" customHeight="1" x14ac:dyDescent="0.2">
      <c r="B2072" s="9"/>
      <c r="C2072" s="9"/>
      <c r="D2072" s="9"/>
      <c r="E2072" s="9"/>
      <c r="F2072" s="9"/>
    </row>
    <row r="2073" spans="2:6" ht="14.25" customHeight="1" x14ac:dyDescent="0.2"/>
    <row r="2074" spans="2:6" ht="14.25" customHeight="1" x14ac:dyDescent="0.2"/>
    <row r="2075" spans="2:6" ht="14.25" customHeight="1" x14ac:dyDescent="0.2"/>
    <row r="2076" spans="2:6" ht="14.25" customHeight="1" x14ac:dyDescent="0.2"/>
    <row r="2077" spans="2:6" ht="14.25" customHeight="1" x14ac:dyDescent="0.2"/>
    <row r="2078" spans="2:6" ht="14.25" customHeight="1" x14ac:dyDescent="0.2"/>
    <row r="2079" spans="2:6" ht="14.25" customHeight="1" x14ac:dyDescent="0.2"/>
    <row r="2080" spans="2:6" ht="14.25" customHeight="1" x14ac:dyDescent="0.2"/>
    <row r="2081" ht="14.25" customHeight="1" x14ac:dyDescent="0.2"/>
    <row r="2082" ht="14.25" customHeight="1" x14ac:dyDescent="0.2"/>
    <row r="2083" ht="14.25" customHeight="1" x14ac:dyDescent="0.2"/>
    <row r="2084" ht="14.25" customHeight="1" x14ac:dyDescent="0.2"/>
    <row r="2085" ht="14.25" customHeight="1" x14ac:dyDescent="0.2"/>
    <row r="2086" ht="14.25" customHeight="1" x14ac:dyDescent="0.2"/>
    <row r="2087" ht="14.25" customHeight="1" x14ac:dyDescent="0.2"/>
    <row r="2088" ht="14.25" customHeight="1" x14ac:dyDescent="0.2"/>
    <row r="2089" ht="14.25" customHeight="1" x14ac:dyDescent="0.2"/>
  </sheetData>
  <mergeCells count="17">
    <mergeCell ref="I9:I10"/>
    <mergeCell ref="B1:G3"/>
    <mergeCell ref="B63:H63"/>
    <mergeCell ref="B80:H80"/>
    <mergeCell ref="B81:H81"/>
    <mergeCell ref="D47:H47"/>
    <mergeCell ref="B44:H44"/>
    <mergeCell ref="B45:H46"/>
    <mergeCell ref="B62:H62"/>
    <mergeCell ref="G5:I5"/>
    <mergeCell ref="B8:I8"/>
    <mergeCell ref="C9:C10"/>
    <mergeCell ref="D9:D10"/>
    <mergeCell ref="E9:E10"/>
    <mergeCell ref="F9:F10"/>
    <mergeCell ref="G9:G10"/>
    <mergeCell ref="H9:H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096"/>
  <sheetViews>
    <sheetView showGridLines="0" topLeftCell="C1" zoomScaleNormal="100" workbookViewId="0">
      <selection activeCell="J3" sqref="J3"/>
    </sheetView>
  </sheetViews>
  <sheetFormatPr baseColWidth="10" defaultColWidth="0" defaultRowHeight="0" customHeight="1" zeroHeight="1" x14ac:dyDescent="0.2"/>
  <cols>
    <col min="1" max="1" width="2.7109375" style="9" customWidth="1"/>
    <col min="2" max="2" width="18.42578125" style="1" customWidth="1"/>
    <col min="3" max="6" width="24.85546875" style="1" customWidth="1"/>
    <col min="7" max="7" width="20.28515625" style="9" customWidth="1"/>
    <col min="8" max="8" width="18.140625" style="9" customWidth="1"/>
    <col min="9" max="12" width="24.85546875" style="9" customWidth="1"/>
    <col min="13" max="13" width="14.42578125" style="9" bestFit="1" customWidth="1"/>
    <col min="14" max="22" width="0" style="9" hidden="1" customWidth="1"/>
    <col min="23" max="16384" width="11.42578125" style="9" hidden="1"/>
  </cols>
  <sheetData>
    <row r="1" spans="2:22" s="337" customFormat="1" ht="27.75" customHeight="1" x14ac:dyDescent="0.25">
      <c r="B1" s="387" t="s">
        <v>7521</v>
      </c>
      <c r="C1" s="387"/>
      <c r="D1" s="387"/>
      <c r="E1" s="387"/>
      <c r="F1" s="387"/>
      <c r="G1" s="387"/>
      <c r="H1" s="387"/>
      <c r="I1" s="376" t="s">
        <v>7867</v>
      </c>
      <c r="J1" s="373" t="s">
        <v>7879</v>
      </c>
      <c r="K1" s="343"/>
      <c r="L1" s="340"/>
    </row>
    <row r="2" spans="2:22" s="337" customFormat="1" ht="27.75" customHeight="1" x14ac:dyDescent="0.25">
      <c r="B2" s="387"/>
      <c r="C2" s="387"/>
      <c r="D2" s="387"/>
      <c r="E2" s="387"/>
      <c r="F2" s="387"/>
      <c r="G2" s="387"/>
      <c r="H2" s="387"/>
      <c r="I2" s="376" t="s">
        <v>7869</v>
      </c>
      <c r="J2" s="373">
        <v>1</v>
      </c>
      <c r="K2" s="343"/>
      <c r="L2" s="340"/>
    </row>
    <row r="3" spans="2:22" s="337" customFormat="1" ht="27.75" customHeight="1" x14ac:dyDescent="0.25">
      <c r="B3" s="387"/>
      <c r="C3" s="387"/>
      <c r="D3" s="387"/>
      <c r="E3" s="387"/>
      <c r="F3" s="387"/>
      <c r="G3" s="387"/>
      <c r="H3" s="387"/>
      <c r="I3" s="376" t="s">
        <v>7884</v>
      </c>
      <c r="J3" s="374">
        <v>44573</v>
      </c>
      <c r="K3" s="344"/>
      <c r="L3" s="341"/>
    </row>
    <row r="4" spans="2:22" ht="18" customHeight="1" thickBot="1" x14ac:dyDescent="0.25">
      <c r="B4" s="9"/>
      <c r="C4" s="9"/>
      <c r="D4" s="9"/>
      <c r="E4" s="9"/>
      <c r="F4" s="9"/>
    </row>
    <row r="5" spans="2:22" s="20" customFormat="1" ht="24" customHeight="1" thickBot="1" x14ac:dyDescent="0.3">
      <c r="B5" s="33" t="s">
        <v>7448</v>
      </c>
      <c r="C5" s="452" t="s">
        <v>121</v>
      </c>
      <c r="D5" s="452"/>
      <c r="E5" s="455"/>
      <c r="F5" s="111" t="s">
        <v>7460</v>
      </c>
      <c r="G5" s="448" t="s">
        <v>7450</v>
      </c>
      <c r="H5" s="448"/>
      <c r="I5" s="448"/>
      <c r="J5" s="449"/>
      <c r="K5" s="15"/>
      <c r="L5" s="15"/>
      <c r="O5" s="15"/>
      <c r="R5" s="15"/>
      <c r="V5" s="15"/>
    </row>
    <row r="6" spans="2:22" s="14" customFormat="1" ht="24" customHeight="1" thickBot="1" x14ac:dyDescent="0.3">
      <c r="B6" s="69" t="s">
        <v>7451</v>
      </c>
      <c r="C6" s="109" t="s">
        <v>0</v>
      </c>
      <c r="D6" s="70" t="s">
        <v>7453</v>
      </c>
      <c r="E6" s="70" t="s">
        <v>0</v>
      </c>
      <c r="F6" s="71" t="s">
        <v>7447</v>
      </c>
      <c r="G6" s="72" t="s">
        <v>7454</v>
      </c>
      <c r="H6" s="72"/>
      <c r="I6" s="110" t="s">
        <v>7455</v>
      </c>
      <c r="J6" s="73" t="s">
        <v>7545</v>
      </c>
      <c r="L6" s="15"/>
      <c r="O6" s="15"/>
      <c r="R6" s="15"/>
      <c r="V6" s="15"/>
    </row>
    <row r="7" spans="2:22" ht="18" customHeight="1" thickBot="1" x14ac:dyDescent="0.25">
      <c r="B7" s="9"/>
      <c r="C7" s="9"/>
      <c r="D7" s="9"/>
      <c r="E7" s="9"/>
      <c r="F7" s="9"/>
    </row>
    <row r="8" spans="2:22" ht="27" customHeight="1" thickBot="1" x14ac:dyDescent="0.25">
      <c r="B8" s="438"/>
      <c r="C8" s="439"/>
      <c r="D8" s="439"/>
      <c r="E8" s="439"/>
      <c r="F8" s="439"/>
      <c r="G8" s="439"/>
      <c r="H8" s="439"/>
      <c r="I8" s="439"/>
      <c r="J8" s="440"/>
    </row>
    <row r="9" spans="2:22" ht="18.75" customHeight="1" x14ac:dyDescent="0.2">
      <c r="B9" s="28"/>
      <c r="C9" s="496" t="s">
        <v>7501</v>
      </c>
      <c r="D9" s="498" t="s">
        <v>7502</v>
      </c>
      <c r="E9" s="498" t="s">
        <v>7494</v>
      </c>
      <c r="F9" s="499" t="s">
        <v>7495</v>
      </c>
      <c r="G9" s="519" t="s">
        <v>7487</v>
      </c>
      <c r="H9" s="520"/>
      <c r="I9" s="500" t="s">
        <v>7497</v>
      </c>
      <c r="J9" s="494"/>
    </row>
    <row r="10" spans="2:22" ht="18.75" customHeight="1" thickBot="1" x14ac:dyDescent="0.25">
      <c r="B10" s="28"/>
      <c r="C10" s="523"/>
      <c r="D10" s="524"/>
      <c r="E10" s="524"/>
      <c r="F10" s="525"/>
      <c r="G10" s="521"/>
      <c r="H10" s="522"/>
      <c r="I10" s="526"/>
      <c r="J10" s="494"/>
    </row>
    <row r="11" spans="2:22" s="131" customFormat="1" ht="18" customHeight="1" x14ac:dyDescent="0.25">
      <c r="B11" s="138"/>
      <c r="C11" s="234" t="s">
        <v>7663</v>
      </c>
      <c r="D11" s="235" t="s">
        <v>6350</v>
      </c>
      <c r="E11" s="235" t="s">
        <v>56</v>
      </c>
      <c r="F11" s="236" t="s">
        <v>6436</v>
      </c>
      <c r="G11" s="236" t="s">
        <v>6439</v>
      </c>
      <c r="H11" s="249"/>
      <c r="I11" s="237">
        <v>590000</v>
      </c>
      <c r="J11" s="161"/>
    </row>
    <row r="12" spans="2:22" s="131" customFormat="1" ht="18" customHeight="1" x14ac:dyDescent="0.25">
      <c r="B12" s="138"/>
      <c r="C12" s="174" t="s">
        <v>7557</v>
      </c>
      <c r="D12" s="90" t="s">
        <v>6351</v>
      </c>
      <c r="E12" s="79" t="s">
        <v>56</v>
      </c>
      <c r="F12" s="114" t="s">
        <v>6436</v>
      </c>
      <c r="G12" s="114" t="s">
        <v>6439</v>
      </c>
      <c r="H12" s="250"/>
      <c r="I12" s="175">
        <v>2192000</v>
      </c>
      <c r="J12" s="161"/>
    </row>
    <row r="13" spans="2:22" s="131" customFormat="1" ht="18" customHeight="1" x14ac:dyDescent="0.25">
      <c r="B13" s="138"/>
      <c r="C13" s="174" t="s">
        <v>7557</v>
      </c>
      <c r="D13" s="90" t="s">
        <v>6352</v>
      </c>
      <c r="E13" s="79" t="s">
        <v>56</v>
      </c>
      <c r="F13" s="114" t="s">
        <v>6436</v>
      </c>
      <c r="G13" s="114" t="s">
        <v>6439</v>
      </c>
      <c r="H13" s="250"/>
      <c r="I13" s="175">
        <v>505000</v>
      </c>
      <c r="J13" s="161"/>
    </row>
    <row r="14" spans="2:22" s="131" customFormat="1" ht="18" customHeight="1" x14ac:dyDescent="0.25">
      <c r="B14" s="138"/>
      <c r="C14" s="174" t="s">
        <v>7623</v>
      </c>
      <c r="D14" s="90" t="s">
        <v>6353</v>
      </c>
      <c r="E14" s="79" t="s">
        <v>118</v>
      </c>
      <c r="F14" s="114" t="s">
        <v>83</v>
      </c>
      <c r="G14" s="114" t="s">
        <v>6441</v>
      </c>
      <c r="H14" s="250"/>
      <c r="I14" s="175">
        <v>22269</v>
      </c>
      <c r="J14" s="161"/>
    </row>
    <row r="15" spans="2:22" s="131" customFormat="1" ht="18" customHeight="1" x14ac:dyDescent="0.25">
      <c r="B15" s="138"/>
      <c r="C15" s="174" t="s">
        <v>7623</v>
      </c>
      <c r="D15" s="90" t="s">
        <v>6354</v>
      </c>
      <c r="E15" s="79" t="s">
        <v>118</v>
      </c>
      <c r="F15" s="114" t="s">
        <v>83</v>
      </c>
      <c r="G15" s="114" t="s">
        <v>6441</v>
      </c>
      <c r="H15" s="250"/>
      <c r="I15" s="175">
        <v>21008</v>
      </c>
      <c r="J15" s="161"/>
    </row>
    <row r="16" spans="2:22" s="131" customFormat="1" ht="18" customHeight="1" x14ac:dyDescent="0.25">
      <c r="B16" s="138"/>
      <c r="C16" s="174" t="s">
        <v>7655</v>
      </c>
      <c r="D16" s="90" t="s">
        <v>6355</v>
      </c>
      <c r="E16" s="79" t="s">
        <v>56</v>
      </c>
      <c r="F16" s="114" t="s">
        <v>6437</v>
      </c>
      <c r="G16" s="114" t="s">
        <v>6440</v>
      </c>
      <c r="H16" s="250"/>
      <c r="I16" s="175">
        <v>109900</v>
      </c>
      <c r="J16" s="161"/>
    </row>
    <row r="17" spans="2:10" s="131" customFormat="1" ht="18" customHeight="1" x14ac:dyDescent="0.25">
      <c r="B17" s="138"/>
      <c r="C17" s="174" t="s">
        <v>7722</v>
      </c>
      <c r="D17" s="90" t="s">
        <v>6356</v>
      </c>
      <c r="E17" s="79" t="s">
        <v>56</v>
      </c>
      <c r="F17" s="114" t="s">
        <v>6437</v>
      </c>
      <c r="G17" s="114" t="s">
        <v>6440</v>
      </c>
      <c r="H17" s="250"/>
      <c r="I17" s="175">
        <v>260417.3</v>
      </c>
      <c r="J17" s="161"/>
    </row>
    <row r="18" spans="2:10" s="131" customFormat="1" ht="18" customHeight="1" x14ac:dyDescent="0.25">
      <c r="B18" s="138"/>
      <c r="C18" s="174" t="s">
        <v>7736</v>
      </c>
      <c r="D18" s="90" t="s">
        <v>6357</v>
      </c>
      <c r="E18" s="79" t="s">
        <v>56</v>
      </c>
      <c r="F18" s="114" t="s">
        <v>6437</v>
      </c>
      <c r="G18" s="114" t="s">
        <v>6440</v>
      </c>
      <c r="H18" s="250"/>
      <c r="I18" s="175">
        <v>900000</v>
      </c>
      <c r="J18" s="161"/>
    </row>
    <row r="19" spans="2:10" s="131" customFormat="1" ht="18" customHeight="1" x14ac:dyDescent="0.25">
      <c r="B19" s="138"/>
      <c r="C19" s="174" t="s">
        <v>7563</v>
      </c>
      <c r="D19" s="90" t="s">
        <v>6358</v>
      </c>
      <c r="E19" s="79" t="s">
        <v>56</v>
      </c>
      <c r="F19" s="114" t="s">
        <v>6437</v>
      </c>
      <c r="G19" s="114" t="s">
        <v>6440</v>
      </c>
      <c r="H19" s="250"/>
      <c r="I19" s="175">
        <v>60000</v>
      </c>
      <c r="J19" s="161"/>
    </row>
    <row r="20" spans="2:10" s="131" customFormat="1" ht="18" customHeight="1" x14ac:dyDescent="0.25">
      <c r="B20" s="138"/>
      <c r="C20" s="174" t="s">
        <v>7563</v>
      </c>
      <c r="D20" s="90" t="s">
        <v>6359</v>
      </c>
      <c r="E20" s="79" t="s">
        <v>56</v>
      </c>
      <c r="F20" s="114" t="s">
        <v>6437</v>
      </c>
      <c r="G20" s="114" t="s">
        <v>6440</v>
      </c>
      <c r="H20" s="250"/>
      <c r="I20" s="175">
        <v>21000</v>
      </c>
      <c r="J20" s="161"/>
    </row>
    <row r="21" spans="2:10" s="131" customFormat="1" ht="18" customHeight="1" x14ac:dyDescent="0.25">
      <c r="B21" s="138"/>
      <c r="C21" s="174" t="s">
        <v>7723</v>
      </c>
      <c r="D21" s="90" t="s">
        <v>6360</v>
      </c>
      <c r="E21" s="79" t="s">
        <v>56</v>
      </c>
      <c r="F21" s="114" t="s">
        <v>6436</v>
      </c>
      <c r="G21" s="114" t="s">
        <v>6439</v>
      </c>
      <c r="H21" s="250"/>
      <c r="I21" s="175">
        <v>150000</v>
      </c>
      <c r="J21" s="161"/>
    </row>
    <row r="22" spans="2:10" s="131" customFormat="1" ht="18" customHeight="1" x14ac:dyDescent="0.25">
      <c r="B22" s="138"/>
      <c r="C22" s="174" t="s">
        <v>7670</v>
      </c>
      <c r="D22" s="90" t="s">
        <v>6361</v>
      </c>
      <c r="E22" s="79" t="s">
        <v>56</v>
      </c>
      <c r="F22" s="114" t="s">
        <v>6437</v>
      </c>
      <c r="G22" s="114" t="s">
        <v>6440</v>
      </c>
      <c r="H22" s="250"/>
      <c r="I22" s="175">
        <v>900000</v>
      </c>
      <c r="J22" s="161"/>
    </row>
    <row r="23" spans="2:10" s="131" customFormat="1" ht="18" customHeight="1" x14ac:dyDescent="0.25">
      <c r="B23" s="138"/>
      <c r="C23" s="174" t="s">
        <v>7749</v>
      </c>
      <c r="D23" s="90" t="s">
        <v>6362</v>
      </c>
      <c r="E23" s="79" t="s">
        <v>56</v>
      </c>
      <c r="F23" s="114" t="s">
        <v>6436</v>
      </c>
      <c r="G23" s="114" t="s">
        <v>6439</v>
      </c>
      <c r="H23" s="250"/>
      <c r="I23" s="175">
        <v>566000</v>
      </c>
      <c r="J23" s="161"/>
    </row>
    <row r="24" spans="2:10" s="131" customFormat="1" ht="18" customHeight="1" x14ac:dyDescent="0.25">
      <c r="B24" s="138"/>
      <c r="C24" s="174" t="s">
        <v>7776</v>
      </c>
      <c r="D24" s="90" t="s">
        <v>6363</v>
      </c>
      <c r="E24" s="79" t="s">
        <v>56</v>
      </c>
      <c r="F24" s="114" t="s">
        <v>6437</v>
      </c>
      <c r="G24" s="114" t="s">
        <v>6440</v>
      </c>
      <c r="H24" s="250"/>
      <c r="I24" s="175">
        <v>810000</v>
      </c>
      <c r="J24" s="161"/>
    </row>
    <row r="25" spans="2:10" s="131" customFormat="1" ht="18" customHeight="1" x14ac:dyDescent="0.25">
      <c r="B25" s="138"/>
      <c r="C25" s="174" t="s">
        <v>7633</v>
      </c>
      <c r="D25" s="90" t="s">
        <v>6364</v>
      </c>
      <c r="E25" s="79" t="s">
        <v>56</v>
      </c>
      <c r="F25" s="114" t="s">
        <v>57</v>
      </c>
      <c r="G25" s="114" t="s">
        <v>6442</v>
      </c>
      <c r="H25" s="250"/>
      <c r="I25" s="175">
        <v>18000</v>
      </c>
      <c r="J25" s="161"/>
    </row>
    <row r="26" spans="2:10" s="131" customFormat="1" ht="18" customHeight="1" x14ac:dyDescent="0.25">
      <c r="B26" s="138"/>
      <c r="C26" s="174" t="s">
        <v>7658</v>
      </c>
      <c r="D26" s="90" t="s">
        <v>6365</v>
      </c>
      <c r="E26" s="79" t="s">
        <v>56</v>
      </c>
      <c r="F26" s="114" t="s">
        <v>6437</v>
      </c>
      <c r="G26" s="114" t="s">
        <v>6440</v>
      </c>
      <c r="H26" s="250"/>
      <c r="I26" s="175">
        <v>90000</v>
      </c>
      <c r="J26" s="161"/>
    </row>
    <row r="27" spans="2:10" s="131" customFormat="1" ht="18" customHeight="1" x14ac:dyDescent="0.25">
      <c r="B27" s="138"/>
      <c r="C27" s="174" t="s">
        <v>7573</v>
      </c>
      <c r="D27" s="90" t="s">
        <v>6366</v>
      </c>
      <c r="E27" s="79" t="s">
        <v>56</v>
      </c>
      <c r="F27" s="114" t="s">
        <v>6437</v>
      </c>
      <c r="G27" s="114" t="s">
        <v>6440</v>
      </c>
      <c r="H27" s="250"/>
      <c r="I27" s="175">
        <v>900000</v>
      </c>
      <c r="J27" s="161"/>
    </row>
    <row r="28" spans="2:10" s="131" customFormat="1" ht="18" customHeight="1" x14ac:dyDescent="0.25">
      <c r="B28" s="138"/>
      <c r="C28" s="174" t="s">
        <v>7638</v>
      </c>
      <c r="D28" s="90" t="s">
        <v>6367</v>
      </c>
      <c r="E28" s="79" t="s">
        <v>56</v>
      </c>
      <c r="F28" s="114" t="s">
        <v>6437</v>
      </c>
      <c r="G28" s="114" t="s">
        <v>6440</v>
      </c>
      <c r="H28" s="250"/>
      <c r="I28" s="175">
        <v>42017</v>
      </c>
      <c r="J28" s="161"/>
    </row>
    <row r="29" spans="2:10" s="131" customFormat="1" ht="18" customHeight="1" x14ac:dyDescent="0.25">
      <c r="B29" s="138"/>
      <c r="C29" s="174" t="s">
        <v>7702</v>
      </c>
      <c r="D29" s="90" t="s">
        <v>6368</v>
      </c>
      <c r="E29" s="79" t="s">
        <v>56</v>
      </c>
      <c r="F29" s="114" t="s">
        <v>57</v>
      </c>
      <c r="G29" s="114" t="s">
        <v>6442</v>
      </c>
      <c r="H29" s="250"/>
      <c r="I29" s="175">
        <v>10613018</v>
      </c>
      <c r="J29" s="161"/>
    </row>
    <row r="30" spans="2:10" s="131" customFormat="1" ht="18" customHeight="1" x14ac:dyDescent="0.25">
      <c r="B30" s="138"/>
      <c r="C30" s="174" t="s">
        <v>7577</v>
      </c>
      <c r="D30" s="90" t="s">
        <v>6369</v>
      </c>
      <c r="E30" s="79" t="s">
        <v>56</v>
      </c>
      <c r="F30" s="114" t="s">
        <v>83</v>
      </c>
      <c r="G30" s="114" t="s">
        <v>6441</v>
      </c>
      <c r="H30" s="250"/>
      <c r="I30" s="175">
        <v>555000</v>
      </c>
      <c r="J30" s="161"/>
    </row>
    <row r="31" spans="2:10" s="131" customFormat="1" ht="18" customHeight="1" x14ac:dyDescent="0.25">
      <c r="B31" s="138"/>
      <c r="C31" s="174" t="s">
        <v>7577</v>
      </c>
      <c r="D31" s="90" t="s">
        <v>6370</v>
      </c>
      <c r="E31" s="79" t="s">
        <v>56</v>
      </c>
      <c r="F31" s="114" t="s">
        <v>83</v>
      </c>
      <c r="G31" s="114" t="s">
        <v>6441</v>
      </c>
      <c r="H31" s="250"/>
      <c r="I31" s="175">
        <v>500000</v>
      </c>
      <c r="J31" s="161"/>
    </row>
    <row r="32" spans="2:10" s="131" customFormat="1" ht="18" customHeight="1" x14ac:dyDescent="0.25">
      <c r="B32" s="138"/>
      <c r="C32" s="174" t="s">
        <v>7577</v>
      </c>
      <c r="D32" s="90" t="s">
        <v>6371</v>
      </c>
      <c r="E32" s="79" t="s">
        <v>56</v>
      </c>
      <c r="F32" s="114" t="s">
        <v>83</v>
      </c>
      <c r="G32" s="114" t="s">
        <v>6441</v>
      </c>
      <c r="H32" s="250"/>
      <c r="I32" s="175">
        <v>345000</v>
      </c>
      <c r="J32" s="161"/>
    </row>
    <row r="33" spans="2:10" s="131" customFormat="1" ht="18" customHeight="1" x14ac:dyDescent="0.25">
      <c r="B33" s="138"/>
      <c r="C33" s="174" t="s">
        <v>7577</v>
      </c>
      <c r="D33" s="90" t="s">
        <v>6372</v>
      </c>
      <c r="E33" s="79" t="s">
        <v>56</v>
      </c>
      <c r="F33" s="114" t="s">
        <v>83</v>
      </c>
      <c r="G33" s="114" t="s">
        <v>6441</v>
      </c>
      <c r="H33" s="250"/>
      <c r="I33" s="175">
        <v>345000</v>
      </c>
      <c r="J33" s="161"/>
    </row>
    <row r="34" spans="2:10" s="131" customFormat="1" ht="18" customHeight="1" x14ac:dyDescent="0.25">
      <c r="B34" s="138"/>
      <c r="C34" s="174" t="s">
        <v>7580</v>
      </c>
      <c r="D34" s="90" t="s">
        <v>6373</v>
      </c>
      <c r="E34" s="79" t="s">
        <v>56</v>
      </c>
      <c r="F34" s="114" t="s">
        <v>6436</v>
      </c>
      <c r="G34" s="114" t="s">
        <v>6439</v>
      </c>
      <c r="H34" s="250"/>
      <c r="I34" s="175">
        <v>330000</v>
      </c>
      <c r="J34" s="161"/>
    </row>
    <row r="35" spans="2:10" s="131" customFormat="1" ht="18" customHeight="1" x14ac:dyDescent="0.25">
      <c r="B35" s="138"/>
      <c r="C35" s="174" t="s">
        <v>7591</v>
      </c>
      <c r="D35" s="90" t="s">
        <v>6374</v>
      </c>
      <c r="E35" s="79" t="s">
        <v>56</v>
      </c>
      <c r="F35" s="114" t="s">
        <v>83</v>
      </c>
      <c r="G35" s="114" t="s">
        <v>6441</v>
      </c>
      <c r="H35" s="250"/>
      <c r="I35" s="175">
        <v>933000</v>
      </c>
      <c r="J35" s="161"/>
    </row>
    <row r="36" spans="2:10" s="131" customFormat="1" ht="18" customHeight="1" x14ac:dyDescent="0.25">
      <c r="B36" s="138"/>
      <c r="C36" s="174" t="s">
        <v>7591</v>
      </c>
      <c r="D36" s="90" t="s">
        <v>6375</v>
      </c>
      <c r="E36" s="79" t="s">
        <v>56</v>
      </c>
      <c r="F36" s="114" t="s">
        <v>83</v>
      </c>
      <c r="G36" s="114" t="s">
        <v>6441</v>
      </c>
      <c r="H36" s="250"/>
      <c r="I36" s="175">
        <v>116000</v>
      </c>
      <c r="J36" s="161"/>
    </row>
    <row r="37" spans="2:10" s="131" customFormat="1" ht="18" customHeight="1" x14ac:dyDescent="0.25">
      <c r="B37" s="138"/>
      <c r="C37" s="174" t="s">
        <v>7591</v>
      </c>
      <c r="D37" s="90" t="s">
        <v>6376</v>
      </c>
      <c r="E37" s="79" t="s">
        <v>56</v>
      </c>
      <c r="F37" s="114" t="s">
        <v>6437</v>
      </c>
      <c r="G37" s="114" t="s">
        <v>6440</v>
      </c>
      <c r="H37" s="250"/>
      <c r="I37" s="175">
        <v>95000</v>
      </c>
      <c r="J37" s="161"/>
    </row>
    <row r="38" spans="2:10" s="131" customFormat="1" ht="18" customHeight="1" x14ac:dyDescent="0.25">
      <c r="B38" s="138"/>
      <c r="C38" s="174" t="s">
        <v>7591</v>
      </c>
      <c r="D38" s="90" t="s">
        <v>6377</v>
      </c>
      <c r="E38" s="79" t="s">
        <v>56</v>
      </c>
      <c r="F38" s="114" t="s">
        <v>6437</v>
      </c>
      <c r="G38" s="114" t="s">
        <v>6440</v>
      </c>
      <c r="H38" s="250"/>
      <c r="I38" s="175">
        <v>60000</v>
      </c>
      <c r="J38" s="161"/>
    </row>
    <row r="39" spans="2:10" s="131" customFormat="1" ht="18" customHeight="1" x14ac:dyDescent="0.25">
      <c r="B39" s="138"/>
      <c r="C39" s="174" t="s">
        <v>7591</v>
      </c>
      <c r="D39" s="90" t="s">
        <v>6378</v>
      </c>
      <c r="E39" s="79" t="s">
        <v>56</v>
      </c>
      <c r="F39" s="114" t="s">
        <v>6437</v>
      </c>
      <c r="G39" s="114" t="s">
        <v>6440</v>
      </c>
      <c r="H39" s="250"/>
      <c r="I39" s="175">
        <v>37815</v>
      </c>
      <c r="J39" s="161"/>
    </row>
    <row r="40" spans="2:10" s="131" customFormat="1" ht="18" customHeight="1" x14ac:dyDescent="0.25">
      <c r="B40" s="138"/>
      <c r="C40" s="174" t="s">
        <v>7591</v>
      </c>
      <c r="D40" s="90" t="s">
        <v>6379</v>
      </c>
      <c r="E40" s="79" t="s">
        <v>56</v>
      </c>
      <c r="F40" s="114" t="s">
        <v>6437</v>
      </c>
      <c r="G40" s="114" t="s">
        <v>6440</v>
      </c>
      <c r="H40" s="250"/>
      <c r="I40" s="175">
        <v>5000</v>
      </c>
      <c r="J40" s="161"/>
    </row>
    <row r="41" spans="2:10" s="131" customFormat="1" ht="18" customHeight="1" x14ac:dyDescent="0.25">
      <c r="B41" s="138"/>
      <c r="C41" s="174" t="s">
        <v>7729</v>
      </c>
      <c r="D41" s="90" t="s">
        <v>6380</v>
      </c>
      <c r="E41" s="79" t="s">
        <v>56</v>
      </c>
      <c r="F41" s="114" t="s">
        <v>6436</v>
      </c>
      <c r="G41" s="114" t="s">
        <v>6439</v>
      </c>
      <c r="H41" s="250"/>
      <c r="I41" s="175">
        <v>4178336</v>
      </c>
      <c r="J41" s="161"/>
    </row>
    <row r="42" spans="2:10" s="131" customFormat="1" ht="18" customHeight="1" x14ac:dyDescent="0.25">
      <c r="B42" s="138"/>
      <c r="C42" s="174" t="s">
        <v>7598</v>
      </c>
      <c r="D42" s="90" t="s">
        <v>6381</v>
      </c>
      <c r="E42" s="79" t="s">
        <v>56</v>
      </c>
      <c r="F42" s="114" t="s">
        <v>6437</v>
      </c>
      <c r="G42" s="114" t="s">
        <v>6440</v>
      </c>
      <c r="H42" s="250"/>
      <c r="I42" s="175">
        <v>5042</v>
      </c>
      <c r="J42" s="161"/>
    </row>
    <row r="43" spans="2:10" s="131" customFormat="1" ht="18" customHeight="1" x14ac:dyDescent="0.25">
      <c r="B43" s="138"/>
      <c r="C43" s="174" t="s">
        <v>7666</v>
      </c>
      <c r="D43" s="90" t="s">
        <v>6382</v>
      </c>
      <c r="E43" s="79" t="s">
        <v>56</v>
      </c>
      <c r="F43" s="114" t="s">
        <v>83</v>
      </c>
      <c r="G43" s="114" t="s">
        <v>6441</v>
      </c>
      <c r="H43" s="250"/>
      <c r="I43" s="175">
        <v>583100</v>
      </c>
      <c r="J43" s="161"/>
    </row>
    <row r="44" spans="2:10" s="131" customFormat="1" ht="18" customHeight="1" x14ac:dyDescent="0.25">
      <c r="B44" s="138"/>
      <c r="C44" s="174" t="s">
        <v>7666</v>
      </c>
      <c r="D44" s="90" t="s">
        <v>6383</v>
      </c>
      <c r="E44" s="79" t="s">
        <v>56</v>
      </c>
      <c r="F44" s="114" t="s">
        <v>83</v>
      </c>
      <c r="G44" s="114" t="s">
        <v>6441</v>
      </c>
      <c r="H44" s="250"/>
      <c r="I44" s="175">
        <v>452500</v>
      </c>
      <c r="J44" s="161"/>
    </row>
    <row r="45" spans="2:10" s="131" customFormat="1" ht="18" customHeight="1" x14ac:dyDescent="0.25">
      <c r="B45" s="138"/>
      <c r="C45" s="174" t="s">
        <v>7666</v>
      </c>
      <c r="D45" s="90" t="s">
        <v>6384</v>
      </c>
      <c r="E45" s="79" t="s">
        <v>56</v>
      </c>
      <c r="F45" s="114" t="s">
        <v>83</v>
      </c>
      <c r="G45" s="114" t="s">
        <v>6441</v>
      </c>
      <c r="H45" s="250"/>
      <c r="I45" s="175">
        <v>362500</v>
      </c>
      <c r="J45" s="161"/>
    </row>
    <row r="46" spans="2:10" s="131" customFormat="1" ht="18" customHeight="1" x14ac:dyDescent="0.25">
      <c r="B46" s="138"/>
      <c r="C46" s="174" t="s">
        <v>7666</v>
      </c>
      <c r="D46" s="90" t="s">
        <v>6385</v>
      </c>
      <c r="E46" s="79" t="s">
        <v>56</v>
      </c>
      <c r="F46" s="114" t="s">
        <v>83</v>
      </c>
      <c r="G46" s="114" t="s">
        <v>6441</v>
      </c>
      <c r="H46" s="250"/>
      <c r="I46" s="175">
        <v>362500</v>
      </c>
      <c r="J46" s="161"/>
    </row>
    <row r="47" spans="2:10" s="131" customFormat="1" ht="18" customHeight="1" x14ac:dyDescent="0.25">
      <c r="B47" s="138"/>
      <c r="C47" s="174" t="s">
        <v>7666</v>
      </c>
      <c r="D47" s="90" t="s">
        <v>6386</v>
      </c>
      <c r="E47" s="79" t="s">
        <v>56</v>
      </c>
      <c r="F47" s="114" t="s">
        <v>83</v>
      </c>
      <c r="G47" s="114" t="s">
        <v>6441</v>
      </c>
      <c r="H47" s="250"/>
      <c r="I47" s="175">
        <v>336200</v>
      </c>
      <c r="J47" s="161"/>
    </row>
    <row r="48" spans="2:10" s="131" customFormat="1" ht="18" customHeight="1" x14ac:dyDescent="0.25">
      <c r="B48" s="138"/>
      <c r="C48" s="174" t="s">
        <v>7666</v>
      </c>
      <c r="D48" s="90" t="s">
        <v>6387</v>
      </c>
      <c r="E48" s="79" t="s">
        <v>56</v>
      </c>
      <c r="F48" s="114" t="s">
        <v>83</v>
      </c>
      <c r="G48" s="114" t="s">
        <v>6441</v>
      </c>
      <c r="H48" s="250"/>
      <c r="I48" s="175">
        <v>94550</v>
      </c>
      <c r="J48" s="161"/>
    </row>
    <row r="49" spans="2:10" s="131" customFormat="1" ht="18" customHeight="1" x14ac:dyDescent="0.25">
      <c r="B49" s="138"/>
      <c r="C49" s="174" t="s">
        <v>7666</v>
      </c>
      <c r="D49" s="90" t="s">
        <v>6388</v>
      </c>
      <c r="E49" s="79" t="s">
        <v>56</v>
      </c>
      <c r="F49" s="114" t="s">
        <v>83</v>
      </c>
      <c r="G49" s="114" t="s">
        <v>6441</v>
      </c>
      <c r="H49" s="250"/>
      <c r="I49" s="175">
        <v>94550</v>
      </c>
      <c r="J49" s="161"/>
    </row>
    <row r="50" spans="2:10" s="131" customFormat="1" ht="18" customHeight="1" x14ac:dyDescent="0.25">
      <c r="B50" s="138"/>
      <c r="C50" s="174" t="s">
        <v>7621</v>
      </c>
      <c r="D50" s="90" t="s">
        <v>6389</v>
      </c>
      <c r="E50" s="79" t="s">
        <v>56</v>
      </c>
      <c r="F50" s="114" t="s">
        <v>83</v>
      </c>
      <c r="G50" s="114" t="s">
        <v>6441</v>
      </c>
      <c r="H50" s="250"/>
      <c r="I50" s="175">
        <v>555000</v>
      </c>
      <c r="J50" s="161"/>
    </row>
    <row r="51" spans="2:10" s="131" customFormat="1" ht="18" customHeight="1" x14ac:dyDescent="0.25">
      <c r="B51" s="138"/>
      <c r="C51" s="174" t="s">
        <v>7621</v>
      </c>
      <c r="D51" s="90" t="s">
        <v>6390</v>
      </c>
      <c r="E51" s="79" t="s">
        <v>56</v>
      </c>
      <c r="F51" s="114" t="s">
        <v>83</v>
      </c>
      <c r="G51" s="114" t="s">
        <v>6441</v>
      </c>
      <c r="H51" s="250"/>
      <c r="I51" s="175">
        <v>345000</v>
      </c>
      <c r="J51" s="161"/>
    </row>
    <row r="52" spans="2:10" s="131" customFormat="1" ht="18" customHeight="1" x14ac:dyDescent="0.25">
      <c r="B52" s="138"/>
      <c r="C52" s="174" t="s">
        <v>7621</v>
      </c>
      <c r="D52" s="90" t="s">
        <v>6391</v>
      </c>
      <c r="E52" s="79" t="s">
        <v>56</v>
      </c>
      <c r="F52" s="114" t="s">
        <v>83</v>
      </c>
      <c r="G52" s="114" t="s">
        <v>6441</v>
      </c>
      <c r="H52" s="250"/>
      <c r="I52" s="175">
        <v>345000</v>
      </c>
      <c r="J52" s="161"/>
    </row>
    <row r="53" spans="2:10" s="131" customFormat="1" ht="18" customHeight="1" x14ac:dyDescent="0.25">
      <c r="B53" s="138"/>
      <c r="C53" s="174" t="s">
        <v>7621</v>
      </c>
      <c r="D53" s="90" t="s">
        <v>6392</v>
      </c>
      <c r="E53" s="79" t="s">
        <v>56</v>
      </c>
      <c r="F53" s="114" t="s">
        <v>83</v>
      </c>
      <c r="G53" s="114" t="s">
        <v>6441</v>
      </c>
      <c r="H53" s="250"/>
      <c r="I53" s="175">
        <v>320000</v>
      </c>
      <c r="J53" s="161"/>
    </row>
    <row r="54" spans="2:10" s="131" customFormat="1" ht="18" customHeight="1" x14ac:dyDescent="0.25">
      <c r="B54" s="138"/>
      <c r="C54" s="174" t="s">
        <v>7621</v>
      </c>
      <c r="D54" s="90" t="s">
        <v>6393</v>
      </c>
      <c r="E54" s="79" t="s">
        <v>56</v>
      </c>
      <c r="F54" s="114" t="s">
        <v>83</v>
      </c>
      <c r="G54" s="114" t="s">
        <v>6441</v>
      </c>
      <c r="H54" s="250"/>
      <c r="I54" s="175">
        <v>180000</v>
      </c>
      <c r="J54" s="161"/>
    </row>
    <row r="55" spans="2:10" s="131" customFormat="1" ht="18" customHeight="1" x14ac:dyDescent="0.25">
      <c r="B55" s="138"/>
      <c r="C55" s="174" t="s">
        <v>7600</v>
      </c>
      <c r="D55" s="90" t="s">
        <v>6394</v>
      </c>
      <c r="E55" s="79" t="s">
        <v>118</v>
      </c>
      <c r="F55" s="114" t="s">
        <v>83</v>
      </c>
      <c r="G55" s="114" t="s">
        <v>6441</v>
      </c>
      <c r="H55" s="250"/>
      <c r="I55" s="175">
        <v>99916</v>
      </c>
      <c r="J55" s="161"/>
    </row>
    <row r="56" spans="2:10" s="131" customFormat="1" ht="18" customHeight="1" x14ac:dyDescent="0.25">
      <c r="B56" s="138"/>
      <c r="C56" s="174" t="s">
        <v>7600</v>
      </c>
      <c r="D56" s="90" t="s">
        <v>6395</v>
      </c>
      <c r="E56" s="79" t="s">
        <v>118</v>
      </c>
      <c r="F56" s="114" t="s">
        <v>83</v>
      </c>
      <c r="G56" s="114" t="s">
        <v>6441</v>
      </c>
      <c r="H56" s="250"/>
      <c r="I56" s="175">
        <v>99916</v>
      </c>
      <c r="J56" s="161"/>
    </row>
    <row r="57" spans="2:10" s="131" customFormat="1" ht="18" customHeight="1" x14ac:dyDescent="0.25">
      <c r="B57" s="138"/>
      <c r="C57" s="174" t="s">
        <v>7600</v>
      </c>
      <c r="D57" s="90" t="s">
        <v>6396</v>
      </c>
      <c r="E57" s="79" t="s">
        <v>118</v>
      </c>
      <c r="F57" s="114" t="s">
        <v>83</v>
      </c>
      <c r="G57" s="114" t="s">
        <v>6441</v>
      </c>
      <c r="H57" s="250"/>
      <c r="I57" s="175">
        <v>83950</v>
      </c>
      <c r="J57" s="161"/>
    </row>
    <row r="58" spans="2:10" s="131" customFormat="1" ht="18" customHeight="1" x14ac:dyDescent="0.25">
      <c r="B58" s="138"/>
      <c r="C58" s="174" t="s">
        <v>7600</v>
      </c>
      <c r="D58" s="90" t="s">
        <v>6397</v>
      </c>
      <c r="E58" s="79" t="s">
        <v>118</v>
      </c>
      <c r="F58" s="114" t="s">
        <v>83</v>
      </c>
      <c r="G58" s="114" t="s">
        <v>6441</v>
      </c>
      <c r="H58" s="250"/>
      <c r="I58" s="175">
        <v>44700</v>
      </c>
      <c r="J58" s="161"/>
    </row>
    <row r="59" spans="2:10" s="131" customFormat="1" ht="18" customHeight="1" x14ac:dyDescent="0.25">
      <c r="B59" s="138"/>
      <c r="C59" s="174" t="s">
        <v>7600</v>
      </c>
      <c r="D59" s="90" t="s">
        <v>6398</v>
      </c>
      <c r="E59" s="79" t="s">
        <v>118</v>
      </c>
      <c r="F59" s="114" t="s">
        <v>83</v>
      </c>
      <c r="G59" s="114" t="s">
        <v>6441</v>
      </c>
      <c r="H59" s="250"/>
      <c r="I59" s="175">
        <v>44700</v>
      </c>
      <c r="J59" s="161"/>
    </row>
    <row r="60" spans="2:10" s="131" customFormat="1" ht="18" customHeight="1" x14ac:dyDescent="0.25">
      <c r="B60" s="138"/>
      <c r="C60" s="174" t="s">
        <v>7600</v>
      </c>
      <c r="D60" s="90" t="s">
        <v>6399</v>
      </c>
      <c r="E60" s="79" t="s">
        <v>118</v>
      </c>
      <c r="F60" s="114" t="s">
        <v>83</v>
      </c>
      <c r="G60" s="114" t="s">
        <v>6441</v>
      </c>
      <c r="H60" s="250"/>
      <c r="I60" s="175">
        <v>6000</v>
      </c>
      <c r="J60" s="161"/>
    </row>
    <row r="61" spans="2:10" s="131" customFormat="1" ht="18" customHeight="1" x14ac:dyDescent="0.25">
      <c r="B61" s="138"/>
      <c r="C61" s="174" t="s">
        <v>7601</v>
      </c>
      <c r="D61" s="90" t="s">
        <v>6400</v>
      </c>
      <c r="E61" s="79" t="s">
        <v>56</v>
      </c>
      <c r="F61" s="114" t="s">
        <v>83</v>
      </c>
      <c r="G61" s="114" t="s">
        <v>6441</v>
      </c>
      <c r="H61" s="250"/>
      <c r="I61" s="175">
        <v>583100</v>
      </c>
      <c r="J61" s="161"/>
    </row>
    <row r="62" spans="2:10" s="131" customFormat="1" ht="18" customHeight="1" x14ac:dyDescent="0.25">
      <c r="B62" s="138"/>
      <c r="C62" s="174" t="s">
        <v>7601</v>
      </c>
      <c r="D62" s="90" t="s">
        <v>6401</v>
      </c>
      <c r="E62" s="79" t="s">
        <v>56</v>
      </c>
      <c r="F62" s="114" t="s">
        <v>83</v>
      </c>
      <c r="G62" s="114" t="s">
        <v>6441</v>
      </c>
      <c r="H62" s="250"/>
      <c r="I62" s="175">
        <v>452500</v>
      </c>
      <c r="J62" s="161"/>
    </row>
    <row r="63" spans="2:10" s="131" customFormat="1" ht="18" customHeight="1" x14ac:dyDescent="0.25">
      <c r="B63" s="138"/>
      <c r="C63" s="174" t="s">
        <v>7601</v>
      </c>
      <c r="D63" s="90" t="s">
        <v>6402</v>
      </c>
      <c r="E63" s="79" t="s">
        <v>56</v>
      </c>
      <c r="F63" s="114" t="s">
        <v>83</v>
      </c>
      <c r="G63" s="114" t="s">
        <v>6441</v>
      </c>
      <c r="H63" s="250"/>
      <c r="I63" s="175">
        <v>362500</v>
      </c>
      <c r="J63" s="161"/>
    </row>
    <row r="64" spans="2:10" s="131" customFormat="1" ht="18" customHeight="1" x14ac:dyDescent="0.25">
      <c r="B64" s="138"/>
      <c r="C64" s="174" t="s">
        <v>7601</v>
      </c>
      <c r="D64" s="90" t="s">
        <v>6403</v>
      </c>
      <c r="E64" s="79" t="s">
        <v>56</v>
      </c>
      <c r="F64" s="114" t="s">
        <v>83</v>
      </c>
      <c r="G64" s="114" t="s">
        <v>6441</v>
      </c>
      <c r="H64" s="250"/>
      <c r="I64" s="175">
        <v>362500</v>
      </c>
      <c r="J64" s="161"/>
    </row>
    <row r="65" spans="2:10" s="131" customFormat="1" ht="18" customHeight="1" x14ac:dyDescent="0.25">
      <c r="B65" s="138"/>
      <c r="C65" s="174" t="s">
        <v>7601</v>
      </c>
      <c r="D65" s="90" t="s">
        <v>6404</v>
      </c>
      <c r="E65" s="79" t="s">
        <v>56</v>
      </c>
      <c r="F65" s="114" t="s">
        <v>83</v>
      </c>
      <c r="G65" s="114" t="s">
        <v>6441</v>
      </c>
      <c r="H65" s="250"/>
      <c r="I65" s="175">
        <v>336200</v>
      </c>
      <c r="J65" s="161"/>
    </row>
    <row r="66" spans="2:10" s="131" customFormat="1" ht="18" customHeight="1" x14ac:dyDescent="0.25">
      <c r="B66" s="138"/>
      <c r="C66" s="174" t="s">
        <v>7601</v>
      </c>
      <c r="D66" s="90" t="s">
        <v>6405</v>
      </c>
      <c r="E66" s="79" t="s">
        <v>56</v>
      </c>
      <c r="F66" s="114" t="s">
        <v>83</v>
      </c>
      <c r="G66" s="114" t="s">
        <v>6441</v>
      </c>
      <c r="H66" s="250"/>
      <c r="I66" s="175">
        <v>189100</v>
      </c>
      <c r="J66" s="161"/>
    </row>
    <row r="67" spans="2:10" s="131" customFormat="1" ht="18" customHeight="1" x14ac:dyDescent="0.25">
      <c r="B67" s="138"/>
      <c r="C67" s="174" t="s">
        <v>7602</v>
      </c>
      <c r="D67" s="90" t="s">
        <v>6406</v>
      </c>
      <c r="E67" s="79" t="s">
        <v>56</v>
      </c>
      <c r="F67" s="114" t="s">
        <v>6437</v>
      </c>
      <c r="G67" s="114" t="s">
        <v>6440</v>
      </c>
      <c r="H67" s="250"/>
      <c r="I67" s="175">
        <v>645660</v>
      </c>
      <c r="J67" s="161"/>
    </row>
    <row r="68" spans="2:10" s="131" customFormat="1" ht="18" customHeight="1" x14ac:dyDescent="0.25">
      <c r="B68" s="138"/>
      <c r="C68" s="174" t="s">
        <v>7641</v>
      </c>
      <c r="D68" s="90" t="s">
        <v>6407</v>
      </c>
      <c r="E68" s="79" t="s">
        <v>56</v>
      </c>
      <c r="F68" s="114" t="s">
        <v>6437</v>
      </c>
      <c r="G68" s="114" t="s">
        <v>6440</v>
      </c>
      <c r="H68" s="250"/>
      <c r="I68" s="175">
        <v>224635</v>
      </c>
      <c r="J68" s="161"/>
    </row>
    <row r="69" spans="2:10" s="131" customFormat="1" ht="18" customHeight="1" x14ac:dyDescent="0.25">
      <c r="B69" s="138"/>
      <c r="C69" s="174" t="s">
        <v>7641</v>
      </c>
      <c r="D69" s="90" t="s">
        <v>6408</v>
      </c>
      <c r="E69" s="79" t="s">
        <v>56</v>
      </c>
      <c r="F69" s="114" t="s">
        <v>6437</v>
      </c>
      <c r="G69" s="114" t="s">
        <v>6440</v>
      </c>
      <c r="H69" s="250"/>
      <c r="I69" s="175">
        <v>224635</v>
      </c>
      <c r="J69" s="161"/>
    </row>
    <row r="70" spans="2:10" s="131" customFormat="1" ht="18" customHeight="1" x14ac:dyDescent="0.25">
      <c r="B70" s="138"/>
      <c r="C70" s="174" t="s">
        <v>7641</v>
      </c>
      <c r="D70" s="90" t="s">
        <v>6409</v>
      </c>
      <c r="E70" s="79" t="s">
        <v>56</v>
      </c>
      <c r="F70" s="114" t="s">
        <v>6437</v>
      </c>
      <c r="G70" s="114" t="s">
        <v>6440</v>
      </c>
      <c r="H70" s="250"/>
      <c r="I70" s="175">
        <v>224635</v>
      </c>
      <c r="J70" s="161"/>
    </row>
    <row r="71" spans="2:10" s="131" customFormat="1" ht="18" customHeight="1" x14ac:dyDescent="0.25">
      <c r="B71" s="138"/>
      <c r="C71" s="174" t="s">
        <v>7641</v>
      </c>
      <c r="D71" s="90" t="s">
        <v>6410</v>
      </c>
      <c r="E71" s="79" t="s">
        <v>56</v>
      </c>
      <c r="F71" s="114" t="s">
        <v>6437</v>
      </c>
      <c r="G71" s="114" t="s">
        <v>6440</v>
      </c>
      <c r="H71" s="250"/>
      <c r="I71" s="175">
        <v>224635</v>
      </c>
      <c r="J71" s="161"/>
    </row>
    <row r="72" spans="2:10" s="131" customFormat="1" ht="18" customHeight="1" x14ac:dyDescent="0.25">
      <c r="B72" s="138"/>
      <c r="C72" s="174" t="s">
        <v>7641</v>
      </c>
      <c r="D72" s="90" t="s">
        <v>6411</v>
      </c>
      <c r="E72" s="79" t="s">
        <v>56</v>
      </c>
      <c r="F72" s="114" t="s">
        <v>6437</v>
      </c>
      <c r="G72" s="114" t="s">
        <v>6440</v>
      </c>
      <c r="H72" s="250"/>
      <c r="I72" s="175">
        <v>117478</v>
      </c>
      <c r="J72" s="161"/>
    </row>
    <row r="73" spans="2:10" s="131" customFormat="1" ht="18" customHeight="1" x14ac:dyDescent="0.25">
      <c r="B73" s="138"/>
      <c r="C73" s="174" t="s">
        <v>7641</v>
      </c>
      <c r="D73" s="90" t="s">
        <v>6412</v>
      </c>
      <c r="E73" s="79" t="s">
        <v>56</v>
      </c>
      <c r="F73" s="114" t="s">
        <v>6437</v>
      </c>
      <c r="G73" s="114" t="s">
        <v>6440</v>
      </c>
      <c r="H73" s="250"/>
      <c r="I73" s="175">
        <v>53798</v>
      </c>
      <c r="J73" s="161"/>
    </row>
    <row r="74" spans="2:10" s="131" customFormat="1" ht="18" customHeight="1" x14ac:dyDescent="0.25">
      <c r="B74" s="138"/>
      <c r="C74" s="174" t="s">
        <v>7641</v>
      </c>
      <c r="D74" s="90" t="s">
        <v>6413</v>
      </c>
      <c r="E74" s="79" t="s">
        <v>56</v>
      </c>
      <c r="F74" s="114" t="s">
        <v>6437</v>
      </c>
      <c r="G74" s="114" t="s">
        <v>6440</v>
      </c>
      <c r="H74" s="250"/>
      <c r="I74" s="175">
        <v>53798</v>
      </c>
      <c r="J74" s="161"/>
    </row>
    <row r="75" spans="2:10" s="131" customFormat="1" ht="18" customHeight="1" x14ac:dyDescent="0.25">
      <c r="B75" s="138"/>
      <c r="C75" s="174" t="s">
        <v>7641</v>
      </c>
      <c r="D75" s="90" t="s">
        <v>6414</v>
      </c>
      <c r="E75" s="79" t="s">
        <v>56</v>
      </c>
      <c r="F75" s="114" t="s">
        <v>6437</v>
      </c>
      <c r="G75" s="114" t="s">
        <v>6440</v>
      </c>
      <c r="H75" s="250"/>
      <c r="I75" s="175">
        <v>53798</v>
      </c>
      <c r="J75" s="161"/>
    </row>
    <row r="76" spans="2:10" s="131" customFormat="1" ht="18" customHeight="1" x14ac:dyDescent="0.25">
      <c r="B76" s="138"/>
      <c r="C76" s="174" t="s">
        <v>7641</v>
      </c>
      <c r="D76" s="90" t="s">
        <v>6415</v>
      </c>
      <c r="E76" s="79" t="s">
        <v>56</v>
      </c>
      <c r="F76" s="114" t="s">
        <v>6437</v>
      </c>
      <c r="G76" s="114" t="s">
        <v>6440</v>
      </c>
      <c r="H76" s="250"/>
      <c r="I76" s="175">
        <v>53798</v>
      </c>
      <c r="J76" s="161"/>
    </row>
    <row r="77" spans="2:10" s="131" customFormat="1" ht="18" customHeight="1" x14ac:dyDescent="0.25">
      <c r="B77" s="138"/>
      <c r="C77" s="174" t="s">
        <v>7641</v>
      </c>
      <c r="D77" s="90" t="s">
        <v>6416</v>
      </c>
      <c r="E77" s="79" t="s">
        <v>56</v>
      </c>
      <c r="F77" s="114" t="s">
        <v>6437</v>
      </c>
      <c r="G77" s="114" t="s">
        <v>6440</v>
      </c>
      <c r="H77" s="250"/>
      <c r="I77" s="175">
        <v>53798</v>
      </c>
      <c r="J77" s="161"/>
    </row>
    <row r="78" spans="2:10" s="131" customFormat="1" ht="18" customHeight="1" x14ac:dyDescent="0.25">
      <c r="B78" s="138"/>
      <c r="C78" s="174" t="s">
        <v>7641</v>
      </c>
      <c r="D78" s="90" t="s">
        <v>6417</v>
      </c>
      <c r="E78" s="79" t="s">
        <v>56</v>
      </c>
      <c r="F78" s="114" t="s">
        <v>6437</v>
      </c>
      <c r="G78" s="114" t="s">
        <v>6440</v>
      </c>
      <c r="H78" s="250"/>
      <c r="I78" s="175">
        <v>26890</v>
      </c>
      <c r="J78" s="161"/>
    </row>
    <row r="79" spans="2:10" s="131" customFormat="1" ht="18" customHeight="1" x14ac:dyDescent="0.25">
      <c r="B79" s="138"/>
      <c r="C79" s="174" t="s">
        <v>7641</v>
      </c>
      <c r="D79" s="90" t="s">
        <v>6418</v>
      </c>
      <c r="E79" s="79" t="s">
        <v>56</v>
      </c>
      <c r="F79" s="114" t="s">
        <v>6437</v>
      </c>
      <c r="G79" s="114" t="s">
        <v>6440</v>
      </c>
      <c r="H79" s="250"/>
      <c r="I79" s="175">
        <v>26890</v>
      </c>
      <c r="J79" s="161"/>
    </row>
    <row r="80" spans="2:10" s="131" customFormat="1" ht="18" customHeight="1" x14ac:dyDescent="0.25">
      <c r="B80" s="138"/>
      <c r="C80" s="174" t="s">
        <v>7641</v>
      </c>
      <c r="D80" s="90" t="s">
        <v>6419</v>
      </c>
      <c r="E80" s="79" t="s">
        <v>56</v>
      </c>
      <c r="F80" s="114" t="s">
        <v>6437</v>
      </c>
      <c r="G80" s="114" t="s">
        <v>6440</v>
      </c>
      <c r="H80" s="250"/>
      <c r="I80" s="175">
        <v>26890</v>
      </c>
      <c r="J80" s="161"/>
    </row>
    <row r="81" spans="2:10" s="131" customFormat="1" ht="18" customHeight="1" x14ac:dyDescent="0.25">
      <c r="B81" s="138"/>
      <c r="C81" s="174" t="s">
        <v>7641</v>
      </c>
      <c r="D81" s="90" t="s">
        <v>6420</v>
      </c>
      <c r="E81" s="79" t="s">
        <v>56</v>
      </c>
      <c r="F81" s="114" t="s">
        <v>6437</v>
      </c>
      <c r="G81" s="114" t="s">
        <v>6440</v>
      </c>
      <c r="H81" s="250"/>
      <c r="I81" s="175">
        <v>26890</v>
      </c>
      <c r="J81" s="161"/>
    </row>
    <row r="82" spans="2:10" s="131" customFormat="1" ht="18" customHeight="1" x14ac:dyDescent="0.25">
      <c r="B82" s="138"/>
      <c r="C82" s="174" t="s">
        <v>7641</v>
      </c>
      <c r="D82" s="90" t="s">
        <v>6421</v>
      </c>
      <c r="E82" s="79" t="s">
        <v>56</v>
      </c>
      <c r="F82" s="114" t="s">
        <v>6437</v>
      </c>
      <c r="G82" s="114" t="s">
        <v>6440</v>
      </c>
      <c r="H82" s="250"/>
      <c r="I82" s="175">
        <v>26890</v>
      </c>
      <c r="J82" s="161"/>
    </row>
    <row r="83" spans="2:10" s="131" customFormat="1" ht="18" customHeight="1" x14ac:dyDescent="0.25">
      <c r="B83" s="138"/>
      <c r="C83" s="174" t="s">
        <v>7605</v>
      </c>
      <c r="D83" s="90" t="s">
        <v>6422</v>
      </c>
      <c r="E83" s="79" t="s">
        <v>56</v>
      </c>
      <c r="F83" s="114" t="s">
        <v>57</v>
      </c>
      <c r="G83" s="114" t="s">
        <v>6442</v>
      </c>
      <c r="H83" s="250"/>
      <c r="I83" s="175">
        <v>19561000</v>
      </c>
      <c r="J83" s="161"/>
    </row>
    <row r="84" spans="2:10" s="131" customFormat="1" ht="18" customHeight="1" x14ac:dyDescent="0.25">
      <c r="B84" s="138"/>
      <c r="C84" s="174" t="s">
        <v>7607</v>
      </c>
      <c r="D84" s="90" t="s">
        <v>6423</v>
      </c>
      <c r="E84" s="79" t="s">
        <v>56</v>
      </c>
      <c r="F84" s="114" t="s">
        <v>6438</v>
      </c>
      <c r="G84" s="114" t="s">
        <v>6440</v>
      </c>
      <c r="H84" s="250"/>
      <c r="I84" s="175">
        <v>1091082</v>
      </c>
      <c r="J84" s="161"/>
    </row>
    <row r="85" spans="2:10" s="131" customFormat="1" ht="18" customHeight="1" x14ac:dyDescent="0.25">
      <c r="B85" s="138"/>
      <c r="C85" s="174" t="s">
        <v>7771</v>
      </c>
      <c r="D85" s="90" t="s">
        <v>6424</v>
      </c>
      <c r="E85" s="79" t="s">
        <v>56</v>
      </c>
      <c r="F85" s="114" t="s">
        <v>6437</v>
      </c>
      <c r="G85" s="114" t="s">
        <v>6440</v>
      </c>
      <c r="H85" s="250"/>
      <c r="I85" s="175">
        <v>27083.37</v>
      </c>
      <c r="J85" s="161"/>
    </row>
    <row r="86" spans="2:10" s="131" customFormat="1" ht="18" customHeight="1" x14ac:dyDescent="0.25">
      <c r="B86" s="138"/>
      <c r="C86" s="174" t="s">
        <v>7771</v>
      </c>
      <c r="D86" s="90" t="s">
        <v>6425</v>
      </c>
      <c r="E86" s="79" t="s">
        <v>56</v>
      </c>
      <c r="F86" s="114" t="s">
        <v>6437</v>
      </c>
      <c r="G86" s="114" t="s">
        <v>6440</v>
      </c>
      <c r="H86" s="250"/>
      <c r="I86" s="175">
        <v>27083.33</v>
      </c>
      <c r="J86" s="161"/>
    </row>
    <row r="87" spans="2:10" s="131" customFormat="1" ht="18" customHeight="1" x14ac:dyDescent="0.25">
      <c r="B87" s="138"/>
      <c r="C87" s="174" t="s">
        <v>7771</v>
      </c>
      <c r="D87" s="90" t="s">
        <v>6426</v>
      </c>
      <c r="E87" s="79" t="s">
        <v>56</v>
      </c>
      <c r="F87" s="114" t="s">
        <v>6437</v>
      </c>
      <c r="G87" s="114" t="s">
        <v>6440</v>
      </c>
      <c r="H87" s="250"/>
      <c r="I87" s="175">
        <v>27083.33</v>
      </c>
      <c r="J87" s="161"/>
    </row>
    <row r="88" spans="2:10" s="131" customFormat="1" ht="18" customHeight="1" x14ac:dyDescent="0.25">
      <c r="B88" s="138"/>
      <c r="C88" s="174" t="s">
        <v>7771</v>
      </c>
      <c r="D88" s="90" t="s">
        <v>6427</v>
      </c>
      <c r="E88" s="79" t="s">
        <v>56</v>
      </c>
      <c r="F88" s="114" t="s">
        <v>6437</v>
      </c>
      <c r="G88" s="114" t="s">
        <v>6440</v>
      </c>
      <c r="H88" s="250"/>
      <c r="I88" s="175">
        <v>27083.33</v>
      </c>
      <c r="J88" s="161"/>
    </row>
    <row r="89" spans="2:10" s="131" customFormat="1" ht="18" customHeight="1" x14ac:dyDescent="0.25">
      <c r="B89" s="138"/>
      <c r="C89" s="174" t="s">
        <v>7771</v>
      </c>
      <c r="D89" s="90" t="s">
        <v>6428</v>
      </c>
      <c r="E89" s="79" t="s">
        <v>56</v>
      </c>
      <c r="F89" s="114" t="s">
        <v>6437</v>
      </c>
      <c r="G89" s="114" t="s">
        <v>6440</v>
      </c>
      <c r="H89" s="250"/>
      <c r="I89" s="175">
        <v>27083.33</v>
      </c>
      <c r="J89" s="161"/>
    </row>
    <row r="90" spans="2:10" s="131" customFormat="1" ht="18" customHeight="1" x14ac:dyDescent="0.25">
      <c r="B90" s="138"/>
      <c r="C90" s="174" t="s">
        <v>7771</v>
      </c>
      <c r="D90" s="90" t="s">
        <v>6429</v>
      </c>
      <c r="E90" s="79" t="s">
        <v>56</v>
      </c>
      <c r="F90" s="114" t="s">
        <v>6437</v>
      </c>
      <c r="G90" s="114" t="s">
        <v>6440</v>
      </c>
      <c r="H90" s="250"/>
      <c r="I90" s="175">
        <v>27083.33</v>
      </c>
      <c r="J90" s="161"/>
    </row>
    <row r="91" spans="2:10" s="131" customFormat="1" ht="18" customHeight="1" x14ac:dyDescent="0.25">
      <c r="B91" s="138"/>
      <c r="C91" s="174" t="s">
        <v>7771</v>
      </c>
      <c r="D91" s="90" t="s">
        <v>6430</v>
      </c>
      <c r="E91" s="79" t="s">
        <v>56</v>
      </c>
      <c r="F91" s="114" t="s">
        <v>6437</v>
      </c>
      <c r="G91" s="114" t="s">
        <v>6440</v>
      </c>
      <c r="H91" s="250"/>
      <c r="I91" s="175">
        <v>27083.33</v>
      </c>
      <c r="J91" s="161"/>
    </row>
    <row r="92" spans="2:10" s="131" customFormat="1" ht="18" customHeight="1" x14ac:dyDescent="0.25">
      <c r="B92" s="138"/>
      <c r="C92" s="174" t="s">
        <v>7771</v>
      </c>
      <c r="D92" s="90" t="s">
        <v>6431</v>
      </c>
      <c r="E92" s="79" t="s">
        <v>56</v>
      </c>
      <c r="F92" s="114" t="s">
        <v>6437</v>
      </c>
      <c r="G92" s="114" t="s">
        <v>6440</v>
      </c>
      <c r="H92" s="250"/>
      <c r="I92" s="175">
        <v>27083.33</v>
      </c>
      <c r="J92" s="161"/>
    </row>
    <row r="93" spans="2:10" s="131" customFormat="1" ht="18" customHeight="1" x14ac:dyDescent="0.25">
      <c r="B93" s="138"/>
      <c r="C93" s="174" t="s">
        <v>7771</v>
      </c>
      <c r="D93" s="90" t="s">
        <v>6432</v>
      </c>
      <c r="E93" s="79" t="s">
        <v>56</v>
      </c>
      <c r="F93" s="114" t="s">
        <v>6437</v>
      </c>
      <c r="G93" s="114" t="s">
        <v>6440</v>
      </c>
      <c r="H93" s="250"/>
      <c r="I93" s="175">
        <v>27083.33</v>
      </c>
      <c r="J93" s="161"/>
    </row>
    <row r="94" spans="2:10" s="131" customFormat="1" ht="18" customHeight="1" x14ac:dyDescent="0.25">
      <c r="B94" s="138"/>
      <c r="C94" s="174" t="s">
        <v>7771</v>
      </c>
      <c r="D94" s="90" t="s">
        <v>6433</v>
      </c>
      <c r="E94" s="79" t="s">
        <v>56</v>
      </c>
      <c r="F94" s="114" t="s">
        <v>6437</v>
      </c>
      <c r="G94" s="114" t="s">
        <v>6440</v>
      </c>
      <c r="H94" s="250"/>
      <c r="I94" s="175">
        <v>27083.33</v>
      </c>
      <c r="J94" s="161"/>
    </row>
    <row r="95" spans="2:10" s="131" customFormat="1" ht="18" customHeight="1" x14ac:dyDescent="0.25">
      <c r="B95" s="138"/>
      <c r="C95" s="174" t="s">
        <v>7771</v>
      </c>
      <c r="D95" s="90" t="s">
        <v>6434</v>
      </c>
      <c r="E95" s="79" t="s">
        <v>56</v>
      </c>
      <c r="F95" s="114" t="s">
        <v>6437</v>
      </c>
      <c r="G95" s="114" t="s">
        <v>6440</v>
      </c>
      <c r="H95" s="250"/>
      <c r="I95" s="175">
        <v>27083.33</v>
      </c>
      <c r="J95" s="161"/>
    </row>
    <row r="96" spans="2:10" s="131" customFormat="1" ht="18" customHeight="1" thickBot="1" x14ac:dyDescent="0.3">
      <c r="B96" s="138"/>
      <c r="C96" s="176" t="s">
        <v>7771</v>
      </c>
      <c r="D96" s="177" t="s">
        <v>6435</v>
      </c>
      <c r="E96" s="178" t="s">
        <v>56</v>
      </c>
      <c r="F96" s="179" t="s">
        <v>6437</v>
      </c>
      <c r="G96" s="179" t="s">
        <v>6440</v>
      </c>
      <c r="H96" s="251"/>
      <c r="I96" s="180">
        <v>27083.33</v>
      </c>
      <c r="J96" s="161"/>
    </row>
    <row r="97" spans="2:12" s="131" customFormat="1" ht="18" customHeight="1" thickBot="1" x14ac:dyDescent="0.3">
      <c r="B97" s="239"/>
      <c r="C97" s="240"/>
      <c r="D97" s="12"/>
      <c r="E97" s="12"/>
      <c r="F97" s="241"/>
      <c r="G97" s="241"/>
      <c r="H97" s="241"/>
      <c r="I97" s="150"/>
      <c r="J97" s="242"/>
    </row>
    <row r="98" spans="2:12" ht="14.25" x14ac:dyDescent="0.2">
      <c r="B98" s="9"/>
      <c r="C98" s="9"/>
      <c r="D98" s="9"/>
      <c r="E98" s="9"/>
      <c r="F98" s="9"/>
    </row>
    <row r="99" spans="2:12" ht="15.75" thickBot="1" x14ac:dyDescent="0.25">
      <c r="B99" s="9"/>
      <c r="C99" s="238"/>
      <c r="D99" s="356" t="s">
        <v>7619</v>
      </c>
      <c r="E99" s="356" t="s">
        <v>7622</v>
      </c>
      <c r="F99" s="356" t="s">
        <v>7629</v>
      </c>
      <c r="G99" s="356" t="s">
        <v>7721</v>
      </c>
      <c r="H99" s="356" t="s">
        <v>7733</v>
      </c>
      <c r="I99" s="356" t="s">
        <v>7648</v>
      </c>
      <c r="J99" s="356" t="s">
        <v>7548</v>
      </c>
      <c r="K99" s="356" t="s">
        <v>7549</v>
      </c>
      <c r="L99" s="356" t="s">
        <v>7846</v>
      </c>
    </row>
    <row r="100" spans="2:12" ht="18" customHeight="1" x14ac:dyDescent="0.2">
      <c r="B100" s="9"/>
      <c r="C100" s="255" t="s">
        <v>6443</v>
      </c>
      <c r="D100" s="252">
        <v>1745000</v>
      </c>
      <c r="E100" s="243">
        <v>43277</v>
      </c>
      <c r="F100" s="243">
        <v>2794000</v>
      </c>
      <c r="G100" s="243">
        <v>0</v>
      </c>
      <c r="H100" s="243">
        <v>379182</v>
      </c>
      <c r="I100" s="243">
        <v>0</v>
      </c>
      <c r="J100" s="243">
        <f>SUBTOTAL(9,G59:G64)</f>
        <v>0</v>
      </c>
      <c r="K100" s="243">
        <v>2285900</v>
      </c>
      <c r="L100" s="244">
        <v>0</v>
      </c>
    </row>
    <row r="101" spans="2:12" ht="18" customHeight="1" x14ac:dyDescent="0.2">
      <c r="B101" s="9"/>
      <c r="C101" s="256" t="s">
        <v>6444</v>
      </c>
      <c r="D101" s="253">
        <v>645660</v>
      </c>
      <c r="E101" s="245">
        <v>905042</v>
      </c>
      <c r="F101" s="245">
        <v>197815</v>
      </c>
      <c r="G101" s="245">
        <v>1721892.2999999998</v>
      </c>
      <c r="H101" s="245">
        <v>900000</v>
      </c>
      <c r="I101" s="245">
        <v>0</v>
      </c>
      <c r="J101" s="245">
        <v>524900.00000000012</v>
      </c>
      <c r="K101" s="245">
        <v>891000</v>
      </c>
      <c r="L101" s="246">
        <v>900000</v>
      </c>
    </row>
    <row r="102" spans="2:12" ht="18" customHeight="1" x14ac:dyDescent="0.2">
      <c r="B102" s="9"/>
      <c r="C102" s="256" t="s">
        <v>6445</v>
      </c>
      <c r="D102" s="253">
        <v>0</v>
      </c>
      <c r="E102" s="245">
        <v>10613018</v>
      </c>
      <c r="F102" s="245">
        <v>19579000</v>
      </c>
      <c r="G102" s="245">
        <v>0</v>
      </c>
      <c r="H102" s="245"/>
      <c r="I102" s="245">
        <v>0</v>
      </c>
      <c r="J102" s="245">
        <v>0</v>
      </c>
      <c r="K102" s="245">
        <v>0</v>
      </c>
      <c r="L102" s="246">
        <v>0</v>
      </c>
    </row>
    <row r="103" spans="2:12" ht="18" customHeight="1" x14ac:dyDescent="0.2">
      <c r="B103" s="9"/>
      <c r="C103" s="256" t="s">
        <v>6446</v>
      </c>
      <c r="D103" s="253">
        <v>0</v>
      </c>
      <c r="E103" s="245">
        <v>0</v>
      </c>
      <c r="F103" s="245">
        <v>0</v>
      </c>
      <c r="G103" s="245">
        <v>4328336</v>
      </c>
      <c r="H103" s="245"/>
      <c r="I103" s="245">
        <v>566000</v>
      </c>
      <c r="J103" s="245">
        <v>0</v>
      </c>
      <c r="K103" s="245">
        <v>3287000</v>
      </c>
      <c r="L103" s="246">
        <v>330000</v>
      </c>
    </row>
    <row r="104" spans="2:12" ht="18" customHeight="1" thickBot="1" x14ac:dyDescent="0.25">
      <c r="B104" s="9"/>
      <c r="C104" s="257" t="s">
        <v>6447</v>
      </c>
      <c r="D104" s="254">
        <v>0</v>
      </c>
      <c r="E104" s="247">
        <v>0</v>
      </c>
      <c r="F104" s="247">
        <v>0</v>
      </c>
      <c r="G104" s="247"/>
      <c r="H104" s="247">
        <v>1091082</v>
      </c>
      <c r="I104" s="247">
        <v>0</v>
      </c>
      <c r="J104" s="247">
        <v>0</v>
      </c>
      <c r="K104" s="247">
        <v>0</v>
      </c>
      <c r="L104" s="248">
        <v>0</v>
      </c>
    </row>
    <row r="105" spans="2:12" ht="14.25" x14ac:dyDescent="0.2">
      <c r="B105" s="9"/>
      <c r="C105" s="9"/>
      <c r="D105" s="9"/>
      <c r="E105" s="9"/>
      <c r="F105" s="9"/>
    </row>
    <row r="106" spans="2:12" ht="14.25" x14ac:dyDescent="0.2">
      <c r="B106" s="9"/>
      <c r="C106" s="9"/>
      <c r="D106" s="9"/>
      <c r="E106" s="9"/>
      <c r="F106" s="9"/>
    </row>
    <row r="107" spans="2:12" ht="14.25" x14ac:dyDescent="0.2">
      <c r="B107" s="9"/>
      <c r="C107" s="9"/>
      <c r="D107" s="9"/>
      <c r="E107" s="9"/>
      <c r="F107" s="9"/>
    </row>
    <row r="108" spans="2:12" ht="14.25" x14ac:dyDescent="0.2">
      <c r="B108" s="9"/>
      <c r="C108" s="9"/>
      <c r="D108" s="9"/>
      <c r="E108" s="9"/>
      <c r="F108" s="9"/>
    </row>
    <row r="109" spans="2:12" ht="14.25" x14ac:dyDescent="0.2">
      <c r="B109" s="9"/>
      <c r="C109" s="9"/>
      <c r="D109" s="9"/>
      <c r="E109" s="9"/>
      <c r="F109" s="9"/>
    </row>
    <row r="110" spans="2:12" ht="14.25" x14ac:dyDescent="0.2">
      <c r="B110" s="9"/>
      <c r="C110" s="9"/>
      <c r="D110" s="9"/>
      <c r="E110" s="9"/>
      <c r="F110" s="9"/>
    </row>
    <row r="111" spans="2:12" ht="14.25" x14ac:dyDescent="0.2">
      <c r="B111" s="9"/>
      <c r="C111" s="9"/>
      <c r="D111" s="9"/>
      <c r="E111" s="9"/>
      <c r="F111" s="9"/>
    </row>
    <row r="112" spans="2:12" ht="14.25" x14ac:dyDescent="0.2">
      <c r="B112" s="9"/>
      <c r="C112" s="9"/>
      <c r="D112" s="9"/>
      <c r="E112" s="9"/>
      <c r="F112" s="9"/>
    </row>
    <row r="113" s="9" customFormat="1" ht="14.25" x14ac:dyDescent="0.2"/>
    <row r="114" s="9" customFormat="1" ht="14.25" x14ac:dyDescent="0.2"/>
    <row r="115" s="9" customFormat="1" ht="14.25" x14ac:dyDescent="0.2"/>
    <row r="116" s="9" customFormat="1" ht="14.25" x14ac:dyDescent="0.2"/>
    <row r="117" s="9" customFormat="1" ht="14.25" x14ac:dyDescent="0.2"/>
    <row r="118" s="9" customFormat="1" ht="14.25" x14ac:dyDescent="0.2"/>
    <row r="119" s="9" customFormat="1" ht="14.25" x14ac:dyDescent="0.2"/>
    <row r="120" s="9" customFormat="1" ht="14.25" x14ac:dyDescent="0.2"/>
    <row r="121" s="9" customFormat="1" ht="14.25" x14ac:dyDescent="0.2"/>
    <row r="122" s="9" customFormat="1" ht="14.25" x14ac:dyDescent="0.2"/>
    <row r="123" s="9" customFormat="1" ht="14.25" x14ac:dyDescent="0.2"/>
    <row r="124" s="9" customFormat="1" ht="14.25" x14ac:dyDescent="0.2"/>
    <row r="125" s="9" customFormat="1" ht="14.25" x14ac:dyDescent="0.2"/>
    <row r="126" s="9" customFormat="1" ht="14.25" x14ac:dyDescent="0.2"/>
    <row r="127" s="9" customFormat="1" ht="14.25" x14ac:dyDescent="0.2"/>
    <row r="128" s="9" customFormat="1" ht="14.25" x14ac:dyDescent="0.2"/>
    <row r="129" s="9" customFormat="1" ht="14.25" x14ac:dyDescent="0.2"/>
    <row r="130" s="9" customFormat="1" ht="14.25" x14ac:dyDescent="0.2"/>
    <row r="131" s="9" customFormat="1" ht="14.25" x14ac:dyDescent="0.2"/>
    <row r="132" s="9" customFormat="1" ht="14.25" x14ac:dyDescent="0.2"/>
    <row r="133" s="9" customFormat="1" ht="14.25" x14ac:dyDescent="0.2"/>
    <row r="134" s="9" customFormat="1" ht="14.25" x14ac:dyDescent="0.2"/>
    <row r="135" s="9" customFormat="1" ht="14.25" x14ac:dyDescent="0.2"/>
    <row r="136" s="9" customFormat="1" ht="14.25" x14ac:dyDescent="0.2"/>
    <row r="137" s="9" customFormat="1" ht="14.25" x14ac:dyDescent="0.2"/>
    <row r="138" s="9" customFormat="1" ht="14.25" x14ac:dyDescent="0.2"/>
    <row r="139" s="9" customFormat="1" ht="14.25" x14ac:dyDescent="0.2"/>
    <row r="140" s="9" customFormat="1" ht="14.25" x14ac:dyDescent="0.2"/>
    <row r="141" s="9" customFormat="1" ht="14.25" x14ac:dyDescent="0.2"/>
    <row r="142" s="9" customFormat="1" ht="14.25" x14ac:dyDescent="0.2"/>
    <row r="143" s="9" customFormat="1" ht="14.25" x14ac:dyDescent="0.2"/>
    <row r="144" s="9" customFormat="1" ht="14.25" x14ac:dyDescent="0.2"/>
    <row r="145" s="9" customFormat="1" ht="14.25" x14ac:dyDescent="0.2"/>
    <row r="146" s="9" customFormat="1" ht="14.25" x14ac:dyDescent="0.2"/>
    <row r="147" s="9" customFormat="1" ht="14.25" x14ac:dyDescent="0.2"/>
    <row r="148" s="9" customFormat="1" ht="14.25" x14ac:dyDescent="0.2"/>
    <row r="149" s="9" customFormat="1" ht="14.25" x14ac:dyDescent="0.2"/>
    <row r="150" s="9" customFormat="1" ht="14.25" x14ac:dyDescent="0.2"/>
    <row r="151" s="9" customFormat="1" ht="14.25" x14ac:dyDescent="0.2"/>
    <row r="152" s="9" customFormat="1" ht="14.25" x14ac:dyDescent="0.2"/>
    <row r="153" s="9" customFormat="1" ht="14.25" x14ac:dyDescent="0.2"/>
    <row r="154" s="9" customFormat="1" ht="14.25" x14ac:dyDescent="0.2"/>
    <row r="155" s="9" customFormat="1" ht="14.25" x14ac:dyDescent="0.2"/>
    <row r="156" s="9" customFormat="1" ht="14.25" x14ac:dyDescent="0.2"/>
    <row r="157" s="9" customFormat="1" ht="14.25" x14ac:dyDescent="0.2"/>
    <row r="158" s="9" customFormat="1" ht="14.25" x14ac:dyDescent="0.2"/>
    <row r="159" s="9" customFormat="1" ht="14.25" x14ac:dyDescent="0.2"/>
    <row r="160" s="9" customFormat="1" ht="14.25" x14ac:dyDescent="0.2"/>
    <row r="161" s="9" customFormat="1" ht="14.25" x14ac:dyDescent="0.2"/>
    <row r="162" s="9" customFormat="1" ht="14.25" x14ac:dyDescent="0.2"/>
    <row r="163" s="9" customFormat="1" ht="14.25" x14ac:dyDescent="0.2"/>
    <row r="164" s="9" customFormat="1" ht="14.25" x14ac:dyDescent="0.2"/>
    <row r="165" s="9" customFormat="1" ht="14.25" x14ac:dyDescent="0.2"/>
    <row r="166" s="9" customFormat="1" ht="14.25" x14ac:dyDescent="0.2"/>
    <row r="167" s="9" customFormat="1" ht="14.25" x14ac:dyDescent="0.2"/>
    <row r="168" s="9" customFormat="1" ht="14.25" x14ac:dyDescent="0.2"/>
    <row r="169" s="9" customFormat="1" ht="14.25" x14ac:dyDescent="0.2"/>
    <row r="170" s="9" customFormat="1" ht="14.25" x14ac:dyDescent="0.2"/>
    <row r="171" s="9" customFormat="1" ht="14.25" x14ac:dyDescent="0.2"/>
    <row r="172" s="9" customFormat="1" ht="14.25" x14ac:dyDescent="0.2"/>
    <row r="173" s="9" customFormat="1" ht="14.25" x14ac:dyDescent="0.2"/>
    <row r="174" s="9" customFormat="1" ht="14.25" x14ac:dyDescent="0.2"/>
    <row r="175" s="9" customFormat="1" ht="14.25" x14ac:dyDescent="0.2"/>
    <row r="176" s="9" customFormat="1" ht="14.25" x14ac:dyDescent="0.2"/>
    <row r="177" s="9" customFormat="1" ht="14.25" x14ac:dyDescent="0.2"/>
    <row r="178" s="9" customFormat="1" ht="14.25" x14ac:dyDescent="0.2"/>
    <row r="179" s="9" customFormat="1" ht="14.25" x14ac:dyDescent="0.2"/>
    <row r="180" s="9" customFormat="1" ht="14.25" x14ac:dyDescent="0.2"/>
    <row r="181" s="9" customFormat="1" ht="14.25" x14ac:dyDescent="0.2"/>
    <row r="182" s="9" customFormat="1" ht="14.25" x14ac:dyDescent="0.2"/>
    <row r="183" s="9" customFormat="1" ht="14.25" x14ac:dyDescent="0.2"/>
    <row r="184" s="9" customFormat="1" ht="14.25" x14ac:dyDescent="0.2"/>
    <row r="185" s="9" customFormat="1" ht="14.25" x14ac:dyDescent="0.2"/>
    <row r="186" s="9" customFormat="1" ht="14.25" x14ac:dyDescent="0.2"/>
    <row r="187" s="9" customFormat="1" ht="14.25" x14ac:dyDescent="0.2"/>
    <row r="188" s="9" customFormat="1" ht="14.25" x14ac:dyDescent="0.2"/>
    <row r="189" s="9" customFormat="1" ht="14.25" x14ac:dyDescent="0.2"/>
    <row r="190" s="9" customFormat="1" ht="14.25" x14ac:dyDescent="0.2"/>
    <row r="191" s="9" customFormat="1" ht="14.25" x14ac:dyDescent="0.2"/>
    <row r="192" s="9" customFormat="1" ht="14.25" x14ac:dyDescent="0.2"/>
    <row r="193" s="9" customFormat="1" ht="14.25" x14ac:dyDescent="0.2"/>
    <row r="194" s="9" customFormat="1" ht="14.25" x14ac:dyDescent="0.2"/>
    <row r="195" s="9" customFormat="1" ht="14.25" x14ac:dyDescent="0.2"/>
    <row r="196" s="9" customFormat="1" ht="14.25" x14ac:dyDescent="0.2"/>
    <row r="197" s="9" customFormat="1" ht="14.25" x14ac:dyDescent="0.2"/>
    <row r="198" s="9" customFormat="1" ht="14.25" x14ac:dyDescent="0.2"/>
    <row r="199" s="9" customFormat="1" ht="14.25" x14ac:dyDescent="0.2"/>
    <row r="200" s="9" customFormat="1" ht="14.25" x14ac:dyDescent="0.2"/>
    <row r="201" s="9" customFormat="1" ht="14.25" x14ac:dyDescent="0.2"/>
    <row r="202" s="9" customFormat="1" ht="14.25" x14ac:dyDescent="0.2"/>
    <row r="203" s="9" customFormat="1" ht="14.25" x14ac:dyDescent="0.2"/>
    <row r="204" s="9" customFormat="1" ht="14.25" x14ac:dyDescent="0.2"/>
    <row r="205" s="9" customFormat="1" ht="14.25" x14ac:dyDescent="0.2"/>
    <row r="206" s="9" customFormat="1" ht="14.25" x14ac:dyDescent="0.2"/>
    <row r="207" s="9" customFormat="1" ht="14.25" x14ac:dyDescent="0.2"/>
    <row r="208" s="9" customFormat="1" ht="14.25" x14ac:dyDescent="0.2"/>
    <row r="209" s="9" customFormat="1" ht="14.25" x14ac:dyDescent="0.2"/>
    <row r="210" s="9" customFormat="1" ht="14.25" x14ac:dyDescent="0.2"/>
    <row r="211" s="9" customFormat="1" ht="14.25" x14ac:dyDescent="0.2"/>
    <row r="212" s="9" customFormat="1" ht="14.25" x14ac:dyDescent="0.2"/>
    <row r="213" s="9" customFormat="1" ht="14.25" x14ac:dyDescent="0.2"/>
    <row r="214" s="9" customFormat="1" ht="14.25" x14ac:dyDescent="0.2"/>
    <row r="215" s="9" customFormat="1" ht="14.25" x14ac:dyDescent="0.2"/>
    <row r="216" s="9" customFormat="1" ht="14.25" x14ac:dyDescent="0.2"/>
    <row r="217" s="9" customFormat="1" ht="14.25" x14ac:dyDescent="0.2"/>
    <row r="218" s="9" customFormat="1" ht="14.25" x14ac:dyDescent="0.2"/>
    <row r="219" s="9" customFormat="1" ht="14.25" x14ac:dyDescent="0.2"/>
    <row r="220" s="9" customFormat="1" ht="14.25" x14ac:dyDescent="0.2"/>
    <row r="221" s="9" customFormat="1" ht="14.25" x14ac:dyDescent="0.2"/>
    <row r="222" s="9" customFormat="1" ht="14.25" x14ac:dyDescent="0.2"/>
    <row r="223" s="9" customFormat="1" ht="14.25" x14ac:dyDescent="0.2"/>
    <row r="224" s="9" customFormat="1" ht="14.25" x14ac:dyDescent="0.2"/>
    <row r="225" s="9" customFormat="1" ht="14.25" x14ac:dyDescent="0.2"/>
    <row r="226" s="9" customFormat="1" ht="14.25" x14ac:dyDescent="0.2"/>
    <row r="227" s="9" customFormat="1" ht="14.25" x14ac:dyDescent="0.2"/>
    <row r="228" s="9" customFormat="1" ht="14.25" x14ac:dyDescent="0.2"/>
    <row r="229" s="9" customFormat="1" ht="14.25" x14ac:dyDescent="0.2"/>
    <row r="230" s="9" customFormat="1" ht="14.25" x14ac:dyDescent="0.2"/>
    <row r="231" s="9" customFormat="1" ht="14.25" x14ac:dyDescent="0.2"/>
    <row r="232" s="9" customFormat="1" ht="14.25" x14ac:dyDescent="0.2"/>
    <row r="233" s="9" customFormat="1" ht="14.25" x14ac:dyDescent="0.2"/>
    <row r="234" s="9" customFormat="1" ht="14.25" x14ac:dyDescent="0.2"/>
    <row r="235" s="9" customFormat="1" ht="14.25" x14ac:dyDescent="0.2"/>
    <row r="236" s="9" customFormat="1" ht="14.25" x14ac:dyDescent="0.2"/>
    <row r="237" s="9" customFormat="1" ht="14.25" x14ac:dyDescent="0.2"/>
    <row r="238" s="9" customFormat="1" ht="14.25" x14ac:dyDescent="0.2"/>
    <row r="239" s="9" customFormat="1" ht="14.25" x14ac:dyDescent="0.2"/>
    <row r="240" s="9" customFormat="1" ht="14.25" x14ac:dyDescent="0.2"/>
    <row r="241" s="9" customFormat="1" ht="14.25" x14ac:dyDescent="0.2"/>
    <row r="242" s="9" customFormat="1" ht="14.25" x14ac:dyDescent="0.2"/>
    <row r="243" s="9" customFormat="1" ht="14.25" x14ac:dyDescent="0.2"/>
    <row r="244" s="9" customFormat="1" ht="14.25" x14ac:dyDescent="0.2"/>
    <row r="245" s="9" customFormat="1" ht="14.25" x14ac:dyDescent="0.2"/>
    <row r="246" s="9" customFormat="1" ht="14.25" x14ac:dyDescent="0.2"/>
    <row r="247" s="9" customFormat="1" ht="14.25" x14ac:dyDescent="0.2"/>
    <row r="248" s="9" customFormat="1" ht="14.25" x14ac:dyDescent="0.2"/>
    <row r="249" s="9" customFormat="1" ht="14.25" x14ac:dyDescent="0.2"/>
    <row r="250" s="9" customFormat="1" ht="14.25" x14ac:dyDescent="0.2"/>
    <row r="251" s="9" customFormat="1" ht="14.25" x14ac:dyDescent="0.2"/>
    <row r="252" s="9" customFormat="1" ht="14.25" x14ac:dyDescent="0.2"/>
    <row r="253" s="9" customFormat="1" ht="14.25" x14ac:dyDescent="0.2"/>
    <row r="254" s="9" customFormat="1" ht="14.25" x14ac:dyDescent="0.2"/>
    <row r="255" s="9" customFormat="1" ht="14.25" x14ac:dyDescent="0.2"/>
    <row r="256" s="9" customFormat="1" ht="14.25" x14ac:dyDescent="0.2"/>
    <row r="257" s="9" customFormat="1" ht="14.25" x14ac:dyDescent="0.2"/>
    <row r="258" s="9" customFormat="1" ht="14.25" x14ac:dyDescent="0.2"/>
    <row r="259" s="9" customFormat="1" ht="14.25" x14ac:dyDescent="0.2"/>
    <row r="260" s="9" customFormat="1" ht="14.25" x14ac:dyDescent="0.2"/>
    <row r="261" s="9" customFormat="1" ht="14.25" x14ac:dyDescent="0.2"/>
    <row r="262" s="9" customFormat="1" ht="14.25" x14ac:dyDescent="0.2"/>
    <row r="263" s="9" customFormat="1" ht="14.25" x14ac:dyDescent="0.2"/>
    <row r="264" s="9" customFormat="1" ht="14.25" x14ac:dyDescent="0.2"/>
    <row r="265" s="9" customFormat="1" ht="14.25" x14ac:dyDescent="0.2"/>
    <row r="266" s="9" customFormat="1" ht="14.25" x14ac:dyDescent="0.2"/>
    <row r="267" s="9" customFormat="1" ht="14.25" x14ac:dyDescent="0.2"/>
    <row r="268" s="9" customFormat="1" ht="14.25" x14ac:dyDescent="0.2"/>
    <row r="269" s="9" customFormat="1" ht="14.25" x14ac:dyDescent="0.2"/>
    <row r="270" s="9" customFormat="1" ht="14.25" x14ac:dyDescent="0.2"/>
    <row r="271" s="9" customFormat="1" ht="14.25" x14ac:dyDescent="0.2"/>
    <row r="272" s="9" customFormat="1" ht="14.25" x14ac:dyDescent="0.2"/>
    <row r="273" s="9" customFormat="1" ht="14.25" x14ac:dyDescent="0.2"/>
    <row r="274" s="9" customFormat="1" ht="14.25" x14ac:dyDescent="0.2"/>
    <row r="275" s="9" customFormat="1" ht="14.25" x14ac:dyDescent="0.2"/>
    <row r="276" s="9" customFormat="1" ht="14.25" x14ac:dyDescent="0.2"/>
    <row r="277" s="9" customFormat="1" ht="14.25" x14ac:dyDescent="0.2"/>
    <row r="278" s="9" customFormat="1" ht="14.25" x14ac:dyDescent="0.2"/>
    <row r="279" s="9" customFormat="1" ht="14.25" x14ac:dyDescent="0.2"/>
    <row r="280" s="9" customFormat="1" ht="14.25" x14ac:dyDescent="0.2"/>
    <row r="281" s="9" customFormat="1" ht="14.25" x14ac:dyDescent="0.2"/>
    <row r="282" s="9" customFormat="1" ht="14.25" x14ac:dyDescent="0.2"/>
    <row r="283" s="9" customFormat="1" ht="14.25" x14ac:dyDescent="0.2"/>
    <row r="284" s="9" customFormat="1" ht="14.25" x14ac:dyDescent="0.2"/>
    <row r="285" s="9" customFormat="1" ht="14.25" x14ac:dyDescent="0.2"/>
    <row r="286" s="9" customFormat="1" ht="14.25" x14ac:dyDescent="0.2"/>
    <row r="287" s="9" customFormat="1" ht="14.25" x14ac:dyDescent="0.2"/>
    <row r="288" s="9" customFormat="1" ht="14.25" x14ac:dyDescent="0.2"/>
    <row r="289" s="9" customFormat="1" ht="14.25" x14ac:dyDescent="0.2"/>
    <row r="290" s="9" customFormat="1" ht="14.25" x14ac:dyDescent="0.2"/>
    <row r="291" s="9" customFormat="1" ht="14.25" x14ac:dyDescent="0.2"/>
    <row r="292" s="9" customFormat="1" ht="14.25" x14ac:dyDescent="0.2"/>
    <row r="293" s="9" customFormat="1" ht="14.25" x14ac:dyDescent="0.2"/>
    <row r="294" s="9" customFormat="1" ht="14.25" x14ac:dyDescent="0.2"/>
    <row r="295" s="9" customFormat="1" ht="14.25" x14ac:dyDescent="0.2"/>
    <row r="296" s="9" customFormat="1" ht="14.25" x14ac:dyDescent="0.2"/>
    <row r="297" s="9" customFormat="1" ht="14.25" x14ac:dyDescent="0.2"/>
    <row r="298" s="9" customFormat="1" ht="14.25" x14ac:dyDescent="0.2"/>
    <row r="299" s="9" customFormat="1" ht="14.25" x14ac:dyDescent="0.2"/>
    <row r="300" s="9" customFormat="1" ht="14.25" x14ac:dyDescent="0.2"/>
    <row r="301" s="9" customFormat="1" ht="14.25" x14ac:dyDescent="0.2"/>
    <row r="302" s="9" customFormat="1" ht="14.25" x14ac:dyDescent="0.2"/>
    <row r="303" s="9" customFormat="1" ht="14.25" x14ac:dyDescent="0.2"/>
    <row r="304" s="9" customFormat="1" ht="14.25" x14ac:dyDescent="0.2"/>
    <row r="305" s="9" customFormat="1" ht="14.25" x14ac:dyDescent="0.2"/>
    <row r="306" s="9" customFormat="1" ht="14.25" x14ac:dyDescent="0.2"/>
    <row r="307" s="9" customFormat="1" ht="14.25" x14ac:dyDescent="0.2"/>
    <row r="308" s="9" customFormat="1" ht="14.25" x14ac:dyDescent="0.2"/>
    <row r="309" s="9" customFormat="1" ht="14.25" x14ac:dyDescent="0.2"/>
    <row r="310" s="9" customFormat="1" ht="14.25" x14ac:dyDescent="0.2"/>
    <row r="311" s="9" customFormat="1" ht="14.25" x14ac:dyDescent="0.2"/>
    <row r="312" s="9" customFormat="1" ht="14.25" x14ac:dyDescent="0.2"/>
    <row r="313" s="9" customFormat="1" ht="14.25" x14ac:dyDescent="0.2"/>
    <row r="314" s="9" customFormat="1" ht="14.25" x14ac:dyDescent="0.2"/>
    <row r="315" s="9" customFormat="1" ht="14.25" x14ac:dyDescent="0.2"/>
    <row r="316" s="9" customFormat="1" ht="14.25" x14ac:dyDescent="0.2"/>
    <row r="317" s="9" customFormat="1" ht="14.25" x14ac:dyDescent="0.2"/>
    <row r="318" s="9" customFormat="1" ht="14.25" x14ac:dyDescent="0.2"/>
    <row r="319" s="9" customFormat="1" ht="14.25" x14ac:dyDescent="0.2"/>
    <row r="320" s="9" customFormat="1" ht="14.25" x14ac:dyDescent="0.2"/>
    <row r="321" s="9" customFormat="1" ht="14.25" x14ac:dyDescent="0.2"/>
    <row r="322" s="9" customFormat="1" ht="14.25" x14ac:dyDescent="0.2"/>
    <row r="323" s="9" customFormat="1" ht="14.25" x14ac:dyDescent="0.2"/>
    <row r="324" s="9" customFormat="1" ht="14.25" x14ac:dyDescent="0.2"/>
    <row r="325" s="9" customFormat="1" ht="14.25" x14ac:dyDescent="0.2"/>
    <row r="326" s="9" customFormat="1" ht="14.25" x14ac:dyDescent="0.2"/>
    <row r="327" s="9" customFormat="1" ht="14.25" x14ac:dyDescent="0.2"/>
    <row r="328" s="9" customFormat="1" ht="14.25" x14ac:dyDescent="0.2"/>
    <row r="329" s="9" customFormat="1" ht="14.25" x14ac:dyDescent="0.2"/>
    <row r="330" s="9" customFormat="1" ht="14.25" x14ac:dyDescent="0.2"/>
    <row r="331" s="9" customFormat="1" ht="14.25" x14ac:dyDescent="0.2"/>
    <row r="332" s="9" customFormat="1" ht="14.25" x14ac:dyDescent="0.2"/>
    <row r="333" s="9" customFormat="1" ht="14.25" x14ac:dyDescent="0.2"/>
    <row r="334" s="9" customFormat="1" ht="14.25" x14ac:dyDescent="0.2"/>
    <row r="335" s="9" customFormat="1" ht="14.25" x14ac:dyDescent="0.2"/>
    <row r="336" s="9" customFormat="1" ht="14.25" x14ac:dyDescent="0.2"/>
    <row r="337" s="9" customFormat="1" ht="14.25" x14ac:dyDescent="0.2"/>
    <row r="338" s="9" customFormat="1" ht="14.25" x14ac:dyDescent="0.2"/>
    <row r="339" s="9" customFormat="1" ht="14.25" x14ac:dyDescent="0.2"/>
    <row r="340" s="9" customFormat="1" ht="14.25" x14ac:dyDescent="0.2"/>
    <row r="341" s="9" customFormat="1" ht="14.25" x14ac:dyDescent="0.2"/>
    <row r="342" s="9" customFormat="1" ht="14.25" x14ac:dyDescent="0.2"/>
    <row r="343" s="9" customFormat="1" ht="14.25" x14ac:dyDescent="0.2"/>
    <row r="344" s="9" customFormat="1" ht="14.25" x14ac:dyDescent="0.2"/>
    <row r="345" s="9" customFormat="1" ht="14.25" x14ac:dyDescent="0.2"/>
    <row r="346" s="9" customFormat="1" ht="14.25" x14ac:dyDescent="0.2"/>
    <row r="347" s="9" customFormat="1" ht="14.25" x14ac:dyDescent="0.2"/>
    <row r="348" s="9" customFormat="1" ht="14.25" x14ac:dyDescent="0.2"/>
    <row r="349" s="9" customFormat="1" ht="14.25" x14ac:dyDescent="0.2"/>
    <row r="350" s="9" customFormat="1" ht="14.25" x14ac:dyDescent="0.2"/>
    <row r="351" s="9" customFormat="1" ht="14.25" x14ac:dyDescent="0.2"/>
    <row r="352" s="9" customFormat="1" ht="14.25" x14ac:dyDescent="0.2"/>
    <row r="353" s="9" customFormat="1" ht="14.25" x14ac:dyDescent="0.2"/>
    <row r="354" s="9" customFormat="1" ht="14.25" x14ac:dyDescent="0.2"/>
    <row r="355" s="9" customFormat="1" ht="14.25" x14ac:dyDescent="0.2"/>
    <row r="356" s="9" customFormat="1" ht="14.25" x14ac:dyDescent="0.2"/>
    <row r="357" s="9" customFormat="1" ht="14.25" x14ac:dyDescent="0.2"/>
    <row r="358" s="9" customFormat="1" ht="14.25" x14ac:dyDescent="0.2"/>
    <row r="359" s="9" customFormat="1" ht="14.25" x14ac:dyDescent="0.2"/>
    <row r="360" s="9" customFormat="1" ht="14.25" x14ac:dyDescent="0.2"/>
    <row r="361" s="9" customFormat="1" ht="14.25" x14ac:dyDescent="0.2"/>
    <row r="362" s="9" customFormat="1" ht="14.25" x14ac:dyDescent="0.2"/>
    <row r="363" s="9" customFormat="1" ht="14.25" x14ac:dyDescent="0.2"/>
    <row r="364" s="9" customFormat="1" ht="14.25" x14ac:dyDescent="0.2"/>
    <row r="365" s="9" customFormat="1" ht="14.25" x14ac:dyDescent="0.2"/>
    <row r="366" s="9" customFormat="1" ht="14.25" x14ac:dyDescent="0.2"/>
    <row r="367" s="9" customFormat="1" ht="14.25" x14ac:dyDescent="0.2"/>
    <row r="368" s="9" customFormat="1" ht="14.25" x14ac:dyDescent="0.2"/>
    <row r="369" s="9" customFormat="1" ht="14.25" x14ac:dyDescent="0.2"/>
    <row r="370" s="9" customFormat="1" ht="14.25" x14ac:dyDescent="0.2"/>
    <row r="371" s="9" customFormat="1" ht="14.25" x14ac:dyDescent="0.2"/>
    <row r="372" s="9" customFormat="1" ht="14.25" x14ac:dyDescent="0.2"/>
    <row r="373" s="9" customFormat="1" ht="14.25" x14ac:dyDescent="0.2"/>
    <row r="374" s="9" customFormat="1" ht="14.25" x14ac:dyDescent="0.2"/>
    <row r="375" s="9" customFormat="1" ht="14.25" x14ac:dyDescent="0.2"/>
    <row r="376" s="9" customFormat="1" ht="14.25" x14ac:dyDescent="0.2"/>
    <row r="377" s="9" customFormat="1" ht="14.25" x14ac:dyDescent="0.2"/>
    <row r="378" s="9" customFormat="1" ht="14.25" x14ac:dyDescent="0.2"/>
    <row r="379" s="9" customFormat="1" ht="14.25" x14ac:dyDescent="0.2"/>
    <row r="380" s="9" customFormat="1" ht="14.25" x14ac:dyDescent="0.2"/>
    <row r="381" s="9" customFormat="1" ht="14.25" x14ac:dyDescent="0.2"/>
    <row r="382" s="9" customFormat="1" ht="14.25" x14ac:dyDescent="0.2"/>
    <row r="383" s="9" customFormat="1" ht="14.25" x14ac:dyDescent="0.2"/>
    <row r="384" s="9" customFormat="1" ht="14.25" x14ac:dyDescent="0.2"/>
    <row r="385" s="9" customFormat="1" ht="14.25" x14ac:dyDescent="0.2"/>
    <row r="386" s="9" customFormat="1" ht="14.25" x14ac:dyDescent="0.2"/>
    <row r="387" s="9" customFormat="1" ht="14.25" x14ac:dyDescent="0.2"/>
    <row r="388" s="9" customFormat="1" ht="14.25" x14ac:dyDescent="0.2"/>
    <row r="389" s="9" customFormat="1" ht="14.25" x14ac:dyDescent="0.2"/>
    <row r="390" s="9" customFormat="1" ht="14.25" x14ac:dyDescent="0.2"/>
    <row r="391" s="9" customFormat="1" ht="14.25" x14ac:dyDescent="0.2"/>
    <row r="392" s="9" customFormat="1" ht="14.25" x14ac:dyDescent="0.2"/>
    <row r="393" s="9" customFormat="1" ht="14.25" x14ac:dyDescent="0.2"/>
    <row r="394" s="9" customFormat="1" ht="14.25" x14ac:dyDescent="0.2"/>
    <row r="395" s="9" customFormat="1" ht="14.25" x14ac:dyDescent="0.2"/>
    <row r="396" s="9" customFormat="1" ht="14.25" x14ac:dyDescent="0.2"/>
    <row r="397" s="9" customFormat="1" ht="14.25" x14ac:dyDescent="0.2"/>
    <row r="398" s="9" customFormat="1" ht="14.25" x14ac:dyDescent="0.2"/>
    <row r="399" s="9" customFormat="1" ht="14.25" x14ac:dyDescent="0.2"/>
    <row r="400" s="9" customFormat="1" ht="14.25" x14ac:dyDescent="0.2"/>
    <row r="401" s="9" customFormat="1" ht="14.25" x14ac:dyDescent="0.2"/>
    <row r="402" s="9" customFormat="1" ht="14.25" x14ac:dyDescent="0.2"/>
    <row r="403" s="9" customFormat="1" ht="14.25" x14ac:dyDescent="0.2"/>
    <row r="404" s="9" customFormat="1" ht="14.25" x14ac:dyDescent="0.2"/>
    <row r="405" s="9" customFormat="1" ht="14.25" x14ac:dyDescent="0.2"/>
    <row r="406" s="9" customFormat="1" ht="14.25" x14ac:dyDescent="0.2"/>
    <row r="407" s="9" customFormat="1" ht="14.25" x14ac:dyDescent="0.2"/>
    <row r="408" s="9" customFormat="1" ht="14.25" x14ac:dyDescent="0.2"/>
    <row r="409" s="9" customFormat="1" ht="14.25" x14ac:dyDescent="0.2"/>
    <row r="410" s="9" customFormat="1" ht="14.25" x14ac:dyDescent="0.2"/>
    <row r="411" s="9" customFormat="1" ht="14.25" x14ac:dyDescent="0.2"/>
    <row r="412" s="9" customFormat="1" ht="14.25" x14ac:dyDescent="0.2"/>
    <row r="413" s="9" customFormat="1" ht="14.25" x14ac:dyDescent="0.2"/>
    <row r="414" s="9" customFormat="1" ht="14.25" x14ac:dyDescent="0.2"/>
    <row r="415" s="9" customFormat="1" ht="14.25" x14ac:dyDescent="0.2"/>
    <row r="416" s="9" customFormat="1" ht="14.25" x14ac:dyDescent="0.2"/>
    <row r="417" s="9" customFormat="1" ht="14.25" x14ac:dyDescent="0.2"/>
    <row r="418" s="9" customFormat="1" ht="14.25" x14ac:dyDescent="0.2"/>
    <row r="419" s="9" customFormat="1" ht="14.25" x14ac:dyDescent="0.2"/>
    <row r="420" s="9" customFormat="1" ht="14.25" x14ac:dyDescent="0.2"/>
    <row r="421" s="9" customFormat="1" ht="14.25" x14ac:dyDescent="0.2"/>
    <row r="422" s="9" customFormat="1" ht="14.25" x14ac:dyDescent="0.2"/>
    <row r="423" s="9" customFormat="1" ht="14.25" x14ac:dyDescent="0.2"/>
    <row r="424" s="9" customFormat="1" ht="14.25" x14ac:dyDescent="0.2"/>
    <row r="425" s="9" customFormat="1" ht="14.25" x14ac:dyDescent="0.2"/>
    <row r="426" s="9" customFormat="1" ht="14.25" x14ac:dyDescent="0.2"/>
    <row r="427" s="9" customFormat="1" ht="14.25" x14ac:dyDescent="0.2"/>
    <row r="428" s="9" customFormat="1" ht="14.25" x14ac:dyDescent="0.2"/>
    <row r="429" s="9" customFormat="1" ht="14.25" x14ac:dyDescent="0.2"/>
    <row r="430" s="9" customFormat="1" ht="14.25" x14ac:dyDescent="0.2"/>
    <row r="431" s="9" customFormat="1" ht="14.25" x14ac:dyDescent="0.2"/>
    <row r="432" s="9" customFormat="1" ht="14.25" x14ac:dyDescent="0.2"/>
    <row r="433" s="9" customFormat="1" ht="14.25" x14ac:dyDescent="0.2"/>
    <row r="434" s="9" customFormat="1" ht="14.25" x14ac:dyDescent="0.2"/>
    <row r="435" s="9" customFormat="1" ht="14.25" x14ac:dyDescent="0.2"/>
    <row r="436" s="9" customFormat="1" ht="14.25" x14ac:dyDescent="0.2"/>
    <row r="437" s="9" customFormat="1" ht="14.25" x14ac:dyDescent="0.2"/>
    <row r="438" s="9" customFormat="1" ht="14.25" x14ac:dyDescent="0.2"/>
    <row r="439" s="9" customFormat="1" ht="14.25" x14ac:dyDescent="0.2"/>
    <row r="440" s="9" customFormat="1" ht="14.25" x14ac:dyDescent="0.2"/>
    <row r="441" s="9" customFormat="1" ht="14.25" x14ac:dyDescent="0.2"/>
    <row r="442" s="9" customFormat="1" ht="14.25" x14ac:dyDescent="0.2"/>
    <row r="443" s="9" customFormat="1" ht="14.25" x14ac:dyDescent="0.2"/>
    <row r="444" s="9" customFormat="1" ht="14.25" x14ac:dyDescent="0.2"/>
    <row r="445" s="9" customFormat="1" ht="14.25" x14ac:dyDescent="0.2"/>
    <row r="446" s="9" customFormat="1" ht="14.25" x14ac:dyDescent="0.2"/>
    <row r="447" s="9" customFormat="1" ht="14.25" x14ac:dyDescent="0.2"/>
    <row r="448" s="9" customFormat="1" ht="14.25" x14ac:dyDescent="0.2"/>
    <row r="449" s="9" customFormat="1" ht="14.25" x14ac:dyDescent="0.2"/>
    <row r="450" s="9" customFormat="1" ht="14.25" x14ac:dyDescent="0.2"/>
    <row r="451" s="9" customFormat="1" ht="14.25" x14ac:dyDescent="0.2"/>
    <row r="452" s="9" customFormat="1" ht="14.25" x14ac:dyDescent="0.2"/>
    <row r="453" s="9" customFormat="1" ht="14.25" x14ac:dyDescent="0.2"/>
    <row r="454" s="9" customFormat="1" ht="14.25" x14ac:dyDescent="0.2"/>
    <row r="455" s="9" customFormat="1" ht="14.25" x14ac:dyDescent="0.2"/>
    <row r="456" s="9" customFormat="1" ht="14.25" x14ac:dyDescent="0.2"/>
    <row r="457" s="9" customFormat="1" ht="14.25" x14ac:dyDescent="0.2"/>
    <row r="458" s="9" customFormat="1" ht="14.25" x14ac:dyDescent="0.2"/>
    <row r="459" s="9" customFormat="1" ht="14.25" x14ac:dyDescent="0.2"/>
    <row r="460" s="9" customFormat="1" ht="14.25" x14ac:dyDescent="0.2"/>
    <row r="461" s="9" customFormat="1" ht="14.25" x14ac:dyDescent="0.2"/>
    <row r="462" s="9" customFormat="1" ht="14.25" x14ac:dyDescent="0.2"/>
    <row r="463" s="9" customFormat="1" ht="14.25" x14ac:dyDescent="0.2"/>
    <row r="464" s="9" customFormat="1" ht="14.25" x14ac:dyDescent="0.2"/>
    <row r="465" s="9" customFormat="1" ht="14.25" x14ac:dyDescent="0.2"/>
    <row r="466" s="9" customFormat="1" ht="14.25" x14ac:dyDescent="0.2"/>
    <row r="467" s="9" customFormat="1" ht="14.25" x14ac:dyDescent="0.2"/>
    <row r="468" s="9" customFormat="1" ht="14.25" x14ac:dyDescent="0.2"/>
    <row r="469" s="9" customFormat="1" ht="14.25" x14ac:dyDescent="0.2"/>
    <row r="470" s="9" customFormat="1" ht="14.25" x14ac:dyDescent="0.2"/>
    <row r="471" s="9" customFormat="1" ht="14.25" x14ac:dyDescent="0.2"/>
    <row r="472" s="9" customFormat="1" ht="14.25" x14ac:dyDescent="0.2"/>
    <row r="473" s="9" customFormat="1" ht="14.25" x14ac:dyDescent="0.2"/>
    <row r="474" s="9" customFormat="1" ht="14.25" x14ac:dyDescent="0.2"/>
    <row r="475" s="9" customFormat="1" ht="14.25" x14ac:dyDescent="0.2"/>
    <row r="476" s="9" customFormat="1" ht="14.25" x14ac:dyDescent="0.2"/>
    <row r="477" s="9" customFormat="1" ht="14.25" x14ac:dyDescent="0.2"/>
    <row r="478" s="9" customFormat="1" ht="14.25" x14ac:dyDescent="0.2"/>
    <row r="479" s="9" customFormat="1" ht="14.25" x14ac:dyDescent="0.2"/>
    <row r="480" s="9" customFormat="1" ht="14.25" x14ac:dyDescent="0.2"/>
    <row r="481" s="9" customFormat="1" ht="14.25" x14ac:dyDescent="0.2"/>
    <row r="482" s="9" customFormat="1" ht="14.25" x14ac:dyDescent="0.2"/>
    <row r="483" s="9" customFormat="1" ht="14.25" x14ac:dyDescent="0.2"/>
    <row r="484" s="9" customFormat="1" ht="14.25" x14ac:dyDescent="0.2"/>
    <row r="485" s="9" customFormat="1" ht="14.25" x14ac:dyDescent="0.2"/>
    <row r="486" s="9" customFormat="1" ht="14.25" x14ac:dyDescent="0.2"/>
    <row r="487" s="9" customFormat="1" ht="14.25" x14ac:dyDescent="0.2"/>
    <row r="488" s="9" customFormat="1" ht="14.25" x14ac:dyDescent="0.2"/>
    <row r="489" s="9" customFormat="1" ht="14.25" x14ac:dyDescent="0.2"/>
    <row r="490" s="9" customFormat="1" ht="14.25" x14ac:dyDescent="0.2"/>
    <row r="491" s="9" customFormat="1" ht="14.25" x14ac:dyDescent="0.2"/>
    <row r="492" s="9" customFormat="1" ht="14.25" x14ac:dyDescent="0.2"/>
    <row r="493" s="9" customFormat="1" ht="14.25" x14ac:dyDescent="0.2"/>
    <row r="494" s="9" customFormat="1" ht="14.25" x14ac:dyDescent="0.2"/>
    <row r="495" s="9" customFormat="1" ht="14.25" x14ac:dyDescent="0.2"/>
    <row r="496" s="9" customFormat="1" ht="14.25" x14ac:dyDescent="0.2"/>
    <row r="497" s="9" customFormat="1" ht="14.25" x14ac:dyDescent="0.2"/>
    <row r="498" s="9" customFormat="1" ht="14.25" x14ac:dyDescent="0.2"/>
    <row r="499" s="9" customFormat="1" ht="14.25" x14ac:dyDescent="0.2"/>
    <row r="500" s="9" customFormat="1" ht="14.25" x14ac:dyDescent="0.2"/>
    <row r="501" s="9" customFormat="1" ht="14.25" x14ac:dyDescent="0.2"/>
    <row r="502" s="9" customFormat="1" ht="14.25" x14ac:dyDescent="0.2"/>
    <row r="503" s="9" customFormat="1" ht="14.25" x14ac:dyDescent="0.2"/>
    <row r="504" s="9" customFormat="1" ht="14.25" x14ac:dyDescent="0.2"/>
    <row r="505" s="9" customFormat="1" ht="14.25" x14ac:dyDescent="0.2"/>
    <row r="506" s="9" customFormat="1" ht="14.25" x14ac:dyDescent="0.2"/>
    <row r="507" s="9" customFormat="1" ht="14.25" x14ac:dyDescent="0.2"/>
    <row r="508" s="9" customFormat="1" ht="14.25" x14ac:dyDescent="0.2"/>
    <row r="509" s="9" customFormat="1" ht="14.25" x14ac:dyDescent="0.2"/>
    <row r="510" s="9" customFormat="1" ht="14.25" x14ac:dyDescent="0.2"/>
    <row r="511" s="9" customFormat="1" ht="14.25" x14ac:dyDescent="0.2"/>
    <row r="512" s="9" customFormat="1" ht="14.25" x14ac:dyDescent="0.2"/>
    <row r="513" s="9" customFormat="1" ht="14.25" x14ac:dyDescent="0.2"/>
    <row r="514" s="9" customFormat="1" ht="14.25" x14ac:dyDescent="0.2"/>
    <row r="515" s="9" customFormat="1" ht="14.25" x14ac:dyDescent="0.2"/>
    <row r="516" s="9" customFormat="1" ht="14.25" x14ac:dyDescent="0.2"/>
    <row r="517" s="9" customFormat="1" ht="14.25" x14ac:dyDescent="0.2"/>
    <row r="518" s="9" customFormat="1" ht="14.25" x14ac:dyDescent="0.2"/>
    <row r="519" s="9" customFormat="1" ht="14.25" x14ac:dyDescent="0.2"/>
    <row r="520" s="9" customFormat="1" ht="14.25" x14ac:dyDescent="0.2"/>
    <row r="521" s="9" customFormat="1" ht="14.25" x14ac:dyDescent="0.2"/>
    <row r="522" s="9" customFormat="1" ht="14.25" x14ac:dyDescent="0.2"/>
    <row r="523" s="9" customFormat="1" ht="14.25" x14ac:dyDescent="0.2"/>
    <row r="524" s="9" customFormat="1" ht="14.25" x14ac:dyDescent="0.2"/>
    <row r="525" s="9" customFormat="1" ht="14.25" x14ac:dyDescent="0.2"/>
    <row r="526" s="9" customFormat="1" ht="14.25" x14ac:dyDescent="0.2"/>
    <row r="527" s="9" customFormat="1" ht="14.25" x14ac:dyDescent="0.2"/>
    <row r="528" s="9" customFormat="1" ht="14.25" x14ac:dyDescent="0.2"/>
    <row r="529" s="9" customFormat="1" ht="14.25" x14ac:dyDescent="0.2"/>
    <row r="530" s="9" customFormat="1" ht="14.25" x14ac:dyDescent="0.2"/>
    <row r="531" s="9" customFormat="1" ht="14.25" x14ac:dyDescent="0.2"/>
    <row r="532" s="9" customFormat="1" ht="14.25" x14ac:dyDescent="0.2"/>
    <row r="533" s="9" customFormat="1" ht="14.25" x14ac:dyDescent="0.2"/>
    <row r="534" s="9" customFormat="1" ht="14.25" x14ac:dyDescent="0.2"/>
    <row r="535" s="9" customFormat="1" ht="14.25" x14ac:dyDescent="0.2"/>
    <row r="536" s="9" customFormat="1" ht="14.25" x14ac:dyDescent="0.2"/>
    <row r="537" s="9" customFormat="1" ht="14.25" x14ac:dyDescent="0.2"/>
    <row r="538" s="9" customFormat="1" ht="14.25" x14ac:dyDescent="0.2"/>
    <row r="539" s="9" customFormat="1" ht="14.25" x14ac:dyDescent="0.2"/>
    <row r="540" s="9" customFormat="1" ht="14.25" x14ac:dyDescent="0.2"/>
    <row r="541" s="9" customFormat="1" ht="14.25" x14ac:dyDescent="0.2"/>
    <row r="542" s="9" customFormat="1" ht="14.25" x14ac:dyDescent="0.2"/>
    <row r="543" s="9" customFormat="1" ht="14.25" x14ac:dyDescent="0.2"/>
    <row r="544" s="9" customFormat="1" ht="14.25" x14ac:dyDescent="0.2"/>
    <row r="545" s="9" customFormat="1" ht="14.25" x14ac:dyDescent="0.2"/>
    <row r="546" s="9" customFormat="1" ht="14.25" x14ac:dyDescent="0.2"/>
    <row r="547" s="9" customFormat="1" ht="14.25" x14ac:dyDescent="0.2"/>
    <row r="548" s="9" customFormat="1" ht="14.25" x14ac:dyDescent="0.2"/>
    <row r="549" s="9" customFormat="1" ht="14.25" x14ac:dyDescent="0.2"/>
    <row r="550" s="9" customFormat="1" ht="14.25" x14ac:dyDescent="0.2"/>
    <row r="551" s="9" customFormat="1" ht="14.25" x14ac:dyDescent="0.2"/>
    <row r="552" s="9" customFormat="1" ht="14.25" x14ac:dyDescent="0.2"/>
    <row r="553" s="9" customFormat="1" ht="14.25" x14ac:dyDescent="0.2"/>
    <row r="554" s="9" customFormat="1" ht="14.25" x14ac:dyDescent="0.2"/>
    <row r="555" s="9" customFormat="1" ht="14.25" x14ac:dyDescent="0.2"/>
    <row r="556" s="9" customFormat="1" ht="14.25" x14ac:dyDescent="0.2"/>
    <row r="557" s="9" customFormat="1" ht="14.25" x14ac:dyDescent="0.2"/>
    <row r="558" s="9" customFormat="1" ht="14.25" x14ac:dyDescent="0.2"/>
    <row r="559" s="9" customFormat="1" ht="14.25" x14ac:dyDescent="0.2"/>
    <row r="560" s="9" customFormat="1" ht="14.25" x14ac:dyDescent="0.2"/>
    <row r="561" s="9" customFormat="1" ht="14.25" x14ac:dyDescent="0.2"/>
    <row r="562" s="9" customFormat="1" ht="14.25" x14ac:dyDescent="0.2"/>
    <row r="563" s="9" customFormat="1" ht="14.25" x14ac:dyDescent="0.2"/>
    <row r="564" s="9" customFormat="1" ht="14.25" x14ac:dyDescent="0.2"/>
    <row r="565" s="9" customFormat="1" ht="14.25" x14ac:dyDescent="0.2"/>
    <row r="566" s="9" customFormat="1" ht="14.25" x14ac:dyDescent="0.2"/>
    <row r="567" s="9" customFormat="1" ht="14.25" x14ac:dyDescent="0.2"/>
    <row r="568" s="9" customFormat="1" ht="14.25" x14ac:dyDescent="0.2"/>
    <row r="569" s="9" customFormat="1" ht="14.25" x14ac:dyDescent="0.2"/>
    <row r="570" s="9" customFormat="1" ht="14.25" x14ac:dyDescent="0.2"/>
    <row r="571" s="9" customFormat="1" ht="14.25" x14ac:dyDescent="0.2"/>
    <row r="572" s="9" customFormat="1" ht="14.25" x14ac:dyDescent="0.2"/>
    <row r="573" s="9" customFormat="1" ht="14.25" x14ac:dyDescent="0.2"/>
    <row r="574" s="9" customFormat="1" ht="14.25" x14ac:dyDescent="0.2"/>
    <row r="575" s="9" customFormat="1" ht="14.25" x14ac:dyDescent="0.2"/>
    <row r="576" s="9" customFormat="1" ht="14.25" x14ac:dyDescent="0.2"/>
    <row r="577" s="9" customFormat="1" ht="14.25" x14ac:dyDescent="0.2"/>
    <row r="578" s="9" customFormat="1" ht="14.25" x14ac:dyDescent="0.2"/>
    <row r="579" s="9" customFormat="1" ht="14.25" x14ac:dyDescent="0.2"/>
    <row r="580" s="9" customFormat="1" ht="14.25" x14ac:dyDescent="0.2"/>
    <row r="581" s="9" customFormat="1" ht="14.25" x14ac:dyDescent="0.2"/>
    <row r="582" s="9" customFormat="1" ht="14.25" x14ac:dyDescent="0.2"/>
    <row r="583" s="9" customFormat="1" ht="14.25" x14ac:dyDescent="0.2"/>
    <row r="584" s="9" customFormat="1" ht="14.25" x14ac:dyDescent="0.2"/>
    <row r="585" s="9" customFormat="1" ht="14.25" x14ac:dyDescent="0.2"/>
    <row r="586" s="9" customFormat="1" ht="14.25" x14ac:dyDescent="0.2"/>
    <row r="587" s="9" customFormat="1" ht="14.25" x14ac:dyDescent="0.2"/>
    <row r="588" s="9" customFormat="1" ht="14.25" x14ac:dyDescent="0.2"/>
    <row r="589" s="9" customFormat="1" ht="14.25" x14ac:dyDescent="0.2"/>
    <row r="590" s="9" customFormat="1" ht="14.25" x14ac:dyDescent="0.2"/>
    <row r="591" s="9" customFormat="1" ht="14.25" x14ac:dyDescent="0.2"/>
    <row r="592" s="9" customFormat="1" ht="14.25" x14ac:dyDescent="0.2"/>
    <row r="593" s="9" customFormat="1" ht="14.25" x14ac:dyDescent="0.2"/>
    <row r="594" s="9" customFormat="1" ht="14.25" x14ac:dyDescent="0.2"/>
    <row r="595" s="9" customFormat="1" ht="14.25" x14ac:dyDescent="0.2"/>
    <row r="596" s="9" customFormat="1" ht="14.25" x14ac:dyDescent="0.2"/>
    <row r="597" s="9" customFormat="1" ht="14.25" x14ac:dyDescent="0.2"/>
    <row r="598" s="9" customFormat="1" ht="14.25" x14ac:dyDescent="0.2"/>
    <row r="599" s="9" customFormat="1" ht="14.25" x14ac:dyDescent="0.2"/>
    <row r="600" s="9" customFormat="1" ht="14.25" x14ac:dyDescent="0.2"/>
    <row r="601" s="9" customFormat="1" ht="14.25" x14ac:dyDescent="0.2"/>
    <row r="602" s="9" customFormat="1" ht="14.25" x14ac:dyDescent="0.2"/>
    <row r="603" s="9" customFormat="1" ht="14.25" x14ac:dyDescent="0.2"/>
    <row r="604" s="9" customFormat="1" ht="14.25" x14ac:dyDescent="0.2"/>
    <row r="605" s="9" customFormat="1" ht="14.25" x14ac:dyDescent="0.2"/>
    <row r="606" s="9" customFormat="1" ht="14.25" x14ac:dyDescent="0.2"/>
    <row r="607" s="9" customFormat="1" ht="14.25" x14ac:dyDescent="0.2"/>
    <row r="608" s="9" customFormat="1" ht="14.25" x14ac:dyDescent="0.2"/>
    <row r="609" s="9" customFormat="1" ht="14.25" x14ac:dyDescent="0.2"/>
    <row r="610" s="9" customFormat="1" ht="14.25" x14ac:dyDescent="0.2"/>
    <row r="611" s="9" customFormat="1" ht="14.25" x14ac:dyDescent="0.2"/>
    <row r="612" s="9" customFormat="1" ht="14.25" x14ac:dyDescent="0.2"/>
    <row r="613" s="9" customFormat="1" ht="14.25" x14ac:dyDescent="0.2"/>
    <row r="614" s="9" customFormat="1" ht="14.25" x14ac:dyDescent="0.2"/>
    <row r="615" s="9" customFormat="1" ht="14.25" x14ac:dyDescent="0.2"/>
    <row r="616" s="9" customFormat="1" ht="14.25" x14ac:dyDescent="0.2"/>
    <row r="617" s="9" customFormat="1" ht="14.25" x14ac:dyDescent="0.2"/>
    <row r="618" s="9" customFormat="1" ht="14.25" x14ac:dyDescent="0.2"/>
    <row r="619" s="9" customFormat="1" ht="14.25" x14ac:dyDescent="0.2"/>
    <row r="620" s="9" customFormat="1" ht="14.25" x14ac:dyDescent="0.2"/>
    <row r="621" s="9" customFormat="1" ht="14.25" x14ac:dyDescent="0.2"/>
    <row r="622" s="9" customFormat="1" ht="14.25" x14ac:dyDescent="0.2"/>
    <row r="623" s="9" customFormat="1" ht="14.25" x14ac:dyDescent="0.2"/>
    <row r="624" s="9" customFormat="1" ht="14.25" x14ac:dyDescent="0.2"/>
    <row r="625" s="9" customFormat="1" ht="14.25" x14ac:dyDescent="0.2"/>
    <row r="626" s="9" customFormat="1" ht="14.25" x14ac:dyDescent="0.2"/>
    <row r="627" s="9" customFormat="1" ht="14.25" x14ac:dyDescent="0.2"/>
    <row r="628" s="9" customFormat="1" ht="14.25" x14ac:dyDescent="0.2"/>
    <row r="629" s="9" customFormat="1" ht="14.25" x14ac:dyDescent="0.2"/>
    <row r="630" s="9" customFormat="1" ht="14.25" x14ac:dyDescent="0.2"/>
    <row r="631" s="9" customFormat="1" ht="14.25" x14ac:dyDescent="0.2"/>
    <row r="632" s="9" customFormat="1" ht="14.25" x14ac:dyDescent="0.2"/>
    <row r="633" s="9" customFormat="1" ht="14.25" x14ac:dyDescent="0.2"/>
    <row r="634" s="9" customFormat="1" ht="14.25" x14ac:dyDescent="0.2"/>
    <row r="635" s="9" customFormat="1" ht="14.25" x14ac:dyDescent="0.2"/>
    <row r="636" s="9" customFormat="1" ht="14.25" x14ac:dyDescent="0.2"/>
    <row r="637" s="9" customFormat="1" ht="14.25" x14ac:dyDescent="0.2"/>
    <row r="638" s="9" customFormat="1" ht="14.25" x14ac:dyDescent="0.2"/>
    <row r="639" s="9" customFormat="1" ht="14.25" x14ac:dyDescent="0.2"/>
    <row r="640" s="9" customFormat="1" ht="14.25" x14ac:dyDescent="0.2"/>
    <row r="641" s="9" customFormat="1" ht="14.25" x14ac:dyDescent="0.2"/>
    <row r="642" s="9" customFormat="1" ht="14.25" x14ac:dyDescent="0.2"/>
    <row r="643" s="9" customFormat="1" ht="14.25" x14ac:dyDescent="0.2"/>
    <row r="644" s="9" customFormat="1" ht="14.25" x14ac:dyDescent="0.2"/>
    <row r="645" s="9" customFormat="1" ht="14.25" x14ac:dyDescent="0.2"/>
    <row r="646" s="9" customFormat="1" ht="14.25" x14ac:dyDescent="0.2"/>
    <row r="647" s="9" customFormat="1" ht="14.25" x14ac:dyDescent="0.2"/>
    <row r="648" s="9" customFormat="1" ht="14.25" x14ac:dyDescent="0.2"/>
    <row r="649" s="9" customFormat="1" ht="14.25" x14ac:dyDescent="0.2"/>
    <row r="650" s="9" customFormat="1" ht="14.25" x14ac:dyDescent="0.2"/>
    <row r="651" s="9" customFormat="1" ht="14.25" x14ac:dyDescent="0.2"/>
    <row r="652" s="9" customFormat="1" ht="14.25" x14ac:dyDescent="0.2"/>
    <row r="653" s="9" customFormat="1" ht="14.25" x14ac:dyDescent="0.2"/>
    <row r="654" s="9" customFormat="1" ht="14.25" x14ac:dyDescent="0.2"/>
    <row r="655" s="9" customFormat="1" ht="14.25" x14ac:dyDescent="0.2"/>
    <row r="656" s="9" customFormat="1" ht="14.25" x14ac:dyDescent="0.2"/>
    <row r="657" s="9" customFormat="1" ht="14.25" x14ac:dyDescent="0.2"/>
    <row r="658" s="9" customFormat="1" ht="14.25" x14ac:dyDescent="0.2"/>
    <row r="659" s="9" customFormat="1" ht="14.25" x14ac:dyDescent="0.2"/>
    <row r="660" s="9" customFormat="1" ht="14.25" x14ac:dyDescent="0.2"/>
    <row r="661" s="9" customFormat="1" ht="14.25" x14ac:dyDescent="0.2"/>
    <row r="662" s="9" customFormat="1" ht="14.25" x14ac:dyDescent="0.2"/>
    <row r="663" s="9" customFormat="1" ht="14.25" x14ac:dyDescent="0.2"/>
    <row r="664" s="9" customFormat="1" ht="14.25" x14ac:dyDescent="0.2"/>
    <row r="665" s="9" customFormat="1" ht="14.25" x14ac:dyDescent="0.2"/>
    <row r="666" s="9" customFormat="1" ht="14.25" x14ac:dyDescent="0.2"/>
    <row r="667" s="9" customFormat="1" ht="14.25" x14ac:dyDescent="0.2"/>
    <row r="668" s="9" customFormat="1" ht="14.25" x14ac:dyDescent="0.2"/>
    <row r="669" s="9" customFormat="1" ht="14.25" x14ac:dyDescent="0.2"/>
    <row r="670" s="9" customFormat="1" ht="14.25" x14ac:dyDescent="0.2"/>
    <row r="671" s="9" customFormat="1" ht="14.25" x14ac:dyDescent="0.2"/>
    <row r="672" s="9" customFormat="1" ht="14.25" x14ac:dyDescent="0.2"/>
    <row r="673" s="9" customFormat="1" ht="14.25" x14ac:dyDescent="0.2"/>
    <row r="674" s="9" customFormat="1" ht="14.25" x14ac:dyDescent="0.2"/>
    <row r="675" s="9" customFormat="1" ht="14.25" x14ac:dyDescent="0.2"/>
    <row r="676" s="9" customFormat="1" ht="14.25" x14ac:dyDescent="0.2"/>
    <row r="677" s="9" customFormat="1" ht="14.25" x14ac:dyDescent="0.2"/>
    <row r="678" s="9" customFormat="1" ht="14.25" x14ac:dyDescent="0.2"/>
    <row r="679" s="9" customFormat="1" ht="14.25" x14ac:dyDescent="0.2"/>
    <row r="680" s="9" customFormat="1" ht="14.25" x14ac:dyDescent="0.2"/>
    <row r="681" s="9" customFormat="1" ht="14.25" x14ac:dyDescent="0.2"/>
    <row r="682" s="9" customFormat="1" ht="14.25" x14ac:dyDescent="0.2"/>
    <row r="683" s="9" customFormat="1" ht="14.25" x14ac:dyDescent="0.2"/>
    <row r="684" s="9" customFormat="1" ht="14.25" x14ac:dyDescent="0.2"/>
    <row r="685" s="9" customFormat="1" ht="14.25" x14ac:dyDescent="0.2"/>
    <row r="686" s="9" customFormat="1" ht="14.25" x14ac:dyDescent="0.2"/>
    <row r="687" s="9" customFormat="1" ht="14.25" x14ac:dyDescent="0.2"/>
    <row r="688" s="9" customFormat="1" ht="14.25" x14ac:dyDescent="0.2"/>
    <row r="689" s="9" customFormat="1" ht="14.25" x14ac:dyDescent="0.2"/>
    <row r="690" s="9" customFormat="1" ht="14.25" x14ac:dyDescent="0.2"/>
    <row r="691" s="9" customFormat="1" ht="14.25" x14ac:dyDescent="0.2"/>
    <row r="692" s="9" customFormat="1" ht="14.25" x14ac:dyDescent="0.2"/>
    <row r="693" s="9" customFormat="1" ht="14.25" x14ac:dyDescent="0.2"/>
    <row r="694" s="9" customFormat="1" ht="14.25" x14ac:dyDescent="0.2"/>
    <row r="695" s="9" customFormat="1" ht="14.25" x14ac:dyDescent="0.2"/>
    <row r="696" s="9" customFormat="1" ht="14.25" x14ac:dyDescent="0.2"/>
    <row r="697" s="9" customFormat="1" ht="14.25" x14ac:dyDescent="0.2"/>
    <row r="698" s="9" customFormat="1" ht="14.25" x14ac:dyDescent="0.2"/>
    <row r="699" s="9" customFormat="1" ht="14.25" x14ac:dyDescent="0.2"/>
    <row r="700" s="9" customFormat="1" ht="14.25" x14ac:dyDescent="0.2"/>
    <row r="701" s="9" customFormat="1" ht="14.25" x14ac:dyDescent="0.2"/>
    <row r="702" s="9" customFormat="1" ht="14.25" x14ac:dyDescent="0.2"/>
    <row r="703" s="9" customFormat="1" ht="14.25" x14ac:dyDescent="0.2"/>
    <row r="704" s="9" customFormat="1" ht="14.25" x14ac:dyDescent="0.2"/>
    <row r="705" s="9" customFormat="1" ht="14.25" x14ac:dyDescent="0.2"/>
    <row r="706" s="9" customFormat="1" ht="14.25" x14ac:dyDescent="0.2"/>
    <row r="707" s="9" customFormat="1" ht="14.25" x14ac:dyDescent="0.2"/>
    <row r="708" s="9" customFormat="1" ht="14.25" x14ac:dyDescent="0.2"/>
    <row r="709" s="9" customFormat="1" ht="14.25" x14ac:dyDescent="0.2"/>
    <row r="710" s="9" customFormat="1" ht="14.25" x14ac:dyDescent="0.2"/>
    <row r="711" s="9" customFormat="1" ht="14.25" x14ac:dyDescent="0.2"/>
    <row r="712" s="9" customFormat="1" ht="14.25" x14ac:dyDescent="0.2"/>
    <row r="713" s="9" customFormat="1" ht="14.25" x14ac:dyDescent="0.2"/>
    <row r="714" s="9" customFormat="1" ht="14.25" x14ac:dyDescent="0.2"/>
    <row r="715" s="9" customFormat="1" ht="14.25" x14ac:dyDescent="0.2"/>
    <row r="716" s="9" customFormat="1" ht="14.25" x14ac:dyDescent="0.2"/>
    <row r="717" s="9" customFormat="1" ht="14.25" x14ac:dyDescent="0.2"/>
    <row r="718" s="9" customFormat="1" ht="14.25" x14ac:dyDescent="0.2"/>
    <row r="719" s="9" customFormat="1" ht="14.25" x14ac:dyDescent="0.2"/>
    <row r="720" s="9" customFormat="1" ht="14.25" x14ac:dyDescent="0.2"/>
    <row r="721" s="9" customFormat="1" ht="14.25" x14ac:dyDescent="0.2"/>
    <row r="722" s="9" customFormat="1" ht="14.25" x14ac:dyDescent="0.2"/>
    <row r="723" s="9" customFormat="1" ht="14.25" x14ac:dyDescent="0.2"/>
    <row r="724" s="9" customFormat="1" ht="14.25" x14ac:dyDescent="0.2"/>
    <row r="725" s="9" customFormat="1" ht="14.25" x14ac:dyDescent="0.2"/>
    <row r="726" s="9" customFormat="1" ht="14.25" x14ac:dyDescent="0.2"/>
    <row r="727" s="9" customFormat="1" ht="14.25" x14ac:dyDescent="0.2"/>
    <row r="728" s="9" customFormat="1" ht="14.25" x14ac:dyDescent="0.2"/>
    <row r="729" s="9" customFormat="1" ht="14.25" x14ac:dyDescent="0.2"/>
    <row r="730" s="9" customFormat="1" ht="14.25" x14ac:dyDescent="0.2"/>
    <row r="731" s="9" customFormat="1" ht="14.25" x14ac:dyDescent="0.2"/>
    <row r="732" s="9" customFormat="1" ht="14.25" x14ac:dyDescent="0.2"/>
    <row r="733" s="9" customFormat="1" ht="14.25" x14ac:dyDescent="0.2"/>
    <row r="734" s="9" customFormat="1" ht="14.25" x14ac:dyDescent="0.2"/>
    <row r="735" s="9" customFormat="1" ht="14.25" x14ac:dyDescent="0.2"/>
    <row r="736" s="9" customFormat="1" ht="14.25" x14ac:dyDescent="0.2"/>
    <row r="737" s="9" customFormat="1" ht="14.25" x14ac:dyDescent="0.2"/>
    <row r="738" s="9" customFormat="1" ht="14.25" x14ac:dyDescent="0.2"/>
    <row r="739" s="9" customFormat="1" ht="14.25" x14ac:dyDescent="0.2"/>
    <row r="740" s="9" customFormat="1" ht="14.25" x14ac:dyDescent="0.2"/>
    <row r="741" s="9" customFormat="1" ht="14.25" x14ac:dyDescent="0.2"/>
    <row r="742" s="9" customFormat="1" ht="14.25" x14ac:dyDescent="0.2"/>
    <row r="743" s="9" customFormat="1" ht="14.25" x14ac:dyDescent="0.2"/>
    <row r="744" s="9" customFormat="1" ht="14.25" x14ac:dyDescent="0.2"/>
    <row r="745" s="9" customFormat="1" ht="14.25" x14ac:dyDescent="0.2"/>
    <row r="746" s="9" customFormat="1" ht="14.25" x14ac:dyDescent="0.2"/>
    <row r="747" s="9" customFormat="1" ht="14.25" x14ac:dyDescent="0.2"/>
    <row r="748" s="9" customFormat="1" ht="14.25" x14ac:dyDescent="0.2"/>
    <row r="749" s="9" customFormat="1" ht="14.25" x14ac:dyDescent="0.2"/>
    <row r="750" s="9" customFormat="1" ht="14.25" x14ac:dyDescent="0.2"/>
    <row r="751" s="9" customFormat="1" ht="14.25" x14ac:dyDescent="0.2"/>
    <row r="752" s="9" customFormat="1" ht="14.25" x14ac:dyDescent="0.2"/>
    <row r="753" s="9" customFormat="1" ht="14.25" x14ac:dyDescent="0.2"/>
    <row r="754" s="9" customFormat="1" ht="14.25" x14ac:dyDescent="0.2"/>
    <row r="755" s="9" customFormat="1" ht="14.25" x14ac:dyDescent="0.2"/>
    <row r="756" s="9" customFormat="1" ht="14.25" x14ac:dyDescent="0.2"/>
    <row r="757" s="9" customFormat="1" ht="14.25" x14ac:dyDescent="0.2"/>
    <row r="758" s="9" customFormat="1" ht="14.25" x14ac:dyDescent="0.2"/>
    <row r="759" s="9" customFormat="1" ht="14.25" x14ac:dyDescent="0.2"/>
    <row r="760" s="9" customFormat="1" ht="14.25" x14ac:dyDescent="0.2"/>
    <row r="761" s="9" customFormat="1" ht="14.25" x14ac:dyDescent="0.2"/>
    <row r="762" s="9" customFormat="1" ht="14.25" x14ac:dyDescent="0.2"/>
    <row r="763" s="9" customFormat="1" ht="14.25" x14ac:dyDescent="0.2"/>
    <row r="764" s="9" customFormat="1" ht="14.25" x14ac:dyDescent="0.2"/>
    <row r="765" s="9" customFormat="1" ht="14.25" x14ac:dyDescent="0.2"/>
    <row r="766" s="9" customFormat="1" ht="14.25" x14ac:dyDescent="0.2"/>
    <row r="767" s="9" customFormat="1" ht="14.25" x14ac:dyDescent="0.2"/>
    <row r="768" s="9" customFormat="1" ht="14.25" x14ac:dyDescent="0.2"/>
    <row r="769" s="9" customFormat="1" ht="14.25" x14ac:dyDescent="0.2"/>
    <row r="770" s="9" customFormat="1" ht="14.25" x14ac:dyDescent="0.2"/>
    <row r="771" s="9" customFormat="1" ht="14.25" x14ac:dyDescent="0.2"/>
    <row r="772" s="9" customFormat="1" ht="14.25" x14ac:dyDescent="0.2"/>
    <row r="773" s="9" customFormat="1" ht="14.25" x14ac:dyDescent="0.2"/>
    <row r="774" s="9" customFormat="1" ht="14.25" x14ac:dyDescent="0.2"/>
    <row r="775" s="9" customFormat="1" ht="14.25" x14ac:dyDescent="0.2"/>
    <row r="776" s="9" customFormat="1" ht="14.25" x14ac:dyDescent="0.2"/>
    <row r="777" s="9" customFormat="1" ht="14.25" x14ac:dyDescent="0.2"/>
    <row r="778" s="9" customFormat="1" ht="14.25" x14ac:dyDescent="0.2"/>
    <row r="779" s="9" customFormat="1" ht="14.25" x14ac:dyDescent="0.2"/>
    <row r="780" s="9" customFormat="1" ht="14.25" x14ac:dyDescent="0.2"/>
    <row r="781" s="9" customFormat="1" ht="14.25" x14ac:dyDescent="0.2"/>
    <row r="782" s="9" customFormat="1" ht="14.25" x14ac:dyDescent="0.2"/>
    <row r="783" s="9" customFormat="1" ht="14.25" x14ac:dyDescent="0.2"/>
    <row r="784" s="9" customFormat="1" ht="14.25" x14ac:dyDescent="0.2"/>
    <row r="785" s="9" customFormat="1" ht="14.25" x14ac:dyDescent="0.2"/>
    <row r="786" s="9" customFormat="1" ht="14.25" x14ac:dyDescent="0.2"/>
    <row r="787" s="9" customFormat="1" ht="14.25" x14ac:dyDescent="0.2"/>
    <row r="788" s="9" customFormat="1" ht="14.25" x14ac:dyDescent="0.2"/>
    <row r="789" s="9" customFormat="1" ht="14.25" x14ac:dyDescent="0.2"/>
    <row r="790" s="9" customFormat="1" ht="14.25" x14ac:dyDescent="0.2"/>
    <row r="791" s="9" customFormat="1" ht="14.25" x14ac:dyDescent="0.2"/>
    <row r="792" s="9" customFormat="1" ht="14.25" x14ac:dyDescent="0.2"/>
    <row r="793" s="9" customFormat="1" ht="14.25" x14ac:dyDescent="0.2"/>
    <row r="794" s="9" customFormat="1" ht="14.25" x14ac:dyDescent="0.2"/>
    <row r="795" s="9" customFormat="1" ht="14.25" x14ac:dyDescent="0.2"/>
    <row r="796" s="9" customFormat="1" ht="14.25" x14ac:dyDescent="0.2"/>
    <row r="797" s="9" customFormat="1" ht="14.25" x14ac:dyDescent="0.2"/>
    <row r="798" s="9" customFormat="1" ht="14.25" x14ac:dyDescent="0.2"/>
    <row r="799" s="9" customFormat="1" ht="14.25" x14ac:dyDescent="0.2"/>
    <row r="800" s="9" customFormat="1" ht="14.25" x14ac:dyDescent="0.2"/>
    <row r="801" s="9" customFormat="1" ht="14.25" x14ac:dyDescent="0.2"/>
    <row r="802" s="9" customFormat="1" ht="14.25" x14ac:dyDescent="0.2"/>
    <row r="803" s="9" customFormat="1" ht="14.25" x14ac:dyDescent="0.2"/>
    <row r="804" s="9" customFormat="1" ht="14.25" x14ac:dyDescent="0.2"/>
    <row r="805" s="9" customFormat="1" ht="14.25" x14ac:dyDescent="0.2"/>
    <row r="806" s="9" customFormat="1" ht="14.25" x14ac:dyDescent="0.2"/>
    <row r="807" s="9" customFormat="1" ht="14.25" x14ac:dyDescent="0.2"/>
    <row r="808" s="9" customFormat="1" ht="14.25" x14ac:dyDescent="0.2"/>
    <row r="809" s="9" customFormat="1" ht="14.25" x14ac:dyDescent="0.2"/>
    <row r="810" s="9" customFormat="1" ht="14.25" x14ac:dyDescent="0.2"/>
    <row r="811" s="9" customFormat="1" ht="14.25" x14ac:dyDescent="0.2"/>
    <row r="812" s="9" customFormat="1" ht="14.25" x14ac:dyDescent="0.2"/>
    <row r="813" s="9" customFormat="1" ht="14.25" x14ac:dyDescent="0.2"/>
    <row r="814" s="9" customFormat="1" ht="14.25" x14ac:dyDescent="0.2"/>
    <row r="815" s="9" customFormat="1" ht="14.25" x14ac:dyDescent="0.2"/>
    <row r="816" s="9" customFormat="1" ht="14.25" x14ac:dyDescent="0.2"/>
    <row r="817" s="9" customFormat="1" ht="14.25" x14ac:dyDescent="0.2"/>
    <row r="818" s="9" customFormat="1" ht="14.25" x14ac:dyDescent="0.2"/>
    <row r="819" s="9" customFormat="1" ht="14.25" x14ac:dyDescent="0.2"/>
    <row r="820" s="9" customFormat="1" ht="14.25" x14ac:dyDescent="0.2"/>
    <row r="821" s="9" customFormat="1" ht="14.25" x14ac:dyDescent="0.2"/>
    <row r="822" s="9" customFormat="1" ht="14.25" x14ac:dyDescent="0.2"/>
    <row r="823" s="9" customFormat="1" ht="14.25" x14ac:dyDescent="0.2"/>
    <row r="824" s="9" customFormat="1" ht="14.25" x14ac:dyDescent="0.2"/>
    <row r="825" s="9" customFormat="1" ht="14.25" x14ac:dyDescent="0.2"/>
    <row r="826" s="9" customFormat="1" ht="14.25" x14ac:dyDescent="0.2"/>
    <row r="827" s="9" customFormat="1" ht="14.25" x14ac:dyDescent="0.2"/>
    <row r="828" s="9" customFormat="1" ht="14.25" x14ac:dyDescent="0.2"/>
    <row r="829" s="9" customFormat="1" ht="14.25" x14ac:dyDescent="0.2"/>
    <row r="830" s="9" customFormat="1" ht="14.25" x14ac:dyDescent="0.2"/>
    <row r="831" s="9" customFormat="1" ht="14.25" x14ac:dyDescent="0.2"/>
    <row r="832" s="9" customFormat="1" ht="14.25" x14ac:dyDescent="0.2"/>
    <row r="833" s="9" customFormat="1" ht="14.25" x14ac:dyDescent="0.2"/>
    <row r="834" s="9" customFormat="1" ht="14.25" x14ac:dyDescent="0.2"/>
    <row r="835" s="9" customFormat="1" ht="14.25" x14ac:dyDescent="0.2"/>
    <row r="836" s="9" customFormat="1" ht="14.25" x14ac:dyDescent="0.2"/>
    <row r="837" s="9" customFormat="1" ht="14.25" x14ac:dyDescent="0.2"/>
    <row r="838" s="9" customFormat="1" ht="14.25" x14ac:dyDescent="0.2"/>
    <row r="839" s="9" customFormat="1" ht="14.25" x14ac:dyDescent="0.2"/>
    <row r="840" s="9" customFormat="1" ht="14.25" x14ac:dyDescent="0.2"/>
    <row r="841" s="9" customFormat="1" ht="14.25" x14ac:dyDescent="0.2"/>
    <row r="842" s="9" customFormat="1" ht="14.25" x14ac:dyDescent="0.2"/>
    <row r="843" s="9" customFormat="1" ht="14.25" x14ac:dyDescent="0.2"/>
    <row r="844" s="9" customFormat="1" ht="14.25" x14ac:dyDescent="0.2"/>
    <row r="845" s="9" customFormat="1" ht="14.25" x14ac:dyDescent="0.2"/>
    <row r="846" s="9" customFormat="1" ht="14.25" x14ac:dyDescent="0.2"/>
    <row r="847" s="9" customFormat="1" ht="14.25" x14ac:dyDescent="0.2"/>
    <row r="848" s="9" customFormat="1" ht="14.25" x14ac:dyDescent="0.2"/>
    <row r="849" s="9" customFormat="1" ht="14.25" x14ac:dyDescent="0.2"/>
    <row r="850" s="9" customFormat="1" ht="14.25" x14ac:dyDescent="0.2"/>
    <row r="851" s="9" customFormat="1" ht="14.25" x14ac:dyDescent="0.2"/>
    <row r="852" s="9" customFormat="1" ht="14.25" x14ac:dyDescent="0.2"/>
    <row r="853" s="9" customFormat="1" ht="14.25" x14ac:dyDescent="0.2"/>
    <row r="854" s="9" customFormat="1" ht="14.25" x14ac:dyDescent="0.2"/>
    <row r="855" s="9" customFormat="1" ht="14.25" x14ac:dyDescent="0.2"/>
    <row r="856" s="9" customFormat="1" ht="14.25" x14ac:dyDescent="0.2"/>
    <row r="857" s="9" customFormat="1" ht="14.25" x14ac:dyDescent="0.2"/>
    <row r="858" s="9" customFormat="1" ht="14.25" x14ac:dyDescent="0.2"/>
    <row r="859" s="9" customFormat="1" ht="14.25" x14ac:dyDescent="0.2"/>
    <row r="860" s="9" customFormat="1" ht="14.25" x14ac:dyDescent="0.2"/>
    <row r="861" s="9" customFormat="1" ht="14.25" x14ac:dyDescent="0.2"/>
    <row r="862" s="9" customFormat="1" ht="14.25" x14ac:dyDescent="0.2"/>
    <row r="863" s="9" customFormat="1" ht="14.25" x14ac:dyDescent="0.2"/>
    <row r="864" s="9" customFormat="1" ht="14.25" x14ac:dyDescent="0.2"/>
    <row r="865" s="9" customFormat="1" ht="14.25" x14ac:dyDescent="0.2"/>
    <row r="866" s="9" customFormat="1" ht="14.25" x14ac:dyDescent="0.2"/>
    <row r="867" s="9" customFormat="1" ht="14.25" x14ac:dyDescent="0.2"/>
    <row r="868" s="9" customFormat="1" ht="14.25" x14ac:dyDescent="0.2"/>
    <row r="869" s="9" customFormat="1" ht="14.25" x14ac:dyDescent="0.2"/>
    <row r="870" s="9" customFormat="1" ht="14.25" x14ac:dyDescent="0.2"/>
    <row r="871" s="9" customFormat="1" ht="14.25" x14ac:dyDescent="0.2"/>
    <row r="872" s="9" customFormat="1" ht="14.25" x14ac:dyDescent="0.2"/>
    <row r="873" s="9" customFormat="1" ht="14.25" x14ac:dyDescent="0.2"/>
    <row r="874" s="9" customFormat="1" ht="14.25" x14ac:dyDescent="0.2"/>
    <row r="875" s="9" customFormat="1" ht="14.25" x14ac:dyDescent="0.2"/>
    <row r="876" s="9" customFormat="1" ht="14.25" x14ac:dyDescent="0.2"/>
    <row r="877" s="9" customFormat="1" ht="14.25" x14ac:dyDescent="0.2"/>
    <row r="878" s="9" customFormat="1" ht="14.25" x14ac:dyDescent="0.2"/>
    <row r="879" s="9" customFormat="1" ht="14.25" x14ac:dyDescent="0.2"/>
    <row r="880" s="9" customFormat="1" ht="14.25" x14ac:dyDescent="0.2"/>
    <row r="881" s="9" customFormat="1" ht="14.25" x14ac:dyDescent="0.2"/>
    <row r="882" s="9" customFormat="1" ht="14.25" x14ac:dyDescent="0.2"/>
    <row r="883" s="9" customFormat="1" ht="14.25" x14ac:dyDescent="0.2"/>
    <row r="884" s="9" customFormat="1" ht="14.25" x14ac:dyDescent="0.2"/>
    <row r="885" s="9" customFormat="1" ht="14.25" x14ac:dyDescent="0.2"/>
    <row r="886" s="9" customFormat="1" ht="14.25" x14ac:dyDescent="0.2"/>
    <row r="887" s="9" customFormat="1" ht="14.25" x14ac:dyDescent="0.2"/>
    <row r="888" s="9" customFormat="1" ht="14.25" x14ac:dyDescent="0.2"/>
    <row r="889" s="9" customFormat="1" ht="14.25" x14ac:dyDescent="0.2"/>
    <row r="890" s="9" customFormat="1" ht="14.25" x14ac:dyDescent="0.2"/>
    <row r="891" s="9" customFormat="1" ht="14.25" x14ac:dyDescent="0.2"/>
    <row r="892" s="9" customFormat="1" ht="14.25" x14ac:dyDescent="0.2"/>
    <row r="893" s="9" customFormat="1" ht="14.25" x14ac:dyDescent="0.2"/>
    <row r="894" s="9" customFormat="1" ht="14.25" x14ac:dyDescent="0.2"/>
    <row r="895" s="9" customFormat="1" ht="14.25" x14ac:dyDescent="0.2"/>
    <row r="896" s="9" customFormat="1" ht="14.25" x14ac:dyDescent="0.2"/>
    <row r="897" s="9" customFormat="1" ht="14.25" x14ac:dyDescent="0.2"/>
    <row r="898" s="9" customFormat="1" ht="14.25" x14ac:dyDescent="0.2"/>
    <row r="899" s="9" customFormat="1" ht="14.25" x14ac:dyDescent="0.2"/>
    <row r="900" s="9" customFormat="1" ht="14.25" x14ac:dyDescent="0.2"/>
    <row r="901" s="9" customFormat="1" ht="14.25" x14ac:dyDescent="0.2"/>
    <row r="902" s="9" customFormat="1" ht="14.25" x14ac:dyDescent="0.2"/>
    <row r="903" s="9" customFormat="1" ht="14.25" x14ac:dyDescent="0.2"/>
    <row r="904" s="9" customFormat="1" ht="14.25" x14ac:dyDescent="0.2"/>
    <row r="905" s="9" customFormat="1" ht="14.25" x14ac:dyDescent="0.2"/>
    <row r="906" s="9" customFormat="1" ht="14.25" x14ac:dyDescent="0.2"/>
    <row r="907" s="9" customFormat="1" ht="14.25" x14ac:dyDescent="0.2"/>
    <row r="908" s="9" customFormat="1" ht="14.25" x14ac:dyDescent="0.2"/>
    <row r="909" s="9" customFormat="1" ht="14.25" x14ac:dyDescent="0.2"/>
    <row r="910" s="9" customFormat="1" ht="14.25" x14ac:dyDescent="0.2"/>
    <row r="911" s="9" customFormat="1" ht="14.25" x14ac:dyDescent="0.2"/>
    <row r="912" s="9" customFormat="1" ht="14.25" x14ac:dyDescent="0.2"/>
    <row r="913" s="9" customFormat="1" ht="14.25" x14ac:dyDescent="0.2"/>
    <row r="914" s="9" customFormat="1" ht="14.25" x14ac:dyDescent="0.2"/>
    <row r="915" s="9" customFormat="1" ht="14.25" x14ac:dyDescent="0.2"/>
    <row r="916" s="9" customFormat="1" ht="14.25" x14ac:dyDescent="0.2"/>
    <row r="917" s="9" customFormat="1" ht="14.25" x14ac:dyDescent="0.2"/>
    <row r="918" s="9" customFormat="1" ht="14.25" x14ac:dyDescent="0.2"/>
    <row r="919" s="9" customFormat="1" ht="14.25" x14ac:dyDescent="0.2"/>
    <row r="920" s="9" customFormat="1" ht="14.25" x14ac:dyDescent="0.2"/>
    <row r="921" s="9" customFormat="1" ht="14.25" x14ac:dyDescent="0.2"/>
    <row r="922" s="9" customFormat="1" ht="14.25" x14ac:dyDescent="0.2"/>
    <row r="923" s="9" customFormat="1" ht="14.25" x14ac:dyDescent="0.2"/>
    <row r="924" s="9" customFormat="1" ht="14.25" x14ac:dyDescent="0.2"/>
    <row r="925" s="9" customFormat="1" ht="14.25" x14ac:dyDescent="0.2"/>
    <row r="926" s="9" customFormat="1" ht="14.25" x14ac:dyDescent="0.2"/>
    <row r="927" s="9" customFormat="1" ht="14.25" x14ac:dyDescent="0.2"/>
    <row r="928" s="9" customFormat="1" ht="14.25" x14ac:dyDescent="0.2"/>
    <row r="929" s="9" customFormat="1" ht="14.25" x14ac:dyDescent="0.2"/>
    <row r="930" s="9" customFormat="1" ht="14.25" x14ac:dyDescent="0.2"/>
    <row r="931" s="9" customFormat="1" ht="14.25" x14ac:dyDescent="0.2"/>
    <row r="932" s="9" customFormat="1" ht="14.25" x14ac:dyDescent="0.2"/>
    <row r="933" s="9" customFormat="1" ht="14.25" x14ac:dyDescent="0.2"/>
    <row r="934" s="9" customFormat="1" ht="14.25" x14ac:dyDescent="0.2"/>
    <row r="935" s="9" customFormat="1" ht="14.25" x14ac:dyDescent="0.2"/>
    <row r="936" s="9" customFormat="1" ht="14.25" x14ac:dyDescent="0.2"/>
    <row r="937" s="9" customFormat="1" ht="14.25" x14ac:dyDescent="0.2"/>
    <row r="938" s="9" customFormat="1" ht="14.25" x14ac:dyDescent="0.2"/>
    <row r="939" s="9" customFormat="1" ht="14.25" x14ac:dyDescent="0.2"/>
    <row r="940" s="9" customFormat="1" ht="14.25" x14ac:dyDescent="0.2"/>
    <row r="941" s="9" customFormat="1" ht="14.25" x14ac:dyDescent="0.2"/>
    <row r="942" s="9" customFormat="1" ht="14.25" x14ac:dyDescent="0.2"/>
    <row r="943" s="9" customFormat="1" ht="14.25" x14ac:dyDescent="0.2"/>
    <row r="944" s="9" customFormat="1" ht="14.25" x14ac:dyDescent="0.2"/>
    <row r="945" s="9" customFormat="1" ht="14.25" x14ac:dyDescent="0.2"/>
    <row r="946" s="9" customFormat="1" ht="14.25" x14ac:dyDescent="0.2"/>
    <row r="947" s="9" customFormat="1" ht="14.25" x14ac:dyDescent="0.2"/>
    <row r="948" s="9" customFormat="1" ht="14.25" x14ac:dyDescent="0.2"/>
    <row r="949" s="9" customFormat="1" ht="14.25" x14ac:dyDescent="0.2"/>
    <row r="950" s="9" customFormat="1" ht="14.25" x14ac:dyDescent="0.2"/>
    <row r="951" s="9" customFormat="1" ht="14.25" x14ac:dyDescent="0.2"/>
    <row r="952" s="9" customFormat="1" ht="14.25" x14ac:dyDescent="0.2"/>
    <row r="953" s="9" customFormat="1" ht="14.25" x14ac:dyDescent="0.2"/>
    <row r="954" s="9" customFormat="1" ht="14.25" x14ac:dyDescent="0.2"/>
    <row r="955" s="9" customFormat="1" ht="14.25" x14ac:dyDescent="0.2"/>
    <row r="956" s="9" customFormat="1" ht="14.25" x14ac:dyDescent="0.2"/>
    <row r="957" s="9" customFormat="1" ht="14.25" x14ac:dyDescent="0.2"/>
    <row r="958" s="9" customFormat="1" ht="14.25" x14ac:dyDescent="0.2"/>
    <row r="959" s="9" customFormat="1" ht="14.25" x14ac:dyDescent="0.2"/>
    <row r="960" s="9" customFormat="1" ht="14.25" x14ac:dyDescent="0.2"/>
    <row r="961" s="9" customFormat="1" ht="14.25" x14ac:dyDescent="0.2"/>
    <row r="962" s="9" customFormat="1" ht="14.25" x14ac:dyDescent="0.2"/>
    <row r="963" s="9" customFormat="1" ht="14.25" x14ac:dyDescent="0.2"/>
    <row r="964" s="9" customFormat="1" ht="14.25" x14ac:dyDescent="0.2"/>
    <row r="965" s="9" customFormat="1" ht="14.25" x14ac:dyDescent="0.2"/>
    <row r="966" s="9" customFormat="1" ht="14.25" x14ac:dyDescent="0.2"/>
    <row r="967" s="9" customFormat="1" ht="14.25" x14ac:dyDescent="0.2"/>
    <row r="968" s="9" customFormat="1" ht="14.25" x14ac:dyDescent="0.2"/>
    <row r="969" s="9" customFormat="1" ht="14.25" x14ac:dyDescent="0.2"/>
    <row r="970" s="9" customFormat="1" ht="14.25" x14ac:dyDescent="0.2"/>
    <row r="971" s="9" customFormat="1" ht="14.25" x14ac:dyDescent="0.2"/>
    <row r="972" s="9" customFormat="1" ht="14.25" x14ac:dyDescent="0.2"/>
    <row r="973" s="9" customFormat="1" ht="14.25" x14ac:dyDescent="0.2"/>
    <row r="974" s="9" customFormat="1" ht="14.25" x14ac:dyDescent="0.2"/>
    <row r="975" s="9" customFormat="1" ht="14.25" x14ac:dyDescent="0.2"/>
    <row r="976" s="9" customFormat="1" ht="14.25" x14ac:dyDescent="0.2"/>
    <row r="977" s="9" customFormat="1" ht="14.25" x14ac:dyDescent="0.2"/>
    <row r="978" s="9" customFormat="1" ht="14.25" x14ac:dyDescent="0.2"/>
    <row r="979" s="9" customFormat="1" ht="14.25" x14ac:dyDescent="0.2"/>
    <row r="980" s="9" customFormat="1" ht="14.25" x14ac:dyDescent="0.2"/>
    <row r="981" s="9" customFormat="1" ht="14.25" x14ac:dyDescent="0.2"/>
    <row r="982" s="9" customFormat="1" ht="14.25" x14ac:dyDescent="0.2"/>
    <row r="983" s="9" customFormat="1" ht="14.25" x14ac:dyDescent="0.2"/>
    <row r="984" s="9" customFormat="1" ht="14.25" x14ac:dyDescent="0.2"/>
    <row r="985" s="9" customFormat="1" ht="14.25" x14ac:dyDescent="0.2"/>
    <row r="986" s="9" customFormat="1" ht="14.25" x14ac:dyDescent="0.2"/>
    <row r="987" s="9" customFormat="1" ht="14.25" x14ac:dyDescent="0.2"/>
    <row r="988" s="9" customFormat="1" ht="14.25" x14ac:dyDescent="0.2"/>
    <row r="989" s="9" customFormat="1" ht="14.25" x14ac:dyDescent="0.2"/>
    <row r="990" s="9" customFormat="1" ht="14.25" x14ac:dyDescent="0.2"/>
    <row r="991" s="9" customFormat="1" ht="14.25" x14ac:dyDescent="0.2"/>
    <row r="992" s="9" customFormat="1" ht="14.25" x14ac:dyDescent="0.2"/>
    <row r="993" s="9" customFormat="1" ht="14.25" x14ac:dyDescent="0.2"/>
    <row r="994" s="9" customFormat="1" ht="14.25" x14ac:dyDescent="0.2"/>
    <row r="995" s="9" customFormat="1" ht="14.25" x14ac:dyDescent="0.2"/>
    <row r="996" s="9" customFormat="1" ht="14.25" x14ac:dyDescent="0.2"/>
    <row r="997" s="9" customFormat="1" ht="14.25" x14ac:dyDescent="0.2"/>
    <row r="998" s="9" customFormat="1" ht="14.25" x14ac:dyDescent="0.2"/>
    <row r="999" s="9" customFormat="1" ht="14.25" x14ac:dyDescent="0.2"/>
    <row r="1000" s="9" customFormat="1" ht="14.25" x14ac:dyDescent="0.2"/>
    <row r="1001" s="9" customFormat="1" ht="14.25" x14ac:dyDescent="0.2"/>
    <row r="1002" s="9" customFormat="1" ht="14.25" x14ac:dyDescent="0.2"/>
    <row r="1003" s="9" customFormat="1" ht="14.25" x14ac:dyDescent="0.2"/>
    <row r="1004" s="9" customFormat="1" ht="14.25" x14ac:dyDescent="0.2"/>
    <row r="1005" s="9" customFormat="1" ht="14.25" x14ac:dyDescent="0.2"/>
    <row r="1006" s="9" customFormat="1" ht="14.25" x14ac:dyDescent="0.2"/>
    <row r="1007" s="9" customFormat="1" ht="14.25" x14ac:dyDescent="0.2"/>
    <row r="1008" s="9" customFormat="1" ht="14.25" x14ac:dyDescent="0.2"/>
    <row r="1009" s="9" customFormat="1" ht="14.25" x14ac:dyDescent="0.2"/>
    <row r="1010" s="9" customFormat="1" ht="14.25" x14ac:dyDescent="0.2"/>
    <row r="1011" s="9" customFormat="1" ht="14.25" x14ac:dyDescent="0.2"/>
    <row r="1012" s="9" customFormat="1" ht="14.25" x14ac:dyDescent="0.2"/>
    <row r="1013" s="9" customFormat="1" ht="14.25" x14ac:dyDescent="0.2"/>
    <row r="1014" s="9" customFormat="1" ht="14.25" x14ac:dyDescent="0.2"/>
    <row r="1015" s="9" customFormat="1" ht="14.25" x14ac:dyDescent="0.2"/>
    <row r="1016" s="9" customFormat="1" ht="14.25" x14ac:dyDescent="0.2"/>
    <row r="1017" s="9" customFormat="1" ht="14.25" x14ac:dyDescent="0.2"/>
    <row r="1018" s="9" customFormat="1" ht="14.25" x14ac:dyDescent="0.2"/>
    <row r="1019" s="9" customFormat="1" ht="14.25" x14ac:dyDescent="0.2"/>
    <row r="1020" s="9" customFormat="1" ht="14.25" x14ac:dyDescent="0.2"/>
    <row r="1021" s="9" customFormat="1" ht="14.25" x14ac:dyDescent="0.2"/>
    <row r="1022" s="9" customFormat="1" ht="14.25" x14ac:dyDescent="0.2"/>
    <row r="1023" s="9" customFormat="1" ht="14.25" x14ac:dyDescent="0.2"/>
    <row r="1024" s="9" customFormat="1" ht="14.25" x14ac:dyDescent="0.2"/>
    <row r="1025" s="9" customFormat="1" ht="14.25" x14ac:dyDescent="0.2"/>
    <row r="1026" s="9" customFormat="1" ht="14.25" x14ac:dyDescent="0.2"/>
    <row r="1027" s="9" customFormat="1" ht="14.25" x14ac:dyDescent="0.2"/>
    <row r="1028" s="9" customFormat="1" ht="14.25" x14ac:dyDescent="0.2"/>
    <row r="1029" s="9" customFormat="1" ht="14.25" x14ac:dyDescent="0.2"/>
    <row r="1030" s="9" customFormat="1" ht="14.25" x14ac:dyDescent="0.2"/>
    <row r="1031" s="9" customFormat="1" ht="14.25" x14ac:dyDescent="0.2"/>
    <row r="1032" s="9" customFormat="1" ht="14.25" x14ac:dyDescent="0.2"/>
    <row r="1033" s="9" customFormat="1" ht="14.25" x14ac:dyDescent="0.2"/>
    <row r="1034" s="9" customFormat="1" ht="14.25" x14ac:dyDescent="0.2"/>
    <row r="1035" s="9" customFormat="1" ht="14.25" x14ac:dyDescent="0.2"/>
    <row r="1036" s="9" customFormat="1" ht="14.25" x14ac:dyDescent="0.2"/>
    <row r="1037" s="9" customFormat="1" ht="14.25" x14ac:dyDescent="0.2"/>
    <row r="1038" s="9" customFormat="1" ht="14.25" x14ac:dyDescent="0.2"/>
    <row r="1039" s="9" customFormat="1" ht="14.25" x14ac:dyDescent="0.2"/>
    <row r="1040" s="9" customFormat="1" ht="14.25" x14ac:dyDescent="0.2"/>
    <row r="1041" s="9" customFormat="1" ht="14.25" x14ac:dyDescent="0.2"/>
    <row r="1042" s="9" customFormat="1" ht="14.25" x14ac:dyDescent="0.2"/>
    <row r="1043" s="9" customFormat="1" ht="14.25" x14ac:dyDescent="0.2"/>
    <row r="1044" s="9" customFormat="1" ht="14.25" x14ac:dyDescent="0.2"/>
    <row r="1045" s="9" customFormat="1" ht="14.25" x14ac:dyDescent="0.2"/>
    <row r="1046" s="9" customFormat="1" ht="14.25" x14ac:dyDescent="0.2"/>
    <row r="1047" s="9" customFormat="1" ht="14.25" x14ac:dyDescent="0.2"/>
    <row r="1048" s="9" customFormat="1" ht="14.25" x14ac:dyDescent="0.2"/>
    <row r="1049" s="9" customFormat="1" ht="14.25" x14ac:dyDescent="0.2"/>
    <row r="1050" s="9" customFormat="1" ht="14.25" x14ac:dyDescent="0.2"/>
    <row r="1051" s="9" customFormat="1" ht="14.25" x14ac:dyDescent="0.2"/>
    <row r="1052" s="9" customFormat="1" ht="14.25" x14ac:dyDescent="0.2"/>
    <row r="1053" s="9" customFormat="1" ht="14.25" x14ac:dyDescent="0.2"/>
    <row r="1054" s="9" customFormat="1" ht="14.25" x14ac:dyDescent="0.2"/>
    <row r="1055" s="9" customFormat="1" ht="14.25" x14ac:dyDescent="0.2"/>
    <row r="1056" s="9" customFormat="1" ht="14.25" x14ac:dyDescent="0.2"/>
    <row r="1057" s="9" customFormat="1" ht="14.25" x14ac:dyDescent="0.2"/>
    <row r="1058" s="9" customFormat="1" ht="14.25" x14ac:dyDescent="0.2"/>
    <row r="1059" s="9" customFormat="1" ht="14.25" x14ac:dyDescent="0.2"/>
    <row r="1060" s="9" customFormat="1" ht="14.25" x14ac:dyDescent="0.2"/>
    <row r="1061" s="9" customFormat="1" ht="14.25" x14ac:dyDescent="0.2"/>
    <row r="1062" s="9" customFormat="1" ht="14.25" x14ac:dyDescent="0.2"/>
    <row r="1063" s="9" customFormat="1" ht="14.25" x14ac:dyDescent="0.2"/>
    <row r="1064" s="9" customFormat="1" ht="14.25" x14ac:dyDescent="0.2"/>
    <row r="1065" s="9" customFormat="1" ht="14.25" x14ac:dyDescent="0.2"/>
    <row r="1066" s="9" customFormat="1" ht="14.25" x14ac:dyDescent="0.2"/>
    <row r="1067" s="9" customFormat="1" ht="14.25" x14ac:dyDescent="0.2"/>
    <row r="1068" s="9" customFormat="1" ht="14.25" x14ac:dyDescent="0.2"/>
    <row r="1069" s="9" customFormat="1" ht="14.25" x14ac:dyDescent="0.2"/>
    <row r="1070" s="9" customFormat="1" ht="14.25" x14ac:dyDescent="0.2"/>
    <row r="1071" s="9" customFormat="1" ht="14.25" x14ac:dyDescent="0.2"/>
    <row r="1072" s="9" customFormat="1" ht="14.25" x14ac:dyDescent="0.2"/>
    <row r="1073" s="9" customFormat="1" ht="14.25" x14ac:dyDescent="0.2"/>
    <row r="1074" s="9" customFormat="1" ht="14.25" x14ac:dyDescent="0.2"/>
    <row r="1075" s="9" customFormat="1" ht="14.25" x14ac:dyDescent="0.2"/>
    <row r="1076" s="9" customFormat="1" ht="14.25" x14ac:dyDescent="0.2"/>
    <row r="1077" s="9" customFormat="1" ht="14.25" x14ac:dyDescent="0.2"/>
    <row r="1078" s="9" customFormat="1" ht="14.25" x14ac:dyDescent="0.2"/>
    <row r="1079" s="9" customFormat="1" ht="14.25" x14ac:dyDescent="0.2"/>
    <row r="1080" s="9" customFormat="1" ht="14.25" x14ac:dyDescent="0.2"/>
    <row r="1081" s="9" customFormat="1" ht="14.25" x14ac:dyDescent="0.2"/>
    <row r="1082" s="9" customFormat="1" ht="14.25" x14ac:dyDescent="0.2"/>
    <row r="1083" s="9" customFormat="1" ht="14.25" x14ac:dyDescent="0.2"/>
    <row r="1084" s="9" customFormat="1" ht="14.25" x14ac:dyDescent="0.2"/>
    <row r="1085" s="9" customFormat="1" ht="14.25" x14ac:dyDescent="0.2"/>
    <row r="1086" s="9" customFormat="1" ht="14.25" x14ac:dyDescent="0.2"/>
    <row r="1087" s="9" customFormat="1" ht="14.25" x14ac:dyDescent="0.2"/>
    <row r="1088" s="9" customFormat="1" ht="14.25" x14ac:dyDescent="0.2"/>
    <row r="1089" s="9" customFormat="1" ht="14.25" x14ac:dyDescent="0.2"/>
    <row r="1090" s="9" customFormat="1" ht="14.25" x14ac:dyDescent="0.2"/>
    <row r="1091" s="9" customFormat="1" ht="14.25" x14ac:dyDescent="0.2"/>
    <row r="1092" s="9" customFormat="1" ht="14.25" x14ac:dyDescent="0.2"/>
    <row r="1093" s="9" customFormat="1" ht="14.25" x14ac:dyDescent="0.2"/>
    <row r="1094" s="9" customFormat="1" ht="14.25" x14ac:dyDescent="0.2"/>
    <row r="1095" s="9" customFormat="1" ht="14.25" x14ac:dyDescent="0.2"/>
    <row r="1096" s="9" customFormat="1" ht="14.25" x14ac:dyDescent="0.2"/>
    <row r="1097" s="9" customFormat="1" ht="14.25" x14ac:dyDescent="0.2"/>
    <row r="1098" s="9" customFormat="1" ht="14.25" x14ac:dyDescent="0.2"/>
    <row r="1099" s="9" customFormat="1" ht="14.25" x14ac:dyDescent="0.2"/>
    <row r="1100" s="9" customFormat="1" ht="14.25" x14ac:dyDescent="0.2"/>
    <row r="1101" s="9" customFormat="1" ht="14.25" x14ac:dyDescent="0.2"/>
    <row r="1102" s="9" customFormat="1" ht="14.25" x14ac:dyDescent="0.2"/>
    <row r="1103" s="9" customFormat="1" ht="14.25" x14ac:dyDescent="0.2"/>
    <row r="1104" s="9" customFormat="1" ht="14.25" x14ac:dyDescent="0.2"/>
    <row r="1105" s="9" customFormat="1" ht="14.25" x14ac:dyDescent="0.2"/>
    <row r="1106" s="9" customFormat="1" ht="14.25" x14ac:dyDescent="0.2"/>
    <row r="1107" s="9" customFormat="1" ht="14.25" x14ac:dyDescent="0.2"/>
    <row r="1108" s="9" customFormat="1" ht="14.25" x14ac:dyDescent="0.2"/>
    <row r="1109" s="9" customFormat="1" ht="14.25" x14ac:dyDescent="0.2"/>
    <row r="1110" s="9" customFormat="1" ht="14.25" x14ac:dyDescent="0.2"/>
    <row r="1111" s="9" customFormat="1" ht="14.25" x14ac:dyDescent="0.2"/>
    <row r="1112" s="9" customFormat="1" ht="14.25" x14ac:dyDescent="0.2"/>
    <row r="1113" s="9" customFormat="1" ht="14.25" x14ac:dyDescent="0.2"/>
    <row r="1114" s="9" customFormat="1" ht="14.25" x14ac:dyDescent="0.2"/>
    <row r="1115" s="9" customFormat="1" ht="14.25" x14ac:dyDescent="0.2"/>
    <row r="1116" s="9" customFormat="1" ht="14.25" x14ac:dyDescent="0.2"/>
    <row r="1117" s="9" customFormat="1" ht="14.25" x14ac:dyDescent="0.2"/>
    <row r="1118" s="9" customFormat="1" ht="14.25" x14ac:dyDescent="0.2"/>
    <row r="1119" s="9" customFormat="1" ht="14.25" x14ac:dyDescent="0.2"/>
    <row r="1120" s="9" customFormat="1" ht="14.25" x14ac:dyDescent="0.2"/>
    <row r="1121" s="9" customFormat="1" ht="14.25" x14ac:dyDescent="0.2"/>
    <row r="1122" s="9" customFormat="1" ht="14.25" x14ac:dyDescent="0.2"/>
    <row r="1123" s="9" customFormat="1" ht="14.25" x14ac:dyDescent="0.2"/>
    <row r="1124" s="9" customFormat="1" ht="14.25" x14ac:dyDescent="0.2"/>
    <row r="1125" s="9" customFormat="1" ht="14.25" x14ac:dyDescent="0.2"/>
    <row r="1126" s="9" customFormat="1" ht="14.25" x14ac:dyDescent="0.2"/>
    <row r="1127" s="9" customFormat="1" ht="14.25" x14ac:dyDescent="0.2"/>
    <row r="1128" s="9" customFormat="1" ht="14.25" x14ac:dyDescent="0.2"/>
    <row r="1129" s="9" customFormat="1" ht="14.25" x14ac:dyDescent="0.2"/>
    <row r="1130" s="9" customFormat="1" ht="14.25" x14ac:dyDescent="0.2"/>
    <row r="1131" s="9" customFormat="1" ht="14.25" x14ac:dyDescent="0.2"/>
    <row r="1132" s="9" customFormat="1" ht="14.25" x14ac:dyDescent="0.2"/>
    <row r="1133" s="9" customFormat="1" ht="14.25" x14ac:dyDescent="0.2"/>
    <row r="1134" s="9" customFormat="1" ht="14.25" x14ac:dyDescent="0.2"/>
    <row r="1135" s="9" customFormat="1" ht="14.25" x14ac:dyDescent="0.2"/>
    <row r="1136" s="9" customFormat="1" ht="14.25" x14ac:dyDescent="0.2"/>
    <row r="1137" s="9" customFormat="1" ht="14.25" x14ac:dyDescent="0.2"/>
    <row r="1138" s="9" customFormat="1" ht="14.25" x14ac:dyDescent="0.2"/>
    <row r="1139" s="9" customFormat="1" ht="14.25" x14ac:dyDescent="0.2"/>
    <row r="1140" s="9" customFormat="1" ht="14.25" x14ac:dyDescent="0.2"/>
    <row r="1141" s="9" customFormat="1" ht="14.25" x14ac:dyDescent="0.2"/>
    <row r="1142" s="9" customFormat="1" ht="14.25" x14ac:dyDescent="0.2"/>
    <row r="1143" s="9" customFormat="1" ht="14.25" x14ac:dyDescent="0.2"/>
    <row r="1144" s="9" customFormat="1" ht="14.25" x14ac:dyDescent="0.2"/>
    <row r="1145" s="9" customFormat="1" ht="14.25" x14ac:dyDescent="0.2"/>
    <row r="1146" s="9" customFormat="1" ht="14.25" x14ac:dyDescent="0.2"/>
    <row r="1147" s="9" customFormat="1" ht="14.25" x14ac:dyDescent="0.2"/>
    <row r="1148" s="9" customFormat="1" ht="14.25" x14ac:dyDescent="0.2"/>
    <row r="1149" s="9" customFormat="1" ht="14.25" x14ac:dyDescent="0.2"/>
    <row r="1150" s="9" customFormat="1" ht="14.25" x14ac:dyDescent="0.2"/>
    <row r="1151" s="9" customFormat="1" ht="14.25" x14ac:dyDescent="0.2"/>
    <row r="1152" s="9" customFormat="1" ht="14.25" x14ac:dyDescent="0.2"/>
    <row r="1153" s="9" customFormat="1" ht="14.25" x14ac:dyDescent="0.2"/>
    <row r="1154" s="9" customFormat="1" ht="14.25" x14ac:dyDescent="0.2"/>
    <row r="1155" s="9" customFormat="1" ht="14.25" x14ac:dyDescent="0.2"/>
    <row r="1156" s="9" customFormat="1" ht="14.25" x14ac:dyDescent="0.2"/>
    <row r="1157" s="9" customFormat="1" ht="14.25" x14ac:dyDescent="0.2"/>
    <row r="1158" s="9" customFormat="1" ht="14.25" x14ac:dyDescent="0.2"/>
    <row r="1159" s="9" customFormat="1" ht="14.25" x14ac:dyDescent="0.2"/>
    <row r="1160" s="9" customFormat="1" ht="14.25" x14ac:dyDescent="0.2"/>
    <row r="1161" s="9" customFormat="1" ht="14.25" x14ac:dyDescent="0.2"/>
    <row r="1162" s="9" customFormat="1" ht="14.25" x14ac:dyDescent="0.2"/>
    <row r="1163" s="9" customFormat="1" ht="14.25" x14ac:dyDescent="0.2"/>
    <row r="1164" s="9" customFormat="1" ht="14.25" x14ac:dyDescent="0.2"/>
    <row r="1165" s="9" customFormat="1" ht="14.25" x14ac:dyDescent="0.2"/>
    <row r="1166" s="9" customFormat="1" ht="14.25" x14ac:dyDescent="0.2"/>
    <row r="1167" s="9" customFormat="1" ht="14.25" x14ac:dyDescent="0.2"/>
    <row r="1168" s="9" customFormat="1" ht="14.25" x14ac:dyDescent="0.2"/>
    <row r="1169" s="9" customFormat="1" ht="14.25" x14ac:dyDescent="0.2"/>
    <row r="1170" s="9" customFormat="1" ht="14.25" x14ac:dyDescent="0.2"/>
    <row r="1171" s="9" customFormat="1" ht="14.25" x14ac:dyDescent="0.2"/>
    <row r="1172" s="9" customFormat="1" ht="14.25" x14ac:dyDescent="0.2"/>
    <row r="1173" s="9" customFormat="1" ht="14.25" x14ac:dyDescent="0.2"/>
    <row r="1174" s="9" customFormat="1" ht="14.25" x14ac:dyDescent="0.2"/>
    <row r="1175" s="9" customFormat="1" ht="14.25" x14ac:dyDescent="0.2"/>
    <row r="1176" s="9" customFormat="1" ht="14.25" x14ac:dyDescent="0.2"/>
    <row r="1177" s="9" customFormat="1" ht="14.25" x14ac:dyDescent="0.2"/>
    <row r="1178" s="9" customFormat="1" ht="14.25" x14ac:dyDescent="0.2"/>
    <row r="1179" s="9" customFormat="1" ht="14.25" x14ac:dyDescent="0.2"/>
    <row r="1180" s="9" customFormat="1" ht="14.25" x14ac:dyDescent="0.2"/>
    <row r="1181" s="9" customFormat="1" ht="14.25" x14ac:dyDescent="0.2"/>
    <row r="1182" s="9" customFormat="1" ht="14.25" x14ac:dyDescent="0.2"/>
    <row r="1183" s="9" customFormat="1" ht="14.25" x14ac:dyDescent="0.2"/>
    <row r="1184" s="9" customFormat="1" ht="14.25" x14ac:dyDescent="0.2"/>
    <row r="1185" s="9" customFormat="1" ht="14.25" x14ac:dyDescent="0.2"/>
    <row r="1186" s="9" customFormat="1" ht="14.25" x14ac:dyDescent="0.2"/>
    <row r="1187" s="9" customFormat="1" ht="14.25" x14ac:dyDescent="0.2"/>
    <row r="1188" s="9" customFormat="1" ht="14.25" x14ac:dyDescent="0.2"/>
    <row r="1189" s="9" customFormat="1" ht="14.25" x14ac:dyDescent="0.2"/>
    <row r="1190" s="9" customFormat="1" ht="14.25" x14ac:dyDescent="0.2"/>
    <row r="1191" s="9" customFormat="1" ht="14.25" x14ac:dyDescent="0.2"/>
    <row r="1192" s="9" customFormat="1" ht="14.25" x14ac:dyDescent="0.2"/>
    <row r="1193" s="9" customFormat="1" ht="14.25" x14ac:dyDescent="0.2"/>
    <row r="1194" s="9" customFormat="1" ht="14.25" x14ac:dyDescent="0.2"/>
    <row r="1195" s="9" customFormat="1" ht="14.25" x14ac:dyDescent="0.2"/>
    <row r="1196" s="9" customFormat="1" ht="14.25" x14ac:dyDescent="0.2"/>
    <row r="1197" s="9" customFormat="1" ht="14.25" x14ac:dyDescent="0.2"/>
    <row r="1198" s="9" customFormat="1" ht="14.25" x14ac:dyDescent="0.2"/>
    <row r="1199" s="9" customFormat="1" ht="14.25" x14ac:dyDescent="0.2"/>
    <row r="1200" s="9" customFormat="1" ht="14.25" x14ac:dyDescent="0.2"/>
    <row r="1201" s="9" customFormat="1" ht="14.25" x14ac:dyDescent="0.2"/>
    <row r="1202" s="9" customFormat="1" ht="14.25" x14ac:dyDescent="0.2"/>
    <row r="1203" s="9" customFormat="1" ht="14.25" x14ac:dyDescent="0.2"/>
    <row r="1204" s="9" customFormat="1" ht="14.25" x14ac:dyDescent="0.2"/>
    <row r="1205" s="9" customFormat="1" ht="14.25" x14ac:dyDescent="0.2"/>
    <row r="1206" s="9" customFormat="1" ht="14.25" x14ac:dyDescent="0.2"/>
    <row r="1207" s="9" customFormat="1" ht="14.25" x14ac:dyDescent="0.2"/>
    <row r="1208" s="9" customFormat="1" ht="14.25" x14ac:dyDescent="0.2"/>
    <row r="1209" s="9" customFormat="1" ht="14.25" x14ac:dyDescent="0.2"/>
    <row r="1210" s="9" customFormat="1" ht="14.25" x14ac:dyDescent="0.2"/>
    <row r="1211" s="9" customFormat="1" ht="14.25" x14ac:dyDescent="0.2"/>
    <row r="1212" s="9" customFormat="1" ht="14.25" x14ac:dyDescent="0.2"/>
    <row r="1213" s="9" customFormat="1" ht="14.25" x14ac:dyDescent="0.2"/>
    <row r="1214" s="9" customFormat="1" ht="14.25" x14ac:dyDescent="0.2"/>
    <row r="1215" s="9" customFormat="1" ht="14.25" x14ac:dyDescent="0.2"/>
    <row r="1216" s="9" customFormat="1" ht="14.25" x14ac:dyDescent="0.2"/>
    <row r="1217" s="9" customFormat="1" ht="14.25" x14ac:dyDescent="0.2"/>
    <row r="1218" s="9" customFormat="1" ht="14.25" x14ac:dyDescent="0.2"/>
    <row r="1219" s="9" customFormat="1" ht="14.25" x14ac:dyDescent="0.2"/>
    <row r="1220" s="9" customFormat="1" ht="14.25" x14ac:dyDescent="0.2"/>
    <row r="1221" s="9" customFormat="1" ht="14.25" x14ac:dyDescent="0.2"/>
    <row r="1222" s="9" customFormat="1" ht="14.25" x14ac:dyDescent="0.2"/>
    <row r="1223" s="9" customFormat="1" ht="14.25" x14ac:dyDescent="0.2"/>
    <row r="1224" s="9" customFormat="1" ht="14.25" x14ac:dyDescent="0.2"/>
    <row r="1225" s="9" customFormat="1" ht="14.25" x14ac:dyDescent="0.2"/>
    <row r="1226" s="9" customFormat="1" ht="14.25" x14ac:dyDescent="0.2"/>
    <row r="1227" s="9" customFormat="1" ht="14.25" x14ac:dyDescent="0.2"/>
    <row r="1228" s="9" customFormat="1" ht="14.25" x14ac:dyDescent="0.2"/>
    <row r="1229" s="9" customFormat="1" ht="14.25" x14ac:dyDescent="0.2"/>
    <row r="1230" s="9" customFormat="1" ht="14.25" x14ac:dyDescent="0.2"/>
    <row r="1231" s="9" customFormat="1" ht="14.25" x14ac:dyDescent="0.2"/>
    <row r="1232" s="9" customFormat="1" ht="14.25" x14ac:dyDescent="0.2"/>
    <row r="1233" s="9" customFormat="1" ht="14.25" x14ac:dyDescent="0.2"/>
    <row r="1234" s="9" customFormat="1" ht="14.25" x14ac:dyDescent="0.2"/>
    <row r="1235" s="9" customFormat="1" ht="14.25" x14ac:dyDescent="0.2"/>
    <row r="1236" s="9" customFormat="1" ht="14.25" x14ac:dyDescent="0.2"/>
    <row r="1237" s="9" customFormat="1" ht="14.25" x14ac:dyDescent="0.2"/>
    <row r="1238" s="9" customFormat="1" ht="14.25" x14ac:dyDescent="0.2"/>
    <row r="1239" s="9" customFormat="1" ht="14.25" x14ac:dyDescent="0.2"/>
    <row r="1240" s="9" customFormat="1" ht="14.25" x14ac:dyDescent="0.2"/>
    <row r="1241" s="9" customFormat="1" ht="14.25" x14ac:dyDescent="0.2"/>
    <row r="1242" s="9" customFormat="1" ht="14.25" x14ac:dyDescent="0.2"/>
    <row r="1243" s="9" customFormat="1" ht="14.25" x14ac:dyDescent="0.2"/>
    <row r="1244" s="9" customFormat="1" ht="14.25" x14ac:dyDescent="0.2"/>
    <row r="1245" s="9" customFormat="1" ht="14.25" x14ac:dyDescent="0.2"/>
    <row r="1246" s="9" customFormat="1" ht="14.25" x14ac:dyDescent="0.2"/>
    <row r="1247" s="9" customFormat="1" ht="14.25" x14ac:dyDescent="0.2"/>
    <row r="1248" s="9" customFormat="1" ht="14.25" x14ac:dyDescent="0.2"/>
    <row r="1249" s="9" customFormat="1" ht="14.25" x14ac:dyDescent="0.2"/>
    <row r="1250" s="9" customFormat="1" ht="14.25" x14ac:dyDescent="0.2"/>
    <row r="1251" s="9" customFormat="1" ht="14.25" x14ac:dyDescent="0.2"/>
    <row r="1252" s="9" customFormat="1" ht="14.25" x14ac:dyDescent="0.2"/>
    <row r="1253" s="9" customFormat="1" ht="14.25" x14ac:dyDescent="0.2"/>
    <row r="1254" s="9" customFormat="1" ht="14.25" x14ac:dyDescent="0.2"/>
    <row r="1255" s="9" customFormat="1" ht="14.25" x14ac:dyDescent="0.2"/>
    <row r="1256" s="9" customFormat="1" ht="14.25" x14ac:dyDescent="0.2"/>
    <row r="1257" s="9" customFormat="1" ht="14.25" x14ac:dyDescent="0.2"/>
    <row r="1258" s="9" customFormat="1" ht="14.25" x14ac:dyDescent="0.2"/>
    <row r="1259" s="9" customFormat="1" ht="14.25" x14ac:dyDescent="0.2"/>
    <row r="1260" s="9" customFormat="1" ht="14.25" x14ac:dyDescent="0.2"/>
    <row r="1261" s="9" customFormat="1" ht="14.25" x14ac:dyDescent="0.2"/>
    <row r="1262" s="9" customFormat="1" ht="14.25" x14ac:dyDescent="0.2"/>
    <row r="1263" s="9" customFormat="1" ht="14.25" x14ac:dyDescent="0.2"/>
    <row r="1264" s="9" customFormat="1" ht="14.25" x14ac:dyDescent="0.2"/>
    <row r="1265" s="9" customFormat="1" ht="14.25" x14ac:dyDescent="0.2"/>
    <row r="1266" s="9" customFormat="1" ht="14.25" x14ac:dyDescent="0.2"/>
    <row r="1267" s="9" customFormat="1" ht="14.25" x14ac:dyDescent="0.2"/>
    <row r="1268" s="9" customFormat="1" ht="14.25" x14ac:dyDescent="0.2"/>
    <row r="1269" s="9" customFormat="1" ht="14.25" x14ac:dyDescent="0.2"/>
    <row r="1270" s="9" customFormat="1" ht="14.25" x14ac:dyDescent="0.2"/>
    <row r="1271" s="9" customFormat="1" ht="14.25" x14ac:dyDescent="0.2"/>
    <row r="1272" s="9" customFormat="1" ht="14.25" x14ac:dyDescent="0.2"/>
    <row r="1273" s="9" customFormat="1" ht="14.25" x14ac:dyDescent="0.2"/>
    <row r="1274" s="9" customFormat="1" ht="14.25" x14ac:dyDescent="0.2"/>
    <row r="1275" s="9" customFormat="1" ht="14.25" x14ac:dyDescent="0.2"/>
    <row r="1276" s="9" customFormat="1" ht="14.25" x14ac:dyDescent="0.2"/>
    <row r="1277" s="9" customFormat="1" ht="14.25" x14ac:dyDescent="0.2"/>
    <row r="1278" s="9" customFormat="1" ht="14.25" x14ac:dyDescent="0.2"/>
    <row r="1279" s="9" customFormat="1" ht="14.25" x14ac:dyDescent="0.2"/>
    <row r="1280" s="9" customFormat="1" ht="14.25" x14ac:dyDescent="0.2"/>
    <row r="1281" s="9" customFormat="1" ht="14.25" x14ac:dyDescent="0.2"/>
    <row r="1282" s="9" customFormat="1" ht="14.25" x14ac:dyDescent="0.2"/>
    <row r="1283" s="9" customFormat="1" ht="14.25" x14ac:dyDescent="0.2"/>
    <row r="1284" s="9" customFormat="1" ht="14.25" x14ac:dyDescent="0.2"/>
    <row r="1285" s="9" customFormat="1" ht="14.25" x14ac:dyDescent="0.2"/>
    <row r="1286" s="9" customFormat="1" ht="14.25" x14ac:dyDescent="0.2"/>
    <row r="1287" s="9" customFormat="1" ht="14.25" x14ac:dyDescent="0.2"/>
    <row r="1288" s="9" customFormat="1" ht="14.25" x14ac:dyDescent="0.2"/>
    <row r="1289" s="9" customFormat="1" ht="14.25" x14ac:dyDescent="0.2"/>
    <row r="1290" s="9" customFormat="1" ht="14.25" x14ac:dyDescent="0.2"/>
    <row r="1291" s="9" customFormat="1" ht="14.25" x14ac:dyDescent="0.2"/>
    <row r="1292" s="9" customFormat="1" ht="14.25" x14ac:dyDescent="0.2"/>
    <row r="1293" s="9" customFormat="1" ht="14.25" x14ac:dyDescent="0.2"/>
    <row r="1294" s="9" customFormat="1" ht="14.25" x14ac:dyDescent="0.2"/>
    <row r="1295" s="9" customFormat="1" ht="14.25" x14ac:dyDescent="0.2"/>
    <row r="1296" s="9" customFormat="1" ht="14.25" x14ac:dyDescent="0.2"/>
    <row r="1297" s="9" customFormat="1" ht="14.25" x14ac:dyDescent="0.2"/>
    <row r="1298" s="9" customFormat="1" ht="14.25" x14ac:dyDescent="0.2"/>
    <row r="1299" s="9" customFormat="1" ht="14.25" x14ac:dyDescent="0.2"/>
    <row r="1300" s="9" customFormat="1" ht="14.25" x14ac:dyDescent="0.2"/>
    <row r="1301" s="9" customFormat="1" ht="14.25" x14ac:dyDescent="0.2"/>
    <row r="1302" s="9" customFormat="1" ht="14.25" x14ac:dyDescent="0.2"/>
    <row r="1303" s="9" customFormat="1" ht="14.25" x14ac:dyDescent="0.2"/>
    <row r="1304" s="9" customFormat="1" ht="14.25" x14ac:dyDescent="0.2"/>
    <row r="1305" s="9" customFormat="1" ht="14.25" x14ac:dyDescent="0.2"/>
    <row r="1306" s="9" customFormat="1" ht="14.25" x14ac:dyDescent="0.2"/>
    <row r="1307" s="9" customFormat="1" ht="14.25" x14ac:dyDescent="0.2"/>
    <row r="1308" s="9" customFormat="1" ht="14.25" x14ac:dyDescent="0.2"/>
    <row r="1309" s="9" customFormat="1" ht="14.25" x14ac:dyDescent="0.2"/>
    <row r="1310" s="9" customFormat="1" ht="14.25" x14ac:dyDescent="0.2"/>
    <row r="1311" s="9" customFormat="1" ht="14.25" x14ac:dyDescent="0.2"/>
    <row r="1312" s="9" customFormat="1" ht="14.25" x14ac:dyDescent="0.2"/>
    <row r="1313" s="9" customFormat="1" ht="14.25" x14ac:dyDescent="0.2"/>
    <row r="1314" s="9" customFormat="1" ht="14.25" x14ac:dyDescent="0.2"/>
    <row r="1315" s="9" customFormat="1" ht="14.25" x14ac:dyDescent="0.2"/>
    <row r="1316" s="9" customFormat="1" ht="14.25" x14ac:dyDescent="0.2"/>
    <row r="1317" s="9" customFormat="1" ht="14.25" x14ac:dyDescent="0.2"/>
    <row r="1318" s="9" customFormat="1" ht="14.25" x14ac:dyDescent="0.2"/>
    <row r="1319" s="9" customFormat="1" ht="14.25" x14ac:dyDescent="0.2"/>
    <row r="1320" s="9" customFormat="1" ht="14.25" x14ac:dyDescent="0.2"/>
    <row r="1321" s="9" customFormat="1" ht="14.25" x14ac:dyDescent="0.2"/>
    <row r="1322" s="9" customFormat="1" ht="14.25" x14ac:dyDescent="0.2"/>
    <row r="1323" s="9" customFormat="1" ht="14.25" x14ac:dyDescent="0.2"/>
    <row r="1324" s="9" customFormat="1" ht="14.25" x14ac:dyDescent="0.2"/>
    <row r="1325" s="9" customFormat="1" ht="14.25" x14ac:dyDescent="0.2"/>
    <row r="1326" s="9" customFormat="1" ht="14.25" x14ac:dyDescent="0.2"/>
    <row r="1327" s="9" customFormat="1" ht="14.25" x14ac:dyDescent="0.2"/>
    <row r="1328" s="9" customFormat="1" ht="14.25" x14ac:dyDescent="0.2"/>
    <row r="1329" s="9" customFormat="1" ht="14.25" x14ac:dyDescent="0.2"/>
    <row r="1330" s="9" customFormat="1" ht="14.25" x14ac:dyDescent="0.2"/>
    <row r="1331" s="9" customFormat="1" ht="14.25" x14ac:dyDescent="0.2"/>
    <row r="1332" s="9" customFormat="1" ht="14.25" x14ac:dyDescent="0.2"/>
    <row r="1333" s="9" customFormat="1" ht="14.25" x14ac:dyDescent="0.2"/>
    <row r="1334" s="9" customFormat="1" ht="14.25" x14ac:dyDescent="0.2"/>
    <row r="1335" s="9" customFormat="1" ht="14.25" x14ac:dyDescent="0.2"/>
    <row r="1336" s="9" customFormat="1" ht="14.25" x14ac:dyDescent="0.2"/>
    <row r="1337" s="9" customFormat="1" ht="14.25" x14ac:dyDescent="0.2"/>
    <row r="1338" s="9" customFormat="1" ht="14.25" x14ac:dyDescent="0.2"/>
    <row r="1339" s="9" customFormat="1" ht="14.25" x14ac:dyDescent="0.2"/>
    <row r="1340" s="9" customFormat="1" ht="14.25" x14ac:dyDescent="0.2"/>
    <row r="1341" s="9" customFormat="1" ht="14.25" x14ac:dyDescent="0.2"/>
    <row r="1342" s="9" customFormat="1" ht="14.25" x14ac:dyDescent="0.2"/>
    <row r="1343" s="9" customFormat="1" ht="14.25" x14ac:dyDescent="0.2"/>
    <row r="1344" s="9" customFormat="1" ht="14.25" x14ac:dyDescent="0.2"/>
    <row r="1345" s="9" customFormat="1" ht="14.25" x14ac:dyDescent="0.2"/>
    <row r="1346" s="9" customFormat="1" ht="14.25" x14ac:dyDescent="0.2"/>
    <row r="1347" s="9" customFormat="1" ht="14.25" x14ac:dyDescent="0.2"/>
    <row r="1348" s="9" customFormat="1" ht="14.25" x14ac:dyDescent="0.2"/>
    <row r="1349" s="9" customFormat="1" ht="14.25" x14ac:dyDescent="0.2"/>
    <row r="1350" s="9" customFormat="1" ht="14.25" x14ac:dyDescent="0.2"/>
    <row r="1351" s="9" customFormat="1" ht="14.25" x14ac:dyDescent="0.2"/>
    <row r="1352" s="9" customFormat="1" ht="14.25" x14ac:dyDescent="0.2"/>
    <row r="1353" s="9" customFormat="1" ht="14.25" x14ac:dyDescent="0.2"/>
    <row r="1354" s="9" customFormat="1" ht="14.25" x14ac:dyDescent="0.2"/>
    <row r="1355" s="9" customFormat="1" ht="14.25" x14ac:dyDescent="0.2"/>
    <row r="1356" s="9" customFormat="1" ht="14.25" x14ac:dyDescent="0.2"/>
    <row r="1357" s="9" customFormat="1" ht="14.25" x14ac:dyDescent="0.2"/>
    <row r="1358" s="9" customFormat="1" ht="14.25" x14ac:dyDescent="0.2"/>
    <row r="1359" s="9" customFormat="1" ht="14.25" x14ac:dyDescent="0.2"/>
    <row r="1360" s="9" customFormat="1" ht="14.25" x14ac:dyDescent="0.2"/>
    <row r="1361" s="9" customFormat="1" ht="14.25" x14ac:dyDescent="0.2"/>
    <row r="1362" s="9" customFormat="1" ht="14.25" x14ac:dyDescent="0.2"/>
    <row r="1363" s="9" customFormat="1" ht="14.25" x14ac:dyDescent="0.2"/>
    <row r="1364" s="9" customFormat="1" ht="14.25" x14ac:dyDescent="0.2"/>
    <row r="1365" s="9" customFormat="1" ht="14.25" x14ac:dyDescent="0.2"/>
    <row r="1366" s="9" customFormat="1" ht="14.25" x14ac:dyDescent="0.2"/>
    <row r="1367" s="9" customFormat="1" ht="14.25" x14ac:dyDescent="0.2"/>
    <row r="1368" s="9" customFormat="1" ht="14.25" x14ac:dyDescent="0.2"/>
    <row r="1369" s="9" customFormat="1" ht="14.25" x14ac:dyDescent="0.2"/>
    <row r="1370" s="9" customFormat="1" ht="14.25" x14ac:dyDescent="0.2"/>
    <row r="1371" s="9" customFormat="1" ht="14.25" x14ac:dyDescent="0.2"/>
    <row r="1372" s="9" customFormat="1" ht="14.25" x14ac:dyDescent="0.2"/>
    <row r="1373" s="9" customFormat="1" ht="14.25" x14ac:dyDescent="0.2"/>
    <row r="1374" s="9" customFormat="1" ht="14.25" x14ac:dyDescent="0.2"/>
    <row r="1375" s="9" customFormat="1" ht="14.25" x14ac:dyDescent="0.2"/>
    <row r="1376" s="9" customFormat="1" ht="14.25" x14ac:dyDescent="0.2"/>
    <row r="1377" s="9" customFormat="1" ht="14.25" x14ac:dyDescent="0.2"/>
    <row r="1378" s="9" customFormat="1" ht="14.25" x14ac:dyDescent="0.2"/>
    <row r="1379" s="9" customFormat="1" ht="14.25" x14ac:dyDescent="0.2"/>
    <row r="1380" s="9" customFormat="1" ht="14.25" x14ac:dyDescent="0.2"/>
    <row r="1381" s="9" customFormat="1" ht="14.25" x14ac:dyDescent="0.2"/>
    <row r="1382" s="9" customFormat="1" ht="14.25" x14ac:dyDescent="0.2"/>
    <row r="1383" s="9" customFormat="1" ht="14.25" x14ac:dyDescent="0.2"/>
    <row r="1384" s="9" customFormat="1" ht="14.25" x14ac:dyDescent="0.2"/>
    <row r="1385" s="9" customFormat="1" ht="14.25" x14ac:dyDescent="0.2"/>
    <row r="1386" s="9" customFormat="1" ht="14.25" x14ac:dyDescent="0.2"/>
    <row r="1387" s="9" customFormat="1" ht="14.25" x14ac:dyDescent="0.2"/>
    <row r="1388" s="9" customFormat="1" ht="14.25" x14ac:dyDescent="0.2"/>
    <row r="1389" s="9" customFormat="1" ht="14.25" x14ac:dyDescent="0.2"/>
    <row r="1390" s="9" customFormat="1" ht="14.25" x14ac:dyDescent="0.2"/>
    <row r="1391" s="9" customFormat="1" ht="14.25" x14ac:dyDescent="0.2"/>
    <row r="1392" s="9" customFormat="1" ht="14.25" x14ac:dyDescent="0.2"/>
    <row r="1393" s="9" customFormat="1" ht="14.25" x14ac:dyDescent="0.2"/>
    <row r="1394" s="9" customFormat="1" ht="14.25" x14ac:dyDescent="0.2"/>
    <row r="1395" s="9" customFormat="1" ht="14.25" x14ac:dyDescent="0.2"/>
    <row r="1396" s="9" customFormat="1" ht="14.25" x14ac:dyDescent="0.2"/>
    <row r="1397" s="9" customFormat="1" ht="14.25" x14ac:dyDescent="0.2"/>
    <row r="1398" s="9" customFormat="1" ht="14.25" x14ac:dyDescent="0.2"/>
    <row r="1399" s="9" customFormat="1" ht="14.25" x14ac:dyDescent="0.2"/>
    <row r="1400" s="9" customFormat="1" ht="14.25" x14ac:dyDescent="0.2"/>
    <row r="1401" s="9" customFormat="1" ht="14.25" x14ac:dyDescent="0.2"/>
    <row r="1402" s="9" customFormat="1" ht="14.25" x14ac:dyDescent="0.2"/>
    <row r="1403" s="9" customFormat="1" ht="14.25" x14ac:dyDescent="0.2"/>
    <row r="1404" s="9" customFormat="1" ht="14.25" x14ac:dyDescent="0.2"/>
    <row r="1405" s="9" customFormat="1" ht="14.25" x14ac:dyDescent="0.2"/>
    <row r="1406" s="9" customFormat="1" ht="14.25" x14ac:dyDescent="0.2"/>
    <row r="1407" s="9" customFormat="1" ht="14.25" x14ac:dyDescent="0.2"/>
    <row r="1408" s="9" customFormat="1" ht="14.25" x14ac:dyDescent="0.2"/>
    <row r="1409" s="9" customFormat="1" ht="14.25" x14ac:dyDescent="0.2"/>
    <row r="1410" s="9" customFormat="1" ht="14.25" x14ac:dyDescent="0.2"/>
    <row r="1411" s="9" customFormat="1" ht="14.25" x14ac:dyDescent="0.2"/>
    <row r="1412" s="9" customFormat="1" ht="14.25" x14ac:dyDescent="0.2"/>
    <row r="1413" s="9" customFormat="1" ht="14.25" x14ac:dyDescent="0.2"/>
    <row r="1414" s="9" customFormat="1" ht="14.25" x14ac:dyDescent="0.2"/>
    <row r="1415" s="9" customFormat="1" ht="14.25" x14ac:dyDescent="0.2"/>
    <row r="1416" s="9" customFormat="1" ht="14.25" x14ac:dyDescent="0.2"/>
    <row r="1417" s="9" customFormat="1" ht="14.25" x14ac:dyDescent="0.2"/>
    <row r="1418" s="9" customFormat="1" ht="14.25" x14ac:dyDescent="0.2"/>
    <row r="1419" s="9" customFormat="1" ht="14.25" x14ac:dyDescent="0.2"/>
    <row r="1420" s="9" customFormat="1" ht="14.25" x14ac:dyDescent="0.2"/>
    <row r="1421" s="9" customFormat="1" ht="14.25" x14ac:dyDescent="0.2"/>
    <row r="1422" s="9" customFormat="1" ht="14.25" x14ac:dyDescent="0.2"/>
    <row r="1423" s="9" customFormat="1" ht="14.25" x14ac:dyDescent="0.2"/>
    <row r="1424" s="9" customFormat="1" ht="14.25" x14ac:dyDescent="0.2"/>
    <row r="1425" s="9" customFormat="1" ht="14.25" x14ac:dyDescent="0.2"/>
    <row r="1426" s="9" customFormat="1" ht="14.25" x14ac:dyDescent="0.2"/>
    <row r="1427" s="9" customFormat="1" ht="14.25" x14ac:dyDescent="0.2"/>
    <row r="1428" s="9" customFormat="1" ht="14.25" x14ac:dyDescent="0.2"/>
    <row r="1429" s="9" customFormat="1" ht="14.25" x14ac:dyDescent="0.2"/>
    <row r="1430" s="9" customFormat="1" ht="14.25" x14ac:dyDescent="0.2"/>
    <row r="1431" s="9" customFormat="1" ht="14.25" x14ac:dyDescent="0.2"/>
    <row r="1432" s="9" customFormat="1" ht="14.25" x14ac:dyDescent="0.2"/>
    <row r="1433" s="9" customFormat="1" ht="14.25" x14ac:dyDescent="0.2"/>
    <row r="1434" s="9" customFormat="1" ht="14.25" x14ac:dyDescent="0.2"/>
    <row r="1435" s="9" customFormat="1" ht="14.25" x14ac:dyDescent="0.2"/>
    <row r="1436" s="9" customFormat="1" ht="14.25" x14ac:dyDescent="0.2"/>
    <row r="1437" s="9" customFormat="1" ht="14.25" x14ac:dyDescent="0.2"/>
    <row r="1438" s="9" customFormat="1" ht="14.25" x14ac:dyDescent="0.2"/>
    <row r="1439" s="9" customFormat="1" ht="14.25" x14ac:dyDescent="0.2"/>
    <row r="1440" s="9" customFormat="1" ht="14.25" x14ac:dyDescent="0.2"/>
    <row r="1441" s="9" customFormat="1" ht="14.25" x14ac:dyDescent="0.2"/>
    <row r="1442" s="9" customFormat="1" ht="14.25" x14ac:dyDescent="0.2"/>
    <row r="1443" s="9" customFormat="1" ht="14.25" x14ac:dyDescent="0.2"/>
    <row r="1444" s="9" customFormat="1" ht="14.25" x14ac:dyDescent="0.2"/>
    <row r="1445" s="9" customFormat="1" ht="14.25" x14ac:dyDescent="0.2"/>
    <row r="1446" s="9" customFormat="1" ht="14.25" x14ac:dyDescent="0.2"/>
    <row r="1447" s="9" customFormat="1" ht="14.25" x14ac:dyDescent="0.2"/>
    <row r="1448" s="9" customFormat="1" ht="14.25" x14ac:dyDescent="0.2"/>
    <row r="1449" s="9" customFormat="1" ht="14.25" x14ac:dyDescent="0.2"/>
    <row r="1450" s="9" customFormat="1" ht="14.25" x14ac:dyDescent="0.2"/>
    <row r="1451" s="9" customFormat="1" ht="14.25" x14ac:dyDescent="0.2"/>
    <row r="1452" s="9" customFormat="1" ht="14.25" x14ac:dyDescent="0.2"/>
    <row r="1453" s="9" customFormat="1" ht="14.25" x14ac:dyDescent="0.2"/>
    <row r="1454" s="9" customFormat="1" ht="14.25" x14ac:dyDescent="0.2"/>
    <row r="1455" s="9" customFormat="1" ht="14.25" x14ac:dyDescent="0.2"/>
    <row r="1456" s="9" customFormat="1" ht="14.25" x14ac:dyDescent="0.2"/>
    <row r="1457" s="9" customFormat="1" ht="14.25" x14ac:dyDescent="0.2"/>
    <row r="1458" s="9" customFormat="1" ht="14.25" x14ac:dyDescent="0.2"/>
    <row r="1459" s="9" customFormat="1" ht="14.25" x14ac:dyDescent="0.2"/>
    <row r="1460" s="9" customFormat="1" ht="14.25" x14ac:dyDescent="0.2"/>
    <row r="1461" s="9" customFormat="1" ht="14.25" x14ac:dyDescent="0.2"/>
    <row r="1462" s="9" customFormat="1" ht="14.25" x14ac:dyDescent="0.2"/>
    <row r="1463" s="9" customFormat="1" ht="14.25" x14ac:dyDescent="0.2"/>
    <row r="1464" s="9" customFormat="1" ht="14.25" x14ac:dyDescent="0.2"/>
    <row r="1465" s="9" customFormat="1" ht="14.25" x14ac:dyDescent="0.2"/>
    <row r="1466" s="9" customFormat="1" ht="14.25" x14ac:dyDescent="0.2"/>
    <row r="1467" s="9" customFormat="1" ht="14.25" x14ac:dyDescent="0.2"/>
    <row r="1468" s="9" customFormat="1" ht="14.25" x14ac:dyDescent="0.2"/>
    <row r="1469" s="9" customFormat="1" ht="14.25" x14ac:dyDescent="0.2"/>
    <row r="1470" s="9" customFormat="1" ht="14.25" x14ac:dyDescent="0.2"/>
    <row r="1471" s="9" customFormat="1" ht="14.25" x14ac:dyDescent="0.2"/>
    <row r="1472" s="9" customFormat="1" ht="14.25" x14ac:dyDescent="0.2"/>
    <row r="1473" s="9" customFormat="1" ht="14.25" x14ac:dyDescent="0.2"/>
    <row r="1474" s="9" customFormat="1" ht="14.25" x14ac:dyDescent="0.2"/>
    <row r="1475" s="9" customFormat="1" ht="14.25" x14ac:dyDescent="0.2"/>
    <row r="1476" s="9" customFormat="1" ht="14.25" x14ac:dyDescent="0.2"/>
    <row r="1477" s="9" customFormat="1" ht="14.25" x14ac:dyDescent="0.2"/>
    <row r="1478" s="9" customFormat="1" ht="14.25" x14ac:dyDescent="0.2"/>
    <row r="1479" s="9" customFormat="1" ht="14.25" x14ac:dyDescent="0.2"/>
    <row r="1480" s="9" customFormat="1" ht="14.25" x14ac:dyDescent="0.2"/>
    <row r="1481" s="9" customFormat="1" ht="14.25" x14ac:dyDescent="0.2"/>
    <row r="1482" s="9" customFormat="1" ht="14.25" x14ac:dyDescent="0.2"/>
    <row r="1483" s="9" customFormat="1" ht="14.25" x14ac:dyDescent="0.2"/>
    <row r="1484" s="9" customFormat="1" ht="14.25" x14ac:dyDescent="0.2"/>
    <row r="1485" s="9" customFormat="1" ht="14.25" x14ac:dyDescent="0.2"/>
    <row r="1486" s="9" customFormat="1" ht="14.25" x14ac:dyDescent="0.2"/>
    <row r="1487" s="9" customFormat="1" ht="14.25" x14ac:dyDescent="0.2"/>
    <row r="1488" s="9" customFormat="1" ht="14.25" x14ac:dyDescent="0.2"/>
    <row r="1489" s="9" customFormat="1" ht="14.25" x14ac:dyDescent="0.2"/>
    <row r="1490" s="9" customFormat="1" ht="14.25" x14ac:dyDescent="0.2"/>
    <row r="1491" s="9" customFormat="1" ht="14.25" x14ac:dyDescent="0.2"/>
    <row r="1492" s="9" customFormat="1" ht="14.25" x14ac:dyDescent="0.2"/>
    <row r="1493" s="9" customFormat="1" ht="14.25" x14ac:dyDescent="0.2"/>
    <row r="1494" s="9" customFormat="1" ht="14.25" x14ac:dyDescent="0.2"/>
    <row r="1495" s="9" customFormat="1" ht="14.25" x14ac:dyDescent="0.2"/>
    <row r="1496" s="9" customFormat="1" ht="14.25" x14ac:dyDescent="0.2"/>
    <row r="1497" s="9" customFormat="1" ht="14.25" x14ac:dyDescent="0.2"/>
    <row r="1498" s="9" customFormat="1" ht="14.25" x14ac:dyDescent="0.2"/>
    <row r="1499" s="9" customFormat="1" ht="14.25" x14ac:dyDescent="0.2"/>
    <row r="1500" s="9" customFormat="1" ht="14.25" x14ac:dyDescent="0.2"/>
    <row r="1501" s="9" customFormat="1" ht="14.25" x14ac:dyDescent="0.2"/>
    <row r="1502" s="9" customFormat="1" ht="14.25" x14ac:dyDescent="0.2"/>
    <row r="1503" s="9" customFormat="1" ht="14.25" x14ac:dyDescent="0.2"/>
    <row r="1504" s="9" customFormat="1" ht="14.25" x14ac:dyDescent="0.2"/>
    <row r="1505" s="9" customFormat="1" ht="14.25" x14ac:dyDescent="0.2"/>
    <row r="1506" s="9" customFormat="1" ht="14.25" x14ac:dyDescent="0.2"/>
    <row r="1507" s="9" customFormat="1" ht="14.25" x14ac:dyDescent="0.2"/>
    <row r="1508" s="9" customFormat="1" ht="14.25" x14ac:dyDescent="0.2"/>
    <row r="1509" s="9" customFormat="1" ht="14.25" x14ac:dyDescent="0.2"/>
    <row r="1510" s="9" customFormat="1" ht="14.25" x14ac:dyDescent="0.2"/>
    <row r="1511" s="9" customFormat="1" ht="14.25" x14ac:dyDescent="0.2"/>
    <row r="1512" s="9" customFormat="1" ht="14.25" x14ac:dyDescent="0.2"/>
    <row r="1513" s="9" customFormat="1" ht="14.25" x14ac:dyDescent="0.2"/>
    <row r="1514" s="9" customFormat="1" ht="14.25" x14ac:dyDescent="0.2"/>
    <row r="1515" s="9" customFormat="1" ht="14.25" x14ac:dyDescent="0.2"/>
    <row r="1516" s="9" customFormat="1" ht="14.25" x14ac:dyDescent="0.2"/>
    <row r="1517" s="9" customFormat="1" ht="14.25" x14ac:dyDescent="0.2"/>
    <row r="1518" s="9" customFormat="1" ht="14.25" x14ac:dyDescent="0.2"/>
    <row r="1519" s="9" customFormat="1" ht="14.25" x14ac:dyDescent="0.2"/>
    <row r="1520" s="9" customFormat="1" ht="14.25" x14ac:dyDescent="0.2"/>
    <row r="1521" s="9" customFormat="1" ht="14.25" x14ac:dyDescent="0.2"/>
    <row r="1522" s="9" customFormat="1" ht="14.25" x14ac:dyDescent="0.2"/>
    <row r="1523" s="9" customFormat="1" ht="14.25" x14ac:dyDescent="0.2"/>
    <row r="1524" s="9" customFormat="1" ht="14.25" x14ac:dyDescent="0.2"/>
    <row r="1525" s="9" customFormat="1" ht="14.25" x14ac:dyDescent="0.2"/>
    <row r="1526" s="9" customFormat="1" ht="14.25" x14ac:dyDescent="0.2"/>
    <row r="1527" s="9" customFormat="1" ht="14.25" x14ac:dyDescent="0.2"/>
    <row r="1528" s="9" customFormat="1" ht="14.25" x14ac:dyDescent="0.2"/>
    <row r="1529" s="9" customFormat="1" ht="14.25" x14ac:dyDescent="0.2"/>
    <row r="1530" s="9" customFormat="1" ht="14.25" x14ac:dyDescent="0.2"/>
    <row r="1531" s="9" customFormat="1" ht="14.25" x14ac:dyDescent="0.2"/>
    <row r="1532" s="9" customFormat="1" ht="14.25" x14ac:dyDescent="0.2"/>
    <row r="1533" s="9" customFormat="1" ht="14.25" x14ac:dyDescent="0.2"/>
    <row r="1534" s="9" customFormat="1" ht="14.25" x14ac:dyDescent="0.2"/>
    <row r="1535" s="9" customFormat="1" ht="14.25" x14ac:dyDescent="0.2"/>
    <row r="1536" s="9" customFormat="1" ht="14.25" x14ac:dyDescent="0.2"/>
    <row r="1537" s="9" customFormat="1" ht="14.25" x14ac:dyDescent="0.2"/>
    <row r="1538" s="9" customFormat="1" ht="14.25" x14ac:dyDescent="0.2"/>
    <row r="1539" s="9" customFormat="1" ht="14.25" x14ac:dyDescent="0.2"/>
    <row r="1540" s="9" customFormat="1" ht="14.25" x14ac:dyDescent="0.2"/>
    <row r="1541" s="9" customFormat="1" ht="14.25" x14ac:dyDescent="0.2"/>
    <row r="1542" s="9" customFormat="1" ht="14.25" x14ac:dyDescent="0.2"/>
    <row r="1543" s="9" customFormat="1" ht="14.25" x14ac:dyDescent="0.2"/>
    <row r="1544" s="9" customFormat="1" ht="14.25" x14ac:dyDescent="0.2"/>
    <row r="1545" s="9" customFormat="1" ht="14.25" x14ac:dyDescent="0.2"/>
    <row r="1546" s="9" customFormat="1" ht="14.25" x14ac:dyDescent="0.2"/>
    <row r="1547" s="9" customFormat="1" ht="14.25" x14ac:dyDescent="0.2"/>
    <row r="1548" s="9" customFormat="1" ht="14.25" x14ac:dyDescent="0.2"/>
    <row r="1549" s="9" customFormat="1" ht="14.25" x14ac:dyDescent="0.2"/>
    <row r="1550" s="9" customFormat="1" ht="14.25" x14ac:dyDescent="0.2"/>
    <row r="1551" s="9" customFormat="1" ht="14.25" x14ac:dyDescent="0.2"/>
    <row r="1552" s="9" customFormat="1" ht="14.25" x14ac:dyDescent="0.2"/>
    <row r="1553" s="9" customFormat="1" ht="14.25" x14ac:dyDescent="0.2"/>
    <row r="1554" s="9" customFormat="1" ht="14.25" x14ac:dyDescent="0.2"/>
    <row r="1555" s="9" customFormat="1" ht="14.25" x14ac:dyDescent="0.2"/>
    <row r="1556" s="9" customFormat="1" ht="14.25" x14ac:dyDescent="0.2"/>
    <row r="1557" s="9" customFormat="1" ht="14.25" x14ac:dyDescent="0.2"/>
    <row r="1558" s="9" customFormat="1" ht="14.25" x14ac:dyDescent="0.2"/>
    <row r="1559" s="9" customFormat="1" ht="14.25" x14ac:dyDescent="0.2"/>
    <row r="1560" s="9" customFormat="1" ht="14.25" x14ac:dyDescent="0.2"/>
    <row r="1561" s="9" customFormat="1" ht="14.25" x14ac:dyDescent="0.2"/>
    <row r="1562" s="9" customFormat="1" ht="14.25" x14ac:dyDescent="0.2"/>
    <row r="1563" s="9" customFormat="1" ht="14.25" x14ac:dyDescent="0.2"/>
    <row r="1564" s="9" customFormat="1" ht="14.25" x14ac:dyDescent="0.2"/>
    <row r="1565" s="9" customFormat="1" ht="14.25" x14ac:dyDescent="0.2"/>
    <row r="1566" s="9" customFormat="1" ht="14.25" x14ac:dyDescent="0.2"/>
    <row r="1567" s="9" customFormat="1" ht="14.25" x14ac:dyDescent="0.2"/>
    <row r="1568" s="9" customFormat="1" ht="14.25" x14ac:dyDescent="0.2"/>
    <row r="1569" s="9" customFormat="1" ht="14.25" x14ac:dyDescent="0.2"/>
    <row r="1570" s="9" customFormat="1" ht="14.25" x14ac:dyDescent="0.2"/>
    <row r="1571" s="9" customFormat="1" ht="14.25" x14ac:dyDescent="0.2"/>
    <row r="1572" s="9" customFormat="1" ht="14.25" x14ac:dyDescent="0.2"/>
    <row r="1573" s="9" customFormat="1" ht="14.25" x14ac:dyDescent="0.2"/>
    <row r="1574" s="9" customFormat="1" ht="14.25" x14ac:dyDescent="0.2"/>
    <row r="1575" s="9" customFormat="1" ht="14.25" x14ac:dyDescent="0.2"/>
    <row r="1576" s="9" customFormat="1" ht="14.25" x14ac:dyDescent="0.2"/>
    <row r="1577" s="9" customFormat="1" ht="14.25" x14ac:dyDescent="0.2"/>
    <row r="1578" s="9" customFormat="1" ht="14.25" x14ac:dyDescent="0.2"/>
    <row r="1579" s="9" customFormat="1" ht="14.25" x14ac:dyDescent="0.2"/>
    <row r="1580" s="9" customFormat="1" ht="14.25" x14ac:dyDescent="0.2"/>
    <row r="1581" s="9" customFormat="1" ht="14.25" x14ac:dyDescent="0.2"/>
    <row r="1582" s="9" customFormat="1" ht="14.25" x14ac:dyDescent="0.2"/>
    <row r="1583" s="9" customFormat="1" ht="14.25" x14ac:dyDescent="0.2"/>
    <row r="1584" s="9" customFormat="1" ht="14.25" x14ac:dyDescent="0.2"/>
    <row r="1585" s="9" customFormat="1" ht="14.25" x14ac:dyDescent="0.2"/>
    <row r="1586" s="9" customFormat="1" ht="14.25" x14ac:dyDescent="0.2"/>
    <row r="1587" s="9" customFormat="1" ht="14.25" x14ac:dyDescent="0.2"/>
    <row r="1588" s="9" customFormat="1" ht="14.25" x14ac:dyDescent="0.2"/>
    <row r="1589" s="9" customFormat="1" ht="14.25" x14ac:dyDescent="0.2"/>
    <row r="1590" s="9" customFormat="1" ht="14.25" x14ac:dyDescent="0.2"/>
    <row r="1591" s="9" customFormat="1" ht="14.25" x14ac:dyDescent="0.2"/>
    <row r="1592" s="9" customFormat="1" ht="14.25" x14ac:dyDescent="0.2"/>
    <row r="1593" s="9" customFormat="1" ht="14.25" x14ac:dyDescent="0.2"/>
    <row r="1594" s="9" customFormat="1" ht="14.25" x14ac:dyDescent="0.2"/>
    <row r="1595" s="9" customFormat="1" ht="14.25" x14ac:dyDescent="0.2"/>
    <row r="1596" s="9" customFormat="1" ht="14.25" x14ac:dyDescent="0.2"/>
    <row r="1597" s="9" customFormat="1" ht="14.25" x14ac:dyDescent="0.2"/>
    <row r="1598" s="9" customFormat="1" ht="14.25" x14ac:dyDescent="0.2"/>
    <row r="1599" s="9" customFormat="1" ht="14.25" x14ac:dyDescent="0.2"/>
    <row r="1600" s="9" customFormat="1" ht="14.25" x14ac:dyDescent="0.2"/>
    <row r="1601" s="9" customFormat="1" ht="14.25" x14ac:dyDescent="0.2"/>
    <row r="1602" s="9" customFormat="1" ht="14.25" x14ac:dyDescent="0.2"/>
    <row r="1603" s="9" customFormat="1" ht="14.25" x14ac:dyDescent="0.2"/>
    <row r="1604" s="9" customFormat="1" ht="14.25" x14ac:dyDescent="0.2"/>
    <row r="1605" s="9" customFormat="1" ht="14.25" x14ac:dyDescent="0.2"/>
    <row r="1606" s="9" customFormat="1" ht="14.25" x14ac:dyDescent="0.2"/>
    <row r="1607" s="9" customFormat="1" ht="14.25" x14ac:dyDescent="0.2"/>
    <row r="1608" s="9" customFormat="1" ht="14.25" x14ac:dyDescent="0.2"/>
    <row r="1609" s="9" customFormat="1" ht="14.25" x14ac:dyDescent="0.2"/>
    <row r="1610" s="9" customFormat="1" ht="14.25" x14ac:dyDescent="0.2"/>
    <row r="1611" s="9" customFormat="1" ht="14.25" x14ac:dyDescent="0.2"/>
    <row r="1612" s="9" customFormat="1" ht="14.25" x14ac:dyDescent="0.2"/>
    <row r="1613" s="9" customFormat="1" ht="14.25" x14ac:dyDescent="0.2"/>
    <row r="1614" s="9" customFormat="1" ht="14.25" x14ac:dyDescent="0.2"/>
    <row r="1615" s="9" customFormat="1" ht="14.25" x14ac:dyDescent="0.2"/>
    <row r="1616" s="9" customFormat="1" ht="14.25" x14ac:dyDescent="0.2"/>
    <row r="1617" s="9" customFormat="1" ht="14.25" x14ac:dyDescent="0.2"/>
    <row r="1618" s="9" customFormat="1" ht="14.25" x14ac:dyDescent="0.2"/>
    <row r="1619" s="9" customFormat="1" ht="14.25" x14ac:dyDescent="0.2"/>
    <row r="1620" s="9" customFormat="1" ht="14.25" x14ac:dyDescent="0.2"/>
    <row r="1621" s="9" customFormat="1" ht="14.25" x14ac:dyDescent="0.2"/>
    <row r="1622" s="9" customFormat="1" ht="14.25" x14ac:dyDescent="0.2"/>
    <row r="1623" s="9" customFormat="1" ht="14.25" x14ac:dyDescent="0.2"/>
    <row r="1624" s="9" customFormat="1" ht="14.25" x14ac:dyDescent="0.2"/>
    <row r="1625" s="9" customFormat="1" ht="14.25" x14ac:dyDescent="0.2"/>
    <row r="1626" s="9" customFormat="1" ht="14.25" x14ac:dyDescent="0.2"/>
    <row r="1627" s="9" customFormat="1" ht="14.25" x14ac:dyDescent="0.2"/>
    <row r="1628" s="9" customFormat="1" ht="14.25" x14ac:dyDescent="0.2"/>
    <row r="1629" s="9" customFormat="1" ht="14.25" x14ac:dyDescent="0.2"/>
    <row r="1630" s="9" customFormat="1" ht="14.25" x14ac:dyDescent="0.2"/>
    <row r="1631" s="9" customFormat="1" ht="14.25" x14ac:dyDescent="0.2"/>
    <row r="1632" s="9" customFormat="1" ht="14.25" x14ac:dyDescent="0.2"/>
    <row r="1633" s="9" customFormat="1" ht="14.25" x14ac:dyDescent="0.2"/>
    <row r="1634" s="9" customFormat="1" ht="14.25" x14ac:dyDescent="0.2"/>
    <row r="1635" s="9" customFormat="1" ht="14.25" x14ac:dyDescent="0.2"/>
    <row r="1636" s="9" customFormat="1" ht="14.25" x14ac:dyDescent="0.2"/>
    <row r="1637" s="9" customFormat="1" ht="14.25" x14ac:dyDescent="0.2"/>
    <row r="1638" s="9" customFormat="1" ht="14.25" x14ac:dyDescent="0.2"/>
    <row r="1639" s="9" customFormat="1" ht="14.25" x14ac:dyDescent="0.2"/>
    <row r="1640" s="9" customFormat="1" ht="14.25" x14ac:dyDescent="0.2"/>
    <row r="1641" s="9" customFormat="1" ht="14.25" x14ac:dyDescent="0.2"/>
    <row r="1642" s="9" customFormat="1" ht="14.25" x14ac:dyDescent="0.2"/>
    <row r="1643" s="9" customFormat="1" ht="14.25" x14ac:dyDescent="0.2"/>
    <row r="1644" s="9" customFormat="1" ht="14.25" x14ac:dyDescent="0.2"/>
    <row r="1645" s="9" customFormat="1" ht="14.25" x14ac:dyDescent="0.2"/>
    <row r="1646" s="9" customFormat="1" ht="14.25" x14ac:dyDescent="0.2"/>
    <row r="1647" s="9" customFormat="1" ht="14.25" x14ac:dyDescent="0.2"/>
    <row r="1648" s="9" customFormat="1" ht="14.25" x14ac:dyDescent="0.2"/>
    <row r="1649" s="9" customFormat="1" ht="14.25" x14ac:dyDescent="0.2"/>
    <row r="1650" s="9" customFormat="1" ht="14.25" x14ac:dyDescent="0.2"/>
    <row r="1651" s="9" customFormat="1" ht="14.25" x14ac:dyDescent="0.2"/>
    <row r="1652" s="9" customFormat="1" ht="14.25" x14ac:dyDescent="0.2"/>
    <row r="1653" s="9" customFormat="1" ht="14.25" x14ac:dyDescent="0.2"/>
    <row r="1654" s="9" customFormat="1" ht="14.25" x14ac:dyDescent="0.2"/>
    <row r="1655" s="9" customFormat="1" ht="14.25" x14ac:dyDescent="0.2"/>
    <row r="1656" s="9" customFormat="1" ht="14.25" x14ac:dyDescent="0.2"/>
    <row r="1657" s="9" customFormat="1" ht="14.25" x14ac:dyDescent="0.2"/>
    <row r="1658" s="9" customFormat="1" ht="14.25" x14ac:dyDescent="0.2"/>
    <row r="1659" s="9" customFormat="1" ht="14.25" x14ac:dyDescent="0.2"/>
    <row r="1660" s="9" customFormat="1" ht="14.25" x14ac:dyDescent="0.2"/>
    <row r="1661" s="9" customFormat="1" ht="14.25" x14ac:dyDescent="0.2"/>
    <row r="1662" s="9" customFormat="1" ht="14.25" x14ac:dyDescent="0.2"/>
    <row r="1663" s="9" customFormat="1" ht="14.25" x14ac:dyDescent="0.2"/>
    <row r="1664" s="9" customFormat="1" ht="14.25" x14ac:dyDescent="0.2"/>
    <row r="1665" s="9" customFormat="1" ht="14.25" x14ac:dyDescent="0.2"/>
    <row r="1666" s="9" customFormat="1" ht="14.25" x14ac:dyDescent="0.2"/>
    <row r="1667" s="9" customFormat="1" ht="14.25" x14ac:dyDescent="0.2"/>
    <row r="1668" s="9" customFormat="1" ht="14.25" x14ac:dyDescent="0.2"/>
    <row r="1669" s="9" customFormat="1" ht="14.25" x14ac:dyDescent="0.2"/>
    <row r="1670" s="9" customFormat="1" ht="14.25" x14ac:dyDescent="0.2"/>
    <row r="1671" s="9" customFormat="1" ht="14.25" x14ac:dyDescent="0.2"/>
    <row r="1672" s="9" customFormat="1" ht="14.25" x14ac:dyDescent="0.2"/>
    <row r="1673" s="9" customFormat="1" ht="14.25" x14ac:dyDescent="0.2"/>
    <row r="1674" s="9" customFormat="1" ht="14.25" x14ac:dyDescent="0.2"/>
    <row r="1675" s="9" customFormat="1" ht="14.25" x14ac:dyDescent="0.2"/>
    <row r="1676" s="9" customFormat="1" ht="14.25" x14ac:dyDescent="0.2"/>
    <row r="1677" s="9" customFormat="1" ht="14.25" x14ac:dyDescent="0.2"/>
    <row r="1678" s="9" customFormat="1" ht="14.25" x14ac:dyDescent="0.2"/>
    <row r="1679" s="9" customFormat="1" ht="14.25" x14ac:dyDescent="0.2"/>
    <row r="1680" s="9" customFormat="1" ht="14.25" x14ac:dyDescent="0.2"/>
    <row r="1681" s="9" customFormat="1" ht="14.25" x14ac:dyDescent="0.2"/>
    <row r="1682" s="9" customFormat="1" ht="14.25" x14ac:dyDescent="0.2"/>
    <row r="1683" s="9" customFormat="1" ht="14.25" x14ac:dyDescent="0.2"/>
    <row r="1684" s="9" customFormat="1" ht="14.25" x14ac:dyDescent="0.2"/>
    <row r="1685" s="9" customFormat="1" ht="14.25" x14ac:dyDescent="0.2"/>
    <row r="1686" s="9" customFormat="1" ht="14.25" x14ac:dyDescent="0.2"/>
    <row r="1687" s="9" customFormat="1" ht="14.25" x14ac:dyDescent="0.2"/>
    <row r="1688" s="9" customFormat="1" ht="14.25" x14ac:dyDescent="0.2"/>
    <row r="1689" s="9" customFormat="1" ht="14.25" x14ac:dyDescent="0.2"/>
    <row r="1690" s="9" customFormat="1" ht="14.25" x14ac:dyDescent="0.2"/>
    <row r="1691" s="9" customFormat="1" ht="14.25" x14ac:dyDescent="0.2"/>
    <row r="1692" s="9" customFormat="1" ht="14.25" x14ac:dyDescent="0.2"/>
    <row r="1693" s="9" customFormat="1" ht="14.25" x14ac:dyDescent="0.2"/>
    <row r="1694" s="9" customFormat="1" ht="14.25" x14ac:dyDescent="0.2"/>
    <row r="1695" s="9" customFormat="1" ht="14.25" x14ac:dyDescent="0.2"/>
    <row r="1696" s="9" customFormat="1" ht="14.25" x14ac:dyDescent="0.2"/>
    <row r="1697" s="9" customFormat="1" ht="14.25" x14ac:dyDescent="0.2"/>
    <row r="1698" s="9" customFormat="1" ht="14.25" x14ac:dyDescent="0.2"/>
    <row r="1699" s="9" customFormat="1" ht="14.25" x14ac:dyDescent="0.2"/>
    <row r="1700" s="9" customFormat="1" ht="14.25" x14ac:dyDescent="0.2"/>
    <row r="1701" s="9" customFormat="1" ht="14.25" x14ac:dyDescent="0.2"/>
    <row r="1702" s="9" customFormat="1" ht="14.25" x14ac:dyDescent="0.2"/>
    <row r="1703" s="9" customFormat="1" ht="14.25" x14ac:dyDescent="0.2"/>
    <row r="1704" s="9" customFormat="1" ht="14.25" x14ac:dyDescent="0.2"/>
    <row r="1705" s="9" customFormat="1" ht="14.25" x14ac:dyDescent="0.2"/>
    <row r="1706" s="9" customFormat="1" ht="14.25" x14ac:dyDescent="0.2"/>
    <row r="1707" s="9" customFormat="1" ht="14.25" x14ac:dyDescent="0.2"/>
    <row r="1708" s="9" customFormat="1" ht="14.25" x14ac:dyDescent="0.2"/>
    <row r="1709" s="9" customFormat="1" ht="14.25" x14ac:dyDescent="0.2"/>
    <row r="1710" s="9" customFormat="1" ht="14.25" x14ac:dyDescent="0.2"/>
    <row r="1711" s="9" customFormat="1" ht="14.25" x14ac:dyDescent="0.2"/>
    <row r="1712" s="9" customFormat="1" ht="14.25" x14ac:dyDescent="0.2"/>
    <row r="1713" s="9" customFormat="1" ht="14.25" x14ac:dyDescent="0.2"/>
    <row r="1714" s="9" customFormat="1" ht="14.25" x14ac:dyDescent="0.2"/>
    <row r="1715" s="9" customFormat="1" ht="14.25" x14ac:dyDescent="0.2"/>
    <row r="1716" s="9" customFormat="1" ht="14.25" x14ac:dyDescent="0.2"/>
    <row r="1717" s="9" customFormat="1" ht="14.25" x14ac:dyDescent="0.2"/>
    <row r="1718" s="9" customFormat="1" ht="14.25" x14ac:dyDescent="0.2"/>
    <row r="1719" s="9" customFormat="1" ht="14.25" x14ac:dyDescent="0.2"/>
    <row r="1720" s="9" customFormat="1" ht="14.25" x14ac:dyDescent="0.2"/>
    <row r="1721" s="9" customFormat="1" ht="14.25" x14ac:dyDescent="0.2"/>
    <row r="1722" s="9" customFormat="1" ht="14.25" x14ac:dyDescent="0.2"/>
    <row r="1723" s="9" customFormat="1" ht="14.25" x14ac:dyDescent="0.2"/>
    <row r="1724" s="9" customFormat="1" ht="14.25" x14ac:dyDescent="0.2"/>
    <row r="1725" s="9" customFormat="1" ht="14.25" x14ac:dyDescent="0.2"/>
    <row r="1726" s="9" customFormat="1" ht="14.25" x14ac:dyDescent="0.2"/>
    <row r="1727" s="9" customFormat="1" ht="14.25" x14ac:dyDescent="0.2"/>
    <row r="1728" s="9" customFormat="1" ht="14.25" x14ac:dyDescent="0.2"/>
    <row r="1729" s="9" customFormat="1" ht="14.25" x14ac:dyDescent="0.2"/>
    <row r="1730" s="9" customFormat="1" ht="14.25" x14ac:dyDescent="0.2"/>
    <row r="1731" s="9" customFormat="1" ht="14.25" x14ac:dyDescent="0.2"/>
    <row r="1732" s="9" customFormat="1" ht="14.25" x14ac:dyDescent="0.2"/>
    <row r="1733" s="9" customFormat="1" ht="14.25" x14ac:dyDescent="0.2"/>
    <row r="1734" s="9" customFormat="1" ht="14.25" x14ac:dyDescent="0.2"/>
    <row r="1735" s="9" customFormat="1" ht="14.25" x14ac:dyDescent="0.2"/>
    <row r="1736" s="9" customFormat="1" ht="14.25" x14ac:dyDescent="0.2"/>
    <row r="1737" s="9" customFormat="1" ht="14.25" x14ac:dyDescent="0.2"/>
    <row r="1738" s="9" customFormat="1" ht="14.25" x14ac:dyDescent="0.2"/>
    <row r="1739" s="9" customFormat="1" ht="14.25" x14ac:dyDescent="0.2"/>
    <row r="1740" s="9" customFormat="1" ht="14.25" x14ac:dyDescent="0.2"/>
    <row r="1741" s="9" customFormat="1" ht="14.25" x14ac:dyDescent="0.2"/>
    <row r="1742" s="9" customFormat="1" ht="14.25" x14ac:dyDescent="0.2"/>
    <row r="1743" s="9" customFormat="1" ht="14.25" x14ac:dyDescent="0.2"/>
    <row r="1744" s="9" customFormat="1" ht="14.25" x14ac:dyDescent="0.2"/>
    <row r="1745" s="9" customFormat="1" ht="14.25" x14ac:dyDescent="0.2"/>
    <row r="1746" s="9" customFormat="1" ht="14.25" x14ac:dyDescent="0.2"/>
    <row r="1747" s="9" customFormat="1" ht="14.25" x14ac:dyDescent="0.2"/>
    <row r="1748" s="9" customFormat="1" ht="14.25" x14ac:dyDescent="0.2"/>
    <row r="1749" s="9" customFormat="1" ht="14.25" x14ac:dyDescent="0.2"/>
    <row r="1750" s="9" customFormat="1" ht="14.25" x14ac:dyDescent="0.2"/>
    <row r="1751" s="9" customFormat="1" ht="14.25" x14ac:dyDescent="0.2"/>
    <row r="1752" s="9" customFormat="1" ht="14.25" x14ac:dyDescent="0.2"/>
    <row r="1753" s="9" customFormat="1" ht="14.25" x14ac:dyDescent="0.2"/>
    <row r="1754" s="9" customFormat="1" ht="14.25" x14ac:dyDescent="0.2"/>
    <row r="1755" s="9" customFormat="1" ht="14.25" x14ac:dyDescent="0.2"/>
    <row r="1756" s="9" customFormat="1" ht="14.25" x14ac:dyDescent="0.2"/>
    <row r="1757" s="9" customFormat="1" ht="14.25" x14ac:dyDescent="0.2"/>
    <row r="1758" s="9" customFormat="1" ht="14.25" x14ac:dyDescent="0.2"/>
    <row r="1759" s="9" customFormat="1" ht="14.25" x14ac:dyDescent="0.2"/>
    <row r="1760" s="9" customFormat="1" ht="14.25" x14ac:dyDescent="0.2"/>
    <row r="1761" s="9" customFormat="1" ht="14.25" x14ac:dyDescent="0.2"/>
    <row r="1762" s="9" customFormat="1" ht="14.25" x14ac:dyDescent="0.2"/>
    <row r="1763" s="9" customFormat="1" ht="14.25" x14ac:dyDescent="0.2"/>
    <row r="1764" s="9" customFormat="1" ht="14.25" x14ac:dyDescent="0.2"/>
    <row r="1765" s="9" customFormat="1" ht="14.25" x14ac:dyDescent="0.2"/>
    <row r="1766" s="9" customFormat="1" ht="14.25" x14ac:dyDescent="0.2"/>
    <row r="1767" s="9" customFormat="1" ht="14.25" x14ac:dyDescent="0.2"/>
    <row r="1768" s="9" customFormat="1" ht="14.25" x14ac:dyDescent="0.2"/>
    <row r="1769" s="9" customFormat="1" ht="14.25" x14ac:dyDescent="0.2"/>
    <row r="1770" s="9" customFormat="1" ht="14.25" x14ac:dyDescent="0.2"/>
    <row r="1771" s="9" customFormat="1" ht="14.25" x14ac:dyDescent="0.2"/>
    <row r="1772" s="9" customFormat="1" ht="14.25" x14ac:dyDescent="0.2"/>
    <row r="1773" s="9" customFormat="1" ht="14.25" x14ac:dyDescent="0.2"/>
    <row r="1774" s="9" customFormat="1" ht="14.25" x14ac:dyDescent="0.2"/>
    <row r="1775" s="9" customFormat="1" ht="14.25" x14ac:dyDescent="0.2"/>
    <row r="1776" s="9" customFormat="1" ht="14.25" x14ac:dyDescent="0.2"/>
    <row r="1777" s="9" customFormat="1" ht="14.25" x14ac:dyDescent="0.2"/>
    <row r="1778" s="9" customFormat="1" ht="14.25" x14ac:dyDescent="0.2"/>
    <row r="1779" s="9" customFormat="1" ht="14.25" x14ac:dyDescent="0.2"/>
    <row r="1780" s="9" customFormat="1" ht="14.25" x14ac:dyDescent="0.2"/>
    <row r="1781" s="9" customFormat="1" ht="14.25" x14ac:dyDescent="0.2"/>
    <row r="1782" s="9" customFormat="1" ht="14.25" x14ac:dyDescent="0.2"/>
    <row r="1783" s="9" customFormat="1" ht="14.25" x14ac:dyDescent="0.2"/>
    <row r="1784" s="9" customFormat="1" ht="14.25" x14ac:dyDescent="0.2"/>
    <row r="1785" s="9" customFormat="1" ht="14.25" x14ac:dyDescent="0.2"/>
    <row r="1786" s="9" customFormat="1" ht="14.25" x14ac:dyDescent="0.2"/>
    <row r="1787" s="9" customFormat="1" ht="14.25" x14ac:dyDescent="0.2"/>
    <row r="1788" s="9" customFormat="1" ht="14.25" x14ac:dyDescent="0.2"/>
    <row r="1789" s="9" customFormat="1" ht="14.25" x14ac:dyDescent="0.2"/>
    <row r="1790" s="9" customFormat="1" ht="14.25" x14ac:dyDescent="0.2"/>
    <row r="1791" s="9" customFormat="1" ht="14.25" x14ac:dyDescent="0.2"/>
    <row r="1792" s="9" customFormat="1" ht="14.25" x14ac:dyDescent="0.2"/>
    <row r="1793" s="9" customFormat="1" ht="14.25" x14ac:dyDescent="0.2"/>
    <row r="1794" s="9" customFormat="1" ht="14.25" x14ac:dyDescent="0.2"/>
    <row r="1795" s="9" customFormat="1" ht="14.25" x14ac:dyDescent="0.2"/>
    <row r="1796" s="9" customFormat="1" ht="14.25" x14ac:dyDescent="0.2"/>
    <row r="1797" s="9" customFormat="1" ht="14.25" x14ac:dyDescent="0.2"/>
    <row r="1798" s="9" customFormat="1" ht="14.25" x14ac:dyDescent="0.2"/>
    <row r="1799" s="9" customFormat="1" ht="14.25" x14ac:dyDescent="0.2"/>
    <row r="1800" s="9" customFormat="1" ht="14.25" x14ac:dyDescent="0.2"/>
    <row r="1801" s="9" customFormat="1" ht="14.25" x14ac:dyDescent="0.2"/>
    <row r="1802" s="9" customFormat="1" ht="14.25" x14ac:dyDescent="0.2"/>
    <row r="1803" s="9" customFormat="1" ht="14.25" x14ac:dyDescent="0.2"/>
    <row r="1804" s="9" customFormat="1" ht="14.25" x14ac:dyDescent="0.2"/>
    <row r="1805" s="9" customFormat="1" ht="14.25" x14ac:dyDescent="0.2"/>
    <row r="1806" s="9" customFormat="1" ht="14.25" x14ac:dyDescent="0.2"/>
    <row r="1807" s="9" customFormat="1" ht="14.25" x14ac:dyDescent="0.2"/>
    <row r="1808" s="9" customFormat="1" ht="14.25" x14ac:dyDescent="0.2"/>
    <row r="1809" s="9" customFormat="1" ht="14.25" x14ac:dyDescent="0.2"/>
    <row r="1810" s="9" customFormat="1" ht="14.25" x14ac:dyDescent="0.2"/>
    <row r="1811" s="9" customFormat="1" ht="14.25" x14ac:dyDescent="0.2"/>
    <row r="1812" s="9" customFormat="1" ht="14.25" x14ac:dyDescent="0.2"/>
    <row r="1813" s="9" customFormat="1" ht="14.25" x14ac:dyDescent="0.2"/>
    <row r="1814" s="9" customFormat="1" ht="14.25" x14ac:dyDescent="0.2"/>
    <row r="1815" s="9" customFormat="1" ht="14.25" x14ac:dyDescent="0.2"/>
    <row r="1816" s="9" customFormat="1" ht="14.25" x14ac:dyDescent="0.2"/>
    <row r="1817" s="9" customFormat="1" ht="14.25" x14ac:dyDescent="0.2"/>
    <row r="1818" s="9" customFormat="1" ht="14.25" x14ac:dyDescent="0.2"/>
    <row r="1819" s="9" customFormat="1" ht="14.25" x14ac:dyDescent="0.2"/>
    <row r="1820" s="9" customFormat="1" ht="14.25" x14ac:dyDescent="0.2"/>
    <row r="1821" s="9" customFormat="1" ht="14.25" x14ac:dyDescent="0.2"/>
    <row r="1822" s="9" customFormat="1" ht="14.25" x14ac:dyDescent="0.2"/>
    <row r="1823" s="9" customFormat="1" ht="14.25" x14ac:dyDescent="0.2"/>
    <row r="1824" s="9" customFormat="1" ht="14.25" x14ac:dyDescent="0.2"/>
    <row r="1825" s="9" customFormat="1" ht="14.25" x14ac:dyDescent="0.2"/>
    <row r="1826" s="9" customFormat="1" ht="14.25" x14ac:dyDescent="0.2"/>
    <row r="1827" s="9" customFormat="1" ht="14.25" x14ac:dyDescent="0.2"/>
    <row r="1828" s="9" customFormat="1" ht="14.25" x14ac:dyDescent="0.2"/>
    <row r="1829" s="9" customFormat="1" ht="14.25" x14ac:dyDescent="0.2"/>
    <row r="1830" s="9" customFormat="1" ht="14.25" x14ac:dyDescent="0.2"/>
    <row r="1831" s="9" customFormat="1" ht="14.25" x14ac:dyDescent="0.2"/>
    <row r="1832" s="9" customFormat="1" ht="14.25" x14ac:dyDescent="0.2"/>
    <row r="1833" s="9" customFormat="1" ht="14.25" x14ac:dyDescent="0.2"/>
    <row r="1834" s="9" customFormat="1" ht="14.25" x14ac:dyDescent="0.2"/>
    <row r="1835" s="9" customFormat="1" ht="14.25" x14ac:dyDescent="0.2"/>
    <row r="1836" s="9" customFormat="1" ht="14.25" x14ac:dyDescent="0.2"/>
    <row r="1837" s="9" customFormat="1" ht="14.25" x14ac:dyDescent="0.2"/>
    <row r="1838" s="9" customFormat="1" ht="14.25" x14ac:dyDescent="0.2"/>
    <row r="1839" s="9" customFormat="1" ht="14.25" x14ac:dyDescent="0.2"/>
    <row r="1840" s="9" customFormat="1" ht="14.25" x14ac:dyDescent="0.2"/>
    <row r="1841" s="9" customFormat="1" ht="14.25" x14ac:dyDescent="0.2"/>
    <row r="1842" s="9" customFormat="1" ht="14.25" x14ac:dyDescent="0.2"/>
    <row r="1843" s="9" customFormat="1" ht="14.25" x14ac:dyDescent="0.2"/>
    <row r="1844" s="9" customFormat="1" ht="14.25" x14ac:dyDescent="0.2"/>
    <row r="1845" s="9" customFormat="1" ht="14.25" x14ac:dyDescent="0.2"/>
    <row r="1846" s="9" customFormat="1" ht="14.25" x14ac:dyDescent="0.2"/>
    <row r="1847" s="9" customFormat="1" ht="14.25" x14ac:dyDescent="0.2"/>
    <row r="1848" s="9" customFormat="1" ht="14.25" x14ac:dyDescent="0.2"/>
    <row r="1849" s="9" customFormat="1" ht="14.25" x14ac:dyDescent="0.2"/>
    <row r="1850" s="9" customFormat="1" ht="14.25" x14ac:dyDescent="0.2"/>
    <row r="1851" s="9" customFormat="1" ht="14.25" x14ac:dyDescent="0.2"/>
    <row r="1852" s="9" customFormat="1" ht="14.25" x14ac:dyDescent="0.2"/>
    <row r="1853" s="9" customFormat="1" ht="14.25" x14ac:dyDescent="0.2"/>
    <row r="1854" s="9" customFormat="1" ht="14.25" x14ac:dyDescent="0.2"/>
    <row r="1855" s="9" customFormat="1" ht="14.25" x14ac:dyDescent="0.2"/>
    <row r="1856" s="9" customFormat="1" ht="14.25" x14ac:dyDescent="0.2"/>
    <row r="1857" s="9" customFormat="1" ht="14.25" x14ac:dyDescent="0.2"/>
    <row r="1858" s="9" customFormat="1" ht="14.25" x14ac:dyDescent="0.2"/>
    <row r="1859" s="9" customFormat="1" ht="14.25" x14ac:dyDescent="0.2"/>
    <row r="1860" s="9" customFormat="1" ht="14.25" x14ac:dyDescent="0.2"/>
    <row r="1861" s="9" customFormat="1" ht="14.25" x14ac:dyDescent="0.2"/>
    <row r="1862" s="9" customFormat="1" ht="14.25" x14ac:dyDescent="0.2"/>
    <row r="1863" s="9" customFormat="1" ht="14.25" x14ac:dyDescent="0.2"/>
    <row r="1864" s="9" customFormat="1" ht="14.25" x14ac:dyDescent="0.2"/>
    <row r="1865" s="9" customFormat="1" ht="14.25" x14ac:dyDescent="0.2"/>
    <row r="1866" s="9" customFormat="1" ht="14.25" x14ac:dyDescent="0.2"/>
    <row r="1867" s="9" customFormat="1" ht="14.25" x14ac:dyDescent="0.2"/>
    <row r="1868" s="9" customFormat="1" ht="14.25" x14ac:dyDescent="0.2"/>
    <row r="1869" s="9" customFormat="1" ht="14.25" x14ac:dyDescent="0.2"/>
    <row r="1870" s="9" customFormat="1" ht="14.25" x14ac:dyDescent="0.2"/>
    <row r="1871" s="9" customFormat="1" ht="14.25" x14ac:dyDescent="0.2"/>
    <row r="1872" s="9" customFormat="1" ht="14.25" x14ac:dyDescent="0.2"/>
    <row r="1873" s="9" customFormat="1" ht="14.25" x14ac:dyDescent="0.2"/>
    <row r="1874" s="9" customFormat="1" ht="14.25" x14ac:dyDescent="0.2"/>
    <row r="1875" s="9" customFormat="1" ht="14.25" x14ac:dyDescent="0.2"/>
    <row r="1876" s="9" customFormat="1" ht="14.25" x14ac:dyDescent="0.2"/>
    <row r="1877" s="9" customFormat="1" ht="14.25" x14ac:dyDescent="0.2"/>
    <row r="1878" s="9" customFormat="1" ht="14.25" x14ac:dyDescent="0.2"/>
    <row r="1879" s="9" customFormat="1" ht="14.25" x14ac:dyDescent="0.2"/>
    <row r="1880" s="9" customFormat="1" ht="14.25" x14ac:dyDescent="0.2"/>
    <row r="1881" s="9" customFormat="1" ht="14.25" x14ac:dyDescent="0.2"/>
    <row r="1882" s="9" customFormat="1" ht="14.25" x14ac:dyDescent="0.2"/>
    <row r="1883" s="9" customFormat="1" ht="14.25" x14ac:dyDescent="0.2"/>
    <row r="1884" s="9" customFormat="1" ht="14.25" x14ac:dyDescent="0.2"/>
    <row r="1885" s="9" customFormat="1" ht="14.25" x14ac:dyDescent="0.2"/>
    <row r="1886" s="9" customFormat="1" ht="14.25" x14ac:dyDescent="0.2"/>
    <row r="1887" s="9" customFormat="1" ht="14.25" x14ac:dyDescent="0.2"/>
    <row r="1888" s="9" customFormat="1" ht="14.25" x14ac:dyDescent="0.2"/>
    <row r="1889" s="9" customFormat="1" ht="14.25" x14ac:dyDescent="0.2"/>
    <row r="1890" s="9" customFormat="1" ht="14.25" x14ac:dyDescent="0.2"/>
    <row r="1891" s="9" customFormat="1" ht="14.25" x14ac:dyDescent="0.2"/>
    <row r="1892" s="9" customFormat="1" ht="14.25" x14ac:dyDescent="0.2"/>
    <row r="1893" s="9" customFormat="1" ht="14.25" x14ac:dyDescent="0.2"/>
    <row r="1894" s="9" customFormat="1" ht="14.25" x14ac:dyDescent="0.2"/>
    <row r="1895" s="9" customFormat="1" ht="14.25" x14ac:dyDescent="0.2"/>
    <row r="1896" s="9" customFormat="1" ht="14.25" x14ac:dyDescent="0.2"/>
    <row r="1897" s="9" customFormat="1" ht="14.25" x14ac:dyDescent="0.2"/>
    <row r="1898" s="9" customFormat="1" ht="14.25" x14ac:dyDescent="0.2"/>
    <row r="1899" s="9" customFormat="1" ht="14.25" x14ac:dyDescent="0.2"/>
    <row r="1900" s="9" customFormat="1" ht="14.25" x14ac:dyDescent="0.2"/>
    <row r="1901" s="9" customFormat="1" ht="14.25" x14ac:dyDescent="0.2"/>
    <row r="1902" s="9" customFormat="1" ht="14.25" x14ac:dyDescent="0.2"/>
    <row r="1903" s="9" customFormat="1" ht="14.25" x14ac:dyDescent="0.2"/>
    <row r="1904" s="9" customFormat="1" ht="14.25" x14ac:dyDescent="0.2"/>
    <row r="1905" s="9" customFormat="1" ht="14.25" x14ac:dyDescent="0.2"/>
    <row r="1906" s="9" customFormat="1" ht="14.25" x14ac:dyDescent="0.2"/>
    <row r="1907" s="9" customFormat="1" ht="14.25" x14ac:dyDescent="0.2"/>
    <row r="1908" s="9" customFormat="1" ht="14.25" x14ac:dyDescent="0.2"/>
    <row r="1909" s="9" customFormat="1" ht="14.25" x14ac:dyDescent="0.2"/>
    <row r="1910" s="9" customFormat="1" ht="14.25" x14ac:dyDescent="0.2"/>
    <row r="1911" s="9" customFormat="1" ht="14.25" x14ac:dyDescent="0.2"/>
    <row r="1912" s="9" customFormat="1" ht="14.25" x14ac:dyDescent="0.2"/>
    <row r="1913" s="9" customFormat="1" ht="14.25" x14ac:dyDescent="0.2"/>
    <row r="1914" s="9" customFormat="1" ht="14.25" x14ac:dyDescent="0.2"/>
    <row r="1915" s="9" customFormat="1" ht="14.25" x14ac:dyDescent="0.2"/>
    <row r="1916" s="9" customFormat="1" ht="14.25" x14ac:dyDescent="0.2"/>
    <row r="1917" s="9" customFormat="1" ht="14.25" x14ac:dyDescent="0.2"/>
    <row r="1918" s="9" customFormat="1" ht="14.25" x14ac:dyDescent="0.2"/>
    <row r="1919" s="9" customFormat="1" ht="14.25" x14ac:dyDescent="0.2"/>
    <row r="1920" s="9" customFormat="1" ht="14.25" x14ac:dyDescent="0.2"/>
    <row r="1921" s="9" customFormat="1" ht="14.25" x14ac:dyDescent="0.2"/>
    <row r="1922" s="9" customFormat="1" ht="14.25" x14ac:dyDescent="0.2"/>
    <row r="1923" s="9" customFormat="1" ht="14.25" x14ac:dyDescent="0.2"/>
    <row r="1924" s="9" customFormat="1" ht="14.25" x14ac:dyDescent="0.2"/>
    <row r="1925" s="9" customFormat="1" ht="14.25" x14ac:dyDescent="0.2"/>
    <row r="1926" s="9" customFormat="1" ht="14.25" x14ac:dyDescent="0.2"/>
    <row r="1927" s="9" customFormat="1" ht="14.25" x14ac:dyDescent="0.2"/>
    <row r="1928" s="9" customFormat="1" ht="14.25" x14ac:dyDescent="0.2"/>
    <row r="1929" s="9" customFormat="1" ht="14.25" x14ac:dyDescent="0.2"/>
    <row r="1930" s="9" customFormat="1" ht="14.25" x14ac:dyDescent="0.2"/>
    <row r="1931" s="9" customFormat="1" ht="14.25" x14ac:dyDescent="0.2"/>
    <row r="1932" s="9" customFormat="1" ht="14.25" x14ac:dyDescent="0.2"/>
    <row r="1933" s="9" customFormat="1" ht="14.25" x14ac:dyDescent="0.2"/>
    <row r="1934" s="9" customFormat="1" ht="14.25" x14ac:dyDescent="0.2"/>
    <row r="1935" s="9" customFormat="1" ht="14.25" x14ac:dyDescent="0.2"/>
    <row r="1936" s="9" customFormat="1" ht="14.25" x14ac:dyDescent="0.2"/>
    <row r="1937" s="9" customFormat="1" ht="14.25" x14ac:dyDescent="0.2"/>
    <row r="1938" s="9" customFormat="1" ht="14.25" x14ac:dyDescent="0.2"/>
    <row r="1939" s="9" customFormat="1" ht="14.25" x14ac:dyDescent="0.2"/>
    <row r="1940" s="9" customFormat="1" ht="14.25" x14ac:dyDescent="0.2"/>
    <row r="1941" s="9" customFormat="1" ht="14.25" x14ac:dyDescent="0.2"/>
    <row r="1942" s="9" customFormat="1" ht="14.25" x14ac:dyDescent="0.2"/>
    <row r="1943" s="9" customFormat="1" ht="14.25" x14ac:dyDescent="0.2"/>
    <row r="1944" s="9" customFormat="1" ht="14.25" x14ac:dyDescent="0.2"/>
    <row r="1945" s="9" customFormat="1" ht="14.25" x14ac:dyDescent="0.2"/>
    <row r="1946" s="9" customFormat="1" ht="14.25" x14ac:dyDescent="0.2"/>
    <row r="1947" s="9" customFormat="1" ht="14.25" x14ac:dyDescent="0.2"/>
    <row r="1948" s="9" customFormat="1" ht="14.25" x14ac:dyDescent="0.2"/>
    <row r="1949" s="9" customFormat="1" ht="14.25" x14ac:dyDescent="0.2"/>
    <row r="1950" s="9" customFormat="1" ht="14.25" x14ac:dyDescent="0.2"/>
    <row r="1951" s="9" customFormat="1" ht="14.25" x14ac:dyDescent="0.2"/>
    <row r="1952" s="9" customFormat="1" ht="14.25" x14ac:dyDescent="0.2"/>
    <row r="1953" s="9" customFormat="1" ht="14.25" x14ac:dyDescent="0.2"/>
    <row r="1954" s="9" customFormat="1" ht="14.25" x14ac:dyDescent="0.2"/>
    <row r="1955" s="9" customFormat="1" ht="14.25" x14ac:dyDescent="0.2"/>
    <row r="1956" s="9" customFormat="1" ht="14.25" x14ac:dyDescent="0.2"/>
    <row r="1957" s="9" customFormat="1" ht="14.25" x14ac:dyDescent="0.2"/>
    <row r="1958" s="9" customFormat="1" ht="14.25" x14ac:dyDescent="0.2"/>
    <row r="1959" s="9" customFormat="1" ht="14.25" x14ac:dyDescent="0.2"/>
    <row r="1960" s="9" customFormat="1" ht="14.25" x14ac:dyDescent="0.2"/>
    <row r="1961" s="9" customFormat="1" ht="14.25" x14ac:dyDescent="0.2"/>
    <row r="1962" s="9" customFormat="1" ht="14.25" x14ac:dyDescent="0.2"/>
    <row r="1963" s="9" customFormat="1" ht="14.25" x14ac:dyDescent="0.2"/>
    <row r="1964" s="9" customFormat="1" ht="14.25" x14ac:dyDescent="0.2"/>
    <row r="1965" s="9" customFormat="1" ht="14.25" x14ac:dyDescent="0.2"/>
    <row r="1966" s="9" customFormat="1" ht="14.25" x14ac:dyDescent="0.2"/>
    <row r="1967" s="9" customFormat="1" ht="14.25" x14ac:dyDescent="0.2"/>
    <row r="1968" s="9" customFormat="1" ht="14.25" x14ac:dyDescent="0.2"/>
    <row r="1969" s="9" customFormat="1" ht="14.25" x14ac:dyDescent="0.2"/>
    <row r="1970" s="9" customFormat="1" ht="14.25" x14ac:dyDescent="0.2"/>
    <row r="1971" s="9" customFormat="1" ht="14.25" x14ac:dyDescent="0.2"/>
    <row r="1972" s="9" customFormat="1" ht="14.25" x14ac:dyDescent="0.2"/>
    <row r="1973" s="9" customFormat="1" ht="14.25" x14ac:dyDescent="0.2"/>
    <row r="1974" s="9" customFormat="1" ht="14.25" x14ac:dyDescent="0.2"/>
    <row r="1975" s="9" customFormat="1" ht="14.25" x14ac:dyDescent="0.2"/>
    <row r="1976" s="9" customFormat="1" ht="14.25" x14ac:dyDescent="0.2"/>
    <row r="1977" s="9" customFormat="1" ht="14.25" x14ac:dyDescent="0.2"/>
    <row r="1978" s="9" customFormat="1" ht="14.25" x14ac:dyDescent="0.2"/>
    <row r="1979" s="9" customFormat="1" ht="14.25" x14ac:dyDescent="0.2"/>
    <row r="1980" s="9" customFormat="1" ht="14.25" x14ac:dyDescent="0.2"/>
    <row r="1981" s="9" customFormat="1" ht="14.25" x14ac:dyDescent="0.2"/>
    <row r="1982" s="9" customFormat="1" ht="14.25" x14ac:dyDescent="0.2"/>
    <row r="1983" s="9" customFormat="1" ht="14.25" x14ac:dyDescent="0.2"/>
    <row r="1984" s="9" customFormat="1" ht="14.25" x14ac:dyDescent="0.2"/>
    <row r="1985" s="9" customFormat="1" ht="14.25" x14ac:dyDescent="0.2"/>
    <row r="1986" s="9" customFormat="1" ht="14.25" x14ac:dyDescent="0.2"/>
    <row r="1987" s="9" customFormat="1" ht="14.25" x14ac:dyDescent="0.2"/>
    <row r="1988" s="9" customFormat="1" ht="14.25" x14ac:dyDescent="0.2"/>
    <row r="1989" s="9" customFormat="1" ht="14.25" x14ac:dyDescent="0.2"/>
    <row r="1990" s="9" customFormat="1" ht="14.25" x14ac:dyDescent="0.2"/>
    <row r="1991" s="9" customFormat="1" ht="14.25" x14ac:dyDescent="0.2"/>
    <row r="1992" s="9" customFormat="1" ht="14.25" x14ac:dyDescent="0.2"/>
    <row r="1993" s="9" customFormat="1" ht="14.25" x14ac:dyDescent="0.2"/>
    <row r="1994" s="9" customFormat="1" ht="14.25" x14ac:dyDescent="0.2"/>
    <row r="1995" s="9" customFormat="1" ht="14.25" x14ac:dyDescent="0.2"/>
    <row r="1996" s="9" customFormat="1" ht="14.25" x14ac:dyDescent="0.2"/>
    <row r="1997" s="9" customFormat="1" ht="14.25" x14ac:dyDescent="0.2"/>
    <row r="1998" s="9" customFormat="1" ht="14.25" x14ac:dyDescent="0.2"/>
    <row r="1999" s="9" customFormat="1" ht="14.25" x14ac:dyDescent="0.2"/>
    <row r="2000" s="9" customFormat="1" ht="14.25" x14ac:dyDescent="0.2"/>
    <row r="2001" s="9" customFormat="1" ht="14.25" x14ac:dyDescent="0.2"/>
    <row r="2002" s="9" customFormat="1" ht="14.25" x14ac:dyDescent="0.2"/>
    <row r="2003" s="9" customFormat="1" ht="14.25" x14ac:dyDescent="0.2"/>
    <row r="2004" s="9" customFormat="1" ht="14.25" x14ac:dyDescent="0.2"/>
    <row r="2005" s="9" customFormat="1" ht="14.25" x14ac:dyDescent="0.2"/>
    <row r="2006" s="9" customFormat="1" ht="14.25" x14ac:dyDescent="0.2"/>
    <row r="2007" s="9" customFormat="1" ht="14.25" x14ac:dyDescent="0.2"/>
    <row r="2008" s="9" customFormat="1" ht="14.25" x14ac:dyDescent="0.2"/>
    <row r="2009" s="9" customFormat="1" ht="14.25" x14ac:dyDescent="0.2"/>
    <row r="2010" s="9" customFormat="1" ht="14.25" x14ac:dyDescent="0.2"/>
    <row r="2011" s="9" customFormat="1" ht="14.25" x14ac:dyDescent="0.2"/>
    <row r="2012" s="9" customFormat="1" ht="14.25" x14ac:dyDescent="0.2"/>
    <row r="2013" s="9" customFormat="1" ht="14.25" x14ac:dyDescent="0.2"/>
    <row r="2014" s="9" customFormat="1" ht="14.25" x14ac:dyDescent="0.2"/>
    <row r="2015" s="9" customFormat="1" ht="14.25" x14ac:dyDescent="0.2"/>
    <row r="2016" s="9" customFormat="1" ht="14.25" x14ac:dyDescent="0.2"/>
    <row r="2017" s="9" customFormat="1" ht="14.25" x14ac:dyDescent="0.2"/>
    <row r="2018" s="9" customFormat="1" ht="14.25" x14ac:dyDescent="0.2"/>
    <row r="2019" s="9" customFormat="1" ht="14.25" x14ac:dyDescent="0.2"/>
    <row r="2020" s="9" customFormat="1" ht="14.25" x14ac:dyDescent="0.2"/>
    <row r="2021" s="9" customFormat="1" ht="14.25" x14ac:dyDescent="0.2"/>
    <row r="2022" s="9" customFormat="1" ht="14.25" x14ac:dyDescent="0.2"/>
    <row r="2023" s="9" customFormat="1" ht="14.25" x14ac:dyDescent="0.2"/>
    <row r="2024" s="9" customFormat="1" ht="14.25" x14ac:dyDescent="0.2"/>
    <row r="2025" s="9" customFormat="1" ht="14.25" x14ac:dyDescent="0.2"/>
    <row r="2026" s="9" customFormat="1" ht="14.25" x14ac:dyDescent="0.2"/>
    <row r="2027" s="9" customFormat="1" ht="14.25" x14ac:dyDescent="0.2"/>
    <row r="2028" s="9" customFormat="1" ht="14.25" x14ac:dyDescent="0.2"/>
    <row r="2029" s="9" customFormat="1" ht="14.25" x14ac:dyDescent="0.2"/>
    <row r="2030" s="9" customFormat="1" ht="14.25" x14ac:dyDescent="0.2"/>
    <row r="2031" s="9" customFormat="1" ht="14.25" x14ac:dyDescent="0.2"/>
    <row r="2032" s="9" customFormat="1" ht="14.25" x14ac:dyDescent="0.2"/>
    <row r="2033" s="9" customFormat="1" ht="14.25" x14ac:dyDescent="0.2"/>
    <row r="2034" s="9" customFormat="1" ht="14.25" x14ac:dyDescent="0.2"/>
    <row r="2035" s="9" customFormat="1" ht="14.25" x14ac:dyDescent="0.2"/>
    <row r="2036" s="9" customFormat="1" ht="14.25" x14ac:dyDescent="0.2"/>
    <row r="2037" s="9" customFormat="1" ht="14.25" x14ac:dyDescent="0.2"/>
    <row r="2038" s="9" customFormat="1" ht="14.25" x14ac:dyDescent="0.2"/>
    <row r="2039" s="9" customFormat="1" ht="14.25" x14ac:dyDescent="0.2"/>
    <row r="2040" s="9" customFormat="1" ht="14.25" x14ac:dyDescent="0.2"/>
    <row r="2041" s="9" customFormat="1" ht="14.25" x14ac:dyDescent="0.2"/>
    <row r="2042" s="9" customFormat="1" ht="14.25" x14ac:dyDescent="0.2"/>
    <row r="2043" s="9" customFormat="1" ht="14.25" x14ac:dyDescent="0.2"/>
    <row r="2044" s="9" customFormat="1" ht="14.25" x14ac:dyDescent="0.2"/>
    <row r="2045" s="9" customFormat="1" ht="14.25" x14ac:dyDescent="0.2"/>
    <row r="2046" s="9" customFormat="1" ht="14.25" x14ac:dyDescent="0.2"/>
    <row r="2047" s="9" customFormat="1" ht="14.25" x14ac:dyDescent="0.2"/>
    <row r="2048" s="9" customFormat="1" ht="14.25" x14ac:dyDescent="0.2"/>
    <row r="2049" s="9" customFormat="1" ht="14.25" x14ac:dyDescent="0.2"/>
    <row r="2050" s="9" customFormat="1" ht="14.25" x14ac:dyDescent="0.2"/>
    <row r="2051" s="9" customFormat="1" ht="14.25" x14ac:dyDescent="0.2"/>
    <row r="2052" s="9" customFormat="1" ht="14.25" x14ac:dyDescent="0.2"/>
    <row r="2053" s="9" customFormat="1" ht="14.25" x14ac:dyDescent="0.2"/>
    <row r="2054" s="9" customFormat="1" ht="14.25" x14ac:dyDescent="0.2"/>
    <row r="2055" s="9" customFormat="1" ht="14.25" x14ac:dyDescent="0.2"/>
    <row r="2056" s="9" customFormat="1" ht="14.25" x14ac:dyDescent="0.2"/>
    <row r="2057" s="9" customFormat="1" ht="14.25" x14ac:dyDescent="0.2"/>
    <row r="2058" s="9" customFormat="1" ht="14.25" x14ac:dyDescent="0.2"/>
    <row r="2059" s="9" customFormat="1" ht="14.25" x14ac:dyDescent="0.2"/>
    <row r="2060" s="9" customFormat="1" ht="14.25" x14ac:dyDescent="0.2"/>
    <row r="2061" s="9" customFormat="1" ht="14.25" x14ac:dyDescent="0.2"/>
    <row r="2062" s="9" customFormat="1" ht="14.25" x14ac:dyDescent="0.2"/>
    <row r="2063" s="9" customFormat="1" ht="14.25" x14ac:dyDescent="0.2"/>
    <row r="2064" s="9" customFormat="1" ht="14.25" x14ac:dyDescent="0.2"/>
    <row r="2065" spans="2:6" ht="14.25" x14ac:dyDescent="0.2">
      <c r="B2065" s="9"/>
      <c r="C2065" s="9"/>
      <c r="D2065" s="9"/>
      <c r="E2065" s="9"/>
      <c r="F2065" s="9"/>
    </row>
    <row r="2066" spans="2:6" ht="14.25" x14ac:dyDescent="0.2">
      <c r="B2066" s="9"/>
      <c r="C2066" s="9"/>
      <c r="D2066" s="9"/>
      <c r="E2066" s="9"/>
      <c r="F2066" s="9"/>
    </row>
    <row r="2067" spans="2:6" ht="14.25" x14ac:dyDescent="0.2">
      <c r="B2067" s="9"/>
      <c r="C2067" s="9"/>
      <c r="D2067" s="9"/>
      <c r="E2067" s="9"/>
      <c r="F2067" s="9"/>
    </row>
    <row r="2068" spans="2:6" ht="14.25" x14ac:dyDescent="0.2">
      <c r="B2068" s="9"/>
      <c r="C2068" s="9"/>
      <c r="D2068" s="9"/>
      <c r="E2068" s="9"/>
      <c r="F2068" s="9"/>
    </row>
    <row r="2069" spans="2:6" ht="14.25" x14ac:dyDescent="0.2">
      <c r="B2069" s="9"/>
      <c r="C2069" s="9"/>
      <c r="D2069" s="9"/>
      <c r="E2069" s="9"/>
      <c r="F2069" s="9"/>
    </row>
    <row r="2070" spans="2:6" ht="14.25" x14ac:dyDescent="0.2">
      <c r="B2070" s="9"/>
      <c r="C2070" s="9"/>
      <c r="D2070" s="9"/>
      <c r="E2070" s="9"/>
      <c r="F2070" s="9"/>
    </row>
    <row r="2071" spans="2:6" ht="14.25" x14ac:dyDescent="0.2">
      <c r="B2071" s="9"/>
      <c r="C2071" s="9"/>
      <c r="D2071" s="9"/>
      <c r="E2071" s="9"/>
      <c r="F2071" s="9"/>
    </row>
    <row r="2072" spans="2:6" ht="14.25" x14ac:dyDescent="0.2">
      <c r="B2072" s="9"/>
      <c r="C2072" s="9"/>
      <c r="D2072" s="9"/>
      <c r="E2072" s="9"/>
      <c r="F2072" s="9"/>
    </row>
    <row r="2073" spans="2:6" ht="14.25" x14ac:dyDescent="0.2">
      <c r="B2073" s="9"/>
      <c r="C2073" s="9"/>
      <c r="D2073" s="9"/>
      <c r="E2073" s="9"/>
      <c r="F2073" s="9"/>
    </row>
    <row r="2074" spans="2:6" ht="14.25" x14ac:dyDescent="0.2">
      <c r="B2074" s="9"/>
      <c r="C2074" s="9"/>
      <c r="D2074" s="9"/>
      <c r="E2074" s="9"/>
      <c r="F2074" s="9"/>
    </row>
    <row r="2075" spans="2:6" ht="14.25" x14ac:dyDescent="0.2">
      <c r="B2075" s="9"/>
      <c r="C2075" s="9"/>
      <c r="D2075" s="9"/>
      <c r="E2075" s="9"/>
      <c r="F2075" s="9"/>
    </row>
    <row r="2076" spans="2:6" ht="14.25" x14ac:dyDescent="0.2">
      <c r="B2076" s="9"/>
      <c r="C2076" s="9"/>
      <c r="D2076" s="9"/>
      <c r="E2076" s="9"/>
      <c r="F2076" s="9"/>
    </row>
    <row r="2077" spans="2:6" ht="14.25" customHeight="1" x14ac:dyDescent="0.2">
      <c r="B2077" s="9"/>
      <c r="C2077" s="9"/>
      <c r="D2077" s="9"/>
      <c r="E2077" s="9"/>
      <c r="F2077" s="9"/>
    </row>
    <row r="2078" spans="2:6" ht="14.25" customHeight="1" x14ac:dyDescent="0.2">
      <c r="B2078" s="9"/>
      <c r="C2078" s="9"/>
      <c r="D2078" s="9"/>
      <c r="E2078" s="9"/>
      <c r="F2078" s="9"/>
    </row>
    <row r="2079" spans="2:6" ht="14.25" customHeight="1" x14ac:dyDescent="0.2">
      <c r="B2079" s="9"/>
      <c r="C2079" s="9"/>
      <c r="D2079" s="9"/>
      <c r="E2079" s="9"/>
      <c r="F2079" s="9"/>
    </row>
    <row r="2080" spans="2:6" ht="14.25" customHeight="1" x14ac:dyDescent="0.2"/>
    <row r="2081" ht="14.25" customHeight="1" x14ac:dyDescent="0.2"/>
    <row r="2082" ht="14.25" customHeight="1" x14ac:dyDescent="0.2"/>
    <row r="2083" ht="14.25" customHeight="1" x14ac:dyDescent="0.2"/>
    <row r="2084" ht="14.25" customHeight="1" x14ac:dyDescent="0.2"/>
    <row r="2085" ht="14.25" customHeight="1" x14ac:dyDescent="0.2"/>
    <row r="2086" ht="14.25" customHeight="1" x14ac:dyDescent="0.2"/>
    <row r="2087" ht="14.25" customHeight="1" x14ac:dyDescent="0.2"/>
    <row r="2088" ht="14.25" customHeight="1" x14ac:dyDescent="0.2"/>
    <row r="2089" ht="14.25" customHeight="1" x14ac:dyDescent="0.2"/>
    <row r="2090" ht="14.25" customHeight="1" x14ac:dyDescent="0.2"/>
    <row r="2091" ht="14.25" customHeight="1" x14ac:dyDescent="0.2"/>
    <row r="2092" ht="14.25" customHeight="1" x14ac:dyDescent="0.2"/>
    <row r="2093" ht="14.25" customHeight="1" x14ac:dyDescent="0.2"/>
    <row r="2094" ht="14.25" customHeight="1" x14ac:dyDescent="0.2"/>
    <row r="2095" ht="14.25" customHeight="1" x14ac:dyDescent="0.2"/>
    <row r="2096" ht="14.25" customHeight="1" x14ac:dyDescent="0.2"/>
  </sheetData>
  <mergeCells count="11">
    <mergeCell ref="B1:H3"/>
    <mergeCell ref="C5:E5"/>
    <mergeCell ref="G9:H10"/>
    <mergeCell ref="J9:J10"/>
    <mergeCell ref="G5:J5"/>
    <mergeCell ref="B8:J8"/>
    <mergeCell ref="C9:C10"/>
    <mergeCell ref="D9:D10"/>
    <mergeCell ref="E9:E10"/>
    <mergeCell ref="F9:F10"/>
    <mergeCell ref="I9:I10"/>
  </mergeCells>
  <phoneticPr fontId="24"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Subsumaria</vt:lpstr>
      <vt:lpstr>Corte</vt:lpstr>
      <vt:lpstr>Muestra</vt:lpstr>
      <vt:lpstr>Tendencia Honorarios</vt:lpstr>
      <vt:lpstr>Tendencia impuestos</vt:lpstr>
      <vt:lpstr>Cálculo global arriendo</vt:lpstr>
      <vt:lpstr>Tendencia servicios</vt:lpstr>
      <vt:lpstr>Tendencia Gasto legal</vt:lpstr>
      <vt:lpstr>Tendencia mantenimiento</vt:lpstr>
      <vt:lpstr>Gasto viajes</vt:lpstr>
      <vt:lpstr>Diversos</vt:lpstr>
      <vt:lpstr>Universo gastos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Auditool</dc:creator>
  <cp:lastModifiedBy>Sie asesorias</cp:lastModifiedBy>
  <dcterms:created xsi:type="dcterms:W3CDTF">2019-12-10T14:50:02Z</dcterms:created>
  <dcterms:modified xsi:type="dcterms:W3CDTF">2023-02-16T21:36:08Z</dcterms:modified>
</cp:coreProperties>
</file>