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5EDB501E-D902-4556-BA84-72065028695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ubsumaria" sheetId="3" r:id="rId1"/>
    <sheet name="Seguros" sheetId="5" r:id="rId2"/>
    <sheet name="Matriz evaluación controles" sheetId="8" r:id="rId3"/>
  </sheets>
  <externalReferences>
    <externalReference r:id="rId4"/>
    <externalReference r:id="rId5"/>
    <externalReference r:id="rId6"/>
    <externalReference r:id="rId7"/>
  </externalReferences>
  <definedNames>
    <definedName name="confianza">[1]Tabla!$A$2:$A$15</definedName>
    <definedName name="confianza1">[1]Tabla!$A$8:$A$15</definedName>
    <definedName name="error">[1]Tabla!$D$2:$D$15</definedName>
    <definedName name="ListaAdministracion" localSheetId="2">#REF!</definedName>
    <definedName name="ListaAdministracion">#REF!</definedName>
    <definedName name="muestreo">'[2]Muestreo integral'!$B$62:$E$69</definedName>
    <definedName name="PAIS">'[3]Monedas y Comprobantes'!$A$2:$A$20</definedName>
    <definedName name="Sumarias">'[4]Hoja Control'!$A$250:$A$280</definedName>
    <definedName name="tconfianza">'[2]Muestreo integral'!$B$62:$B$69</definedName>
    <definedName name="terror">'[2]Muestreo integral'!$F$56:$F$69</definedName>
    <definedName name="tocurrencia">'[2]Muestreo integral'!$B$56:$B$69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F34" i="5" s="1"/>
  <c r="E18" i="3"/>
  <c r="E11" i="3"/>
  <c r="F36" i="5" l="1"/>
  <c r="D11" i="3"/>
  <c r="F43" i="5" l="1"/>
  <c r="D22" i="3" s="1"/>
  <c r="D24" i="3" s="1"/>
  <c r="F44" i="5"/>
</calcChain>
</file>

<file path=xl/sharedStrings.xml><?xml version="1.0" encoding="utf-8"?>
<sst xmlns="http://schemas.openxmlformats.org/spreadsheetml/2006/main" count="158" uniqueCount="125">
  <si>
    <t>XXXX</t>
  </si>
  <si>
    <t>Integridad</t>
  </si>
  <si>
    <t>Cuenta</t>
  </si>
  <si>
    <t>Descripción</t>
  </si>
  <si>
    <t>Valor</t>
  </si>
  <si>
    <t>Cargos diferidos</t>
  </si>
  <si>
    <t>Compañía Ejemplo SAS</t>
  </si>
  <si>
    <t>Seguros pagados por anticipado</t>
  </si>
  <si>
    <t>Matriz de evaluación de controles</t>
  </si>
  <si>
    <t>1 (Alto)</t>
  </si>
  <si>
    <t>2(Bajo)</t>
  </si>
  <si>
    <t>Naturaleza e importancia de los errores detectados por el control</t>
  </si>
  <si>
    <t>Transacciones inusuales y montos significativos</t>
  </si>
  <si>
    <t>Transacciones usuales y montos bajos</t>
  </si>
  <si>
    <t>Riesgo Inherente</t>
  </si>
  <si>
    <t>Alto</t>
  </si>
  <si>
    <t>Involucramiento de la alta gerencia en el seguimiento a los controles</t>
  </si>
  <si>
    <t>Muy involucrados</t>
  </si>
  <si>
    <t>Poca o nula participación</t>
  </si>
  <si>
    <t>Frecuencia del control</t>
  </si>
  <si>
    <t>Trimestral o anual</t>
  </si>
  <si>
    <t>Rutinario</t>
  </si>
  <si>
    <t>Se identificaron</t>
  </si>
  <si>
    <t>No se identificaron</t>
  </si>
  <si>
    <t>Control manual o automático?</t>
  </si>
  <si>
    <t>Manual</t>
  </si>
  <si>
    <t>Automático</t>
  </si>
  <si>
    <t>Aspectos a evaluar</t>
  </si>
  <si>
    <t>Aseveraciones que cubre</t>
  </si>
  <si>
    <t>Naturaleza e importancia</t>
  </si>
  <si>
    <t>Frecuencia</t>
  </si>
  <si>
    <t>Antecedentes</t>
  </si>
  <si>
    <t>Evaluación</t>
  </si>
  <si>
    <t>Descripción del control</t>
  </si>
  <si>
    <t>Exactitud</t>
  </si>
  <si>
    <t>Existencia</t>
  </si>
  <si>
    <t>Valuación</t>
  </si>
  <si>
    <t>Obligación</t>
  </si>
  <si>
    <t>Presentación</t>
  </si>
  <si>
    <t>Calificación</t>
  </si>
  <si>
    <t>X</t>
  </si>
  <si>
    <t>Bajo</t>
  </si>
  <si>
    <t>Antecedentes de materializar el riesgo (auditorias anteriores)</t>
  </si>
  <si>
    <t>En las políticas y procedimientos internos, se han definido claramente los niveles de autorización y aprobación para esta clase de transacciones.</t>
  </si>
  <si>
    <t>Las políticas contables contemplan los gastos pagados por anticipado, su reconocimiento, clasificación y revelaciones.  Algunos ejemplos de gastos pagados por anticipado son: Arrendamientos de oficinas y bodegas, las pólizas de seguros, adquisición de inventarios y de activos fijos.</t>
  </si>
  <si>
    <t>La Entidad cuenta con adecuada segregación de funciones para el proceso de gastos pagados por anticipado, en donde intervienen diferentes cargos y roles, de áreas también diferentes.</t>
  </si>
  <si>
    <t>Se ha establecido en los procedimientos internos, los mecanismos de verificación oportuna de la correcta valuación de estos activos, en caso de ser necesaria la creación de estimaciones por posibles pérdidas y estudios de deterioro.</t>
  </si>
  <si>
    <t>Anticipos para gastos de viaje</t>
  </si>
  <si>
    <t>Con el siguiente detalle:</t>
  </si>
  <si>
    <t>Arrendamiento oficinas</t>
  </si>
  <si>
    <t xml:space="preserve">Total  </t>
  </si>
  <si>
    <t xml:space="preserve">Pólizas de seguros </t>
  </si>
  <si>
    <t>F-1</t>
  </si>
  <si>
    <t>Valores de la Prima</t>
  </si>
  <si>
    <t>Manejo Global</t>
  </si>
  <si>
    <t>Responsabilidad Civil y daños a terceros</t>
  </si>
  <si>
    <t>Vigencia en meses</t>
  </si>
  <si>
    <t>Valor de la amortización mensual</t>
  </si>
  <si>
    <t>Fecha (mes) inicio del beneficio</t>
  </si>
  <si>
    <t>Fecha final del beneficio</t>
  </si>
  <si>
    <t>Tiempo en meses transcurrido a la fecha de corte</t>
  </si>
  <si>
    <t xml:space="preserve">Tiempo remanente </t>
  </si>
  <si>
    <t>Saldo del activo, gasto pagado por anticipado a la fecha corte</t>
  </si>
  <si>
    <t>Verificar la existencia, exactitud, presentación y revelación de los gastos pagados por anticipado (pólizas de seguros).</t>
  </si>
  <si>
    <t>Clases de póliza y riesgo</t>
  </si>
  <si>
    <t>Cubre: Daños materiales catastróficos, equipo electrónico, sustracción y rotura</t>
  </si>
  <si>
    <t>Póliza Nº 6001720</t>
  </si>
  <si>
    <t>Póliza Nº 6000322</t>
  </si>
  <si>
    <t>Valor total de la póliza adquirida</t>
  </si>
  <si>
    <t>FB-1</t>
  </si>
  <si>
    <t>Fecha:</t>
  </si>
  <si>
    <t>Nombre del cliente:</t>
  </si>
  <si>
    <t>31 de diciembre de 20XX</t>
  </si>
  <si>
    <t>Preparado por:</t>
  </si>
  <si>
    <t>Revisado:</t>
  </si>
  <si>
    <t>XX/XX/XXXX</t>
  </si>
  <si>
    <t>Referencia de PT</t>
  </si>
  <si>
    <t>❶</t>
  </si>
  <si>
    <t>❷</t>
  </si>
  <si>
    <t>Al revisar y comprender la naturaleza de estos registros, el auditor concluye que se trata de pagos realizados a empleados del área comercial, para viajes a otras regiones del País, en función de promocionar productos y atender solicitudes de clientes, estos conceptos de gasto fueron usados promocionar productos y atender solicitudes de clientes, estos conceptos de gasto fueron usados 3 meses antes de la fecha de corte del 31 de diciembre de 2018, por tal razón son gasto y se deben trasladar a la cuenta respectiva en el estado de resultados.</t>
  </si>
  <si>
    <t>Ref.</t>
  </si>
  <si>
    <t>Subsumaria</t>
  </si>
  <si>
    <t>OBJETIVO</t>
  </si>
  <si>
    <t>Procedimiento:</t>
  </si>
  <si>
    <t>• Obtener un entendimiento de la naturaleza, valor y beneficios económicos futuros de estas transacciones y saldos</t>
  </si>
  <si>
    <t>• Verificar los aspectos más relevantes de las transacciones que originaron el saldo, así como la amortización de la porción ya consumida.</t>
  </si>
  <si>
    <t>RESULTADOS OBTENIDOS</t>
  </si>
  <si>
    <t>Obtuvimos el documento original de las pólizas de seguro emitidas por la agencia de seguros, y preparamos el siguiente resumen:</t>
  </si>
  <si>
    <t xml:space="preserve">Póliza todo riesgo por daño material                                                 </t>
  </si>
  <si>
    <t>Nº 6001450</t>
  </si>
  <si>
    <t xml:space="preserve">Transporte de Inventarios                                                      </t>
  </si>
  <si>
    <t xml:space="preserve">Riesgos en manejo de Tesorería                                          </t>
  </si>
  <si>
    <t>Póliza  Nº 60002690</t>
  </si>
  <si>
    <t xml:space="preserve">Avería de maquinaria                                    </t>
  </si>
  <si>
    <t>Póliza  Nº 60002019</t>
  </si>
  <si>
    <t>TOTAL PRIMA</t>
  </si>
  <si>
    <r>
      <t xml:space="preserve">Entidad Aseguradora : </t>
    </r>
    <r>
      <rPr>
        <sz val="11"/>
        <color theme="1"/>
        <rFont val="Arial"/>
        <family val="2"/>
      </rPr>
      <t>Seguros Panamericanos SAS</t>
    </r>
  </si>
  <si>
    <r>
      <t xml:space="preserve">Bróker: </t>
    </r>
    <r>
      <rPr>
        <sz val="11"/>
        <color theme="1"/>
        <rFont val="Arial"/>
        <family val="2"/>
      </rPr>
      <t>Alberto Damini &amp; Seguros SAS</t>
    </r>
  </si>
  <si>
    <r>
      <t xml:space="preserve">Fecha de vigencia: </t>
    </r>
    <r>
      <rPr>
        <sz val="11"/>
        <color theme="1"/>
        <rFont val="Arial"/>
        <family val="2"/>
      </rPr>
      <t>1 junio de 20XX hasta el 31 de mayo de 20XX.</t>
    </r>
  </si>
  <si>
    <t>Póliza  Nº 60002156</t>
  </si>
  <si>
    <t>Realizamos un calculo global para determinar el saldo del gasto pagado por anticipado y el valor ya consumido, que debió reconocerse como gasto del periodo.</t>
  </si>
  <si>
    <t>1/6/20XX</t>
  </si>
  <si>
    <t>1/5/20XX+1</t>
  </si>
  <si>
    <t>Conclusión</t>
  </si>
  <si>
    <t>El saldo de la cuenta del activo de gasto pagado por anticipado es razonable, existe, es exacto y se presenta apropiadamente en los estados financieros al 31 de diciembre de 20XX.</t>
  </si>
  <si>
    <t>Valor del activo consumido, amortizado cómo gasto en 20XX</t>
  </si>
  <si>
    <t>Período terminado:</t>
  </si>
  <si>
    <t>ASPECTOS A EVALUAR</t>
  </si>
  <si>
    <t>1 (ALTO)</t>
  </si>
  <si>
    <t>2 (BAJO)</t>
  </si>
  <si>
    <t>Bajo (o Moderado)</t>
  </si>
  <si>
    <t>¿Control manual o automático?</t>
  </si>
  <si>
    <t>RESULTADOS</t>
  </si>
  <si>
    <t>Ítem</t>
  </si>
  <si>
    <t>Involucramiento de la Gerencia</t>
  </si>
  <si>
    <t>¿Se documenta el control?</t>
  </si>
  <si>
    <t>Propiedad</t>
  </si>
  <si>
    <t>DG-3</t>
  </si>
  <si>
    <t>Antecedentes de materializar el riesgo (auditorías anteriores)</t>
  </si>
  <si>
    <t>CODIGO:</t>
  </si>
  <si>
    <t>VERSION:</t>
  </si>
  <si>
    <t>OPE P01 F51</t>
  </si>
  <si>
    <t>OPE P01 F52</t>
  </si>
  <si>
    <t>OPE P01 F53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</si>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</sst>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&quot;$&quot;\ * #,##0_-;\-&quot;$&quot;\ * #,##0_-;_-&quot;$&quot;\ * &quot;-&quot;_-;_-@_-"/>
    <numFmt numFmtId="165" formatCode="&quot;$&quot;\ #,##0_);[Red]\(&quot;$&quot;\ #,##0\)"/>
    <numFmt numFmtId="166" formatCode="&quot;$&quot;\ #,##0"/>
    <numFmt numFmtId="167" formatCode="_ * #,##0.00_ ;_ * \-#,##0.00_ ;_ * &quot;-&quot;??_ ;_ @_ "/>
    <numFmt numFmtId="168" formatCode="_-[$$-240A]\ * #,##0.00_-;\-[$$-240A]\ * #,##0.00_-;_-[$$-240A]\ * &quot;-&quot;??_-;_-@_-"/>
    <numFmt numFmtId="169" formatCode="_-[$$-240A]\ * #,##0_-;\-[$$-240A]\ * #,##0_-;_-[$$-240A]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</font>
    <font>
      <b/>
      <sz val="26"/>
      <color rgb="FFFFC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 style="medium">
        <color theme="2"/>
      </right>
      <top/>
      <bottom style="medium">
        <color indexed="64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indexed="64"/>
      </right>
      <top style="thin">
        <color theme="2"/>
      </top>
      <bottom style="thin">
        <color theme="2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>
      <alignment vertical="top"/>
    </xf>
    <xf numFmtId="4" fontId="2" fillId="0" borderId="0">
      <alignment vertical="top"/>
    </xf>
    <xf numFmtId="164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29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5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5" fillId="0" borderId="5" xfId="0" applyFont="1" applyBorder="1"/>
    <xf numFmtId="0" fontId="16" fillId="0" borderId="0" xfId="0" applyFont="1" applyAlignment="1">
      <alignment horizontal="center"/>
    </xf>
    <xf numFmtId="0" fontId="6" fillId="0" borderId="0" xfId="0" applyFont="1"/>
    <xf numFmtId="0" fontId="15" fillId="0" borderId="8" xfId="0" applyFont="1" applyBorder="1"/>
    <xf numFmtId="0" fontId="15" fillId="0" borderId="4" xfId="0" applyFont="1" applyBorder="1"/>
    <xf numFmtId="0" fontId="14" fillId="0" borderId="0" xfId="0" applyFont="1"/>
    <xf numFmtId="0" fontId="18" fillId="2" borderId="0" xfId="0" applyFont="1" applyFill="1" applyAlignment="1">
      <alignment vertical="center" wrapText="1"/>
    </xf>
    <xf numFmtId="0" fontId="20" fillId="2" borderId="0" xfId="5" applyFont="1" applyFill="1" applyAlignment="1">
      <alignment vertical="center"/>
    </xf>
    <xf numFmtId="0" fontId="20" fillId="4" borderId="11" xfId="5" applyFont="1" applyFill="1" applyBorder="1" applyAlignment="1">
      <alignment vertical="center"/>
    </xf>
    <xf numFmtId="0" fontId="21" fillId="4" borderId="5" xfId="5" applyFont="1" applyFill="1" applyBorder="1" applyAlignment="1">
      <alignment vertical="center"/>
    </xf>
    <xf numFmtId="0" fontId="10" fillId="0" borderId="18" xfId="2" applyFont="1" applyBorder="1" applyAlignment="1">
      <alignment vertical="center"/>
    </xf>
    <xf numFmtId="169" fontId="10" fillId="0" borderId="18" xfId="3" applyNumberFormat="1" applyFont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23" fillId="0" borderId="21" xfId="0" applyFont="1" applyBorder="1" applyAlignment="1">
      <alignment horizontal="center" vertical="center"/>
    </xf>
    <xf numFmtId="169" fontId="10" fillId="0" borderId="22" xfId="3" applyNumberFormat="1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10" fillId="0" borderId="24" xfId="2" applyFont="1" applyBorder="1" applyAlignment="1">
      <alignment vertical="center"/>
    </xf>
    <xf numFmtId="169" fontId="10" fillId="0" borderId="25" xfId="3" applyNumberFormat="1" applyFont="1" applyBorder="1" applyAlignment="1">
      <alignment vertical="center"/>
    </xf>
    <xf numFmtId="0" fontId="10" fillId="0" borderId="20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68" fontId="3" fillId="0" borderId="26" xfId="1" applyNumberFormat="1" applyFont="1" applyBorder="1"/>
    <xf numFmtId="168" fontId="3" fillId="0" borderId="27" xfId="0" applyNumberFormat="1" applyFont="1" applyBorder="1"/>
    <xf numFmtId="168" fontId="3" fillId="0" borderId="28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8" xfId="0" applyFont="1" applyBorder="1"/>
    <xf numFmtId="169" fontId="3" fillId="0" borderId="0" xfId="0" applyNumberFormat="1" applyFont="1"/>
    <xf numFmtId="0" fontId="23" fillId="0" borderId="29" xfId="0" applyFont="1" applyBorder="1" applyAlignment="1">
      <alignment horizontal="center" vertical="center"/>
    </xf>
    <xf numFmtId="0" fontId="19" fillId="0" borderId="0" xfId="0" applyFont="1"/>
    <xf numFmtId="41" fontId="3" fillId="0" borderId="0" xfId="0" applyNumberFormat="1" applyFont="1"/>
    <xf numFmtId="0" fontId="3" fillId="0" borderId="4" xfId="0" applyFont="1" applyBorder="1"/>
    <xf numFmtId="0" fontId="3" fillId="0" borderId="6" xfId="0" applyFont="1" applyBorder="1"/>
    <xf numFmtId="0" fontId="4" fillId="0" borderId="8" xfId="0" applyFont="1" applyBorder="1"/>
    <xf numFmtId="0" fontId="13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9" xfId="0" applyFont="1" applyBorder="1"/>
    <xf numFmtId="0" fontId="4" fillId="3" borderId="30" xfId="0" applyFont="1" applyFill="1" applyBorder="1" applyAlignment="1">
      <alignment horizontal="center"/>
    </xf>
    <xf numFmtId="166" fontId="4" fillId="2" borderId="6" xfId="0" applyNumberFormat="1" applyFont="1" applyFill="1" applyBorder="1"/>
    <xf numFmtId="0" fontId="3" fillId="0" borderId="0" xfId="0" applyFont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166" fontId="3" fillId="0" borderId="18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16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165" fontId="3" fillId="0" borderId="20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" fontId="3" fillId="0" borderId="32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7" fontId="3" fillId="0" borderId="2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left" indent="1"/>
    </xf>
    <xf numFmtId="0" fontId="3" fillId="2" borderId="9" xfId="0" applyFont="1" applyFill="1" applyBorder="1"/>
    <xf numFmtId="0" fontId="0" fillId="2" borderId="0" xfId="0" applyFill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15" fontId="5" fillId="0" borderId="8" xfId="0" applyNumberFormat="1" applyFont="1" applyBorder="1"/>
    <xf numFmtId="0" fontId="11" fillId="0" borderId="8" xfId="0" applyFont="1" applyBorder="1" applyAlignment="1">
      <alignment horizontal="left" indent="1"/>
    </xf>
    <xf numFmtId="15" fontId="11" fillId="0" borderId="8" xfId="0" applyNumberFormat="1" applyFont="1" applyBorder="1"/>
    <xf numFmtId="0" fontId="12" fillId="0" borderId="8" xfId="0" applyFont="1" applyBorder="1"/>
    <xf numFmtId="0" fontId="11" fillId="0" borderId="8" xfId="0" applyFont="1" applyBorder="1"/>
    <xf numFmtId="0" fontId="3" fillId="0" borderId="9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5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20" fillId="4" borderId="37" xfId="5" applyFont="1" applyFill="1" applyBorder="1" applyAlignment="1">
      <alignment vertical="center"/>
    </xf>
    <xf numFmtId="0" fontId="11" fillId="2" borderId="0" xfId="5" applyFont="1" applyFill="1" applyAlignment="1">
      <alignment vertical="center"/>
    </xf>
    <xf numFmtId="0" fontId="12" fillId="2" borderId="0" xfId="5" applyFont="1" applyFill="1" applyAlignment="1">
      <alignment vertical="center"/>
    </xf>
    <xf numFmtId="0" fontId="12" fillId="4" borderId="0" xfId="5" applyFont="1" applyFill="1" applyAlignment="1">
      <alignment vertical="center"/>
    </xf>
    <xf numFmtId="0" fontId="11" fillId="0" borderId="0" xfId="5" applyFont="1" applyAlignment="1">
      <alignment vertical="center"/>
    </xf>
    <xf numFmtId="0" fontId="21" fillId="4" borderId="5" xfId="5" applyFont="1" applyFill="1" applyBorder="1" applyAlignment="1">
      <alignment horizontal="center" vertical="center"/>
    </xf>
    <xf numFmtId="0" fontId="21" fillId="4" borderId="39" xfId="5" applyFont="1" applyFill="1" applyBorder="1" applyAlignment="1">
      <alignment horizontal="left" vertical="center" indent="1"/>
    </xf>
    <xf numFmtId="14" fontId="20" fillId="4" borderId="5" xfId="5" applyNumberFormat="1" applyFont="1" applyFill="1" applyBorder="1" applyAlignment="1">
      <alignment horizontal="left" vertical="center"/>
    </xf>
    <xf numFmtId="167" fontId="21" fillId="4" borderId="39" xfId="6" applyFont="1" applyFill="1" applyBorder="1" applyAlignment="1">
      <alignment vertical="center"/>
    </xf>
    <xf numFmtId="167" fontId="21" fillId="4" borderId="5" xfId="6" applyFont="1" applyFill="1" applyBorder="1" applyAlignment="1">
      <alignment vertical="center"/>
    </xf>
    <xf numFmtId="167" fontId="22" fillId="4" borderId="6" xfId="6" applyFont="1" applyFill="1" applyBorder="1" applyAlignment="1">
      <alignment horizontal="center" vertical="center"/>
    </xf>
    <xf numFmtId="0" fontId="12" fillId="2" borderId="0" xfId="5" applyFont="1" applyFill="1" applyAlignment="1">
      <alignment horizontal="left" vertical="center"/>
    </xf>
    <xf numFmtId="0" fontId="11" fillId="4" borderId="0" xfId="5" applyFont="1" applyFill="1" applyAlignment="1">
      <alignment vertical="center"/>
    </xf>
    <xf numFmtId="0" fontId="12" fillId="4" borderId="4" xfId="5" applyFont="1" applyFill="1" applyBorder="1" applyAlignment="1">
      <alignment horizontal="left" vertical="center"/>
    </xf>
    <xf numFmtId="0" fontId="12" fillId="4" borderId="5" xfId="5" applyFont="1" applyFill="1" applyBorder="1" applyAlignment="1">
      <alignment horizontal="left" vertical="center"/>
    </xf>
    <xf numFmtId="0" fontId="12" fillId="4" borderId="5" xfId="5" applyFont="1" applyFill="1" applyBorder="1" applyAlignment="1">
      <alignment vertical="center"/>
    </xf>
    <xf numFmtId="167" fontId="12" fillId="4" borderId="5" xfId="6" applyFont="1" applyFill="1" applyBorder="1" applyAlignment="1">
      <alignment vertical="center"/>
    </xf>
    <xf numFmtId="167" fontId="11" fillId="4" borderId="6" xfId="6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0" xfId="5" applyFont="1" applyFill="1" applyAlignment="1">
      <alignment horizontal="left" vertical="center"/>
    </xf>
    <xf numFmtId="0" fontId="8" fillId="2" borderId="0" xfId="5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24" fillId="2" borderId="0" xfId="5" applyFont="1" applyFill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4" fontId="26" fillId="0" borderId="0" xfId="0" applyNumberFormat="1" applyFont="1" applyAlignment="1">
      <alignment horizontal="center" vertical="center" wrapText="1"/>
    </xf>
    <xf numFmtId="167" fontId="11" fillId="4" borderId="5" xfId="6" applyFont="1" applyFill="1" applyBorder="1" applyAlignment="1">
      <alignment horizontal="left" vertical="center"/>
    </xf>
    <xf numFmtId="0" fontId="11" fillId="0" borderId="0" xfId="0" applyFont="1" applyAlignment="1">
      <alignment horizontal="left" indent="1"/>
    </xf>
    <xf numFmtId="0" fontId="23" fillId="0" borderId="46" xfId="0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0" borderId="46" xfId="2" applyFont="1" applyBorder="1" applyAlignment="1">
      <alignment vertical="center"/>
    </xf>
    <xf numFmtId="169" fontId="10" fillId="0" borderId="46" xfId="3" applyNumberFormat="1" applyFont="1" applyBorder="1" applyAlignment="1">
      <alignment vertical="center"/>
    </xf>
    <xf numFmtId="0" fontId="12" fillId="6" borderId="13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 vertical="center" indent="1"/>
    </xf>
    <xf numFmtId="0" fontId="12" fillId="6" borderId="8" xfId="0" applyFont="1" applyFill="1" applyBorder="1" applyAlignment="1">
      <alignment horizontal="left" vertical="center" indent="1"/>
    </xf>
    <xf numFmtId="0" fontId="12" fillId="6" borderId="4" xfId="0" applyFont="1" applyFill="1" applyBorder="1" applyAlignment="1">
      <alignment horizontal="left" vertical="center" indent="1"/>
    </xf>
    <xf numFmtId="0" fontId="12" fillId="6" borderId="10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5" borderId="4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14" fontId="6" fillId="0" borderId="48" xfId="0" applyNumberFormat="1" applyFont="1" applyBorder="1" applyAlignment="1">
      <alignment horizontal="left" vertical="center" wrapText="1"/>
    </xf>
    <xf numFmtId="0" fontId="6" fillId="0" borderId="47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12" fillId="6" borderId="10" xfId="5" applyFont="1" applyFill="1" applyBorder="1" applyAlignment="1">
      <alignment horizontal="left" vertical="center"/>
    </xf>
    <xf numFmtId="0" fontId="12" fillId="6" borderId="11" xfId="5" applyFont="1" applyFill="1" applyBorder="1" applyAlignment="1">
      <alignment horizontal="left" vertical="center"/>
    </xf>
    <xf numFmtId="0" fontId="12" fillId="6" borderId="12" xfId="5" applyFont="1" applyFill="1" applyBorder="1" applyAlignment="1">
      <alignment horizontal="left" vertical="center"/>
    </xf>
    <xf numFmtId="0" fontId="11" fillId="2" borderId="1" xfId="5" applyFont="1" applyFill="1" applyBorder="1" applyAlignment="1">
      <alignment horizontal="left" vertical="center" wrapText="1"/>
    </xf>
    <xf numFmtId="0" fontId="11" fillId="2" borderId="2" xfId="5" applyFont="1" applyFill="1" applyBorder="1" applyAlignment="1">
      <alignment horizontal="left" vertical="center" wrapText="1"/>
    </xf>
    <xf numFmtId="0" fontId="11" fillId="2" borderId="3" xfId="5" applyFont="1" applyFill="1" applyBorder="1" applyAlignment="1">
      <alignment horizontal="left" vertical="center" wrapText="1"/>
    </xf>
    <xf numFmtId="0" fontId="11" fillId="2" borderId="4" xfId="5" applyFont="1" applyFill="1" applyBorder="1" applyAlignment="1">
      <alignment horizontal="left" vertical="center" wrapText="1"/>
    </xf>
    <xf numFmtId="0" fontId="11" fillId="2" borderId="5" xfId="5" applyFont="1" applyFill="1" applyBorder="1" applyAlignment="1">
      <alignment horizontal="left" vertical="center" wrapText="1"/>
    </xf>
    <xf numFmtId="0" fontId="11" fillId="2" borderId="6" xfId="5" applyFont="1" applyFill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12" fillId="6" borderId="31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left" vertical="center"/>
    </xf>
    <xf numFmtId="0" fontId="12" fillId="6" borderId="24" xfId="0" applyFont="1" applyFill="1" applyBorder="1" applyAlignment="1">
      <alignment horizontal="left" vertical="center"/>
    </xf>
    <xf numFmtId="0" fontId="12" fillId="6" borderId="33" xfId="0" applyFont="1" applyFill="1" applyBorder="1" applyAlignment="1">
      <alignment horizontal="left" vertical="center"/>
    </xf>
    <xf numFmtId="0" fontId="12" fillId="6" borderId="34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2" fillId="5" borderId="1" xfId="5" applyFont="1" applyFill="1" applyBorder="1" applyAlignment="1">
      <alignment horizontal="center" vertical="center"/>
    </xf>
    <xf numFmtId="0" fontId="12" fillId="5" borderId="4" xfId="5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 indent="1"/>
    </xf>
    <xf numFmtId="0" fontId="3" fillId="2" borderId="44" xfId="0" applyFont="1" applyFill="1" applyBorder="1" applyAlignment="1">
      <alignment horizontal="left" vertical="center" wrapText="1" indent="1"/>
    </xf>
    <xf numFmtId="0" fontId="3" fillId="2" borderId="24" xfId="0" applyFont="1" applyFill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wrapText="1"/>
    </xf>
    <xf numFmtId="0" fontId="3" fillId="2" borderId="31" xfId="0" applyFont="1" applyFill="1" applyBorder="1" applyAlignment="1">
      <alignment horizontal="left" vertical="center" wrapText="1" indent="1"/>
    </xf>
    <xf numFmtId="0" fontId="3" fillId="2" borderId="43" xfId="0" applyFont="1" applyFill="1" applyBorder="1" applyAlignment="1">
      <alignment horizontal="left" vertical="center" wrapText="1" indent="1"/>
    </xf>
    <xf numFmtId="0" fontId="3" fillId="2" borderId="18" xfId="0" applyFont="1" applyFill="1" applyBorder="1" applyAlignment="1">
      <alignment horizontal="left" vertical="center" wrapText="1" indent="1"/>
    </xf>
    <xf numFmtId="0" fontId="3" fillId="2" borderId="32" xfId="0" applyFont="1" applyFill="1" applyBorder="1" applyAlignment="1">
      <alignment horizontal="left" vertical="center" wrapText="1" indent="1"/>
    </xf>
    <xf numFmtId="0" fontId="12" fillId="5" borderId="45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" xfId="5" applyFont="1" applyFill="1" applyBorder="1" applyAlignment="1">
      <alignment horizontal="center" vertical="center" wrapText="1"/>
    </xf>
    <xf numFmtId="0" fontId="12" fillId="5" borderId="4" xfId="5" applyFont="1" applyFill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/>
    </xf>
    <xf numFmtId="0" fontId="20" fillId="0" borderId="12" xfId="5" applyFont="1" applyBorder="1" applyAlignment="1">
      <alignment horizontal="center" vertical="center"/>
    </xf>
    <xf numFmtId="0" fontId="21" fillId="4" borderId="10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left" vertical="center"/>
    </xf>
    <xf numFmtId="0" fontId="21" fillId="4" borderId="5" xfId="5" applyFont="1" applyFill="1" applyBorder="1" applyAlignment="1">
      <alignment horizontal="center" vertical="center"/>
    </xf>
    <xf numFmtId="0" fontId="21" fillId="4" borderId="38" xfId="5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vertical="center" wrapText="1" indent="1"/>
    </xf>
    <xf numFmtId="0" fontId="3" fillId="2" borderId="42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0" fontId="21" fillId="4" borderId="16" xfId="5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</cellXfs>
  <cellStyles count="7">
    <cellStyle name="Millares [0]" xfId="1" builtinId="6"/>
    <cellStyle name="Millares [0] 2" xfId="3" xr:uid="{00000000-0005-0000-0000-000002000000}"/>
    <cellStyle name="Millares 2 3" xfId="6" xr:uid="{00000000-0005-0000-0000-000003000000}"/>
    <cellStyle name="Moneda [0] 2" xfId="4" xr:uid="{00000000-0005-0000-0000-000004000000}"/>
    <cellStyle name="Normal" xfId="0" builtinId="0"/>
    <cellStyle name="Normal 2" xfId="5" xr:uid="{00000000-0005-0000-0000-000006000000}"/>
    <cellStyle name="Normal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Jmfarfan%20Assurance\Clientes\Auditool\templates%20wp\Ciclo%20de%20ingresos%20y%20cartera\Muestra%20facturac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Tatiana%20Forero\Templates%2009-12-2019\Finales\3.%20Ingresos%20Operacionales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uditool\Aplicativos%20Auditool\Disponible-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AuditX\NUEVA%20HERRAMIENTA\Audit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Muestreo"/>
      <sheetName val="Tabla"/>
    </sheetNames>
    <sheetDataSet>
      <sheetData sheetId="0" refreshError="1"/>
      <sheetData sheetId="1" refreshError="1"/>
      <sheetData sheetId="2">
        <row r="2">
          <cell r="A2">
            <v>0.5</v>
          </cell>
          <cell r="D2">
            <v>0</v>
          </cell>
        </row>
        <row r="3">
          <cell r="A3">
            <v>0.6</v>
          </cell>
          <cell r="D3">
            <v>0.01</v>
          </cell>
        </row>
        <row r="4">
          <cell r="A4">
            <v>0.7</v>
          </cell>
          <cell r="D4">
            <v>0.02</v>
          </cell>
        </row>
        <row r="5">
          <cell r="A5">
            <v>0.75</v>
          </cell>
          <cell r="D5">
            <v>0.03</v>
          </cell>
        </row>
        <row r="6">
          <cell r="A6">
            <v>0.8</v>
          </cell>
          <cell r="D6">
            <v>0.04</v>
          </cell>
        </row>
        <row r="7">
          <cell r="A7">
            <v>0.85</v>
          </cell>
          <cell r="D7">
            <v>0.05</v>
          </cell>
        </row>
        <row r="8">
          <cell r="A8">
            <v>0.9</v>
          </cell>
          <cell r="D8">
            <v>0.06</v>
          </cell>
        </row>
        <row r="9">
          <cell r="A9">
            <v>0.92</v>
          </cell>
          <cell r="D9">
            <v>7.0000000000000007E-2</v>
          </cell>
        </row>
        <row r="10">
          <cell r="A10">
            <v>0.94</v>
          </cell>
          <cell r="D10">
            <v>0.08</v>
          </cell>
        </row>
        <row r="11">
          <cell r="A11">
            <v>0.95</v>
          </cell>
          <cell r="D11">
            <v>0.09</v>
          </cell>
        </row>
        <row r="12">
          <cell r="A12">
            <v>0.96</v>
          </cell>
          <cell r="D12">
            <v>0.1</v>
          </cell>
        </row>
        <row r="13">
          <cell r="A13">
            <v>0.97</v>
          </cell>
          <cell r="D13">
            <v>0.12</v>
          </cell>
        </row>
        <row r="14">
          <cell r="A14">
            <v>0.98</v>
          </cell>
          <cell r="D14">
            <v>0.14000000000000001</v>
          </cell>
        </row>
        <row r="15">
          <cell r="A15">
            <v>0.99</v>
          </cell>
          <cell r="D15">
            <v>0.16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Analítica"/>
      <sheetName val="Integridad"/>
      <sheetName val="Muestreo integral"/>
      <sheetName val="Consecutivos"/>
      <sheetName val="Roll Forward"/>
      <sheetName val="Corte"/>
      <sheetName val="Controles (diseño y eficacia)"/>
      <sheetName val="Muestra Control Interno"/>
      <sheetName val="Matriz evaluación controles"/>
      <sheetName val="MARGEN BRUTO"/>
    </sheetNames>
    <sheetDataSet>
      <sheetData sheetId="0"/>
      <sheetData sheetId="1"/>
      <sheetData sheetId="2"/>
      <sheetData sheetId="3">
        <row r="56">
          <cell r="B56">
            <v>0.5</v>
          </cell>
          <cell r="F56">
            <v>0</v>
          </cell>
        </row>
        <row r="57">
          <cell r="B57">
            <v>0.6</v>
          </cell>
          <cell r="F57">
            <v>0.01</v>
          </cell>
        </row>
        <row r="58">
          <cell r="B58">
            <v>0.7</v>
          </cell>
          <cell r="F58">
            <v>0.02</v>
          </cell>
        </row>
        <row r="59">
          <cell r="B59">
            <v>0.75</v>
          </cell>
          <cell r="F59">
            <v>0.03</v>
          </cell>
        </row>
        <row r="60">
          <cell r="B60">
            <v>0.8</v>
          </cell>
          <cell r="F60">
            <v>0.04</v>
          </cell>
        </row>
        <row r="61">
          <cell r="B61">
            <v>0.85</v>
          </cell>
          <cell r="F61">
            <v>0.05</v>
          </cell>
        </row>
        <row r="62">
          <cell r="B62">
            <v>0.9</v>
          </cell>
          <cell r="D62">
            <v>1.282</v>
          </cell>
          <cell r="E62">
            <v>1.645</v>
          </cell>
          <cell r="F62">
            <v>0.06</v>
          </cell>
        </row>
        <row r="63">
          <cell r="B63">
            <v>0.92</v>
          </cell>
          <cell r="D63">
            <v>1.405</v>
          </cell>
          <cell r="E63">
            <v>1.7509999999999999</v>
          </cell>
          <cell r="F63">
            <v>7.0000000000000007E-2</v>
          </cell>
        </row>
        <row r="64">
          <cell r="B64">
            <v>0.94</v>
          </cell>
          <cell r="D64">
            <v>1.5549999999999999</v>
          </cell>
          <cell r="E64">
            <v>1.881</v>
          </cell>
          <cell r="F64">
            <v>0.08</v>
          </cell>
        </row>
        <row r="65">
          <cell r="B65">
            <v>0.95</v>
          </cell>
          <cell r="D65">
            <v>1.645</v>
          </cell>
          <cell r="E65">
            <v>1.96</v>
          </cell>
          <cell r="F65">
            <v>0.09</v>
          </cell>
        </row>
        <row r="66">
          <cell r="B66">
            <v>0.96</v>
          </cell>
          <cell r="D66">
            <v>1.7509999999999999</v>
          </cell>
          <cell r="E66">
            <v>2.0539999999999998</v>
          </cell>
          <cell r="F66">
            <v>0.1</v>
          </cell>
        </row>
        <row r="67">
          <cell r="B67">
            <v>0.97</v>
          </cell>
          <cell r="D67">
            <v>1.881</v>
          </cell>
          <cell r="E67">
            <v>2.17</v>
          </cell>
          <cell r="F67">
            <v>0.12</v>
          </cell>
        </row>
        <row r="68">
          <cell r="B68">
            <v>0.98</v>
          </cell>
          <cell r="D68">
            <v>2.0539999999999998</v>
          </cell>
          <cell r="E68">
            <v>2.3260000000000001</v>
          </cell>
          <cell r="F68">
            <v>0.14000000000000001</v>
          </cell>
        </row>
        <row r="69">
          <cell r="B69">
            <v>0.99</v>
          </cell>
          <cell r="D69">
            <v>2.327</v>
          </cell>
          <cell r="E69">
            <v>2.5760000000000001</v>
          </cell>
          <cell r="F69">
            <v>0.16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rqueo de Caja Menor"/>
      <sheetName val="Arqueo de Caja General"/>
      <sheetName val="Monedas y Comprobant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Argentina</v>
          </cell>
        </row>
        <row r="3">
          <cell r="A3" t="str">
            <v>Bolivia</v>
          </cell>
        </row>
        <row r="4">
          <cell r="A4" t="str">
            <v>Chile</v>
          </cell>
        </row>
        <row r="5">
          <cell r="A5" t="str">
            <v>Colombia</v>
          </cell>
        </row>
        <row r="6">
          <cell r="A6" t="str">
            <v>Costa Rica</v>
          </cell>
        </row>
        <row r="7">
          <cell r="A7" t="str">
            <v>Ecuador</v>
          </cell>
        </row>
        <row r="8">
          <cell r="A8" t="str">
            <v>El Salvador</v>
          </cell>
        </row>
        <row r="9">
          <cell r="A9" t="str">
            <v>España</v>
          </cell>
        </row>
        <row r="10">
          <cell r="A10" t="str">
            <v>Guatemala</v>
          </cell>
        </row>
        <row r="11">
          <cell r="A11" t="str">
            <v>Guinea Ecuatorial</v>
          </cell>
        </row>
        <row r="12">
          <cell r="A12" t="str">
            <v>México</v>
          </cell>
        </row>
        <row r="13">
          <cell r="A13" t="str">
            <v>Nicaragua</v>
          </cell>
        </row>
        <row r="14">
          <cell r="A14" t="str">
            <v>Panamá</v>
          </cell>
        </row>
        <row r="15">
          <cell r="A15" t="str">
            <v>Paraguay</v>
          </cell>
        </row>
        <row r="16">
          <cell r="A16" t="str">
            <v>Perú</v>
          </cell>
        </row>
        <row r="17">
          <cell r="A17" t="str">
            <v>Portugal</v>
          </cell>
        </row>
        <row r="18">
          <cell r="A18" t="str">
            <v>República Dominicana</v>
          </cell>
        </row>
        <row r="19">
          <cell r="A19" t="str">
            <v>Uruguay</v>
          </cell>
        </row>
        <row r="20">
          <cell r="A20" t="str">
            <v>Venezuela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venida"/>
      <sheetName val="Sesión de Cierre"/>
      <sheetName val="Revisión Control de Calidad"/>
      <sheetName val="Hechos Posteriores"/>
      <sheetName val="Empresa en Funcionamiento"/>
      <sheetName val="Cedula Dif No Corregida"/>
      <sheetName val="Cedula Dif Corregidas"/>
      <sheetName val="Cedula Omisiones en Present."/>
      <sheetName val="Documento de Conclusión"/>
      <sheetName val="Anexo I- Conclusión"/>
      <sheetName val="Listado de Verif. Auditoria"/>
      <sheetName val="Balance para Sumarias"/>
      <sheetName val="Indice"/>
      <sheetName val="DD-05"/>
      <sheetName val="DD-06"/>
      <sheetName val="DD-07"/>
      <sheetName val="DE-01 Depreciacion PPE"/>
      <sheetName val="DE-02 Entradas y Bajas de PPE"/>
      <sheetName val="DE-03"/>
      <sheetName val="DE-04"/>
      <sheetName val="DF-01 Amortizacion Intangibles"/>
      <sheetName val="DF-02"/>
      <sheetName val="DF-03"/>
      <sheetName val="DG-01 Impuesto Diferido"/>
      <sheetName val="DH-01"/>
      <sheetName val="DH-02"/>
      <sheetName val="DI-01 Conciliacion Bancaria"/>
      <sheetName val="DI-02"/>
      <sheetName val="DI-03"/>
      <sheetName val="DJ-01 Seleccion de Proveedores"/>
      <sheetName val="DJ-02 Confirmación Proveedores"/>
      <sheetName val="DJ-03"/>
      <sheetName val="DJ-04"/>
      <sheetName val="DK-01 Seleccion Ctas por Pagar"/>
      <sheetName val="DK-02 Confirmación Ctas por Pag"/>
      <sheetName val="DK-03 Ctas por Pagar S. Social"/>
      <sheetName val="DK-04"/>
      <sheetName val="DK-05"/>
      <sheetName val="DL-01 Impuestos"/>
      <sheetName val="DL-02"/>
      <sheetName val="DL-03"/>
      <sheetName val="DM-01 Calculo Global Prestacion"/>
      <sheetName val="DM-02 Calculo de Vacaciones"/>
      <sheetName val="DM-03 Planillas S. Social"/>
      <sheetName val="DM-04 Recalculo Nomina"/>
      <sheetName val="DM-05"/>
      <sheetName val="DM-06"/>
      <sheetName val="DM-07"/>
      <sheetName val="DN-01 Respuesta Abogados"/>
      <sheetName val="DN-02 "/>
      <sheetName val="DN-03"/>
      <sheetName val="DO-01 Impuesto Diferido"/>
      <sheetName val="DP-01"/>
      <sheetName val="DP-02"/>
      <sheetName val="DQ-01 Prima en Colocac. de Acc."/>
      <sheetName val="DQ-02 Estado Cambios en Patrim"/>
      <sheetName val="DQ-03"/>
      <sheetName val="DR-01 Conciliacion Facturacion"/>
      <sheetName val="DR-02 Seleccion de Facturas"/>
      <sheetName val="DR-03 Prueba Documental Factura"/>
      <sheetName val="DR-04 Corte Documental"/>
      <sheetName val="DS-01"/>
      <sheetName val="DS-02"/>
      <sheetName val="DS-03"/>
      <sheetName val="DT-01 Seleccion de Gastos"/>
      <sheetName val="DT-02 Prueba Documental Gastos"/>
      <sheetName val="DT-03"/>
      <sheetName val="DT-04"/>
      <sheetName val="DU-01 Gasto por Impuestos"/>
      <sheetName val="DU-02"/>
      <sheetName val="DV-01"/>
      <sheetName val="DW-01"/>
      <sheetName val="DX-01"/>
      <sheetName val="DY-01"/>
      <sheetName val="DR-05"/>
      <sheetName val="DR-06"/>
      <sheetName val="DZ-Check List Estados Fros"/>
      <sheetName val="Matriz Riesgo de Negocio"/>
      <sheetName val="Balance2"/>
      <sheetName val="M. Transacciones Significativas"/>
      <sheetName val="Sum AI-Valorizaciones"/>
      <sheetName val="Estatus PT Auditoria"/>
      <sheetName val="CA-01 Verificacion Compras "/>
      <sheetName val="CA-02 D.I. Compras"/>
      <sheetName val="CA-03 Evaluación Compras"/>
      <sheetName val="CB-01 Verificación Nomina"/>
      <sheetName val="CB-02 D.I. Nomina"/>
      <sheetName val="CB-03 Evaluación Nómina"/>
      <sheetName val="CC-01 Ventas Ingresos"/>
      <sheetName val="CC-02 D.I. Ingresos"/>
      <sheetName val="CC-03 Evaluación Ingresos"/>
      <sheetName val="CD-01 Verificación Inventarios"/>
      <sheetName val="CD-02 D.I. Inventarios"/>
      <sheetName val="CD-03 Evaluación Inventarios"/>
      <sheetName val="CE-01 Entrevista Produccion"/>
      <sheetName val="CE-02 D.I. Produccion"/>
      <sheetName val="CE-03 Evaluacion Produccion"/>
      <sheetName val="CF-01 Verificación Tesoreria"/>
      <sheetName val="CF-02 D.I. Tesoreria"/>
      <sheetName val="CF-03 Evaluación Tesoreria"/>
      <sheetName val="CG-01 Entrevista Contabilidad"/>
      <sheetName val="CG-02 D.I. Contabilidad"/>
      <sheetName val="CG-03 Evaluacion Contabilidad"/>
      <sheetName val="CP-01 Programa Efectivo"/>
      <sheetName val="CP-02 Programa Ingresos"/>
      <sheetName val="CP-03 Programa Inventarios"/>
      <sheetName val="CP-04 Programa Inversiones"/>
      <sheetName val="CP-05 Programa Activos Fijos"/>
      <sheetName val="CP-06 Programa Intangibles"/>
      <sheetName val="CP-07 Programa Gastos"/>
      <sheetName val="CP-08 Programa Nomina"/>
      <sheetName val="CP-09 Programa Impuestos"/>
      <sheetName val="CP-10 Programa Provisiones"/>
      <sheetName val="CP-11 Programa Estimaciones"/>
      <sheetName val="CP-12 Programa Patrimonio"/>
      <sheetName val="CP-13 Programa Anticipos"/>
      <sheetName val="CP-14 Programa Contingencias"/>
      <sheetName val="DA-07"/>
      <sheetName val="FIN-01 Asuntos Criticos"/>
      <sheetName val="DB-04"/>
      <sheetName val="DC-08"/>
      <sheetName val="DD-08"/>
      <sheetName val="DE-05"/>
      <sheetName val="DF-04"/>
      <sheetName val="DH-03"/>
      <sheetName val="DI-04"/>
      <sheetName val="DJ-05"/>
      <sheetName val="DK-06"/>
      <sheetName val="FIN-02 Revelaciones Contables"/>
      <sheetName val="DL-04"/>
      <sheetName val="DM-08"/>
      <sheetName val="DN-04"/>
      <sheetName val="DP-03"/>
      <sheetName val="DQ-04"/>
      <sheetName val="Mapa de Calor Riesgos Negocio"/>
      <sheetName val="Mapa de Calor Transac. Signific"/>
      <sheetName val="Sum AA- Disponible"/>
      <sheetName val="Sum AB- Inversiones"/>
      <sheetName val="Sum AC- Cuentas por Cobrar"/>
      <sheetName val="Sum AD- Inventarios"/>
      <sheetName val="Sum AE Propiedad Planta y Equip"/>
      <sheetName val="Sum AF- Intangibles"/>
      <sheetName val="Sum AG- Activos Diferidos"/>
      <sheetName val="DR-M Marcas Ingresos"/>
      <sheetName val="DU-M Marcas Gastos"/>
      <sheetName val="Sum AH- Otros Activos"/>
      <sheetName val="Sum BA Obligaciones Financieras"/>
      <sheetName val="Sum BB- Proveedores"/>
      <sheetName val="Sum BC- Cuentas por Pagar"/>
      <sheetName val="Sum BD Impuestos y Contribucion"/>
      <sheetName val="Sum BE- Beneficios a Empleados"/>
      <sheetName val="Sum BF- Pas. Estim. Provisiones"/>
      <sheetName val="Sum BG- Pasivos Diferidos"/>
      <sheetName val="Sum BI- Otros Pasivos"/>
      <sheetName val="Sum CA- Patrimonio"/>
      <sheetName val="Sum DA- Ingresos Operacionales"/>
      <sheetName val="Sum DB Ingresos No Operacionale"/>
      <sheetName val="Sum DC Otros Ingresos"/>
      <sheetName val="Sum EA Gastos de Administracion"/>
      <sheetName val="Sum EB- Gastos de Ventas"/>
      <sheetName val="Sum EC- Gastos Financieros"/>
      <sheetName val="Sum ED- Impuesto de Renta"/>
      <sheetName val="Sum EE- Otros Gastos"/>
      <sheetName val="Sum FA- Costo de Ventas"/>
      <sheetName val="Sum FB- Costos de Produccion"/>
      <sheetName val="Sum FC - Costos de Compras"/>
      <sheetName val="Sum FD - Otros Costos"/>
      <sheetName val="DA-01 Conciliacion Bancaria"/>
      <sheetName val="DA-02 Arquero de Caja"/>
      <sheetName val="DA-03 Corte de Cheques"/>
      <sheetName val="DC-03 Deterioro de Cartera"/>
      <sheetName val="DC-02 Conciliación Cartera"/>
      <sheetName val="MC-01 Tiempo Invertido"/>
      <sheetName val="Muestreo"/>
      <sheetName val="DA-M Marcas Efectivo"/>
      <sheetName val="DB-M Marcas Inversiones"/>
      <sheetName val="DC-M Marcas Deudores"/>
      <sheetName val="DD-M Marcas Inventarios"/>
      <sheetName val="DE-M Marcas PPE"/>
      <sheetName val="DF-M Marcas Intangibles"/>
      <sheetName val="DG-M Marcas Diferidos"/>
      <sheetName val="DI-M Marcas Obligaciones Fras"/>
      <sheetName val="DL-M Marcas Impuestos"/>
      <sheetName val="DK-M Marcas Cuentas por pagar"/>
      <sheetName val="DM-M Marcas Beneficios Emplead"/>
      <sheetName val="DN-M Marcas Provisiones "/>
      <sheetName val="DO-M Marcas Pasivos Diferidos"/>
      <sheetName val="DQ-M Marcas Patrimonio"/>
      <sheetName val="DC-04 Circularizacion Ctas x Co"/>
      <sheetName val="DC-05"/>
      <sheetName val="DC-06"/>
      <sheetName val="DC-07"/>
      <sheetName val="DD-01 Mercancia en Transito"/>
      <sheetName val="DD-02 Toma Fisica Inventario"/>
      <sheetName val="DD-03 Juego de Inventarios"/>
      <sheetName val="DD-04 Valuacion Inventarios VNR"/>
      <sheetName val="DS-04"/>
      <sheetName val="BZ-01 Conclusión Planeación"/>
      <sheetName val="DV-02"/>
      <sheetName val="DW-02"/>
      <sheetName val="DX-02"/>
      <sheetName val="DY-02"/>
      <sheetName val="CA-04 Prueba eficacia compras"/>
      <sheetName val="CB-04 Prueba eficacia nomina"/>
      <sheetName val="CC-04 Prueba Eficacia Ventas"/>
      <sheetName val="CD-04 Prueba eficacia Inventari"/>
      <sheetName val="CE-04 Prueba eficacia Producc."/>
      <sheetName val="CF-04 Prueba Eficacia Tesoreria"/>
      <sheetName val="CG-04 Prueba Eficacia Contab."/>
      <sheetName val="DA-04 Cálculo de Intereses"/>
      <sheetName val="DA-05"/>
      <sheetName val="DA-06"/>
      <sheetName val="DB-01 Arqueo de Inversiones"/>
      <sheetName val="DB-02"/>
      <sheetName val="DB-03"/>
      <sheetName val="BS-01 Evaluación T.I."/>
      <sheetName val="DC-01 Anticipos"/>
      <sheetName val="EEFF- Paquete de Estados Fros"/>
      <sheetName val="BA-00 Comprensión del Trabajo"/>
      <sheetName val="Cronograma Auditoria"/>
      <sheetName val="Sum BH-Ingre recibidos anticip"/>
      <sheetName val="Cuestionario Acept. Cliente"/>
      <sheetName val="Cuestionario Contin. Cliente"/>
      <sheetName val="Verif. Compromisos Equipo"/>
      <sheetName val="AA-04 Acuerdos de Encargo"/>
      <sheetName val="BA-01 Pre Planeación"/>
      <sheetName val="BA-02 Entendimiento Entidad"/>
      <sheetName val="BA-03 Discusión Inicial"/>
      <sheetName val="BA-04 Materialidad"/>
      <sheetName val="BA-05 Resumen de Actas"/>
      <sheetName val="BA-06 Resumen de contratos"/>
      <sheetName val="BA-07 Resumen Correspondencia"/>
      <sheetName val="BA-08-1 Reunion con Gerencia Ge"/>
      <sheetName val="BA-08-2 Reunion Gerencia Adm F."/>
      <sheetName val="BA-08-3 Reunion Gerencia Ventas"/>
      <sheetName val="BA-08-4 Reunion Gerencia Compra"/>
      <sheetName val="BA-08-5 Reunion Geren. Operacio"/>
      <sheetName val="BA-08-6 Reunion Ger. RR-HH"/>
      <sheetName val="BA-08-7 Reunion Ger. Contable"/>
      <sheetName val="BA-09 Resumen de Estatutos"/>
      <sheetName val="BA-10 Uso Trabajo de Terceros"/>
      <sheetName val="BA-10-1 Checklist Aud. Interna"/>
      <sheetName val="BA-10-2 Checklist T.I."/>
      <sheetName val="BA-11 Resp. Riesgos de Fraude"/>
      <sheetName val="BA-11-1 Checklst Fraude"/>
      <sheetName val="BA-12 Cadena de Valor Porter"/>
      <sheetName val="BA-13 Checklist Controles  T.I."/>
      <sheetName val="BB Revisión Analitica Inicial"/>
      <sheetName val="BB-1 Revisión Analítica Inicial"/>
      <sheetName val="Revisión Analítica Precierre"/>
      <sheetName val="DZ-2 Revisión Analítica Cierre"/>
      <sheetName val="Hoja Control"/>
      <sheetName val="NIA 220 Control de Calidad"/>
      <sheetName val="NIA 240 Responsabilid en Aud"/>
      <sheetName val="NIA 250 Disp. Legales"/>
      <sheetName val="NIA 402 Eval. organizaciones"/>
      <sheetName val="NIA 550 Partes Vinculadas"/>
      <sheetName val="NIA 570 Empresa Funcionamiento"/>
      <sheetName val="NIA 610 Auditores Internos"/>
      <sheetName val="NIA 620 Auditor Experto"/>
      <sheetName val="NIA 501 Evidencia Litigios"/>
      <sheetName val="NIA 510 Saldos de Apertura"/>
      <sheetName val="NIA 540 Estimaciones Contables"/>
      <sheetName val="FA-01 PT de Cierre"/>
      <sheetName val="P-AJ Planilla Ajustes"/>
      <sheetName val="Materialidad Precierre"/>
      <sheetName val="Materialidad Cierre"/>
      <sheetName val="P-AZ - Hallazgos"/>
      <sheetName val="BC-1 Checklist C.I Reporte Fin."/>
      <sheetName val="BC-2 Principios Eval. de Riesgo"/>
      <sheetName val="BC-3 Principios Act. de Control"/>
      <sheetName val="BC-4 Principios de Info. y Comu"/>
      <sheetName val="BC-5 Principios de Seguimiento"/>
      <sheetName val="BF- Checklist Plane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50">
          <cell r="A250" t="str">
            <v>Efectivo y Equivalentes</v>
          </cell>
        </row>
        <row r="251">
          <cell r="A251" t="str">
            <v>Inversiones</v>
          </cell>
        </row>
        <row r="252">
          <cell r="A252" t="str">
            <v>Deudores Comerciales y otras Cuentas por Cobrar</v>
          </cell>
        </row>
        <row r="253">
          <cell r="A253" t="str">
            <v>Inventarios</v>
          </cell>
        </row>
        <row r="254">
          <cell r="A254" t="str">
            <v>Propiedad Planta y Equipo</v>
          </cell>
        </row>
        <row r="255">
          <cell r="A255" t="str">
            <v>Activos Intangibles</v>
          </cell>
        </row>
        <row r="256">
          <cell r="A256" t="str">
            <v>Activos Diferidos</v>
          </cell>
        </row>
        <row r="257">
          <cell r="A257" t="str">
            <v>Valorizaciones</v>
          </cell>
        </row>
        <row r="258">
          <cell r="A258" t="str">
            <v>Otros Activos</v>
          </cell>
        </row>
        <row r="259">
          <cell r="A259" t="str">
            <v>Obligaciones Financieras</v>
          </cell>
        </row>
        <row r="260">
          <cell r="A260" t="str">
            <v>Proveedores</v>
          </cell>
        </row>
        <row r="261">
          <cell r="A261" t="str">
            <v>Cuentas por Pagar Comerciales</v>
          </cell>
        </row>
        <row r="262">
          <cell r="A262" t="str">
            <v>Impuestos y Contribuciones</v>
          </cell>
        </row>
        <row r="263">
          <cell r="A263" t="str">
            <v>Beneficios a Empleados</v>
          </cell>
        </row>
        <row r="264">
          <cell r="A264" t="str">
            <v>Pasivos Estimados y Provisiones</v>
          </cell>
        </row>
        <row r="265">
          <cell r="A265" t="str">
            <v>Pasivos Diferidos</v>
          </cell>
        </row>
        <row r="266">
          <cell r="A266" t="str">
            <v>Ingresos Recibidos por Anticipado</v>
          </cell>
        </row>
        <row r="267">
          <cell r="A267" t="str">
            <v>Otros Pasivos</v>
          </cell>
        </row>
        <row r="268">
          <cell r="A268" t="str">
            <v>Patrimonio</v>
          </cell>
        </row>
        <row r="269">
          <cell r="A269" t="str">
            <v>Ingresos Operacionales</v>
          </cell>
        </row>
        <row r="270">
          <cell r="A270" t="str">
            <v>Ingresos No Operacionales</v>
          </cell>
        </row>
        <row r="271">
          <cell r="A271" t="str">
            <v>Otros Ingresos</v>
          </cell>
        </row>
        <row r="272">
          <cell r="A272" t="str">
            <v>Gastos de Administracion</v>
          </cell>
        </row>
        <row r="273">
          <cell r="A273" t="str">
            <v>Gastos de Ventas</v>
          </cell>
        </row>
        <row r="274">
          <cell r="A274" t="str">
            <v>Gastos Financieros</v>
          </cell>
        </row>
        <row r="275">
          <cell r="A275" t="str">
            <v>Impuestos a las Ganancias</v>
          </cell>
        </row>
        <row r="276">
          <cell r="A276" t="str">
            <v>Otros Gastos</v>
          </cell>
        </row>
        <row r="277">
          <cell r="A277" t="str">
            <v>Costo de Ventas</v>
          </cell>
        </row>
        <row r="278">
          <cell r="A278" t="str">
            <v>Costo de Producción</v>
          </cell>
        </row>
        <row r="279">
          <cell r="A279" t="str">
            <v>Costo de Compras</v>
          </cell>
        </row>
        <row r="280">
          <cell r="A280" t="str">
            <v>Otros Costos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workbookViewId="0">
      <selection activeCell="K3" sqref="K3"/>
    </sheetView>
  </sheetViews>
  <sheetFormatPr baseColWidth="10" defaultColWidth="0" defaultRowHeight="14.25" x14ac:dyDescent="0.2"/>
  <cols>
    <col min="1" max="1" width="2.7109375" style="2" customWidth="1"/>
    <col min="2" max="3" width="25.5703125" style="2" customWidth="1"/>
    <col min="4" max="4" width="29.85546875" style="2" customWidth="1"/>
    <col min="5" max="5" width="17.85546875" style="2" customWidth="1"/>
    <col min="6" max="9" width="11.42578125" style="2" customWidth="1"/>
    <col min="10" max="10" width="14.140625" style="2" customWidth="1"/>
    <col min="11" max="11" width="14.42578125" style="2" customWidth="1"/>
    <col min="12" max="12" width="11.42578125" style="2" customWidth="1"/>
    <col min="13" max="19" width="0" style="2" hidden="1" customWidth="1"/>
    <col min="20" max="16384" width="11.42578125" style="2" hidden="1"/>
  </cols>
  <sheetData>
    <row r="1" spans="1:12" s="132" customFormat="1" ht="27.75" customHeight="1" x14ac:dyDescent="0.25">
      <c r="B1" s="159" t="s">
        <v>81</v>
      </c>
      <c r="C1" s="159"/>
      <c r="D1" s="159"/>
      <c r="E1" s="159"/>
      <c r="F1" s="159"/>
      <c r="G1" s="159"/>
      <c r="H1" s="159"/>
      <c r="I1" s="159"/>
      <c r="J1" s="157" t="s">
        <v>119</v>
      </c>
      <c r="K1" s="155" t="s">
        <v>121</v>
      </c>
      <c r="L1" s="133"/>
    </row>
    <row r="2" spans="1:12" s="132" customFormat="1" ht="27.75" customHeight="1" x14ac:dyDescent="0.25">
      <c r="B2" s="159"/>
      <c r="C2" s="159"/>
      <c r="D2" s="159"/>
      <c r="E2" s="159"/>
      <c r="F2" s="159"/>
      <c r="G2" s="159"/>
      <c r="H2" s="159"/>
      <c r="I2" s="159"/>
      <c r="J2" s="157" t="s">
        <v>120</v>
      </c>
      <c r="K2" s="155">
        <v>1</v>
      </c>
      <c r="L2" s="133"/>
    </row>
    <row r="3" spans="1:12" s="132" customFormat="1" ht="27.75" customHeight="1" x14ac:dyDescent="0.25">
      <c r="B3" s="159"/>
      <c r="C3" s="159"/>
      <c r="D3" s="159"/>
      <c r="E3" s="159"/>
      <c r="F3" s="159"/>
      <c r="G3" s="159"/>
      <c r="H3" s="159"/>
      <c r="I3" s="159"/>
      <c r="J3" s="157" t="s">
        <v>124</v>
      </c>
      <c r="K3" s="156">
        <v>44573</v>
      </c>
      <c r="L3" s="134"/>
    </row>
    <row r="4" spans="1:12" ht="17.25" customHeight="1" thickBot="1" x14ac:dyDescent="0.25">
      <c r="B4" s="137" t="s">
        <v>77</v>
      </c>
      <c r="C4" s="138">
        <v>1705</v>
      </c>
      <c r="D4" s="139" t="s">
        <v>47</v>
      </c>
      <c r="E4" s="140">
        <v>2166253</v>
      </c>
    </row>
    <row r="5" spans="1:12" ht="15" thickBot="1" x14ac:dyDescent="0.25">
      <c r="B5" s="31"/>
      <c r="C5" s="32"/>
      <c r="D5" s="32"/>
      <c r="E5" s="32"/>
      <c r="F5" s="32"/>
      <c r="G5" s="32"/>
      <c r="H5" s="32"/>
      <c r="I5" s="32"/>
      <c r="J5" s="32"/>
      <c r="K5" s="33"/>
    </row>
    <row r="6" spans="1:12" ht="15.75" thickBot="1" x14ac:dyDescent="0.3">
      <c r="B6" s="141" t="s">
        <v>80</v>
      </c>
      <c r="C6" s="142" t="s">
        <v>2</v>
      </c>
      <c r="D6" s="142" t="s">
        <v>3</v>
      </c>
      <c r="E6" s="143" t="s">
        <v>4</v>
      </c>
      <c r="K6" s="34"/>
    </row>
    <row r="7" spans="1:12" ht="17.25" customHeight="1" x14ac:dyDescent="0.2">
      <c r="B7" s="20" t="s">
        <v>77</v>
      </c>
      <c r="C7" s="25">
        <v>1705</v>
      </c>
      <c r="D7" s="19" t="s">
        <v>47</v>
      </c>
      <c r="E7" s="21">
        <v>2166253</v>
      </c>
      <c r="K7" s="34"/>
    </row>
    <row r="8" spans="1:12" ht="17.25" customHeight="1" thickBot="1" x14ac:dyDescent="0.25">
      <c r="B8" s="22" t="s">
        <v>78</v>
      </c>
      <c r="C8" s="26">
        <v>1710</v>
      </c>
      <c r="D8" s="23" t="s">
        <v>5</v>
      </c>
      <c r="E8" s="24">
        <v>35280750</v>
      </c>
      <c r="K8" s="34"/>
    </row>
    <row r="9" spans="1:12" x14ac:dyDescent="0.2">
      <c r="B9" s="35"/>
      <c r="E9" s="36"/>
      <c r="K9" s="34"/>
    </row>
    <row r="10" spans="1:12" x14ac:dyDescent="0.2">
      <c r="B10" s="35"/>
      <c r="E10" s="36"/>
      <c r="K10" s="34"/>
    </row>
    <row r="11" spans="1:12" ht="15" x14ac:dyDescent="0.25">
      <c r="A11" s="8"/>
      <c r="B11" s="37" t="s">
        <v>77</v>
      </c>
      <c r="C11" s="27">
        <v>1705</v>
      </c>
      <c r="D11" s="17" t="str">
        <f>D7</f>
        <v>Anticipos para gastos de viaje</v>
      </c>
      <c r="E11" s="18">
        <f>+E7</f>
        <v>2166253</v>
      </c>
      <c r="K11" s="34"/>
    </row>
    <row r="12" spans="1:12" ht="6.75" customHeight="1" x14ac:dyDescent="0.2">
      <c r="B12" s="35"/>
      <c r="K12" s="34"/>
    </row>
    <row r="13" spans="1:12" ht="12.75" customHeight="1" x14ac:dyDescent="0.2">
      <c r="B13" s="35"/>
      <c r="C13" s="158" t="s">
        <v>79</v>
      </c>
      <c r="D13" s="158"/>
      <c r="E13" s="158"/>
      <c r="F13" s="158"/>
      <c r="G13" s="158"/>
      <c r="H13" s="158"/>
      <c r="I13" s="158"/>
      <c r="J13" s="158"/>
      <c r="K13" s="34"/>
    </row>
    <row r="14" spans="1:12" ht="22.5" customHeight="1" x14ac:dyDescent="0.2">
      <c r="B14" s="35"/>
      <c r="C14" s="158"/>
      <c r="D14" s="158"/>
      <c r="E14" s="158"/>
      <c r="F14" s="158"/>
      <c r="G14" s="158"/>
      <c r="H14" s="158"/>
      <c r="I14" s="158"/>
      <c r="J14" s="158"/>
      <c r="K14" s="34"/>
    </row>
    <row r="15" spans="1:12" ht="22.5" customHeight="1" x14ac:dyDescent="0.2">
      <c r="B15" s="35"/>
      <c r="C15" s="158"/>
      <c r="D15" s="158"/>
      <c r="E15" s="158"/>
      <c r="F15" s="158"/>
      <c r="G15" s="158"/>
      <c r="H15" s="158"/>
      <c r="I15" s="158"/>
      <c r="J15" s="158"/>
      <c r="K15" s="34"/>
    </row>
    <row r="16" spans="1:12" ht="22.5" customHeight="1" x14ac:dyDescent="0.2">
      <c r="B16" s="35"/>
      <c r="C16" s="158"/>
      <c r="D16" s="158"/>
      <c r="E16" s="158"/>
      <c r="F16" s="158"/>
      <c r="G16" s="158"/>
      <c r="H16" s="158"/>
      <c r="I16" s="158"/>
      <c r="J16" s="158"/>
      <c r="K16" s="34"/>
    </row>
    <row r="17" spans="1:11" ht="11.25" customHeight="1" x14ac:dyDescent="0.2">
      <c r="B17" s="35"/>
      <c r="K17" s="34"/>
    </row>
    <row r="18" spans="1:11" ht="15" x14ac:dyDescent="0.25">
      <c r="A18" s="8"/>
      <c r="B18" s="37" t="s">
        <v>78</v>
      </c>
      <c r="C18" s="27">
        <v>1710</v>
      </c>
      <c r="D18" s="17" t="s">
        <v>5</v>
      </c>
      <c r="E18" s="18">
        <f>+E8</f>
        <v>35280750</v>
      </c>
      <c r="K18" s="34"/>
    </row>
    <row r="19" spans="1:11" x14ac:dyDescent="0.2">
      <c r="B19" s="35"/>
      <c r="K19" s="34"/>
    </row>
    <row r="20" spans="1:11" ht="15" x14ac:dyDescent="0.25">
      <c r="B20" s="77" t="s">
        <v>48</v>
      </c>
      <c r="K20" s="34"/>
    </row>
    <row r="21" spans="1:11" ht="15" thickBot="1" x14ac:dyDescent="0.25">
      <c r="B21" s="35"/>
      <c r="K21" s="34"/>
    </row>
    <row r="22" spans="1:11" ht="15.75" customHeight="1" x14ac:dyDescent="0.25">
      <c r="B22" s="35"/>
      <c r="C22" s="144" t="s">
        <v>51</v>
      </c>
      <c r="D22" s="28">
        <f>Seguros!F43</f>
        <v>27498053.5</v>
      </c>
      <c r="E22" s="38" t="s">
        <v>52</v>
      </c>
      <c r="K22" s="34"/>
    </row>
    <row r="23" spans="1:11" ht="15.75" customHeight="1" x14ac:dyDescent="0.2">
      <c r="B23" s="35"/>
      <c r="C23" s="145" t="s">
        <v>49</v>
      </c>
      <c r="D23" s="29">
        <v>7782697</v>
      </c>
      <c r="K23" s="34"/>
    </row>
    <row r="24" spans="1:11" ht="15.75" customHeight="1" thickBot="1" x14ac:dyDescent="0.25">
      <c r="B24" s="35"/>
      <c r="C24" s="146" t="s">
        <v>50</v>
      </c>
      <c r="D24" s="30">
        <f>SUM(D22:D23)</f>
        <v>35280750.5</v>
      </c>
      <c r="K24" s="34"/>
    </row>
    <row r="25" spans="1:11" x14ac:dyDescent="0.2">
      <c r="B25" s="35"/>
      <c r="K25" s="34"/>
    </row>
    <row r="26" spans="1:11" x14ac:dyDescent="0.2">
      <c r="B26" s="35"/>
      <c r="D26" s="39"/>
      <c r="K26" s="34"/>
    </row>
    <row r="27" spans="1:11" ht="15" thickBot="1" x14ac:dyDescent="0.25">
      <c r="B27" s="40"/>
      <c r="C27" s="3"/>
      <c r="D27" s="3"/>
      <c r="E27" s="3"/>
      <c r="F27" s="3"/>
      <c r="G27" s="3"/>
      <c r="H27" s="3"/>
      <c r="I27" s="3"/>
      <c r="J27" s="3"/>
      <c r="K27" s="41"/>
    </row>
  </sheetData>
  <mergeCells count="2">
    <mergeCell ref="C13:J16"/>
    <mergeCell ref="B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M93"/>
  <sheetViews>
    <sheetView showGridLines="0" workbookViewId="0">
      <selection activeCell="K3" sqref="K3"/>
    </sheetView>
  </sheetViews>
  <sheetFormatPr baseColWidth="10" defaultColWidth="0" defaultRowHeight="14.25" x14ac:dyDescent="0.2"/>
  <cols>
    <col min="1" max="1" width="2.7109375" style="2" customWidth="1"/>
    <col min="2" max="2" width="19.42578125" style="2" customWidth="1"/>
    <col min="3" max="3" width="24" style="2" bestFit="1" customWidth="1"/>
    <col min="4" max="4" width="11.42578125" style="2" customWidth="1"/>
    <col min="5" max="5" width="20.28515625" style="2" customWidth="1"/>
    <col min="6" max="6" width="13.7109375" style="2" bestFit="1" customWidth="1"/>
    <col min="7" max="7" width="15.42578125" style="2" customWidth="1"/>
    <col min="8" max="8" width="13.42578125" style="2" customWidth="1"/>
    <col min="9" max="9" width="11.42578125" style="2" customWidth="1"/>
    <col min="10" max="10" width="15" style="2" customWidth="1"/>
    <col min="11" max="11" width="13.28515625" style="2" customWidth="1"/>
    <col min="12" max="12" width="11.42578125" style="2" customWidth="1"/>
    <col min="13" max="260" width="11.42578125" style="2" hidden="1"/>
    <col min="261" max="261" width="13.5703125" style="2" hidden="1"/>
    <col min="262" max="516" width="11.42578125" style="2" hidden="1"/>
    <col min="517" max="517" width="13.5703125" style="2" hidden="1"/>
    <col min="518" max="772" width="11.42578125" style="2" hidden="1"/>
    <col min="773" max="773" width="13.5703125" style="2" hidden="1"/>
    <col min="774" max="1028" width="11.42578125" style="2" hidden="1"/>
    <col min="1029" max="1029" width="13.5703125" style="2" hidden="1"/>
    <col min="1030" max="1284" width="11.42578125" style="2" hidden="1"/>
    <col min="1285" max="1285" width="13.5703125" style="2" hidden="1"/>
    <col min="1286" max="1540" width="11.42578125" style="2" hidden="1"/>
    <col min="1541" max="1541" width="13.5703125" style="2" hidden="1"/>
    <col min="1542" max="1796" width="11.42578125" style="2" hidden="1"/>
    <col min="1797" max="1797" width="13.5703125" style="2" hidden="1"/>
    <col min="1798" max="2052" width="11.42578125" style="2" hidden="1"/>
    <col min="2053" max="2053" width="13.5703125" style="2" hidden="1"/>
    <col min="2054" max="2308" width="11.42578125" style="2" hidden="1"/>
    <col min="2309" max="2309" width="13.5703125" style="2" hidden="1"/>
    <col min="2310" max="2564" width="11.42578125" style="2" hidden="1"/>
    <col min="2565" max="2565" width="13.5703125" style="2" hidden="1"/>
    <col min="2566" max="2820" width="11.42578125" style="2" hidden="1"/>
    <col min="2821" max="2821" width="13.5703125" style="2" hidden="1"/>
    <col min="2822" max="3076" width="11.42578125" style="2" hidden="1"/>
    <col min="3077" max="3077" width="13.5703125" style="2" hidden="1"/>
    <col min="3078" max="3332" width="11.42578125" style="2" hidden="1"/>
    <col min="3333" max="3333" width="13.5703125" style="2" hidden="1"/>
    <col min="3334" max="3588" width="11.42578125" style="2" hidden="1"/>
    <col min="3589" max="3589" width="13.5703125" style="2" hidden="1"/>
    <col min="3590" max="3844" width="11.42578125" style="2" hidden="1"/>
    <col min="3845" max="3845" width="13.5703125" style="2" hidden="1"/>
    <col min="3846" max="4100" width="11.42578125" style="2" hidden="1"/>
    <col min="4101" max="4101" width="13.5703125" style="2" hidden="1"/>
    <col min="4102" max="4356" width="11.42578125" style="2" hidden="1"/>
    <col min="4357" max="4357" width="13.5703125" style="2" hidden="1"/>
    <col min="4358" max="4612" width="11.42578125" style="2" hidden="1"/>
    <col min="4613" max="4613" width="13.5703125" style="2" hidden="1"/>
    <col min="4614" max="4868" width="11.42578125" style="2" hidden="1"/>
    <col min="4869" max="4869" width="13.5703125" style="2" hidden="1"/>
    <col min="4870" max="5124" width="11.42578125" style="2" hidden="1"/>
    <col min="5125" max="5125" width="13.5703125" style="2" hidden="1"/>
    <col min="5126" max="5380" width="11.42578125" style="2" hidden="1"/>
    <col min="5381" max="5381" width="13.5703125" style="2" hidden="1"/>
    <col min="5382" max="5636" width="11.42578125" style="2" hidden="1"/>
    <col min="5637" max="5637" width="13.5703125" style="2" hidden="1"/>
    <col min="5638" max="5892" width="11.42578125" style="2" hidden="1"/>
    <col min="5893" max="5893" width="13.5703125" style="2" hidden="1"/>
    <col min="5894" max="6148" width="11.42578125" style="2" hidden="1"/>
    <col min="6149" max="6149" width="13.5703125" style="2" hidden="1"/>
    <col min="6150" max="6404" width="11.42578125" style="2" hidden="1"/>
    <col min="6405" max="6405" width="13.5703125" style="2" hidden="1"/>
    <col min="6406" max="6660" width="11.42578125" style="2" hidden="1"/>
    <col min="6661" max="6661" width="13.5703125" style="2" hidden="1"/>
    <col min="6662" max="6916" width="11.42578125" style="2" hidden="1"/>
    <col min="6917" max="6917" width="13.5703125" style="2" hidden="1"/>
    <col min="6918" max="7172" width="11.42578125" style="2" hidden="1"/>
    <col min="7173" max="7173" width="13.5703125" style="2" hidden="1"/>
    <col min="7174" max="7428" width="11.42578125" style="2" hidden="1"/>
    <col min="7429" max="7429" width="13.5703125" style="2" hidden="1"/>
    <col min="7430" max="7684" width="11.42578125" style="2" hidden="1"/>
    <col min="7685" max="7685" width="13.5703125" style="2" hidden="1"/>
    <col min="7686" max="7940" width="11.42578125" style="2" hidden="1"/>
    <col min="7941" max="7941" width="13.5703125" style="2" hidden="1"/>
    <col min="7942" max="8196" width="11.42578125" style="2" hidden="1"/>
    <col min="8197" max="8197" width="13.5703125" style="2" hidden="1"/>
    <col min="8198" max="8452" width="11.42578125" style="2" hidden="1"/>
    <col min="8453" max="8453" width="13.5703125" style="2" hidden="1"/>
    <col min="8454" max="8708" width="11.42578125" style="2" hidden="1"/>
    <col min="8709" max="8709" width="13.5703125" style="2" hidden="1"/>
    <col min="8710" max="8964" width="11.42578125" style="2" hidden="1"/>
    <col min="8965" max="8965" width="13.5703125" style="2" hidden="1"/>
    <col min="8966" max="9220" width="11.42578125" style="2" hidden="1"/>
    <col min="9221" max="9221" width="13.5703125" style="2" hidden="1"/>
    <col min="9222" max="9476" width="11.42578125" style="2" hidden="1"/>
    <col min="9477" max="9477" width="13.5703125" style="2" hidden="1"/>
    <col min="9478" max="9732" width="11.42578125" style="2" hidden="1"/>
    <col min="9733" max="9733" width="13.5703125" style="2" hidden="1"/>
    <col min="9734" max="9988" width="11.42578125" style="2" hidden="1"/>
    <col min="9989" max="9989" width="13.5703125" style="2" hidden="1"/>
    <col min="9990" max="10244" width="11.42578125" style="2" hidden="1"/>
    <col min="10245" max="10245" width="13.5703125" style="2" hidden="1"/>
    <col min="10246" max="10500" width="11.42578125" style="2" hidden="1"/>
    <col min="10501" max="10501" width="13.5703125" style="2" hidden="1"/>
    <col min="10502" max="10756" width="11.42578125" style="2" hidden="1"/>
    <col min="10757" max="10757" width="13.5703125" style="2" hidden="1"/>
    <col min="10758" max="11012" width="11.42578125" style="2" hidden="1"/>
    <col min="11013" max="11013" width="13.5703125" style="2" hidden="1"/>
    <col min="11014" max="11268" width="11.42578125" style="2" hidden="1"/>
    <col min="11269" max="11269" width="13.5703125" style="2" hidden="1"/>
    <col min="11270" max="11524" width="11.42578125" style="2" hidden="1"/>
    <col min="11525" max="11525" width="13.5703125" style="2" hidden="1"/>
    <col min="11526" max="11780" width="11.42578125" style="2" hidden="1"/>
    <col min="11781" max="11781" width="13.5703125" style="2" hidden="1"/>
    <col min="11782" max="12036" width="11.42578125" style="2" hidden="1"/>
    <col min="12037" max="12037" width="13.5703125" style="2" hidden="1"/>
    <col min="12038" max="12292" width="11.42578125" style="2" hidden="1"/>
    <col min="12293" max="12293" width="13.5703125" style="2" hidden="1"/>
    <col min="12294" max="12548" width="11.42578125" style="2" hidden="1"/>
    <col min="12549" max="12549" width="13.5703125" style="2" hidden="1"/>
    <col min="12550" max="12804" width="11.42578125" style="2" hidden="1"/>
    <col min="12805" max="12805" width="13.5703125" style="2" hidden="1"/>
    <col min="12806" max="13060" width="11.42578125" style="2" hidden="1"/>
    <col min="13061" max="13061" width="13.5703125" style="2" hidden="1"/>
    <col min="13062" max="13316" width="11.42578125" style="2" hidden="1"/>
    <col min="13317" max="13317" width="13.5703125" style="2" hidden="1"/>
    <col min="13318" max="13572" width="11.42578125" style="2" hidden="1"/>
    <col min="13573" max="13573" width="13.5703125" style="2" hidden="1"/>
    <col min="13574" max="13828" width="11.42578125" style="2" hidden="1"/>
    <col min="13829" max="13829" width="13.5703125" style="2" hidden="1"/>
    <col min="13830" max="14084" width="11.42578125" style="2" hidden="1"/>
    <col min="14085" max="14085" width="13.5703125" style="2" hidden="1"/>
    <col min="14086" max="14340" width="11.42578125" style="2" hidden="1"/>
    <col min="14341" max="14341" width="13.5703125" style="2" hidden="1"/>
    <col min="14342" max="14596" width="11.42578125" style="2" hidden="1"/>
    <col min="14597" max="14597" width="13.5703125" style="2" hidden="1"/>
    <col min="14598" max="14852" width="11.42578125" style="2" hidden="1"/>
    <col min="14853" max="14853" width="13.5703125" style="2" hidden="1"/>
    <col min="14854" max="15108" width="11.42578125" style="2" hidden="1"/>
    <col min="15109" max="15109" width="13.5703125" style="2" hidden="1"/>
    <col min="15110" max="15364" width="11.42578125" style="2" hidden="1"/>
    <col min="15365" max="15365" width="13.5703125" style="2" hidden="1"/>
    <col min="15366" max="15620" width="11.42578125" style="2" hidden="1"/>
    <col min="15621" max="15621" width="13.5703125" style="2" hidden="1"/>
    <col min="15622" max="15876" width="11.42578125" style="2" hidden="1"/>
    <col min="15877" max="15877" width="13.5703125" style="2" hidden="1"/>
    <col min="15878" max="16132" width="11.42578125" style="2" hidden="1"/>
    <col min="16133" max="16133" width="13.5703125" style="2" hidden="1"/>
    <col min="16134" max="16384" width="11.42578125" style="2" hidden="1"/>
  </cols>
  <sheetData>
    <row r="1" spans="1:13" s="132" customFormat="1" ht="16.5" customHeight="1" x14ac:dyDescent="0.25">
      <c r="B1" s="159" t="s">
        <v>7</v>
      </c>
      <c r="C1" s="159"/>
      <c r="D1" s="159"/>
      <c r="E1" s="159"/>
      <c r="F1" s="159"/>
      <c r="G1" s="159"/>
      <c r="H1" s="159"/>
      <c r="I1" s="159"/>
      <c r="J1" s="157" t="s">
        <v>119</v>
      </c>
      <c r="K1" s="155" t="s">
        <v>122</v>
      </c>
      <c r="L1" s="133"/>
    </row>
    <row r="2" spans="1:13" s="132" customFormat="1" ht="16.5" customHeight="1" x14ac:dyDescent="0.25">
      <c r="B2" s="159"/>
      <c r="C2" s="159"/>
      <c r="D2" s="159"/>
      <c r="E2" s="159"/>
      <c r="F2" s="159"/>
      <c r="G2" s="159"/>
      <c r="H2" s="159"/>
      <c r="I2" s="159"/>
      <c r="J2" s="157" t="s">
        <v>120</v>
      </c>
      <c r="K2" s="155">
        <v>1</v>
      </c>
      <c r="L2" s="133"/>
    </row>
    <row r="3" spans="1:13" s="132" customFormat="1" ht="16.5" customHeight="1" x14ac:dyDescent="0.25">
      <c r="B3" s="159"/>
      <c r="C3" s="159"/>
      <c r="D3" s="159"/>
      <c r="E3" s="159"/>
      <c r="F3" s="159"/>
      <c r="G3" s="159"/>
      <c r="H3" s="159"/>
      <c r="I3" s="159"/>
      <c r="J3" s="157" t="s">
        <v>124</v>
      </c>
      <c r="K3" s="156">
        <v>44573</v>
      </c>
      <c r="L3" s="134"/>
    </row>
    <row r="4" spans="1:13" ht="15.75" thickBot="1" x14ac:dyDescent="0.3">
      <c r="A4" s="9"/>
      <c r="B4" s="136" t="s">
        <v>63</v>
      </c>
      <c r="C4" s="43"/>
      <c r="D4" s="43"/>
    </row>
    <row r="5" spans="1:13" s="1" customFormat="1" ht="22.5" customHeight="1" thickBot="1" x14ac:dyDescent="0.25">
      <c r="B5" s="178" t="s">
        <v>82</v>
      </c>
      <c r="C5" s="179"/>
      <c r="D5" s="179"/>
      <c r="E5" s="179"/>
      <c r="F5" s="179"/>
      <c r="G5" s="179"/>
      <c r="H5" s="179"/>
      <c r="I5" s="179"/>
      <c r="J5" s="179"/>
      <c r="K5" s="180"/>
      <c r="L5" s="14"/>
      <c r="M5" s="13"/>
    </row>
    <row r="6" spans="1:13" ht="5.25" customHeight="1" x14ac:dyDescent="0.2">
      <c r="A6" s="4"/>
      <c r="B6" s="82"/>
      <c r="C6" s="5"/>
      <c r="D6" s="5"/>
      <c r="E6" s="6"/>
      <c r="F6" s="6"/>
      <c r="G6" s="6"/>
      <c r="H6" s="6"/>
      <c r="K6" s="34"/>
    </row>
    <row r="7" spans="1:13" ht="15" x14ac:dyDescent="0.25">
      <c r="A7" s="9"/>
      <c r="B7" s="83" t="s">
        <v>63</v>
      </c>
      <c r="C7" s="43"/>
      <c r="D7" s="43"/>
      <c r="K7" s="34"/>
    </row>
    <row r="8" spans="1:13" ht="15" x14ac:dyDescent="0.25">
      <c r="B8" s="84"/>
      <c r="C8" s="43"/>
      <c r="D8" s="43"/>
      <c r="K8" s="34"/>
    </row>
    <row r="9" spans="1:13" ht="16.5" customHeight="1" x14ac:dyDescent="0.25">
      <c r="A9" s="4"/>
      <c r="B9" s="85" t="s">
        <v>83</v>
      </c>
      <c r="C9" s="43"/>
      <c r="D9" s="43"/>
      <c r="K9" s="34"/>
    </row>
    <row r="10" spans="1:13" ht="16.5" customHeight="1" x14ac:dyDescent="0.25">
      <c r="B10" s="86" t="s">
        <v>84</v>
      </c>
      <c r="C10" s="43"/>
      <c r="D10" s="43"/>
      <c r="K10" s="34"/>
    </row>
    <row r="11" spans="1:13" ht="16.5" customHeight="1" x14ac:dyDescent="0.25">
      <c r="B11" s="86" t="s">
        <v>85</v>
      </c>
      <c r="C11" s="43"/>
      <c r="D11" s="43"/>
      <c r="K11" s="34"/>
    </row>
    <row r="12" spans="1:13" ht="15" x14ac:dyDescent="0.25">
      <c r="B12" s="84"/>
      <c r="C12" s="43"/>
      <c r="D12" s="43"/>
      <c r="K12" s="34"/>
    </row>
    <row r="13" spans="1:13" s="1" customFormat="1" ht="19.5" customHeight="1" x14ac:dyDescent="0.2">
      <c r="B13" s="181" t="s">
        <v>86</v>
      </c>
      <c r="C13" s="182"/>
      <c r="D13" s="182"/>
      <c r="E13" s="182"/>
      <c r="F13" s="182"/>
      <c r="G13" s="182"/>
      <c r="H13" s="182"/>
      <c r="I13" s="182"/>
      <c r="J13" s="182"/>
      <c r="K13" s="183"/>
      <c r="L13" s="14"/>
    </row>
    <row r="14" spans="1:13" ht="6.75" customHeight="1" x14ac:dyDescent="0.25">
      <c r="A14" s="9"/>
      <c r="B14" s="84"/>
      <c r="C14" s="43"/>
      <c r="D14" s="43"/>
      <c r="K14" s="34"/>
    </row>
    <row r="15" spans="1:13" ht="15" x14ac:dyDescent="0.25">
      <c r="B15" s="86" t="s">
        <v>87</v>
      </c>
      <c r="C15" s="43"/>
      <c r="D15" s="43"/>
      <c r="K15" s="34"/>
    </row>
    <row r="16" spans="1:13" ht="15.75" thickBot="1" x14ac:dyDescent="0.3">
      <c r="A16" s="4"/>
      <c r="B16" s="84"/>
      <c r="C16" s="43"/>
      <c r="D16" s="43"/>
      <c r="K16" s="34"/>
    </row>
    <row r="17" spans="1:11" ht="21" customHeight="1" x14ac:dyDescent="0.25">
      <c r="B17" s="44" t="s">
        <v>96</v>
      </c>
      <c r="C17" s="45"/>
      <c r="D17" s="45"/>
      <c r="E17" s="46"/>
      <c r="F17" s="45"/>
      <c r="G17" s="47"/>
      <c r="K17" s="34"/>
    </row>
    <row r="18" spans="1:11" ht="15" x14ac:dyDescent="0.25">
      <c r="B18" s="42" t="s">
        <v>97</v>
      </c>
      <c r="C18" s="48"/>
      <c r="D18" s="48"/>
      <c r="E18" s="49"/>
      <c r="F18" s="48"/>
      <c r="G18" s="50"/>
      <c r="K18" s="34"/>
    </row>
    <row r="19" spans="1:11" ht="15" x14ac:dyDescent="0.25">
      <c r="B19" s="42" t="s">
        <v>98</v>
      </c>
      <c r="C19" s="48"/>
      <c r="D19" s="48"/>
      <c r="E19" s="49"/>
      <c r="F19" s="48"/>
      <c r="G19" s="50"/>
      <c r="K19" s="34"/>
    </row>
    <row r="20" spans="1:11" ht="15.75" thickBot="1" x14ac:dyDescent="0.3">
      <c r="B20" s="42"/>
      <c r="C20" s="48"/>
      <c r="D20" s="48"/>
      <c r="E20" s="49"/>
      <c r="F20" s="48"/>
      <c r="G20" s="50"/>
      <c r="K20" s="34"/>
    </row>
    <row r="21" spans="1:11" s="53" customFormat="1" ht="18.75" customHeight="1" thickBot="1" x14ac:dyDescent="0.3">
      <c r="B21" s="178" t="s">
        <v>64</v>
      </c>
      <c r="C21" s="179"/>
      <c r="D21" s="179"/>
      <c r="E21" s="180"/>
      <c r="F21" s="147" t="s">
        <v>53</v>
      </c>
      <c r="G21" s="148"/>
      <c r="K21" s="87"/>
    </row>
    <row r="22" spans="1:11" s="53" customFormat="1" ht="18.75" customHeight="1" x14ac:dyDescent="0.25">
      <c r="B22" s="64" t="s">
        <v>88</v>
      </c>
      <c r="C22" s="65"/>
      <c r="D22" s="65"/>
      <c r="E22" s="66" t="s">
        <v>89</v>
      </c>
      <c r="F22" s="67">
        <v>29596320</v>
      </c>
      <c r="G22" s="68"/>
      <c r="K22" s="87"/>
    </row>
    <row r="23" spans="1:11" s="53" customFormat="1" ht="18.75" customHeight="1" x14ac:dyDescent="0.25">
      <c r="B23" s="169" t="s">
        <v>65</v>
      </c>
      <c r="C23" s="170"/>
      <c r="D23" s="170"/>
      <c r="E23" s="170"/>
      <c r="F23" s="170"/>
      <c r="G23" s="171"/>
      <c r="K23" s="87"/>
    </row>
    <row r="24" spans="1:11" s="53" customFormat="1" ht="18.75" customHeight="1" x14ac:dyDescent="0.25">
      <c r="B24" s="54" t="s">
        <v>54</v>
      </c>
      <c r="C24" s="55"/>
      <c r="D24" s="55"/>
      <c r="E24" s="56" t="s">
        <v>66</v>
      </c>
      <c r="F24" s="58">
        <v>1750000</v>
      </c>
      <c r="G24" s="57"/>
      <c r="K24" s="87"/>
    </row>
    <row r="25" spans="1:11" s="53" customFormat="1" ht="18.75" customHeight="1" x14ac:dyDescent="0.25">
      <c r="B25" s="54" t="s">
        <v>55</v>
      </c>
      <c r="C25" s="55"/>
      <c r="D25" s="55"/>
      <c r="E25" s="56" t="s">
        <v>67</v>
      </c>
      <c r="F25" s="58">
        <v>1050000</v>
      </c>
      <c r="G25" s="57"/>
      <c r="K25" s="87"/>
    </row>
    <row r="26" spans="1:11" s="53" customFormat="1" ht="18.75" customHeight="1" x14ac:dyDescent="0.25">
      <c r="B26" s="54" t="s">
        <v>90</v>
      </c>
      <c r="C26" s="55"/>
      <c r="D26" s="55"/>
      <c r="E26" s="56" t="s">
        <v>99</v>
      </c>
      <c r="F26" s="58">
        <v>15290000</v>
      </c>
      <c r="G26" s="57"/>
      <c r="K26" s="87"/>
    </row>
    <row r="27" spans="1:11" s="53" customFormat="1" ht="18.75" customHeight="1" x14ac:dyDescent="0.25">
      <c r="B27" s="54" t="s">
        <v>91</v>
      </c>
      <c r="C27" s="55"/>
      <c r="D27" s="55"/>
      <c r="E27" s="56" t="s">
        <v>92</v>
      </c>
      <c r="F27" s="58">
        <v>1250000</v>
      </c>
      <c r="G27" s="57"/>
      <c r="K27" s="87"/>
    </row>
    <row r="28" spans="1:11" s="53" customFormat="1" ht="18.75" customHeight="1" thickBot="1" x14ac:dyDescent="0.3">
      <c r="B28" s="59" t="s">
        <v>93</v>
      </c>
      <c r="C28" s="60"/>
      <c r="D28" s="60"/>
      <c r="E28" s="61" t="s">
        <v>94</v>
      </c>
      <c r="F28" s="62">
        <v>6059787</v>
      </c>
      <c r="G28" s="63"/>
      <c r="K28" s="87"/>
    </row>
    <row r="29" spans="1:11" ht="15.75" thickBot="1" x14ac:dyDescent="0.3">
      <c r="B29" s="35"/>
      <c r="E29" s="51" t="s">
        <v>95</v>
      </c>
      <c r="F29" s="52">
        <f>SUM(F22:F28)</f>
        <v>54996107</v>
      </c>
      <c r="K29" s="34"/>
    </row>
    <row r="30" spans="1:11" x14ac:dyDescent="0.2">
      <c r="A30" s="6"/>
      <c r="B30" s="10"/>
      <c r="C30" s="6"/>
      <c r="D30" s="6"/>
      <c r="E30" s="88"/>
      <c r="F30" s="88"/>
      <c r="G30" s="6"/>
      <c r="H30" s="6"/>
      <c r="K30" s="34"/>
    </row>
    <row r="31" spans="1:11" x14ac:dyDescent="0.2">
      <c r="B31" s="10" t="s">
        <v>100</v>
      </c>
      <c r="C31" s="6"/>
      <c r="D31" s="6"/>
      <c r="E31" s="6"/>
      <c r="F31" s="6"/>
      <c r="G31" s="6"/>
      <c r="H31" s="6"/>
      <c r="K31" s="34"/>
    </row>
    <row r="32" spans="1:11" x14ac:dyDescent="0.2">
      <c r="A32" s="6"/>
      <c r="B32" s="10"/>
      <c r="C32" s="6"/>
      <c r="D32" s="6"/>
      <c r="E32" s="6"/>
      <c r="F32" s="6"/>
      <c r="G32" s="6"/>
      <c r="H32" s="6"/>
      <c r="K32" s="34"/>
    </row>
    <row r="33" spans="1:16" ht="15" thickBot="1" x14ac:dyDescent="0.25">
      <c r="A33" s="6"/>
      <c r="B33" s="10"/>
      <c r="C33" s="6"/>
      <c r="D33" s="6"/>
      <c r="E33" s="6"/>
      <c r="F33" s="69"/>
      <c r="G33" s="6"/>
      <c r="H33" s="6"/>
      <c r="K33" s="34"/>
    </row>
    <row r="34" spans="1:16" s="53" customFormat="1" ht="18" customHeight="1" x14ac:dyDescent="0.25">
      <c r="A34" s="74"/>
      <c r="B34" s="176" t="s">
        <v>68</v>
      </c>
      <c r="C34" s="177"/>
      <c r="D34" s="177"/>
      <c r="E34" s="177"/>
      <c r="F34" s="70">
        <f>F29</f>
        <v>54996107</v>
      </c>
      <c r="G34" s="74"/>
      <c r="H34" s="74"/>
      <c r="K34" s="87"/>
    </row>
    <row r="35" spans="1:16" s="53" customFormat="1" ht="18" customHeight="1" x14ac:dyDescent="0.25">
      <c r="A35" s="74"/>
      <c r="B35" s="172" t="s">
        <v>56</v>
      </c>
      <c r="C35" s="173"/>
      <c r="D35" s="173"/>
      <c r="E35" s="173"/>
      <c r="F35" s="71">
        <v>12</v>
      </c>
      <c r="G35" s="74"/>
      <c r="H35" s="74"/>
      <c r="K35" s="87"/>
    </row>
    <row r="36" spans="1:16" s="53" customFormat="1" ht="18" customHeight="1" thickBot="1" x14ac:dyDescent="0.3">
      <c r="A36" s="74"/>
      <c r="B36" s="174" t="s">
        <v>57</v>
      </c>
      <c r="C36" s="175"/>
      <c r="D36" s="175"/>
      <c r="E36" s="175"/>
      <c r="F36" s="73">
        <f>F34/F35</f>
        <v>4583008.916666667</v>
      </c>
      <c r="G36" s="74"/>
      <c r="H36" s="74"/>
      <c r="K36" s="87"/>
    </row>
    <row r="37" spans="1:16" s="53" customFormat="1" ht="18" customHeight="1" thickBot="1" x14ac:dyDescent="0.3">
      <c r="A37" s="74"/>
      <c r="B37" s="89"/>
      <c r="C37" s="74"/>
      <c r="D37" s="74"/>
      <c r="E37" s="74"/>
      <c r="F37" s="74"/>
      <c r="G37" s="74"/>
      <c r="H37" s="74"/>
      <c r="K37" s="87"/>
    </row>
    <row r="38" spans="1:16" s="53" customFormat="1" ht="18" customHeight="1" x14ac:dyDescent="0.25">
      <c r="A38" s="74"/>
      <c r="B38" s="176" t="s">
        <v>58</v>
      </c>
      <c r="C38" s="177"/>
      <c r="D38" s="177"/>
      <c r="E38" s="177"/>
      <c r="F38" s="75" t="s">
        <v>101</v>
      </c>
      <c r="G38" s="74"/>
      <c r="H38" s="74"/>
      <c r="K38" s="87"/>
    </row>
    <row r="39" spans="1:16" s="53" customFormat="1" ht="18" customHeight="1" x14ac:dyDescent="0.25">
      <c r="A39" s="74"/>
      <c r="B39" s="172" t="s">
        <v>59</v>
      </c>
      <c r="C39" s="173"/>
      <c r="D39" s="173"/>
      <c r="E39" s="173"/>
      <c r="F39" s="72" t="s">
        <v>102</v>
      </c>
      <c r="G39" s="74"/>
      <c r="H39" s="74"/>
      <c r="K39" s="87"/>
    </row>
    <row r="40" spans="1:16" s="53" customFormat="1" ht="18" customHeight="1" x14ac:dyDescent="0.25">
      <c r="A40" s="74"/>
      <c r="B40" s="172" t="s">
        <v>60</v>
      </c>
      <c r="C40" s="173"/>
      <c r="D40" s="173"/>
      <c r="E40" s="173"/>
      <c r="F40" s="71">
        <v>6</v>
      </c>
      <c r="G40" s="74"/>
      <c r="H40" s="74"/>
      <c r="K40" s="87"/>
    </row>
    <row r="41" spans="1:16" s="53" customFormat="1" ht="18" customHeight="1" thickBot="1" x14ac:dyDescent="0.3">
      <c r="A41" s="74"/>
      <c r="B41" s="174" t="s">
        <v>61</v>
      </c>
      <c r="C41" s="175"/>
      <c r="D41" s="175"/>
      <c r="E41" s="175"/>
      <c r="F41" s="76">
        <v>6</v>
      </c>
      <c r="G41" s="74"/>
      <c r="H41" s="74"/>
      <c r="K41" s="87"/>
    </row>
    <row r="42" spans="1:16" s="53" customFormat="1" ht="18" customHeight="1" thickBot="1" x14ac:dyDescent="0.3">
      <c r="A42" s="74"/>
      <c r="B42" s="89"/>
      <c r="C42" s="74"/>
      <c r="D42" s="74"/>
      <c r="E42" s="74"/>
      <c r="F42" s="74"/>
      <c r="G42" s="74"/>
      <c r="H42" s="74"/>
      <c r="I42" s="74"/>
      <c r="K42" s="87"/>
    </row>
    <row r="43" spans="1:16" s="53" customFormat="1" ht="18" customHeight="1" x14ac:dyDescent="0.25">
      <c r="A43" s="74"/>
      <c r="B43" s="176" t="s">
        <v>62</v>
      </c>
      <c r="C43" s="177"/>
      <c r="D43" s="177"/>
      <c r="E43" s="177"/>
      <c r="F43" s="70">
        <f>F36*F41</f>
        <v>27498053.5</v>
      </c>
      <c r="G43" s="90" t="s">
        <v>69</v>
      </c>
      <c r="H43" s="74"/>
      <c r="K43" s="87"/>
    </row>
    <row r="44" spans="1:16" s="53" customFormat="1" ht="18" customHeight="1" thickBot="1" x14ac:dyDescent="0.3">
      <c r="A44" s="74"/>
      <c r="B44" s="174" t="s">
        <v>105</v>
      </c>
      <c r="C44" s="175"/>
      <c r="D44" s="175"/>
      <c r="E44" s="175"/>
      <c r="F44" s="73">
        <f>F36*F40</f>
        <v>27498053.5</v>
      </c>
      <c r="G44" s="74"/>
      <c r="H44" s="74"/>
      <c r="K44" s="87"/>
    </row>
    <row r="45" spans="1:16" ht="15" thickBot="1" x14ac:dyDescent="0.25">
      <c r="A45" s="6"/>
      <c r="B45" s="10"/>
      <c r="C45" s="6"/>
      <c r="D45" s="6"/>
      <c r="E45" s="6"/>
      <c r="F45" s="6"/>
      <c r="G45" s="6"/>
      <c r="H45" s="6"/>
      <c r="K45" s="34"/>
    </row>
    <row r="46" spans="1:16" s="1" customFormat="1" ht="15.75" thickBot="1" x14ac:dyDescent="0.3">
      <c r="B46" s="160" t="s">
        <v>103</v>
      </c>
      <c r="C46" s="161"/>
      <c r="D46" s="161"/>
      <c r="E46" s="161"/>
      <c r="F46" s="161"/>
      <c r="G46" s="161"/>
      <c r="H46" s="161"/>
      <c r="I46" s="161"/>
      <c r="J46" s="162"/>
      <c r="K46" s="78"/>
      <c r="L46" s="79"/>
      <c r="M46"/>
      <c r="N46"/>
      <c r="O46"/>
      <c r="P46"/>
    </row>
    <row r="47" spans="1:16" s="80" customFormat="1" ht="20.25" customHeight="1" x14ac:dyDescent="0.25">
      <c r="B47" s="163" t="s">
        <v>104</v>
      </c>
      <c r="C47" s="164"/>
      <c r="D47" s="164"/>
      <c r="E47" s="164"/>
      <c r="F47" s="164"/>
      <c r="G47" s="164"/>
      <c r="H47" s="164"/>
      <c r="I47" s="164"/>
      <c r="J47" s="165"/>
      <c r="K47" s="81"/>
      <c r="L47" s="79"/>
      <c r="M47"/>
      <c r="N47"/>
      <c r="O47"/>
      <c r="P47"/>
    </row>
    <row r="48" spans="1:16" s="80" customFormat="1" ht="20.25" customHeight="1" thickBot="1" x14ac:dyDescent="0.3">
      <c r="B48" s="166"/>
      <c r="C48" s="167"/>
      <c r="D48" s="167"/>
      <c r="E48" s="167"/>
      <c r="F48" s="167"/>
      <c r="G48" s="167"/>
      <c r="H48" s="167"/>
      <c r="I48" s="167"/>
      <c r="J48" s="168"/>
      <c r="K48" s="81"/>
      <c r="L48" s="79"/>
      <c r="M48"/>
      <c r="N48"/>
      <c r="O48"/>
      <c r="P48"/>
    </row>
    <row r="49" spans="1:11" x14ac:dyDescent="0.2">
      <c r="A49" s="12"/>
      <c r="B49" s="10"/>
      <c r="C49" s="6"/>
      <c r="D49" s="6"/>
      <c r="E49" s="6"/>
      <c r="F49" s="6"/>
      <c r="G49" s="6"/>
      <c r="H49" s="6"/>
      <c r="K49" s="34"/>
    </row>
    <row r="50" spans="1:11" ht="20.25" customHeight="1" x14ac:dyDescent="0.2">
      <c r="A50" s="6"/>
      <c r="B50" s="10"/>
      <c r="C50" s="6"/>
      <c r="D50" s="6"/>
      <c r="E50" s="6"/>
      <c r="F50" s="6"/>
      <c r="G50" s="6"/>
      <c r="H50" s="6"/>
      <c r="K50" s="34"/>
    </row>
    <row r="51" spans="1:11" ht="20.25" customHeight="1" thickBot="1" x14ac:dyDescent="0.25">
      <c r="A51" s="6"/>
      <c r="B51" s="11"/>
      <c r="C51" s="7"/>
      <c r="D51" s="7"/>
      <c r="E51" s="7"/>
      <c r="F51" s="7"/>
      <c r="G51" s="7"/>
      <c r="H51" s="7"/>
      <c r="I51" s="3"/>
      <c r="J51" s="3"/>
      <c r="K51" s="41"/>
    </row>
    <row r="52" spans="1:11" x14ac:dyDescent="0.2">
      <c r="A52" s="6"/>
      <c r="B52" s="6"/>
      <c r="C52" s="6"/>
      <c r="D52" s="6"/>
      <c r="E52" s="6"/>
      <c r="F52" s="6"/>
      <c r="G52" s="6"/>
      <c r="H52" s="6"/>
    </row>
    <row r="53" spans="1:11" x14ac:dyDescent="0.2">
      <c r="A53" s="6"/>
      <c r="B53" s="6"/>
      <c r="C53" s="6"/>
      <c r="D53" s="6"/>
      <c r="E53" s="6"/>
      <c r="F53" s="6"/>
      <c r="G53" s="6"/>
      <c r="H53" s="6"/>
    </row>
    <row r="54" spans="1:11" x14ac:dyDescent="0.2">
      <c r="A54" s="6"/>
      <c r="B54" s="6"/>
      <c r="C54" s="6"/>
      <c r="D54" s="6"/>
      <c r="E54" s="6"/>
      <c r="F54" s="6"/>
      <c r="G54" s="6"/>
      <c r="H54" s="6"/>
    </row>
    <row r="55" spans="1:11" x14ac:dyDescent="0.2">
      <c r="A55" s="6"/>
      <c r="B55" s="6"/>
      <c r="C55" s="6"/>
      <c r="D55" s="6"/>
      <c r="E55" s="6"/>
      <c r="F55" s="6"/>
      <c r="G55" s="6"/>
      <c r="H55" s="6"/>
    </row>
    <row r="56" spans="1:11" x14ac:dyDescent="0.2">
      <c r="A56" s="6"/>
      <c r="B56" s="6"/>
      <c r="C56" s="6"/>
      <c r="D56" s="6"/>
      <c r="E56" s="6"/>
      <c r="F56" s="6"/>
      <c r="G56" s="6"/>
      <c r="H56" s="6"/>
    </row>
    <row r="57" spans="1:11" x14ac:dyDescent="0.2">
      <c r="A57" s="6"/>
      <c r="B57" s="6"/>
      <c r="C57" s="6"/>
      <c r="D57" s="6"/>
      <c r="E57" s="6"/>
      <c r="F57" s="6"/>
      <c r="G57" s="6"/>
      <c r="H57" s="6"/>
    </row>
    <row r="58" spans="1:11" x14ac:dyDescent="0.2">
      <c r="A58" s="6"/>
      <c r="B58" s="6"/>
      <c r="C58" s="6"/>
      <c r="D58" s="6"/>
      <c r="E58" s="6"/>
      <c r="F58" s="6"/>
      <c r="G58" s="6"/>
      <c r="H58" s="6"/>
    </row>
    <row r="59" spans="1:11" x14ac:dyDescent="0.2">
      <c r="A59" s="6"/>
      <c r="B59" s="6"/>
      <c r="C59" s="6"/>
      <c r="D59" s="6"/>
      <c r="E59" s="6"/>
      <c r="F59" s="6"/>
      <c r="G59" s="6"/>
      <c r="H59" s="6"/>
    </row>
    <row r="60" spans="1:11" x14ac:dyDescent="0.2">
      <c r="A60" s="6"/>
      <c r="B60" s="6"/>
      <c r="C60" s="6"/>
      <c r="D60" s="6"/>
      <c r="E60" s="6"/>
      <c r="F60" s="6"/>
      <c r="G60" s="6"/>
      <c r="H60" s="6"/>
    </row>
    <row r="61" spans="1:11" x14ac:dyDescent="0.2">
      <c r="A61" s="6"/>
      <c r="B61" s="6"/>
      <c r="C61" s="6"/>
      <c r="D61" s="6"/>
      <c r="E61" s="6"/>
      <c r="F61" s="6"/>
      <c r="G61" s="6"/>
      <c r="H61" s="6"/>
    </row>
    <row r="62" spans="1:11" x14ac:dyDescent="0.2">
      <c r="A62" s="6"/>
      <c r="B62" s="6"/>
      <c r="C62" s="6"/>
      <c r="D62" s="6"/>
      <c r="E62" s="6"/>
      <c r="F62" s="6"/>
      <c r="G62" s="6"/>
      <c r="H62" s="6"/>
    </row>
    <row r="63" spans="1:11" x14ac:dyDescent="0.2">
      <c r="A63" s="6"/>
      <c r="B63" s="6"/>
      <c r="C63" s="6"/>
      <c r="D63" s="6"/>
      <c r="E63" s="6"/>
      <c r="F63" s="6"/>
      <c r="G63" s="6"/>
      <c r="H63" s="6"/>
    </row>
    <row r="64" spans="1:11" x14ac:dyDescent="0.2">
      <c r="A64" s="6"/>
      <c r="B64" s="6"/>
      <c r="C64" s="6"/>
      <c r="D64" s="6"/>
      <c r="E64" s="6"/>
      <c r="F64" s="6"/>
      <c r="G64" s="6"/>
      <c r="H64" s="6"/>
    </row>
    <row r="65" spans="1:8" x14ac:dyDescent="0.2">
      <c r="A65" s="6"/>
      <c r="B65" s="6"/>
      <c r="C65" s="6"/>
      <c r="D65" s="6"/>
      <c r="E65" s="6"/>
      <c r="F65" s="6"/>
      <c r="G65" s="6"/>
      <c r="H65" s="6"/>
    </row>
    <row r="66" spans="1:8" x14ac:dyDescent="0.2">
      <c r="A66" s="6"/>
      <c r="B66" s="6"/>
      <c r="C66" s="6"/>
      <c r="D66" s="6"/>
      <c r="E66" s="6"/>
      <c r="F66" s="6"/>
      <c r="G66" s="6"/>
      <c r="H66" s="6"/>
    </row>
    <row r="67" spans="1:8" x14ac:dyDescent="0.2">
      <c r="A67" s="6"/>
      <c r="B67" s="6"/>
      <c r="C67" s="6"/>
      <c r="D67" s="6"/>
      <c r="E67" s="6"/>
      <c r="F67" s="6"/>
      <c r="G67" s="6"/>
      <c r="H67" s="6"/>
    </row>
    <row r="68" spans="1:8" x14ac:dyDescent="0.2">
      <c r="A68" s="6"/>
      <c r="B68" s="6"/>
      <c r="C68" s="6"/>
      <c r="D68" s="6"/>
      <c r="E68" s="6"/>
      <c r="F68" s="6"/>
      <c r="G68" s="6"/>
      <c r="H68" s="6"/>
    </row>
    <row r="69" spans="1:8" x14ac:dyDescent="0.2">
      <c r="A69" s="6"/>
      <c r="B69" s="6"/>
      <c r="C69" s="6"/>
      <c r="D69" s="6"/>
      <c r="E69" s="6"/>
      <c r="F69" s="6"/>
      <c r="G69" s="6"/>
      <c r="H69" s="6"/>
    </row>
    <row r="70" spans="1:8" x14ac:dyDescent="0.2">
      <c r="A70" s="6"/>
      <c r="B70" s="6"/>
      <c r="C70" s="6"/>
      <c r="D70" s="6"/>
      <c r="E70" s="6"/>
      <c r="F70" s="6"/>
      <c r="G70" s="6"/>
      <c r="H70" s="6"/>
    </row>
    <row r="71" spans="1:8" x14ac:dyDescent="0.2">
      <c r="A71" s="6"/>
      <c r="B71" s="6"/>
      <c r="C71" s="6"/>
      <c r="D71" s="6"/>
      <c r="E71" s="6"/>
      <c r="F71" s="6"/>
      <c r="G71" s="6"/>
      <c r="H71" s="6"/>
    </row>
    <row r="72" spans="1:8" x14ac:dyDescent="0.2">
      <c r="A72" s="6"/>
      <c r="B72" s="6"/>
      <c r="C72" s="6"/>
      <c r="D72" s="6"/>
      <c r="E72" s="6"/>
      <c r="F72" s="6"/>
      <c r="G72" s="6"/>
      <c r="H72" s="6"/>
    </row>
    <row r="73" spans="1:8" x14ac:dyDescent="0.2">
      <c r="A73" s="6"/>
      <c r="B73" s="6"/>
      <c r="C73" s="6"/>
      <c r="D73" s="6"/>
      <c r="E73" s="6"/>
      <c r="F73" s="6"/>
      <c r="G73" s="6"/>
      <c r="H73" s="6"/>
    </row>
    <row r="74" spans="1:8" x14ac:dyDescent="0.2">
      <c r="A74" s="6"/>
      <c r="B74" s="6"/>
      <c r="C74" s="6"/>
      <c r="D74" s="6"/>
      <c r="E74" s="6"/>
      <c r="F74" s="6"/>
      <c r="G74" s="6"/>
      <c r="H74" s="6"/>
    </row>
    <row r="75" spans="1:8" x14ac:dyDescent="0.2">
      <c r="A75" s="6"/>
      <c r="B75" s="6"/>
      <c r="C75" s="6"/>
      <c r="D75" s="6"/>
      <c r="E75" s="6"/>
      <c r="F75" s="6"/>
      <c r="G75" s="6"/>
      <c r="H75" s="6"/>
    </row>
    <row r="76" spans="1:8" x14ac:dyDescent="0.2">
      <c r="A76" s="6"/>
      <c r="B76" s="6"/>
      <c r="C76" s="6"/>
      <c r="D76" s="6"/>
      <c r="E76" s="6"/>
      <c r="F76" s="6"/>
      <c r="G76" s="6"/>
      <c r="H76" s="6"/>
    </row>
    <row r="77" spans="1:8" x14ac:dyDescent="0.2">
      <c r="A77" s="6"/>
      <c r="B77" s="6"/>
      <c r="C77" s="6"/>
      <c r="D77" s="6"/>
      <c r="E77" s="6"/>
      <c r="F77" s="6"/>
      <c r="G77" s="6"/>
      <c r="H77" s="6"/>
    </row>
    <row r="78" spans="1:8" x14ac:dyDescent="0.2">
      <c r="A78" s="6"/>
      <c r="B78" s="6"/>
      <c r="C78" s="6"/>
      <c r="D78" s="6"/>
      <c r="E78" s="6"/>
      <c r="F78" s="6"/>
      <c r="G78" s="6"/>
      <c r="H78" s="6"/>
    </row>
    <row r="79" spans="1:8" x14ac:dyDescent="0.2">
      <c r="A79" s="6"/>
      <c r="B79" s="6"/>
      <c r="C79" s="6"/>
      <c r="D79" s="6"/>
      <c r="E79" s="6"/>
      <c r="F79" s="6"/>
      <c r="G79" s="6"/>
      <c r="H79" s="6"/>
    </row>
    <row r="80" spans="1:8" x14ac:dyDescent="0.2">
      <c r="A80" s="6"/>
      <c r="B80" s="6"/>
      <c r="C80" s="6"/>
      <c r="D80" s="6"/>
      <c r="E80" s="6"/>
      <c r="F80" s="6"/>
      <c r="G80" s="6"/>
      <c r="H80" s="6"/>
    </row>
    <row r="81" spans="1:8" x14ac:dyDescent="0.2">
      <c r="A81" s="6"/>
      <c r="B81" s="6"/>
      <c r="C81" s="6"/>
      <c r="D81" s="6"/>
      <c r="E81" s="6"/>
      <c r="F81" s="6"/>
      <c r="G81" s="6"/>
      <c r="H81" s="6"/>
    </row>
    <row r="82" spans="1:8" x14ac:dyDescent="0.2">
      <c r="A82" s="6"/>
      <c r="B82" s="6"/>
      <c r="C82" s="6"/>
      <c r="D82" s="6"/>
      <c r="E82" s="6"/>
      <c r="F82" s="6"/>
      <c r="G82" s="6"/>
      <c r="H82" s="6"/>
    </row>
    <row r="83" spans="1:8" x14ac:dyDescent="0.2">
      <c r="A83" s="6"/>
      <c r="B83" s="6"/>
      <c r="C83" s="6"/>
      <c r="D83" s="6"/>
      <c r="E83" s="6"/>
      <c r="F83" s="6"/>
      <c r="G83" s="6"/>
      <c r="H83" s="6"/>
    </row>
    <row r="84" spans="1:8" x14ac:dyDescent="0.2">
      <c r="A84" s="6"/>
      <c r="B84" s="6"/>
      <c r="C84" s="6"/>
      <c r="D84" s="6"/>
      <c r="E84" s="6"/>
      <c r="F84" s="6"/>
      <c r="G84" s="6"/>
      <c r="H84" s="6"/>
    </row>
    <row r="85" spans="1:8" x14ac:dyDescent="0.2">
      <c r="A85" s="6"/>
      <c r="B85" s="6"/>
      <c r="C85" s="6"/>
      <c r="D85" s="6"/>
      <c r="E85" s="6"/>
      <c r="F85" s="6"/>
      <c r="G85" s="6"/>
      <c r="H85" s="6"/>
    </row>
    <row r="86" spans="1:8" x14ac:dyDescent="0.2">
      <c r="A86" s="6"/>
      <c r="B86" s="6"/>
      <c r="C86" s="6"/>
      <c r="D86" s="6"/>
      <c r="E86" s="6"/>
      <c r="F86" s="6"/>
      <c r="G86" s="6"/>
      <c r="H86" s="6"/>
    </row>
    <row r="87" spans="1:8" x14ac:dyDescent="0.2">
      <c r="A87" s="6"/>
      <c r="B87" s="6"/>
      <c r="C87" s="6"/>
      <c r="D87" s="6"/>
      <c r="E87" s="6"/>
      <c r="F87" s="6"/>
      <c r="G87" s="6"/>
      <c r="H87" s="6"/>
    </row>
    <row r="88" spans="1:8" x14ac:dyDescent="0.2">
      <c r="A88" s="6"/>
      <c r="B88" s="6"/>
      <c r="C88" s="6"/>
      <c r="D88" s="6"/>
      <c r="E88" s="6"/>
      <c r="F88" s="6"/>
      <c r="G88" s="6"/>
      <c r="H88" s="6"/>
    </row>
    <row r="89" spans="1:8" x14ac:dyDescent="0.2">
      <c r="A89" s="6"/>
      <c r="B89" s="6"/>
      <c r="C89" s="6"/>
      <c r="D89" s="6"/>
      <c r="E89" s="6"/>
      <c r="F89" s="6"/>
      <c r="G89" s="6"/>
      <c r="H89" s="6"/>
    </row>
    <row r="90" spans="1:8" x14ac:dyDescent="0.2">
      <c r="A90" s="6"/>
      <c r="B90" s="6"/>
      <c r="C90" s="6"/>
      <c r="D90" s="6"/>
      <c r="E90" s="6"/>
      <c r="F90" s="6"/>
      <c r="G90" s="6"/>
      <c r="H90" s="6"/>
    </row>
    <row r="91" spans="1:8" x14ac:dyDescent="0.2">
      <c r="A91" s="6"/>
      <c r="B91" s="6"/>
      <c r="C91" s="6"/>
      <c r="D91" s="6"/>
      <c r="E91" s="6"/>
      <c r="F91" s="6"/>
      <c r="G91" s="6"/>
      <c r="H91" s="6"/>
    </row>
    <row r="92" spans="1:8" x14ac:dyDescent="0.2">
      <c r="A92" s="6"/>
      <c r="B92" s="6"/>
      <c r="C92" s="6"/>
      <c r="D92" s="6"/>
      <c r="E92" s="6"/>
      <c r="F92" s="6"/>
      <c r="G92" s="6"/>
      <c r="H92" s="6"/>
    </row>
    <row r="93" spans="1:8" x14ac:dyDescent="0.2">
      <c r="A93" s="6"/>
      <c r="B93" s="6"/>
      <c r="C93" s="6"/>
      <c r="D93" s="6"/>
      <c r="E93" s="6"/>
      <c r="F93" s="6"/>
      <c r="G93" s="6"/>
      <c r="H93" s="6"/>
    </row>
  </sheetData>
  <mergeCells count="16">
    <mergeCell ref="B5:K5"/>
    <mergeCell ref="B13:K13"/>
    <mergeCell ref="B21:E21"/>
    <mergeCell ref="B1:I3"/>
    <mergeCell ref="B44:E44"/>
    <mergeCell ref="B46:J46"/>
    <mergeCell ref="B47:J48"/>
    <mergeCell ref="B23:G23"/>
    <mergeCell ref="B39:E39"/>
    <mergeCell ref="B40:E40"/>
    <mergeCell ref="B41:E41"/>
    <mergeCell ref="B43:E43"/>
    <mergeCell ref="B34:E34"/>
    <mergeCell ref="B35:E35"/>
    <mergeCell ref="B36:E36"/>
    <mergeCell ref="B38:E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131"/>
  <sheetViews>
    <sheetView showGridLines="0" tabSelected="1" workbookViewId="0">
      <selection activeCell="D6" sqref="D6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18" style="2" customWidth="1"/>
    <col min="3" max="3" width="33.5703125" style="2" customWidth="1"/>
    <col min="4" max="4" width="30.85546875" style="2" customWidth="1"/>
    <col min="5" max="5" width="13.5703125" style="2" customWidth="1"/>
    <col min="6" max="7" width="17" style="2" customWidth="1"/>
    <col min="8" max="12" width="17" style="1" customWidth="1"/>
    <col min="13" max="14" width="13.5703125" style="1" customWidth="1"/>
    <col min="15" max="15" width="18" style="1" customWidth="1"/>
    <col min="16" max="16" width="13.5703125" style="1" customWidth="1"/>
    <col min="17" max="17" width="16" style="1" customWidth="1"/>
    <col min="18" max="20" width="13.5703125" style="1" customWidth="1"/>
    <col min="21" max="22" width="12.7109375" style="1" customWidth="1"/>
    <col min="23" max="23" width="1.7109375" style="1" hidden="1" customWidth="1"/>
    <col min="24" max="25" width="12.7109375" style="1" hidden="1" customWidth="1"/>
    <col min="26" max="26" width="1.7109375" style="1" hidden="1" customWidth="1"/>
    <col min="27" max="28" width="12.7109375" style="1" hidden="1" customWidth="1"/>
    <col min="29" max="29" width="1.7109375" style="1" hidden="1" customWidth="1"/>
    <col min="30" max="32" width="12.7109375" style="1" hidden="1" customWidth="1"/>
    <col min="33" max="33" width="1.7109375" style="1" hidden="1" customWidth="1"/>
    <col min="34" max="34" width="31.85546875" style="1" hidden="1" customWidth="1"/>
    <col min="35" max="35" width="0" style="1" hidden="1" customWidth="1"/>
    <col min="36" max="16384" width="11.42578125" style="1" hidden="1"/>
  </cols>
  <sheetData>
    <row r="1" spans="2:33" s="132" customFormat="1" ht="27.75" customHeight="1" x14ac:dyDescent="0.25">
      <c r="B1" s="159" t="s">
        <v>8</v>
      </c>
      <c r="C1" s="159"/>
      <c r="D1" s="159"/>
      <c r="E1" s="159"/>
      <c r="F1" s="159"/>
      <c r="G1" s="159"/>
      <c r="H1" s="159"/>
      <c r="I1" s="159"/>
      <c r="J1" s="159"/>
      <c r="K1" s="157" t="s">
        <v>119</v>
      </c>
      <c r="L1" s="155" t="s">
        <v>123</v>
      </c>
    </row>
    <row r="2" spans="2:33" s="132" customFormat="1" ht="27.75" customHeight="1" x14ac:dyDescent="0.25">
      <c r="B2" s="159"/>
      <c r="C2" s="159"/>
      <c r="D2" s="159"/>
      <c r="E2" s="159"/>
      <c r="F2" s="159"/>
      <c r="G2" s="159"/>
      <c r="H2" s="159"/>
      <c r="I2" s="159"/>
      <c r="J2" s="159"/>
      <c r="K2" s="157" t="s">
        <v>120</v>
      </c>
      <c r="L2" s="155">
        <v>1</v>
      </c>
    </row>
    <row r="3" spans="2:33" s="132" customFormat="1" ht="27.75" customHeight="1" x14ac:dyDescent="0.25">
      <c r="B3" s="159"/>
      <c r="C3" s="159"/>
      <c r="D3" s="159"/>
      <c r="E3" s="159"/>
      <c r="F3" s="159"/>
      <c r="G3" s="159"/>
      <c r="H3" s="159"/>
      <c r="I3" s="159"/>
      <c r="J3" s="159"/>
      <c r="K3" s="157" t="s">
        <v>124</v>
      </c>
      <c r="L3" s="156">
        <v>44573</v>
      </c>
    </row>
    <row r="4" spans="2:33" s="104" customFormat="1" ht="14.25" customHeight="1" thickBot="1" x14ac:dyDescent="0.3">
      <c r="B4" s="106"/>
      <c r="C4" s="106"/>
      <c r="D4" s="106"/>
      <c r="E4" s="106"/>
      <c r="F4" s="106"/>
      <c r="G4" s="107"/>
      <c r="H4" s="106"/>
      <c r="I4" s="106"/>
      <c r="J4" s="108"/>
      <c r="K4" s="108"/>
      <c r="L4" s="135"/>
      <c r="M4" s="91"/>
      <c r="N4" s="91"/>
      <c r="O4" s="103"/>
      <c r="P4" s="94"/>
      <c r="Q4" s="91"/>
      <c r="R4" s="93"/>
      <c r="S4" s="93"/>
      <c r="T4" s="93"/>
      <c r="W4" s="93"/>
      <c r="Z4" s="93"/>
      <c r="AC4" s="93"/>
      <c r="AG4" s="93"/>
    </row>
    <row r="5" spans="2:33" s="96" customFormat="1" ht="24" customHeight="1" thickBot="1" x14ac:dyDescent="0.3">
      <c r="B5" s="210" t="s">
        <v>71</v>
      </c>
      <c r="C5" s="211"/>
      <c r="D5" s="15" t="s">
        <v>6</v>
      </c>
      <c r="E5" s="15"/>
      <c r="F5" s="15"/>
      <c r="G5" s="92"/>
      <c r="H5" s="223" t="s">
        <v>106</v>
      </c>
      <c r="I5" s="211"/>
      <c r="J5" s="208" t="s">
        <v>72</v>
      </c>
      <c r="K5" s="208"/>
      <c r="L5" s="209"/>
      <c r="M5" s="91"/>
      <c r="N5" s="91"/>
      <c r="O5" s="93"/>
      <c r="P5" s="93"/>
      <c r="Q5" s="94"/>
      <c r="R5" s="95"/>
      <c r="S5" s="94"/>
      <c r="T5" s="93"/>
      <c r="U5" s="93"/>
      <c r="V5" s="93"/>
      <c r="W5" s="93"/>
      <c r="Z5" s="93"/>
      <c r="AC5" s="93"/>
      <c r="AG5" s="93"/>
    </row>
    <row r="6" spans="2:33" s="104" customFormat="1" ht="24" customHeight="1" thickBot="1" x14ac:dyDescent="0.3">
      <c r="B6" s="210" t="s">
        <v>73</v>
      </c>
      <c r="C6" s="211"/>
      <c r="D6" s="97" t="s">
        <v>0</v>
      </c>
      <c r="E6" s="16" t="s">
        <v>74</v>
      </c>
      <c r="F6" s="212" t="s">
        <v>0</v>
      </c>
      <c r="G6" s="213"/>
      <c r="H6" s="98" t="s">
        <v>70</v>
      </c>
      <c r="I6" s="99" t="s">
        <v>75</v>
      </c>
      <c r="J6" s="100" t="s">
        <v>76</v>
      </c>
      <c r="K6" s="101"/>
      <c r="L6" s="102" t="s">
        <v>117</v>
      </c>
      <c r="M6" s="91"/>
      <c r="N6" s="91"/>
      <c r="O6" s="103"/>
      <c r="P6" s="94"/>
      <c r="Q6" s="94"/>
      <c r="R6" s="93"/>
      <c r="S6" s="93"/>
      <c r="T6" s="93"/>
      <c r="W6" s="93"/>
      <c r="Z6" s="93"/>
      <c r="AC6" s="93"/>
      <c r="AG6" s="93"/>
    </row>
    <row r="7" spans="2:33" s="104" customFormat="1" ht="14.25" customHeight="1" thickBot="1" x14ac:dyDescent="0.3">
      <c r="B7" s="105"/>
      <c r="C7" s="106"/>
      <c r="D7" s="106"/>
      <c r="E7" s="106"/>
      <c r="F7" s="106"/>
      <c r="G7" s="107"/>
      <c r="H7" s="106"/>
      <c r="I7" s="106"/>
      <c r="J7" s="108"/>
      <c r="K7" s="108"/>
      <c r="L7" s="109"/>
      <c r="M7" s="91"/>
      <c r="N7" s="91"/>
      <c r="O7" s="103"/>
      <c r="P7" s="94"/>
      <c r="Q7" s="91"/>
      <c r="R7" s="93"/>
      <c r="S7" s="93"/>
      <c r="T7" s="93"/>
      <c r="W7" s="93"/>
      <c r="Z7" s="93"/>
      <c r="AC7" s="93"/>
      <c r="AG7" s="93"/>
    </row>
    <row r="8" spans="2:33" ht="22.5" customHeight="1" x14ac:dyDescent="0.2">
      <c r="B8" s="214"/>
      <c r="C8" s="215"/>
      <c r="D8" s="215"/>
      <c r="E8" s="215"/>
      <c r="F8" s="215"/>
      <c r="G8" s="215"/>
      <c r="H8" s="215"/>
      <c r="I8" s="215"/>
      <c r="J8" s="215"/>
      <c r="K8" s="215"/>
      <c r="L8" s="216"/>
      <c r="M8" s="91"/>
      <c r="N8" s="91"/>
      <c r="O8" s="103"/>
      <c r="P8" s="94"/>
      <c r="Q8" s="91"/>
    </row>
    <row r="9" spans="2:33" ht="14.25" customHeight="1" thickBot="1" x14ac:dyDescent="0.25">
      <c r="B9" s="217"/>
      <c r="C9" s="194"/>
      <c r="D9" s="194"/>
      <c r="E9" s="194"/>
      <c r="F9" s="194"/>
      <c r="G9" s="194"/>
      <c r="H9" s="194"/>
      <c r="I9" s="194"/>
      <c r="J9" s="194"/>
      <c r="K9" s="194"/>
      <c r="L9" s="218"/>
      <c r="M9" s="91"/>
      <c r="N9" s="91"/>
      <c r="O9" s="103"/>
      <c r="P9" s="94"/>
      <c r="Q9" s="91"/>
    </row>
    <row r="10" spans="2:33" ht="18" customHeight="1" thickBot="1" x14ac:dyDescent="0.3">
      <c r="B10" s="110"/>
      <c r="C10" s="224" t="s">
        <v>107</v>
      </c>
      <c r="D10" s="225"/>
      <c r="E10" s="226" t="s">
        <v>9</v>
      </c>
      <c r="F10" s="227" t="s">
        <v>108</v>
      </c>
      <c r="G10" s="226"/>
      <c r="H10" s="227" t="s">
        <v>109</v>
      </c>
      <c r="I10" s="228"/>
      <c r="J10" s="111"/>
      <c r="K10" s="111"/>
      <c r="L10" s="112" t="s">
        <v>10</v>
      </c>
      <c r="M10" s="91"/>
      <c r="N10" s="91"/>
      <c r="O10" s="113"/>
      <c r="P10" s="114"/>
      <c r="Q10" s="91"/>
    </row>
    <row r="11" spans="2:33" ht="35.25" customHeight="1" x14ac:dyDescent="0.2">
      <c r="B11" s="110"/>
      <c r="C11" s="219" t="s">
        <v>11</v>
      </c>
      <c r="D11" s="220"/>
      <c r="E11" s="221" t="s">
        <v>11</v>
      </c>
      <c r="F11" s="221" t="s">
        <v>12</v>
      </c>
      <c r="G11" s="221"/>
      <c r="H11" s="221" t="s">
        <v>13</v>
      </c>
      <c r="I11" s="222"/>
      <c r="J11" s="115"/>
      <c r="K11" s="115"/>
      <c r="L11" s="116"/>
      <c r="M11" s="91"/>
      <c r="N11" s="91"/>
      <c r="O11" s="103"/>
      <c r="P11" s="94"/>
      <c r="Q11" s="91"/>
    </row>
    <row r="12" spans="2:33" ht="24" customHeight="1" x14ac:dyDescent="0.2">
      <c r="B12" s="110"/>
      <c r="C12" s="195" t="s">
        <v>14</v>
      </c>
      <c r="D12" s="196"/>
      <c r="E12" s="197" t="s">
        <v>14</v>
      </c>
      <c r="F12" s="197" t="s">
        <v>15</v>
      </c>
      <c r="G12" s="197"/>
      <c r="H12" s="197" t="s">
        <v>110</v>
      </c>
      <c r="I12" s="198"/>
      <c r="J12" s="115"/>
      <c r="K12" s="115"/>
      <c r="L12" s="116"/>
      <c r="M12" s="91"/>
      <c r="N12" s="91"/>
      <c r="O12" s="103"/>
      <c r="P12" s="94"/>
      <c r="Q12" s="91"/>
    </row>
    <row r="13" spans="2:33" ht="35.25" customHeight="1" x14ac:dyDescent="0.2">
      <c r="B13" s="110"/>
      <c r="C13" s="195" t="s">
        <v>16</v>
      </c>
      <c r="D13" s="196"/>
      <c r="E13" s="197" t="s">
        <v>16</v>
      </c>
      <c r="F13" s="197" t="s">
        <v>17</v>
      </c>
      <c r="G13" s="197"/>
      <c r="H13" s="197" t="s">
        <v>18</v>
      </c>
      <c r="I13" s="198"/>
      <c r="J13" s="115"/>
      <c r="K13" s="115"/>
      <c r="L13" s="116"/>
      <c r="M13" s="91"/>
      <c r="N13" s="91"/>
      <c r="O13" s="103"/>
      <c r="P13" s="94"/>
      <c r="Q13" s="91"/>
    </row>
    <row r="14" spans="2:33" ht="24" customHeight="1" x14ac:dyDescent="0.2">
      <c r="B14" s="110"/>
      <c r="C14" s="195" t="s">
        <v>19</v>
      </c>
      <c r="D14" s="196"/>
      <c r="E14" s="197" t="s">
        <v>19</v>
      </c>
      <c r="F14" s="197" t="s">
        <v>20</v>
      </c>
      <c r="G14" s="197"/>
      <c r="H14" s="197" t="s">
        <v>21</v>
      </c>
      <c r="I14" s="198"/>
      <c r="J14" s="115"/>
      <c r="K14" s="115"/>
      <c r="L14" s="116"/>
      <c r="M14" s="91"/>
      <c r="N14" s="91"/>
      <c r="O14" s="103"/>
      <c r="P14" s="94"/>
      <c r="Q14" s="91"/>
    </row>
    <row r="15" spans="2:33" ht="35.25" customHeight="1" x14ac:dyDescent="0.2">
      <c r="B15" s="110"/>
      <c r="C15" s="195" t="s">
        <v>118</v>
      </c>
      <c r="D15" s="196"/>
      <c r="E15" s="197" t="s">
        <v>42</v>
      </c>
      <c r="F15" s="197" t="s">
        <v>22</v>
      </c>
      <c r="G15" s="197"/>
      <c r="H15" s="197" t="s">
        <v>23</v>
      </c>
      <c r="I15" s="198"/>
      <c r="J15" s="115"/>
      <c r="K15" s="115"/>
      <c r="L15" s="116"/>
      <c r="M15" s="91"/>
      <c r="N15" s="91"/>
      <c r="O15" s="103"/>
      <c r="P15" s="94"/>
      <c r="Q15" s="91"/>
    </row>
    <row r="16" spans="2:33" ht="24" customHeight="1" thickBot="1" x14ac:dyDescent="0.25">
      <c r="B16" s="110"/>
      <c r="C16" s="190" t="s">
        <v>111</v>
      </c>
      <c r="D16" s="191"/>
      <c r="E16" s="192" t="s">
        <v>24</v>
      </c>
      <c r="F16" s="192" t="s">
        <v>25</v>
      </c>
      <c r="G16" s="192"/>
      <c r="H16" s="192" t="s">
        <v>26</v>
      </c>
      <c r="I16" s="193"/>
      <c r="J16" s="115"/>
      <c r="K16" s="115"/>
      <c r="L16" s="116"/>
      <c r="M16" s="91"/>
      <c r="N16" s="91"/>
      <c r="O16" s="103"/>
      <c r="P16" s="94"/>
      <c r="Q16" s="91"/>
    </row>
    <row r="17" spans="2:21" ht="14.25" customHeight="1" thickBot="1" x14ac:dyDescent="0.25">
      <c r="B17" s="110"/>
      <c r="C17" s="187"/>
      <c r="D17" s="187"/>
      <c r="E17" s="187"/>
      <c r="F17" s="115"/>
      <c r="G17" s="115"/>
      <c r="H17" s="194"/>
      <c r="I17" s="194"/>
      <c r="J17" s="115"/>
      <c r="K17" s="115"/>
      <c r="L17" s="116"/>
      <c r="M17" s="91"/>
      <c r="N17" s="91"/>
      <c r="O17" s="103"/>
      <c r="P17" s="94"/>
      <c r="Q17" s="91"/>
    </row>
    <row r="18" spans="2:21" ht="19.5" customHeight="1" thickBot="1" x14ac:dyDescent="0.25">
      <c r="B18" s="178" t="s">
        <v>112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80"/>
      <c r="M18" s="91"/>
      <c r="N18" s="91"/>
      <c r="O18" s="103"/>
      <c r="P18" s="94"/>
    </row>
    <row r="19" spans="2:21" ht="14.25" customHeight="1" thickBot="1" x14ac:dyDescent="0.25">
      <c r="B19" s="115"/>
      <c r="C19" s="187"/>
      <c r="D19" s="187"/>
      <c r="E19" s="187"/>
      <c r="F19" s="115"/>
      <c r="G19" s="115"/>
      <c r="H19" s="115"/>
      <c r="I19" s="115"/>
      <c r="J19" s="115"/>
      <c r="K19" s="115"/>
      <c r="L19" s="115"/>
      <c r="M19" s="91"/>
      <c r="N19" s="91"/>
      <c r="O19" s="103"/>
      <c r="P19" s="94"/>
      <c r="Q19" s="91"/>
    </row>
    <row r="20" spans="2:21" ht="24.75" customHeight="1" thickBot="1" x14ac:dyDescent="0.25">
      <c r="B20" s="188" t="s">
        <v>113</v>
      </c>
      <c r="C20" s="149" t="s">
        <v>27</v>
      </c>
      <c r="D20" s="150"/>
      <c r="E20" s="204" t="s">
        <v>28</v>
      </c>
      <c r="F20" s="205"/>
      <c r="G20" s="205"/>
      <c r="H20" s="205"/>
      <c r="I20" s="205"/>
      <c r="J20" s="205"/>
      <c r="K20" s="151"/>
      <c r="L20" s="152"/>
      <c r="M20" s="188" t="s">
        <v>29</v>
      </c>
      <c r="N20" s="188" t="s">
        <v>14</v>
      </c>
      <c r="O20" s="206" t="s">
        <v>114</v>
      </c>
      <c r="P20" s="185" t="s">
        <v>30</v>
      </c>
      <c r="Q20" s="199" t="s">
        <v>31</v>
      </c>
      <c r="R20" s="201" t="s">
        <v>115</v>
      </c>
      <c r="S20" s="201" t="s">
        <v>111</v>
      </c>
      <c r="T20" s="201" t="s">
        <v>32</v>
      </c>
    </row>
    <row r="21" spans="2:21" ht="24.75" customHeight="1" thickBot="1" x14ac:dyDescent="0.25">
      <c r="B21" s="189"/>
      <c r="C21" s="153" t="s">
        <v>33</v>
      </c>
      <c r="D21" s="154"/>
      <c r="E21" s="154" t="s">
        <v>1</v>
      </c>
      <c r="F21" s="153" t="s">
        <v>34</v>
      </c>
      <c r="G21" s="153" t="s">
        <v>35</v>
      </c>
      <c r="H21" s="154" t="s">
        <v>36</v>
      </c>
      <c r="I21" s="153" t="s">
        <v>37</v>
      </c>
      <c r="J21" s="152" t="s">
        <v>38</v>
      </c>
      <c r="K21" s="151" t="s">
        <v>116</v>
      </c>
      <c r="L21" s="151" t="s">
        <v>39</v>
      </c>
      <c r="M21" s="189"/>
      <c r="N21" s="189"/>
      <c r="O21" s="207"/>
      <c r="P21" s="186"/>
      <c r="Q21" s="200"/>
      <c r="R21" s="202"/>
      <c r="S21" s="202"/>
      <c r="T21" s="202"/>
    </row>
    <row r="22" spans="2:21" ht="7.5" customHeight="1" thickBot="1" x14ac:dyDescent="0.25">
      <c r="B22" s="115"/>
      <c r="C22" s="117"/>
      <c r="D22" s="117"/>
      <c r="E22" s="117"/>
      <c r="F22" s="115"/>
      <c r="G22" s="115"/>
      <c r="H22" s="115"/>
      <c r="I22" s="115"/>
      <c r="J22" s="115"/>
      <c r="K22" s="115"/>
      <c r="L22" s="115"/>
      <c r="M22" s="91"/>
      <c r="N22" s="91"/>
      <c r="O22" s="103"/>
      <c r="P22" s="94"/>
      <c r="Q22" s="91"/>
    </row>
    <row r="23" spans="2:21" ht="75" customHeight="1" x14ac:dyDescent="0.2">
      <c r="B23" s="118">
        <v>1</v>
      </c>
      <c r="C23" s="203" t="s">
        <v>43</v>
      </c>
      <c r="D23" s="203" t="s">
        <v>43</v>
      </c>
      <c r="E23" s="119"/>
      <c r="F23" s="119"/>
      <c r="G23" s="119" t="s">
        <v>40</v>
      </c>
      <c r="H23" s="119"/>
      <c r="I23" s="119"/>
      <c r="J23" s="119"/>
      <c r="K23" s="119"/>
      <c r="L23" s="119">
        <v>2</v>
      </c>
      <c r="M23" s="119"/>
      <c r="N23" s="120">
        <v>1</v>
      </c>
      <c r="O23" s="120">
        <v>2</v>
      </c>
      <c r="P23" s="120">
        <v>2</v>
      </c>
      <c r="Q23" s="120">
        <v>2</v>
      </c>
      <c r="R23" s="120">
        <v>2</v>
      </c>
      <c r="S23" s="120">
        <v>1</v>
      </c>
      <c r="T23" s="121" t="s">
        <v>41</v>
      </c>
      <c r="U23" s="122"/>
    </row>
    <row r="24" spans="2:21" ht="90" customHeight="1" x14ac:dyDescent="0.2">
      <c r="B24" s="123">
        <v>2</v>
      </c>
      <c r="C24" s="184" t="s">
        <v>44</v>
      </c>
      <c r="D24" s="184" t="s">
        <v>44</v>
      </c>
      <c r="E24" s="124" t="s">
        <v>40</v>
      </c>
      <c r="F24" s="124" t="s">
        <v>40</v>
      </c>
      <c r="G24" s="124"/>
      <c r="H24" s="124" t="s">
        <v>40</v>
      </c>
      <c r="I24" s="124" t="s">
        <v>40</v>
      </c>
      <c r="J24" s="124"/>
      <c r="K24" s="124"/>
      <c r="L24" s="124">
        <v>2</v>
      </c>
      <c r="M24" s="124"/>
      <c r="N24" s="125">
        <v>1</v>
      </c>
      <c r="O24" s="125">
        <v>2</v>
      </c>
      <c r="P24" s="125">
        <v>2</v>
      </c>
      <c r="Q24" s="125">
        <v>2</v>
      </c>
      <c r="R24" s="125">
        <v>2</v>
      </c>
      <c r="S24" s="125">
        <v>1</v>
      </c>
      <c r="T24" s="126" t="s">
        <v>41</v>
      </c>
      <c r="U24" s="122"/>
    </row>
    <row r="25" spans="2:21" ht="75" customHeight="1" x14ac:dyDescent="0.2">
      <c r="B25" s="123">
        <v>3</v>
      </c>
      <c r="C25" s="184" t="s">
        <v>45</v>
      </c>
      <c r="D25" s="184" t="s">
        <v>45</v>
      </c>
      <c r="E25" s="124"/>
      <c r="F25" s="124"/>
      <c r="G25" s="124"/>
      <c r="H25" s="124" t="s">
        <v>40</v>
      </c>
      <c r="I25" s="124" t="s">
        <v>40</v>
      </c>
      <c r="J25" s="124"/>
      <c r="K25" s="124"/>
      <c r="L25" s="124">
        <v>2</v>
      </c>
      <c r="M25" s="124"/>
      <c r="N25" s="125">
        <v>1</v>
      </c>
      <c r="O25" s="125">
        <v>2</v>
      </c>
      <c r="P25" s="125">
        <v>2</v>
      </c>
      <c r="Q25" s="125">
        <v>2</v>
      </c>
      <c r="R25" s="125">
        <v>2</v>
      </c>
      <c r="S25" s="125">
        <v>1</v>
      </c>
      <c r="T25" s="126" t="s">
        <v>41</v>
      </c>
      <c r="U25" s="122"/>
    </row>
    <row r="26" spans="2:21" ht="75" customHeight="1" x14ac:dyDescent="0.2">
      <c r="B26" s="123">
        <v>4</v>
      </c>
      <c r="C26" s="184" t="s">
        <v>46</v>
      </c>
      <c r="D26" s="184" t="s">
        <v>46</v>
      </c>
      <c r="E26" s="124"/>
      <c r="F26" s="124"/>
      <c r="G26" s="124" t="s">
        <v>40</v>
      </c>
      <c r="H26" s="124"/>
      <c r="I26" s="124"/>
      <c r="J26" s="124"/>
      <c r="K26" s="124"/>
      <c r="L26" s="124">
        <v>2</v>
      </c>
      <c r="M26" s="124"/>
      <c r="N26" s="125">
        <v>1</v>
      </c>
      <c r="O26" s="125">
        <v>2</v>
      </c>
      <c r="P26" s="125">
        <v>2</v>
      </c>
      <c r="Q26" s="125">
        <v>2</v>
      </c>
      <c r="R26" s="125">
        <v>2</v>
      </c>
      <c r="S26" s="125">
        <v>1</v>
      </c>
      <c r="T26" s="126" t="s">
        <v>41</v>
      </c>
      <c r="U26" s="122"/>
    </row>
    <row r="27" spans="2:21" ht="28.5" customHeight="1" thickBot="1" x14ac:dyDescent="0.25">
      <c r="B27" s="127"/>
      <c r="C27" s="128"/>
      <c r="D27" s="128"/>
      <c r="E27" s="129"/>
      <c r="F27" s="129"/>
      <c r="G27" s="129"/>
      <c r="H27" s="129"/>
      <c r="I27" s="129"/>
      <c r="J27" s="129"/>
      <c r="K27" s="129"/>
      <c r="L27" s="129"/>
      <c r="M27" s="129"/>
      <c r="N27" s="130"/>
      <c r="O27" s="130"/>
      <c r="P27" s="130"/>
      <c r="Q27" s="130"/>
      <c r="R27" s="130"/>
      <c r="S27" s="130"/>
      <c r="T27" s="131"/>
      <c r="U27" s="122"/>
    </row>
    <row r="28" spans="2:21" ht="14.25" x14ac:dyDescent="0.2">
      <c r="B28" s="1"/>
      <c r="C28" s="1"/>
      <c r="D28" s="1"/>
      <c r="E28" s="1"/>
      <c r="F28" s="1"/>
      <c r="G28" s="1"/>
      <c r="H28" s="2"/>
    </row>
    <row r="29" spans="2:21" ht="14.25" x14ac:dyDescent="0.2">
      <c r="B29" s="1"/>
      <c r="C29" s="1"/>
      <c r="D29" s="1"/>
      <c r="E29" s="1"/>
      <c r="F29" s="1"/>
      <c r="G29" s="1"/>
    </row>
    <row r="30" spans="2:21" ht="14.25" x14ac:dyDescent="0.2">
      <c r="B30" s="1"/>
      <c r="C30" s="1"/>
      <c r="D30" s="1"/>
      <c r="E30" s="1"/>
      <c r="F30" s="1"/>
      <c r="G30" s="1"/>
      <c r="H30" s="2"/>
    </row>
    <row r="31" spans="2:21" ht="14.25" x14ac:dyDescent="0.2">
      <c r="B31" s="1"/>
      <c r="C31" s="1"/>
      <c r="D31" s="1"/>
      <c r="E31" s="1"/>
      <c r="F31" s="1"/>
      <c r="G31" s="1"/>
    </row>
    <row r="32" spans="2:21" ht="14.25" x14ac:dyDescent="0.2">
      <c r="B32" s="1"/>
      <c r="C32" s="1"/>
      <c r="D32" s="1"/>
      <c r="E32" s="1"/>
      <c r="F32" s="1"/>
      <c r="G32" s="1"/>
      <c r="H32" s="2"/>
    </row>
    <row r="33" spans="2:8" ht="14.25" x14ac:dyDescent="0.2">
      <c r="B33" s="1"/>
      <c r="C33" s="1"/>
      <c r="D33" s="1"/>
      <c r="E33" s="1"/>
      <c r="F33" s="1"/>
      <c r="G33" s="1"/>
    </row>
    <row r="34" spans="2:8" ht="14.25" x14ac:dyDescent="0.2">
      <c r="B34" s="1"/>
      <c r="C34" s="1"/>
      <c r="D34" s="1"/>
      <c r="E34" s="1"/>
      <c r="F34" s="1"/>
      <c r="G34" s="1"/>
      <c r="H34" s="2"/>
    </row>
    <row r="35" spans="2:8" ht="14.25" x14ac:dyDescent="0.2">
      <c r="B35" s="1"/>
      <c r="C35" s="1"/>
      <c r="D35" s="1"/>
      <c r="E35" s="1"/>
      <c r="F35" s="1"/>
      <c r="G35" s="1"/>
    </row>
    <row r="36" spans="2:8" ht="14.25" x14ac:dyDescent="0.2">
      <c r="B36" s="1"/>
      <c r="C36" s="1"/>
      <c r="D36" s="1"/>
      <c r="E36" s="1"/>
      <c r="F36" s="1"/>
      <c r="G36" s="1"/>
    </row>
    <row r="37" spans="2:8" ht="14.25" x14ac:dyDescent="0.2">
      <c r="B37" s="1"/>
      <c r="C37" s="1"/>
      <c r="D37" s="1"/>
      <c r="E37" s="1"/>
      <c r="F37" s="1"/>
      <c r="G37" s="1"/>
    </row>
    <row r="38" spans="2:8" ht="14.25" x14ac:dyDescent="0.2">
      <c r="B38" s="1"/>
      <c r="C38" s="1"/>
      <c r="D38" s="1"/>
      <c r="E38" s="1"/>
      <c r="F38" s="1"/>
      <c r="G38" s="1"/>
    </row>
    <row r="39" spans="2:8" ht="14.25" x14ac:dyDescent="0.2">
      <c r="B39" s="1"/>
      <c r="C39" s="1"/>
      <c r="D39" s="1"/>
      <c r="E39" s="1"/>
      <c r="F39" s="1"/>
      <c r="G39" s="1"/>
    </row>
    <row r="40" spans="2:8" ht="14.25" x14ac:dyDescent="0.2">
      <c r="B40" s="1"/>
      <c r="C40" s="1"/>
      <c r="D40" s="1"/>
      <c r="E40" s="1"/>
      <c r="F40" s="1"/>
      <c r="G40" s="1"/>
    </row>
    <row r="41" spans="2:8" ht="14.25" x14ac:dyDescent="0.2">
      <c r="B41" s="1"/>
      <c r="C41" s="1"/>
      <c r="D41" s="1"/>
      <c r="E41" s="1"/>
      <c r="F41" s="1"/>
      <c r="G41" s="1"/>
    </row>
    <row r="42" spans="2:8" ht="14.25" x14ac:dyDescent="0.2">
      <c r="B42" s="1"/>
      <c r="C42" s="1"/>
      <c r="D42" s="1"/>
      <c r="E42" s="1"/>
      <c r="F42" s="1"/>
      <c r="G42" s="1"/>
    </row>
    <row r="43" spans="2:8" ht="14.25" x14ac:dyDescent="0.2">
      <c r="B43" s="1"/>
      <c r="C43" s="1"/>
      <c r="D43" s="1"/>
      <c r="E43" s="1"/>
      <c r="F43" s="1"/>
      <c r="G43" s="1"/>
    </row>
    <row r="44" spans="2:8" ht="14.25" x14ac:dyDescent="0.2">
      <c r="B44" s="1"/>
      <c r="C44" s="1"/>
      <c r="D44" s="1"/>
      <c r="E44" s="1"/>
      <c r="F44" s="1"/>
      <c r="G44" s="1"/>
    </row>
    <row r="45" spans="2:8" ht="14.25" x14ac:dyDescent="0.2">
      <c r="B45" s="1"/>
      <c r="C45" s="1"/>
      <c r="D45" s="1"/>
      <c r="E45" s="1"/>
      <c r="F45" s="1"/>
      <c r="G45" s="1"/>
    </row>
    <row r="46" spans="2:8" ht="14.25" x14ac:dyDescent="0.2">
      <c r="B46" s="1"/>
      <c r="C46" s="1"/>
      <c r="D46" s="1"/>
      <c r="E46" s="1"/>
      <c r="F46" s="1"/>
      <c r="G46" s="1"/>
    </row>
    <row r="47" spans="2:8" ht="14.25" x14ac:dyDescent="0.2">
      <c r="B47" s="1"/>
      <c r="C47" s="1"/>
      <c r="D47" s="1"/>
      <c r="E47" s="1"/>
      <c r="F47" s="1"/>
      <c r="G47" s="1"/>
    </row>
    <row r="48" spans="2:8" ht="14.25" x14ac:dyDescent="0.2">
      <c r="B48" s="1"/>
      <c r="C48" s="1"/>
      <c r="D48" s="1"/>
      <c r="E48" s="1"/>
      <c r="F48" s="1"/>
      <c r="G48" s="1"/>
    </row>
    <row r="49" s="1" customFormat="1" ht="14.25" x14ac:dyDescent="0.2"/>
    <row r="50" s="1" customFormat="1" ht="14.25" x14ac:dyDescent="0.2"/>
    <row r="51" s="1" customFormat="1" ht="14.25" x14ac:dyDescent="0.2"/>
    <row r="52" s="1" customFormat="1" ht="14.25" x14ac:dyDescent="0.2"/>
    <row r="53" s="1" customFormat="1" ht="14.25" x14ac:dyDescent="0.2"/>
    <row r="54" s="1" customFormat="1" ht="14.25" x14ac:dyDescent="0.2"/>
    <row r="55" s="1" customFormat="1" ht="14.25" x14ac:dyDescent="0.2"/>
    <row r="56" s="1" customFormat="1" ht="14.25" x14ac:dyDescent="0.2"/>
    <row r="57" s="1" customFormat="1" ht="14.25" x14ac:dyDescent="0.2"/>
    <row r="58" s="1" customFormat="1" ht="14.25" x14ac:dyDescent="0.2"/>
    <row r="59" s="1" customFormat="1" ht="14.25" x14ac:dyDescent="0.2"/>
    <row r="60" s="1" customFormat="1" ht="14.25" x14ac:dyDescent="0.2"/>
    <row r="61" s="1" customFormat="1" ht="14.25" x14ac:dyDescent="0.2"/>
    <row r="62" s="1" customFormat="1" ht="14.25" x14ac:dyDescent="0.2"/>
    <row r="63" s="1" customFormat="1" ht="14.25" x14ac:dyDescent="0.2"/>
    <row r="64" s="1" customFormat="1" ht="14.25" x14ac:dyDescent="0.2"/>
    <row r="65" s="1" customFormat="1" ht="14.25" x14ac:dyDescent="0.2"/>
    <row r="66" s="1" customFormat="1" ht="14.25" x14ac:dyDescent="0.2"/>
    <row r="67" s="1" customFormat="1" ht="14.25" x14ac:dyDescent="0.2"/>
    <row r="68" s="1" customFormat="1" ht="14.25" x14ac:dyDescent="0.2"/>
    <row r="69" s="1" customFormat="1" ht="14.25" x14ac:dyDescent="0.2"/>
    <row r="70" s="1" customFormat="1" ht="14.25" x14ac:dyDescent="0.2"/>
    <row r="71" s="1" customFormat="1" ht="14.25" x14ac:dyDescent="0.2"/>
    <row r="72" s="1" customFormat="1" ht="14.25" x14ac:dyDescent="0.2"/>
    <row r="73" s="1" customFormat="1" ht="14.25" x14ac:dyDescent="0.2"/>
    <row r="74" s="1" customFormat="1" ht="14.25" x14ac:dyDescent="0.2"/>
    <row r="75" s="1" customFormat="1" ht="14.25" x14ac:dyDescent="0.2"/>
    <row r="76" s="1" customFormat="1" ht="14.25" x14ac:dyDescent="0.2"/>
    <row r="77" s="1" customFormat="1" ht="14.25" x14ac:dyDescent="0.2"/>
    <row r="78" s="1" customFormat="1" ht="14.25" x14ac:dyDescent="0.2"/>
    <row r="79" s="1" customFormat="1" ht="14.25" x14ac:dyDescent="0.2"/>
    <row r="80" s="1" customFormat="1" ht="14.25" x14ac:dyDescent="0.2"/>
    <row r="81" s="1" customFormat="1" ht="14.25" x14ac:dyDescent="0.2"/>
    <row r="82" s="1" customFormat="1" ht="14.25" x14ac:dyDescent="0.2"/>
    <row r="83" s="1" customFormat="1" ht="14.25" x14ac:dyDescent="0.2"/>
    <row r="84" s="1" customFormat="1" ht="14.25" x14ac:dyDescent="0.2"/>
    <row r="85" s="1" customFormat="1" ht="14.25" x14ac:dyDescent="0.2"/>
    <row r="86" s="1" customFormat="1" ht="14.25" x14ac:dyDescent="0.2"/>
    <row r="87" s="1" customFormat="1" ht="14.25" x14ac:dyDescent="0.2"/>
    <row r="88" s="1" customFormat="1" ht="14.25" x14ac:dyDescent="0.2"/>
    <row r="89" s="1" customFormat="1" ht="14.25" x14ac:dyDescent="0.2"/>
    <row r="90" s="1" customFormat="1" ht="14.25" x14ac:dyDescent="0.2"/>
    <row r="91" s="1" customFormat="1" ht="14.25" x14ac:dyDescent="0.2"/>
    <row r="92" s="1" customFormat="1" ht="14.25" x14ac:dyDescent="0.2"/>
    <row r="93" s="1" customFormat="1" ht="14.25" x14ac:dyDescent="0.2"/>
    <row r="94" s="1" customFormat="1" ht="14.25" x14ac:dyDescent="0.2"/>
    <row r="95" s="1" customFormat="1" ht="14.25" x14ac:dyDescent="0.2"/>
    <row r="96" s="1" customFormat="1" ht="14.25" x14ac:dyDescent="0.2"/>
    <row r="97" s="1" customFormat="1" ht="14.25" x14ac:dyDescent="0.2"/>
    <row r="98" s="1" customFormat="1" ht="14.25" x14ac:dyDescent="0.2"/>
    <row r="99" s="1" customFormat="1" ht="14.25" x14ac:dyDescent="0.2"/>
    <row r="100" s="1" customFormat="1" ht="14.25" x14ac:dyDescent="0.2"/>
    <row r="101" s="1" customFormat="1" ht="14.25" x14ac:dyDescent="0.2"/>
    <row r="102" s="1" customFormat="1" ht="14.25" x14ac:dyDescent="0.2"/>
    <row r="103" s="1" customFormat="1" ht="14.25" x14ac:dyDescent="0.2"/>
    <row r="104" s="1" customFormat="1" ht="14.25" x14ac:dyDescent="0.2"/>
    <row r="105" s="1" customFormat="1" ht="14.25" x14ac:dyDescent="0.2"/>
    <row r="106" s="1" customFormat="1" ht="14.25" x14ac:dyDescent="0.2"/>
    <row r="107" s="1" customFormat="1" ht="14.25" x14ac:dyDescent="0.2"/>
    <row r="108" s="1" customFormat="1" ht="14.25" x14ac:dyDescent="0.2"/>
    <row r="109" s="1" customFormat="1" ht="14.25" x14ac:dyDescent="0.2"/>
    <row r="110" s="1" customFormat="1" ht="14.25" x14ac:dyDescent="0.2"/>
    <row r="111" s="1" customFormat="1" ht="14.25" x14ac:dyDescent="0.2"/>
    <row r="112" s="1" customFormat="1" ht="14.25" x14ac:dyDescent="0.2"/>
    <row r="113" s="1" customFormat="1" ht="14.25" x14ac:dyDescent="0.2"/>
    <row r="114" s="1" customFormat="1" ht="14.25" x14ac:dyDescent="0.2"/>
    <row r="115" s="1" customFormat="1" ht="14.25" x14ac:dyDescent="0.2"/>
    <row r="116" s="1" customFormat="1" ht="14.25" x14ac:dyDescent="0.2"/>
    <row r="117" s="1" customFormat="1" ht="14.25" x14ac:dyDescent="0.2"/>
    <row r="118" s="1" customFormat="1" ht="14.25" x14ac:dyDescent="0.2"/>
    <row r="119" s="1" customFormat="1" ht="14.25" x14ac:dyDescent="0.2"/>
    <row r="120" s="1" customFormat="1" ht="14.25" x14ac:dyDescent="0.2"/>
    <row r="121" s="1" customFormat="1" ht="14.25" x14ac:dyDescent="0.2"/>
    <row r="122" s="1" customFormat="1" ht="14.25" x14ac:dyDescent="0.2"/>
    <row r="123" s="1" customFormat="1" ht="14.25" x14ac:dyDescent="0.2"/>
    <row r="124" s="1" customFormat="1" ht="14.25" x14ac:dyDescent="0.2"/>
    <row r="125" s="1" customFormat="1" ht="14.25" x14ac:dyDescent="0.2"/>
    <row r="126" s="1" customFormat="1" ht="14.25" x14ac:dyDescent="0.2"/>
    <row r="127" s="1" customFormat="1" ht="14.25" x14ac:dyDescent="0.2"/>
    <row r="128" s="1" customFormat="1" ht="14.25" x14ac:dyDescent="0.2"/>
    <row r="129" s="1" customFormat="1" ht="14.25" x14ac:dyDescent="0.2"/>
    <row r="130" s="1" customFormat="1" ht="14.25" x14ac:dyDescent="0.2"/>
    <row r="131" s="1" customFormat="1" ht="14.25" x14ac:dyDescent="0.2"/>
    <row r="132" s="1" customFormat="1" ht="14.25" x14ac:dyDescent="0.2"/>
    <row r="133" s="1" customFormat="1" ht="14.25" x14ac:dyDescent="0.2"/>
    <row r="134" s="1" customFormat="1" ht="14.25" x14ac:dyDescent="0.2"/>
    <row r="135" s="1" customFormat="1" ht="14.25" x14ac:dyDescent="0.2"/>
    <row r="136" s="1" customFormat="1" ht="14.25" x14ac:dyDescent="0.2"/>
    <row r="137" s="1" customFormat="1" ht="14.25" x14ac:dyDescent="0.2"/>
    <row r="138" s="1" customFormat="1" ht="14.25" x14ac:dyDescent="0.2"/>
    <row r="139" s="1" customFormat="1" ht="14.25" x14ac:dyDescent="0.2"/>
    <row r="140" s="1" customFormat="1" ht="14.25" x14ac:dyDescent="0.2"/>
    <row r="141" s="1" customFormat="1" ht="14.25" x14ac:dyDescent="0.2"/>
    <row r="142" s="1" customFormat="1" ht="14.25" x14ac:dyDescent="0.2"/>
    <row r="143" s="1" customFormat="1" ht="14.25" x14ac:dyDescent="0.2"/>
    <row r="144" s="1" customFormat="1" ht="14.25" x14ac:dyDescent="0.2"/>
    <row r="145" s="1" customFormat="1" ht="14.25" x14ac:dyDescent="0.2"/>
    <row r="146" s="1" customFormat="1" ht="14.25" x14ac:dyDescent="0.2"/>
    <row r="147" s="1" customFormat="1" ht="14.25" x14ac:dyDescent="0.2"/>
    <row r="148" s="1" customFormat="1" ht="14.25" x14ac:dyDescent="0.2"/>
    <row r="149" s="1" customFormat="1" ht="14.25" x14ac:dyDescent="0.2"/>
    <row r="150" s="1" customFormat="1" ht="14.25" x14ac:dyDescent="0.2"/>
    <row r="151" s="1" customFormat="1" ht="14.25" x14ac:dyDescent="0.2"/>
    <row r="152" s="1" customFormat="1" ht="14.25" x14ac:dyDescent="0.2"/>
    <row r="153" s="1" customFormat="1" ht="14.25" x14ac:dyDescent="0.2"/>
    <row r="154" s="1" customFormat="1" ht="14.25" x14ac:dyDescent="0.2"/>
    <row r="155" s="1" customFormat="1" ht="14.25" x14ac:dyDescent="0.2"/>
    <row r="156" s="1" customFormat="1" ht="14.25" x14ac:dyDescent="0.2"/>
    <row r="157" s="1" customFormat="1" ht="14.25" x14ac:dyDescent="0.2"/>
    <row r="158" s="1" customFormat="1" ht="14.25" x14ac:dyDescent="0.2"/>
    <row r="159" s="1" customFormat="1" ht="14.25" x14ac:dyDescent="0.2"/>
    <row r="160" s="1" customFormat="1" ht="14.25" x14ac:dyDescent="0.2"/>
    <row r="161" s="1" customFormat="1" ht="14.25" x14ac:dyDescent="0.2"/>
    <row r="162" s="1" customFormat="1" ht="14.25" x14ac:dyDescent="0.2"/>
    <row r="163" s="1" customFormat="1" ht="14.25" x14ac:dyDescent="0.2"/>
    <row r="164" s="1" customFormat="1" ht="14.25" x14ac:dyDescent="0.2"/>
    <row r="165" s="1" customFormat="1" ht="14.25" x14ac:dyDescent="0.2"/>
    <row r="166" s="1" customFormat="1" ht="14.25" x14ac:dyDescent="0.2"/>
    <row r="167" s="1" customFormat="1" ht="14.25" x14ac:dyDescent="0.2"/>
    <row r="168" s="1" customFormat="1" ht="14.25" x14ac:dyDescent="0.2"/>
    <row r="169" s="1" customFormat="1" ht="14.25" x14ac:dyDescent="0.2"/>
    <row r="170" s="1" customFormat="1" ht="14.25" x14ac:dyDescent="0.2"/>
    <row r="171" s="1" customFormat="1" ht="14.25" x14ac:dyDescent="0.2"/>
    <row r="172" s="1" customFormat="1" ht="14.25" x14ac:dyDescent="0.2"/>
    <row r="173" s="1" customFormat="1" ht="14.25" x14ac:dyDescent="0.2"/>
    <row r="174" s="1" customFormat="1" ht="14.25" x14ac:dyDescent="0.2"/>
    <row r="175" s="1" customFormat="1" ht="14.25" x14ac:dyDescent="0.2"/>
    <row r="176" s="1" customFormat="1" ht="14.25" x14ac:dyDescent="0.2"/>
    <row r="177" s="1" customFormat="1" ht="14.25" x14ac:dyDescent="0.2"/>
    <row r="178" s="1" customFormat="1" ht="14.25" x14ac:dyDescent="0.2"/>
    <row r="179" s="1" customFormat="1" ht="14.25" x14ac:dyDescent="0.2"/>
    <row r="180" s="1" customFormat="1" ht="14.25" x14ac:dyDescent="0.2"/>
    <row r="181" s="1" customFormat="1" ht="14.25" x14ac:dyDescent="0.2"/>
    <row r="182" s="1" customFormat="1" ht="14.25" x14ac:dyDescent="0.2"/>
    <row r="183" s="1" customFormat="1" ht="14.25" x14ac:dyDescent="0.2"/>
    <row r="184" s="1" customFormat="1" ht="14.25" x14ac:dyDescent="0.2"/>
    <row r="185" s="1" customFormat="1" ht="14.25" x14ac:dyDescent="0.2"/>
    <row r="186" s="1" customFormat="1" ht="14.25" x14ac:dyDescent="0.2"/>
    <row r="187" s="1" customFormat="1" ht="14.25" x14ac:dyDescent="0.2"/>
    <row r="188" s="1" customFormat="1" ht="14.25" x14ac:dyDescent="0.2"/>
    <row r="189" s="1" customFormat="1" ht="14.25" x14ac:dyDescent="0.2"/>
    <row r="190" s="1" customFormat="1" ht="14.25" x14ac:dyDescent="0.2"/>
    <row r="191" s="1" customFormat="1" ht="14.25" x14ac:dyDescent="0.2"/>
    <row r="192" s="1" customFormat="1" ht="14.25" x14ac:dyDescent="0.2"/>
    <row r="193" s="1" customFormat="1" ht="14.25" x14ac:dyDescent="0.2"/>
    <row r="194" s="1" customFormat="1" ht="14.25" x14ac:dyDescent="0.2"/>
    <row r="195" s="1" customFormat="1" ht="14.25" x14ac:dyDescent="0.2"/>
    <row r="196" s="1" customFormat="1" ht="14.25" x14ac:dyDescent="0.2"/>
    <row r="197" s="1" customFormat="1" ht="14.25" x14ac:dyDescent="0.2"/>
    <row r="198" s="1" customFormat="1" ht="14.25" x14ac:dyDescent="0.2"/>
    <row r="199" s="1" customFormat="1" ht="14.25" x14ac:dyDescent="0.2"/>
    <row r="200" s="1" customFormat="1" ht="14.25" x14ac:dyDescent="0.2"/>
    <row r="201" s="1" customFormat="1" ht="14.25" x14ac:dyDescent="0.2"/>
    <row r="202" s="1" customFormat="1" ht="14.25" x14ac:dyDescent="0.2"/>
    <row r="203" s="1" customFormat="1" ht="14.25" x14ac:dyDescent="0.2"/>
    <row r="204" s="1" customFormat="1" ht="14.25" x14ac:dyDescent="0.2"/>
    <row r="205" s="1" customFormat="1" ht="14.25" x14ac:dyDescent="0.2"/>
    <row r="206" s="1" customFormat="1" ht="14.25" x14ac:dyDescent="0.2"/>
    <row r="207" s="1" customFormat="1" ht="14.25" x14ac:dyDescent="0.2"/>
    <row r="208" s="1" customFormat="1" ht="14.25" x14ac:dyDescent="0.2"/>
    <row r="209" s="1" customFormat="1" ht="14.25" x14ac:dyDescent="0.2"/>
    <row r="210" s="1" customFormat="1" ht="14.25" x14ac:dyDescent="0.2"/>
    <row r="211" s="1" customFormat="1" ht="14.25" x14ac:dyDescent="0.2"/>
    <row r="212" s="1" customFormat="1" ht="14.25" x14ac:dyDescent="0.2"/>
    <row r="213" s="1" customFormat="1" ht="14.25" x14ac:dyDescent="0.2"/>
    <row r="214" s="1" customFormat="1" ht="14.25" x14ac:dyDescent="0.2"/>
    <row r="215" s="1" customFormat="1" ht="14.25" x14ac:dyDescent="0.2"/>
    <row r="216" s="1" customFormat="1" ht="14.25" x14ac:dyDescent="0.2"/>
    <row r="217" s="1" customFormat="1" ht="14.25" x14ac:dyDescent="0.2"/>
    <row r="218" s="1" customFormat="1" ht="14.25" x14ac:dyDescent="0.2"/>
    <row r="219" s="1" customFormat="1" ht="14.25" x14ac:dyDescent="0.2"/>
    <row r="220" s="1" customFormat="1" ht="14.25" x14ac:dyDescent="0.2"/>
    <row r="221" s="1" customFormat="1" ht="14.25" x14ac:dyDescent="0.2"/>
    <row r="222" s="1" customFormat="1" ht="14.25" x14ac:dyDescent="0.2"/>
    <row r="223" s="1" customFormat="1" ht="14.25" x14ac:dyDescent="0.2"/>
    <row r="224" s="1" customFormat="1" ht="14.25" x14ac:dyDescent="0.2"/>
    <row r="225" s="1" customFormat="1" ht="14.25" x14ac:dyDescent="0.2"/>
    <row r="226" s="1" customFormat="1" ht="14.25" x14ac:dyDescent="0.2"/>
    <row r="227" s="1" customFormat="1" ht="14.25" x14ac:dyDescent="0.2"/>
    <row r="228" s="1" customFormat="1" ht="14.25" x14ac:dyDescent="0.2"/>
    <row r="229" s="1" customFormat="1" ht="14.25" x14ac:dyDescent="0.2"/>
    <row r="230" s="1" customFormat="1" ht="14.25" x14ac:dyDescent="0.2"/>
    <row r="231" s="1" customFormat="1" ht="14.25" x14ac:dyDescent="0.2"/>
    <row r="232" s="1" customFormat="1" ht="14.25" x14ac:dyDescent="0.2"/>
    <row r="233" s="1" customFormat="1" ht="14.25" x14ac:dyDescent="0.2"/>
    <row r="234" s="1" customFormat="1" ht="14.25" x14ac:dyDescent="0.2"/>
    <row r="235" s="1" customFormat="1" ht="14.25" x14ac:dyDescent="0.2"/>
    <row r="236" s="1" customFormat="1" ht="14.25" x14ac:dyDescent="0.2"/>
    <row r="237" s="1" customFormat="1" ht="14.25" x14ac:dyDescent="0.2"/>
    <row r="238" s="1" customFormat="1" ht="14.25" x14ac:dyDescent="0.2"/>
    <row r="239" s="1" customFormat="1" ht="14.25" x14ac:dyDescent="0.2"/>
    <row r="240" s="1" customFormat="1" ht="14.25" x14ac:dyDescent="0.2"/>
    <row r="241" s="1" customFormat="1" ht="14.25" x14ac:dyDescent="0.2"/>
    <row r="242" s="1" customFormat="1" ht="14.25" x14ac:dyDescent="0.2"/>
    <row r="243" s="1" customFormat="1" ht="14.25" x14ac:dyDescent="0.2"/>
    <row r="244" s="1" customFormat="1" ht="14.25" x14ac:dyDescent="0.2"/>
    <row r="245" s="1" customFormat="1" ht="14.25" x14ac:dyDescent="0.2"/>
    <row r="246" s="1" customFormat="1" ht="14.25" x14ac:dyDescent="0.2"/>
    <row r="247" s="1" customFormat="1" ht="14.25" x14ac:dyDescent="0.2"/>
    <row r="248" s="1" customFormat="1" ht="14.25" x14ac:dyDescent="0.2"/>
    <row r="249" s="1" customFormat="1" ht="14.25" x14ac:dyDescent="0.2"/>
    <row r="250" s="1" customFormat="1" ht="14.25" x14ac:dyDescent="0.2"/>
    <row r="251" s="1" customFormat="1" ht="14.25" x14ac:dyDescent="0.2"/>
    <row r="252" s="1" customFormat="1" ht="14.25" x14ac:dyDescent="0.2"/>
    <row r="253" s="1" customFormat="1" ht="14.25" x14ac:dyDescent="0.2"/>
    <row r="254" s="1" customFormat="1" ht="14.25" x14ac:dyDescent="0.2"/>
    <row r="255" s="1" customFormat="1" ht="14.25" x14ac:dyDescent="0.2"/>
    <row r="256" s="1" customFormat="1" ht="14.25" x14ac:dyDescent="0.2"/>
    <row r="257" s="1" customFormat="1" ht="14.25" x14ac:dyDescent="0.2"/>
    <row r="258" s="1" customFormat="1" ht="14.25" x14ac:dyDescent="0.2"/>
    <row r="259" s="1" customFormat="1" ht="14.25" x14ac:dyDescent="0.2"/>
    <row r="260" s="1" customFormat="1" ht="14.25" x14ac:dyDescent="0.2"/>
    <row r="261" s="1" customFormat="1" ht="14.25" x14ac:dyDescent="0.2"/>
    <row r="262" s="1" customFormat="1" ht="14.25" x14ac:dyDescent="0.2"/>
    <row r="263" s="1" customFormat="1" ht="14.25" x14ac:dyDescent="0.2"/>
    <row r="264" s="1" customFormat="1" ht="14.25" x14ac:dyDescent="0.2"/>
    <row r="265" s="1" customFormat="1" ht="14.25" x14ac:dyDescent="0.2"/>
    <row r="266" s="1" customFormat="1" ht="14.25" x14ac:dyDescent="0.2"/>
    <row r="267" s="1" customFormat="1" ht="14.25" x14ac:dyDescent="0.2"/>
    <row r="268" s="1" customFormat="1" ht="14.25" x14ac:dyDescent="0.2"/>
    <row r="269" s="1" customFormat="1" ht="14.25" x14ac:dyDescent="0.2"/>
    <row r="270" s="1" customFormat="1" ht="14.25" x14ac:dyDescent="0.2"/>
    <row r="271" s="1" customFormat="1" ht="14.25" x14ac:dyDescent="0.2"/>
    <row r="272" s="1" customFormat="1" ht="14.25" x14ac:dyDescent="0.2"/>
    <row r="273" s="1" customFormat="1" ht="14.25" x14ac:dyDescent="0.2"/>
    <row r="274" s="1" customFormat="1" ht="14.25" x14ac:dyDescent="0.2"/>
    <row r="275" s="1" customFormat="1" ht="14.25" x14ac:dyDescent="0.2"/>
    <row r="276" s="1" customFormat="1" ht="14.25" x14ac:dyDescent="0.2"/>
    <row r="277" s="1" customFormat="1" ht="14.25" x14ac:dyDescent="0.2"/>
    <row r="278" s="1" customFormat="1" ht="14.25" x14ac:dyDescent="0.2"/>
    <row r="279" s="1" customFormat="1" ht="14.25" x14ac:dyDescent="0.2"/>
    <row r="280" s="1" customFormat="1" ht="14.25" x14ac:dyDescent="0.2"/>
    <row r="281" s="1" customFormat="1" ht="14.25" x14ac:dyDescent="0.2"/>
    <row r="282" s="1" customFormat="1" ht="14.25" x14ac:dyDescent="0.2"/>
    <row r="283" s="1" customFormat="1" ht="14.25" x14ac:dyDescent="0.2"/>
    <row r="284" s="1" customFormat="1" ht="14.25" x14ac:dyDescent="0.2"/>
    <row r="285" s="1" customFormat="1" ht="14.25" x14ac:dyDescent="0.2"/>
    <row r="286" s="1" customFormat="1" ht="14.25" x14ac:dyDescent="0.2"/>
    <row r="287" s="1" customFormat="1" ht="14.25" x14ac:dyDescent="0.2"/>
    <row r="288" s="1" customFormat="1" ht="14.25" x14ac:dyDescent="0.2"/>
    <row r="289" s="1" customFormat="1" ht="14.25" x14ac:dyDescent="0.2"/>
    <row r="290" s="1" customFormat="1" ht="14.25" x14ac:dyDescent="0.2"/>
    <row r="291" s="1" customFormat="1" ht="14.25" x14ac:dyDescent="0.2"/>
    <row r="292" s="1" customFormat="1" ht="14.25" x14ac:dyDescent="0.2"/>
    <row r="293" s="1" customFormat="1" ht="14.25" x14ac:dyDescent="0.2"/>
    <row r="294" s="1" customFormat="1" ht="14.25" x14ac:dyDescent="0.2"/>
    <row r="295" s="1" customFormat="1" ht="14.25" x14ac:dyDescent="0.2"/>
    <row r="296" s="1" customFormat="1" ht="14.25" x14ac:dyDescent="0.2"/>
    <row r="297" s="1" customFormat="1" ht="14.25" x14ac:dyDescent="0.2"/>
    <row r="298" s="1" customFormat="1" ht="14.25" x14ac:dyDescent="0.2"/>
    <row r="299" s="1" customFormat="1" ht="14.25" x14ac:dyDescent="0.2"/>
    <row r="300" s="1" customFormat="1" ht="14.25" x14ac:dyDescent="0.2"/>
    <row r="301" s="1" customFormat="1" ht="14.25" x14ac:dyDescent="0.2"/>
    <row r="302" s="1" customFormat="1" ht="14.25" x14ac:dyDescent="0.2"/>
    <row r="303" s="1" customFormat="1" ht="14.25" x14ac:dyDescent="0.2"/>
    <row r="304" s="1" customFormat="1" ht="14.25" x14ac:dyDescent="0.2"/>
    <row r="305" s="1" customFormat="1" ht="14.25" x14ac:dyDescent="0.2"/>
    <row r="306" s="1" customFormat="1" ht="14.25" x14ac:dyDescent="0.2"/>
    <row r="307" s="1" customFormat="1" ht="14.25" x14ac:dyDescent="0.2"/>
    <row r="308" s="1" customFormat="1" ht="14.25" x14ac:dyDescent="0.2"/>
    <row r="309" s="1" customFormat="1" ht="14.25" x14ac:dyDescent="0.2"/>
    <row r="310" s="1" customFormat="1" ht="14.25" x14ac:dyDescent="0.2"/>
    <row r="311" s="1" customFormat="1" ht="14.25" x14ac:dyDescent="0.2"/>
    <row r="312" s="1" customFormat="1" ht="14.25" x14ac:dyDescent="0.2"/>
    <row r="313" s="1" customFormat="1" ht="14.25" x14ac:dyDescent="0.2"/>
    <row r="314" s="1" customFormat="1" ht="14.25" x14ac:dyDescent="0.2"/>
    <row r="315" s="1" customFormat="1" ht="14.25" x14ac:dyDescent="0.2"/>
    <row r="316" s="1" customFormat="1" ht="14.25" x14ac:dyDescent="0.2"/>
    <row r="317" s="1" customFormat="1" ht="14.25" x14ac:dyDescent="0.2"/>
    <row r="318" s="1" customFormat="1" ht="14.25" x14ac:dyDescent="0.2"/>
    <row r="319" s="1" customFormat="1" ht="14.25" x14ac:dyDescent="0.2"/>
    <row r="320" s="1" customFormat="1" ht="14.25" x14ac:dyDescent="0.2"/>
    <row r="321" s="1" customFormat="1" ht="14.25" x14ac:dyDescent="0.2"/>
    <row r="322" s="1" customFormat="1" ht="14.25" x14ac:dyDescent="0.2"/>
    <row r="323" s="1" customFormat="1" ht="14.25" x14ac:dyDescent="0.2"/>
    <row r="324" s="1" customFormat="1" ht="14.25" x14ac:dyDescent="0.2"/>
    <row r="325" s="1" customFormat="1" ht="14.25" x14ac:dyDescent="0.2"/>
    <row r="326" s="1" customFormat="1" ht="14.25" x14ac:dyDescent="0.2"/>
    <row r="327" s="1" customFormat="1" ht="14.25" x14ac:dyDescent="0.2"/>
    <row r="328" s="1" customFormat="1" ht="14.25" x14ac:dyDescent="0.2"/>
    <row r="329" s="1" customFormat="1" ht="14.25" x14ac:dyDescent="0.2"/>
    <row r="330" s="1" customFormat="1" ht="14.25" x14ac:dyDescent="0.2"/>
    <row r="331" s="1" customFormat="1" ht="14.25" x14ac:dyDescent="0.2"/>
    <row r="332" s="1" customFormat="1" ht="14.25" x14ac:dyDescent="0.2"/>
    <row r="333" s="1" customFormat="1" ht="14.25" x14ac:dyDescent="0.2"/>
    <row r="334" s="1" customFormat="1" ht="14.25" x14ac:dyDescent="0.2"/>
    <row r="335" s="1" customFormat="1" ht="14.25" x14ac:dyDescent="0.2"/>
    <row r="336" s="1" customFormat="1" ht="14.25" x14ac:dyDescent="0.2"/>
    <row r="337" s="1" customFormat="1" ht="14.25" x14ac:dyDescent="0.2"/>
    <row r="338" s="1" customFormat="1" ht="14.25" x14ac:dyDescent="0.2"/>
    <row r="339" s="1" customFormat="1" ht="14.25" x14ac:dyDescent="0.2"/>
    <row r="340" s="1" customFormat="1" ht="14.25" x14ac:dyDescent="0.2"/>
    <row r="341" s="1" customFormat="1" ht="14.25" x14ac:dyDescent="0.2"/>
    <row r="342" s="1" customFormat="1" ht="14.25" x14ac:dyDescent="0.2"/>
    <row r="343" s="1" customFormat="1" ht="14.25" x14ac:dyDescent="0.2"/>
    <row r="344" s="1" customFormat="1" ht="14.25" x14ac:dyDescent="0.2"/>
    <row r="345" s="1" customFormat="1" ht="14.25" x14ac:dyDescent="0.2"/>
    <row r="346" s="1" customFormat="1" ht="14.25" x14ac:dyDescent="0.2"/>
    <row r="347" s="1" customFormat="1" ht="14.25" x14ac:dyDescent="0.2"/>
    <row r="348" s="1" customFormat="1" ht="14.25" x14ac:dyDescent="0.2"/>
    <row r="349" s="1" customFormat="1" ht="14.25" x14ac:dyDescent="0.2"/>
    <row r="350" s="1" customFormat="1" ht="14.25" x14ac:dyDescent="0.2"/>
    <row r="351" s="1" customFormat="1" ht="14.25" x14ac:dyDescent="0.2"/>
    <row r="352" s="1" customFormat="1" ht="14.25" x14ac:dyDescent="0.2"/>
    <row r="353" s="1" customFormat="1" ht="14.25" x14ac:dyDescent="0.2"/>
    <row r="354" s="1" customFormat="1" ht="14.25" x14ac:dyDescent="0.2"/>
    <row r="355" s="1" customFormat="1" ht="14.25" x14ac:dyDescent="0.2"/>
    <row r="356" s="1" customFormat="1" ht="14.25" x14ac:dyDescent="0.2"/>
    <row r="357" s="1" customFormat="1" ht="14.25" x14ac:dyDescent="0.2"/>
    <row r="358" s="1" customFormat="1" ht="14.25" x14ac:dyDescent="0.2"/>
    <row r="359" s="1" customFormat="1" ht="14.25" x14ac:dyDescent="0.2"/>
    <row r="360" s="1" customFormat="1" ht="14.25" x14ac:dyDescent="0.2"/>
    <row r="361" s="1" customFormat="1" ht="14.25" x14ac:dyDescent="0.2"/>
    <row r="362" s="1" customFormat="1" ht="14.25" x14ac:dyDescent="0.2"/>
    <row r="363" s="1" customFormat="1" ht="14.25" x14ac:dyDescent="0.2"/>
    <row r="364" s="1" customFormat="1" ht="14.25" x14ac:dyDescent="0.2"/>
    <row r="365" s="1" customFormat="1" ht="14.25" x14ac:dyDescent="0.2"/>
    <row r="366" s="1" customFormat="1" ht="14.25" x14ac:dyDescent="0.2"/>
    <row r="367" s="1" customFormat="1" ht="14.25" x14ac:dyDescent="0.2"/>
    <row r="368" s="1" customFormat="1" ht="14.25" x14ac:dyDescent="0.2"/>
    <row r="369" s="1" customFormat="1" ht="14.25" x14ac:dyDescent="0.2"/>
    <row r="370" s="1" customFormat="1" ht="14.25" x14ac:dyDescent="0.2"/>
    <row r="371" s="1" customFormat="1" ht="14.25" x14ac:dyDescent="0.2"/>
    <row r="372" s="1" customFormat="1" ht="14.25" x14ac:dyDescent="0.2"/>
    <row r="373" s="1" customFormat="1" ht="14.25" x14ac:dyDescent="0.2"/>
    <row r="374" s="1" customFormat="1" ht="14.25" x14ac:dyDescent="0.2"/>
    <row r="375" s="1" customFormat="1" ht="14.25" x14ac:dyDescent="0.2"/>
    <row r="376" s="1" customFormat="1" ht="14.25" x14ac:dyDescent="0.2"/>
    <row r="377" s="1" customFormat="1" ht="14.25" x14ac:dyDescent="0.2"/>
    <row r="378" s="1" customFormat="1" ht="14.25" x14ac:dyDescent="0.2"/>
    <row r="379" s="1" customFormat="1" ht="14.25" x14ac:dyDescent="0.2"/>
    <row r="380" s="1" customFormat="1" ht="14.25" x14ac:dyDescent="0.2"/>
    <row r="381" s="1" customFormat="1" ht="14.25" x14ac:dyDescent="0.2"/>
    <row r="382" s="1" customFormat="1" ht="14.25" x14ac:dyDescent="0.2"/>
    <row r="383" s="1" customFormat="1" ht="14.25" x14ac:dyDescent="0.2"/>
    <row r="384" s="1" customFormat="1" ht="14.25" x14ac:dyDescent="0.2"/>
    <row r="385" s="1" customFormat="1" ht="14.25" x14ac:dyDescent="0.2"/>
    <row r="386" s="1" customFormat="1" ht="14.25" x14ac:dyDescent="0.2"/>
    <row r="387" s="1" customFormat="1" ht="14.25" x14ac:dyDescent="0.2"/>
    <row r="388" s="1" customFormat="1" ht="14.25" x14ac:dyDescent="0.2"/>
    <row r="389" s="1" customFormat="1" ht="14.25" x14ac:dyDescent="0.2"/>
    <row r="390" s="1" customFormat="1" ht="14.25" x14ac:dyDescent="0.2"/>
    <row r="391" s="1" customFormat="1" ht="14.25" x14ac:dyDescent="0.2"/>
    <row r="392" s="1" customFormat="1" ht="14.25" x14ac:dyDescent="0.2"/>
    <row r="393" s="1" customFormat="1" ht="14.25" x14ac:dyDescent="0.2"/>
    <row r="394" s="1" customFormat="1" ht="14.25" x14ac:dyDescent="0.2"/>
    <row r="395" s="1" customFormat="1" ht="14.25" x14ac:dyDescent="0.2"/>
    <row r="396" s="1" customFormat="1" ht="14.25" x14ac:dyDescent="0.2"/>
    <row r="397" s="1" customFormat="1" ht="14.25" x14ac:dyDescent="0.2"/>
    <row r="398" s="1" customFormat="1" ht="14.25" x14ac:dyDescent="0.2"/>
    <row r="399" s="1" customFormat="1" ht="14.25" x14ac:dyDescent="0.2"/>
    <row r="400" s="1" customFormat="1" ht="14.25" x14ac:dyDescent="0.2"/>
    <row r="401" s="1" customFormat="1" ht="14.25" x14ac:dyDescent="0.2"/>
    <row r="402" s="1" customFormat="1" ht="14.25" x14ac:dyDescent="0.2"/>
    <row r="403" s="1" customFormat="1" ht="14.25" x14ac:dyDescent="0.2"/>
    <row r="404" s="1" customFormat="1" ht="14.25" x14ac:dyDescent="0.2"/>
    <row r="405" s="1" customFormat="1" ht="14.25" x14ac:dyDescent="0.2"/>
    <row r="406" s="1" customFormat="1" ht="14.25" x14ac:dyDescent="0.2"/>
    <row r="407" s="1" customFormat="1" ht="14.25" x14ac:dyDescent="0.2"/>
    <row r="408" s="1" customFormat="1" ht="14.25" x14ac:dyDescent="0.2"/>
    <row r="409" s="1" customFormat="1" ht="14.25" x14ac:dyDescent="0.2"/>
    <row r="410" s="1" customFormat="1" ht="14.25" x14ac:dyDescent="0.2"/>
    <row r="411" s="1" customFormat="1" ht="14.25" x14ac:dyDescent="0.2"/>
    <row r="412" s="1" customFormat="1" ht="14.25" x14ac:dyDescent="0.2"/>
    <row r="413" s="1" customFormat="1" ht="14.25" x14ac:dyDescent="0.2"/>
    <row r="414" s="1" customFormat="1" ht="14.25" x14ac:dyDescent="0.2"/>
    <row r="415" s="1" customFormat="1" ht="14.25" x14ac:dyDescent="0.2"/>
    <row r="416" s="1" customFormat="1" ht="14.25" x14ac:dyDescent="0.2"/>
    <row r="417" s="1" customFormat="1" ht="14.25" x14ac:dyDescent="0.2"/>
    <row r="418" s="1" customFormat="1" ht="14.25" x14ac:dyDescent="0.2"/>
    <row r="419" s="1" customFormat="1" ht="14.25" x14ac:dyDescent="0.2"/>
    <row r="420" s="1" customFormat="1" ht="14.25" x14ac:dyDescent="0.2"/>
    <row r="421" s="1" customFormat="1" ht="14.25" x14ac:dyDescent="0.2"/>
    <row r="422" s="1" customFormat="1" ht="14.25" x14ac:dyDescent="0.2"/>
    <row r="423" s="1" customFormat="1" ht="14.25" x14ac:dyDescent="0.2"/>
    <row r="424" s="1" customFormat="1" ht="14.25" x14ac:dyDescent="0.2"/>
    <row r="425" s="1" customFormat="1" ht="14.25" x14ac:dyDescent="0.2"/>
    <row r="426" s="1" customFormat="1" ht="14.25" x14ac:dyDescent="0.2"/>
    <row r="427" s="1" customFormat="1" ht="14.25" x14ac:dyDescent="0.2"/>
    <row r="428" s="1" customFormat="1" ht="14.25" x14ac:dyDescent="0.2"/>
    <row r="429" s="1" customFormat="1" ht="14.25" x14ac:dyDescent="0.2"/>
    <row r="430" s="1" customFormat="1" ht="14.25" x14ac:dyDescent="0.2"/>
    <row r="431" s="1" customFormat="1" ht="14.25" x14ac:dyDescent="0.2"/>
    <row r="432" s="1" customFormat="1" ht="14.25" x14ac:dyDescent="0.2"/>
    <row r="433" s="1" customFormat="1" ht="14.25" x14ac:dyDescent="0.2"/>
    <row r="434" s="1" customFormat="1" ht="14.25" x14ac:dyDescent="0.2"/>
    <row r="435" s="1" customFormat="1" ht="14.25" x14ac:dyDescent="0.2"/>
    <row r="436" s="1" customFormat="1" ht="14.25" x14ac:dyDescent="0.2"/>
    <row r="437" s="1" customFormat="1" ht="14.25" x14ac:dyDescent="0.2"/>
    <row r="438" s="1" customFormat="1" ht="14.25" x14ac:dyDescent="0.2"/>
    <row r="439" s="1" customFormat="1" ht="14.25" x14ac:dyDescent="0.2"/>
    <row r="440" s="1" customFormat="1" ht="14.25" x14ac:dyDescent="0.2"/>
    <row r="441" s="1" customFormat="1" ht="14.25" x14ac:dyDescent="0.2"/>
    <row r="442" s="1" customFormat="1" ht="14.25" x14ac:dyDescent="0.2"/>
    <row r="443" s="1" customFormat="1" ht="14.25" x14ac:dyDescent="0.2"/>
    <row r="444" s="1" customFormat="1" ht="14.25" x14ac:dyDescent="0.2"/>
    <row r="445" s="1" customFormat="1" ht="14.25" x14ac:dyDescent="0.2"/>
    <row r="446" s="1" customFormat="1" ht="14.25" x14ac:dyDescent="0.2"/>
    <row r="447" s="1" customFormat="1" ht="14.25" x14ac:dyDescent="0.2"/>
    <row r="448" s="1" customFormat="1" ht="14.25" x14ac:dyDescent="0.2"/>
    <row r="449" s="1" customFormat="1" ht="14.25" x14ac:dyDescent="0.2"/>
    <row r="450" s="1" customFormat="1" ht="14.25" x14ac:dyDescent="0.2"/>
    <row r="451" s="1" customFormat="1" ht="14.25" x14ac:dyDescent="0.2"/>
    <row r="452" s="1" customFormat="1" ht="14.25" x14ac:dyDescent="0.2"/>
    <row r="453" s="1" customFormat="1" ht="14.25" x14ac:dyDescent="0.2"/>
    <row r="454" s="1" customFormat="1" ht="14.25" x14ac:dyDescent="0.2"/>
    <row r="455" s="1" customFormat="1" ht="14.25" x14ac:dyDescent="0.2"/>
    <row r="456" s="1" customFormat="1" ht="14.25" x14ac:dyDescent="0.2"/>
    <row r="457" s="1" customFormat="1" ht="14.25" x14ac:dyDescent="0.2"/>
    <row r="458" s="1" customFormat="1" ht="14.25" x14ac:dyDescent="0.2"/>
    <row r="459" s="1" customFormat="1" ht="14.25" x14ac:dyDescent="0.2"/>
    <row r="460" s="1" customFormat="1" ht="14.25" x14ac:dyDescent="0.2"/>
    <row r="461" s="1" customFormat="1" ht="14.25" x14ac:dyDescent="0.2"/>
    <row r="462" s="1" customFormat="1" ht="14.25" x14ac:dyDescent="0.2"/>
    <row r="463" s="1" customFormat="1" ht="14.25" x14ac:dyDescent="0.2"/>
    <row r="464" s="1" customFormat="1" ht="14.25" x14ac:dyDescent="0.2"/>
    <row r="465" s="1" customFormat="1" ht="14.25" x14ac:dyDescent="0.2"/>
    <row r="466" s="1" customFormat="1" ht="14.25" x14ac:dyDescent="0.2"/>
    <row r="467" s="1" customFormat="1" ht="14.25" x14ac:dyDescent="0.2"/>
    <row r="468" s="1" customFormat="1" ht="14.25" x14ac:dyDescent="0.2"/>
    <row r="469" s="1" customFormat="1" ht="14.25" x14ac:dyDescent="0.2"/>
    <row r="470" s="1" customFormat="1" ht="14.25" x14ac:dyDescent="0.2"/>
    <row r="471" s="1" customFormat="1" ht="14.25" x14ac:dyDescent="0.2"/>
    <row r="472" s="1" customFormat="1" ht="14.25" x14ac:dyDescent="0.2"/>
    <row r="473" s="1" customFormat="1" ht="14.25" x14ac:dyDescent="0.2"/>
    <row r="474" s="1" customFormat="1" ht="14.25" x14ac:dyDescent="0.2"/>
    <row r="475" s="1" customFormat="1" ht="14.25" x14ac:dyDescent="0.2"/>
    <row r="476" s="1" customFormat="1" ht="14.25" x14ac:dyDescent="0.2"/>
    <row r="477" s="1" customFormat="1" ht="14.25" x14ac:dyDescent="0.2"/>
    <row r="478" s="1" customFormat="1" ht="14.25" x14ac:dyDescent="0.2"/>
    <row r="479" s="1" customFormat="1" ht="14.25" x14ac:dyDescent="0.2"/>
    <row r="480" s="1" customFormat="1" ht="14.25" x14ac:dyDescent="0.2"/>
    <row r="481" s="1" customFormat="1" ht="14.25" x14ac:dyDescent="0.2"/>
    <row r="482" s="1" customFormat="1" ht="14.25" x14ac:dyDescent="0.2"/>
    <row r="483" s="1" customFormat="1" ht="14.25" x14ac:dyDescent="0.2"/>
    <row r="484" s="1" customFormat="1" ht="14.25" x14ac:dyDescent="0.2"/>
    <row r="485" s="1" customFormat="1" ht="14.25" x14ac:dyDescent="0.2"/>
    <row r="486" s="1" customFormat="1" ht="14.25" x14ac:dyDescent="0.2"/>
    <row r="487" s="1" customFormat="1" ht="14.25" x14ac:dyDescent="0.2"/>
    <row r="488" s="1" customFormat="1" ht="14.25" x14ac:dyDescent="0.2"/>
    <row r="489" s="1" customFormat="1" ht="14.25" x14ac:dyDescent="0.2"/>
    <row r="490" s="1" customFormat="1" ht="14.25" x14ac:dyDescent="0.2"/>
    <row r="491" s="1" customFormat="1" ht="14.25" x14ac:dyDescent="0.2"/>
    <row r="492" s="1" customFormat="1" ht="14.25" x14ac:dyDescent="0.2"/>
    <row r="493" s="1" customFormat="1" ht="14.25" x14ac:dyDescent="0.2"/>
    <row r="494" s="1" customFormat="1" ht="14.25" x14ac:dyDescent="0.2"/>
    <row r="495" s="1" customFormat="1" ht="14.25" x14ac:dyDescent="0.2"/>
    <row r="496" s="1" customFormat="1" ht="14.25" x14ac:dyDescent="0.2"/>
    <row r="497" s="1" customFormat="1" ht="14.25" x14ac:dyDescent="0.2"/>
    <row r="498" s="1" customFormat="1" ht="14.25" x14ac:dyDescent="0.2"/>
    <row r="499" s="1" customFormat="1" ht="14.25" x14ac:dyDescent="0.2"/>
    <row r="500" s="1" customFormat="1" ht="14.25" x14ac:dyDescent="0.2"/>
    <row r="501" s="1" customFormat="1" ht="14.25" x14ac:dyDescent="0.2"/>
    <row r="502" s="1" customFormat="1" ht="14.25" x14ac:dyDescent="0.2"/>
    <row r="503" s="1" customFormat="1" ht="14.25" x14ac:dyDescent="0.2"/>
    <row r="504" s="1" customFormat="1" ht="14.25" x14ac:dyDescent="0.2"/>
    <row r="505" s="1" customFormat="1" ht="14.25" x14ac:dyDescent="0.2"/>
    <row r="506" s="1" customFormat="1" ht="14.25" x14ac:dyDescent="0.2"/>
    <row r="507" s="1" customFormat="1" ht="14.25" x14ac:dyDescent="0.2"/>
    <row r="508" s="1" customFormat="1" ht="14.25" x14ac:dyDescent="0.2"/>
    <row r="509" s="1" customFormat="1" ht="14.25" x14ac:dyDescent="0.2"/>
    <row r="510" s="1" customFormat="1" ht="14.25" x14ac:dyDescent="0.2"/>
    <row r="511" s="1" customFormat="1" ht="14.25" x14ac:dyDescent="0.2"/>
    <row r="512" s="1" customFormat="1" ht="14.25" x14ac:dyDescent="0.2"/>
    <row r="513" s="1" customFormat="1" ht="14.25" x14ac:dyDescent="0.2"/>
    <row r="514" s="1" customFormat="1" ht="14.25" x14ac:dyDescent="0.2"/>
    <row r="515" s="1" customFormat="1" ht="14.25" x14ac:dyDescent="0.2"/>
    <row r="516" s="1" customFormat="1" ht="14.25" x14ac:dyDescent="0.2"/>
    <row r="517" s="1" customFormat="1" ht="14.25" x14ac:dyDescent="0.2"/>
    <row r="518" s="1" customFormat="1" ht="14.25" x14ac:dyDescent="0.2"/>
    <row r="519" s="1" customFormat="1" ht="14.25" x14ac:dyDescent="0.2"/>
    <row r="520" s="1" customFormat="1" ht="14.25" x14ac:dyDescent="0.2"/>
    <row r="521" s="1" customFormat="1" ht="14.25" x14ac:dyDescent="0.2"/>
    <row r="522" s="1" customFormat="1" ht="14.25" x14ac:dyDescent="0.2"/>
    <row r="523" s="1" customFormat="1" ht="14.25" x14ac:dyDescent="0.2"/>
    <row r="524" s="1" customFormat="1" ht="14.25" x14ac:dyDescent="0.2"/>
    <row r="525" s="1" customFormat="1" ht="14.25" x14ac:dyDescent="0.2"/>
    <row r="526" s="1" customFormat="1" ht="14.25" x14ac:dyDescent="0.2"/>
    <row r="527" s="1" customFormat="1" ht="14.25" x14ac:dyDescent="0.2"/>
    <row r="528" s="1" customFormat="1" ht="14.25" x14ac:dyDescent="0.2"/>
    <row r="529" s="1" customFormat="1" ht="14.25" x14ac:dyDescent="0.2"/>
    <row r="530" s="1" customFormat="1" ht="14.25" x14ac:dyDescent="0.2"/>
    <row r="531" s="1" customFormat="1" ht="14.25" x14ac:dyDescent="0.2"/>
    <row r="532" s="1" customFormat="1" ht="14.25" x14ac:dyDescent="0.2"/>
    <row r="533" s="1" customFormat="1" ht="14.25" x14ac:dyDescent="0.2"/>
    <row r="534" s="1" customFormat="1" ht="14.25" x14ac:dyDescent="0.2"/>
    <row r="535" s="1" customFormat="1" ht="14.25" x14ac:dyDescent="0.2"/>
    <row r="536" s="1" customFormat="1" ht="14.25" x14ac:dyDescent="0.2"/>
    <row r="537" s="1" customFormat="1" ht="14.25" x14ac:dyDescent="0.2"/>
    <row r="538" s="1" customFormat="1" ht="14.25" x14ac:dyDescent="0.2"/>
    <row r="539" s="1" customFormat="1" ht="14.25" x14ac:dyDescent="0.2"/>
    <row r="540" s="1" customFormat="1" ht="14.25" x14ac:dyDescent="0.2"/>
    <row r="541" s="1" customFormat="1" ht="14.25" x14ac:dyDescent="0.2"/>
    <row r="542" s="1" customFormat="1" ht="14.25" x14ac:dyDescent="0.2"/>
    <row r="543" s="1" customFormat="1" ht="14.25" x14ac:dyDescent="0.2"/>
    <row r="544" s="1" customFormat="1" ht="14.25" x14ac:dyDescent="0.2"/>
    <row r="545" s="1" customFormat="1" ht="14.25" x14ac:dyDescent="0.2"/>
    <row r="546" s="1" customFormat="1" ht="14.25" x14ac:dyDescent="0.2"/>
    <row r="547" s="1" customFormat="1" ht="14.25" x14ac:dyDescent="0.2"/>
    <row r="548" s="1" customFormat="1" ht="14.25" x14ac:dyDescent="0.2"/>
    <row r="549" s="1" customFormat="1" ht="14.25" x14ac:dyDescent="0.2"/>
    <row r="550" s="1" customFormat="1" ht="14.25" x14ac:dyDescent="0.2"/>
    <row r="551" s="1" customFormat="1" ht="14.25" x14ac:dyDescent="0.2"/>
    <row r="552" s="1" customFormat="1" ht="14.25" x14ac:dyDescent="0.2"/>
    <row r="553" s="1" customFormat="1" ht="14.25" x14ac:dyDescent="0.2"/>
    <row r="554" s="1" customFormat="1" ht="14.25" x14ac:dyDescent="0.2"/>
    <row r="555" s="1" customFormat="1" ht="14.25" x14ac:dyDescent="0.2"/>
    <row r="556" s="1" customFormat="1" ht="14.25" x14ac:dyDescent="0.2"/>
    <row r="557" s="1" customFormat="1" ht="14.25" x14ac:dyDescent="0.2"/>
    <row r="558" s="1" customFormat="1" ht="14.25" x14ac:dyDescent="0.2"/>
    <row r="559" s="1" customFormat="1" ht="14.25" x14ac:dyDescent="0.2"/>
    <row r="560" s="1" customFormat="1" ht="14.25" x14ac:dyDescent="0.2"/>
    <row r="561" s="1" customFormat="1" ht="14.25" x14ac:dyDescent="0.2"/>
    <row r="562" s="1" customFormat="1" ht="14.25" x14ac:dyDescent="0.2"/>
    <row r="563" s="1" customFormat="1" ht="14.25" x14ac:dyDescent="0.2"/>
    <row r="564" s="1" customFormat="1" ht="14.25" x14ac:dyDescent="0.2"/>
    <row r="565" s="1" customFormat="1" ht="14.25" x14ac:dyDescent="0.2"/>
    <row r="566" s="1" customFormat="1" ht="14.25" x14ac:dyDescent="0.2"/>
    <row r="567" s="1" customFormat="1" ht="14.25" x14ac:dyDescent="0.2"/>
    <row r="568" s="1" customFormat="1" ht="14.25" x14ac:dyDescent="0.2"/>
    <row r="569" s="1" customFormat="1" ht="14.25" x14ac:dyDescent="0.2"/>
    <row r="570" s="1" customFormat="1" ht="14.25" x14ac:dyDescent="0.2"/>
    <row r="571" s="1" customFormat="1" ht="14.25" x14ac:dyDescent="0.2"/>
    <row r="572" s="1" customFormat="1" ht="14.25" x14ac:dyDescent="0.2"/>
    <row r="573" s="1" customFormat="1" ht="14.25" x14ac:dyDescent="0.2"/>
    <row r="574" s="1" customFormat="1" ht="14.25" x14ac:dyDescent="0.2"/>
    <row r="575" s="1" customFormat="1" ht="14.25" x14ac:dyDescent="0.2"/>
    <row r="576" s="1" customFormat="1" ht="14.25" x14ac:dyDescent="0.2"/>
    <row r="577" s="1" customFormat="1" ht="14.25" x14ac:dyDescent="0.2"/>
    <row r="578" s="1" customFormat="1" ht="14.25" x14ac:dyDescent="0.2"/>
    <row r="579" s="1" customFormat="1" ht="14.25" x14ac:dyDescent="0.2"/>
    <row r="580" s="1" customFormat="1" ht="14.25" x14ac:dyDescent="0.2"/>
    <row r="581" s="1" customFormat="1" ht="14.25" x14ac:dyDescent="0.2"/>
    <row r="582" s="1" customFormat="1" ht="14.25" x14ac:dyDescent="0.2"/>
    <row r="583" s="1" customFormat="1" ht="14.25" x14ac:dyDescent="0.2"/>
    <row r="584" s="1" customFormat="1" ht="14.25" x14ac:dyDescent="0.2"/>
    <row r="585" s="1" customFormat="1" ht="14.25" x14ac:dyDescent="0.2"/>
    <row r="586" s="1" customFormat="1" ht="14.25" x14ac:dyDescent="0.2"/>
    <row r="587" s="1" customFormat="1" ht="14.25" x14ac:dyDescent="0.2"/>
    <row r="588" s="1" customFormat="1" ht="14.25" x14ac:dyDescent="0.2"/>
    <row r="589" s="1" customFormat="1" ht="14.25" x14ac:dyDescent="0.2"/>
    <row r="590" s="1" customFormat="1" ht="14.25" x14ac:dyDescent="0.2"/>
    <row r="591" s="1" customFormat="1" ht="14.25" x14ac:dyDescent="0.2"/>
    <row r="592" s="1" customFormat="1" ht="14.25" x14ac:dyDescent="0.2"/>
    <row r="593" s="1" customFormat="1" ht="14.25" x14ac:dyDescent="0.2"/>
    <row r="594" s="1" customFormat="1" ht="14.25" x14ac:dyDescent="0.2"/>
    <row r="595" s="1" customFormat="1" ht="14.25" x14ac:dyDescent="0.2"/>
    <row r="596" s="1" customFormat="1" ht="14.25" x14ac:dyDescent="0.2"/>
    <row r="597" s="1" customFormat="1" ht="14.25" x14ac:dyDescent="0.2"/>
    <row r="598" s="1" customFormat="1" ht="14.25" x14ac:dyDescent="0.2"/>
    <row r="599" s="1" customFormat="1" ht="14.25" x14ac:dyDescent="0.2"/>
    <row r="600" s="1" customFormat="1" ht="14.25" x14ac:dyDescent="0.2"/>
    <row r="601" s="1" customFormat="1" ht="14.25" x14ac:dyDescent="0.2"/>
    <row r="602" s="1" customFormat="1" ht="14.25" x14ac:dyDescent="0.2"/>
    <row r="603" s="1" customFormat="1" ht="14.25" x14ac:dyDescent="0.2"/>
    <row r="604" s="1" customFormat="1" ht="14.25" x14ac:dyDescent="0.2"/>
    <row r="605" s="1" customFormat="1" ht="14.25" x14ac:dyDescent="0.2"/>
    <row r="606" s="1" customFormat="1" ht="14.25" x14ac:dyDescent="0.2"/>
    <row r="607" s="1" customFormat="1" ht="14.25" x14ac:dyDescent="0.2"/>
    <row r="608" s="1" customFormat="1" ht="14.25" x14ac:dyDescent="0.2"/>
    <row r="609" s="1" customFormat="1" ht="14.25" x14ac:dyDescent="0.2"/>
    <row r="610" s="1" customFormat="1" ht="14.25" x14ac:dyDescent="0.2"/>
    <row r="611" s="1" customFormat="1" ht="14.25" x14ac:dyDescent="0.2"/>
    <row r="612" s="1" customFormat="1" ht="14.25" x14ac:dyDescent="0.2"/>
    <row r="613" s="1" customFormat="1" ht="14.25" x14ac:dyDescent="0.2"/>
    <row r="614" s="1" customFormat="1" ht="14.25" x14ac:dyDescent="0.2"/>
    <row r="615" s="1" customFormat="1" ht="14.25" x14ac:dyDescent="0.2"/>
    <row r="616" s="1" customFormat="1" ht="14.25" x14ac:dyDescent="0.2"/>
    <row r="617" s="1" customFormat="1" ht="14.25" x14ac:dyDescent="0.2"/>
    <row r="618" s="1" customFormat="1" ht="14.25" x14ac:dyDescent="0.2"/>
    <row r="619" s="1" customFormat="1" ht="14.25" x14ac:dyDescent="0.2"/>
    <row r="620" s="1" customFormat="1" ht="14.25" x14ac:dyDescent="0.2"/>
    <row r="621" s="1" customFormat="1" ht="14.25" x14ac:dyDescent="0.2"/>
    <row r="622" s="1" customFormat="1" ht="14.25" x14ac:dyDescent="0.2"/>
    <row r="623" s="1" customFormat="1" ht="14.25" x14ac:dyDescent="0.2"/>
    <row r="624" s="1" customFormat="1" ht="14.25" x14ac:dyDescent="0.2"/>
    <row r="625" s="1" customFormat="1" ht="14.25" x14ac:dyDescent="0.2"/>
    <row r="626" s="1" customFormat="1" ht="14.25" x14ac:dyDescent="0.2"/>
    <row r="627" s="1" customFormat="1" ht="14.25" x14ac:dyDescent="0.2"/>
    <row r="628" s="1" customFormat="1" ht="14.25" x14ac:dyDescent="0.2"/>
    <row r="629" s="1" customFormat="1" ht="14.25" x14ac:dyDescent="0.2"/>
    <row r="630" s="1" customFormat="1" ht="14.25" x14ac:dyDescent="0.2"/>
    <row r="631" s="1" customFormat="1" ht="14.25" x14ac:dyDescent="0.2"/>
    <row r="632" s="1" customFormat="1" ht="14.25" x14ac:dyDescent="0.2"/>
    <row r="633" s="1" customFormat="1" ht="14.25" x14ac:dyDescent="0.2"/>
    <row r="634" s="1" customFormat="1" ht="14.25" x14ac:dyDescent="0.2"/>
    <row r="635" s="1" customFormat="1" ht="14.25" x14ac:dyDescent="0.2"/>
    <row r="636" s="1" customFormat="1" ht="14.25" x14ac:dyDescent="0.2"/>
    <row r="637" s="1" customFormat="1" ht="14.25" x14ac:dyDescent="0.2"/>
    <row r="638" s="1" customFormat="1" ht="14.25" x14ac:dyDescent="0.2"/>
    <row r="639" s="1" customFormat="1" ht="14.25" x14ac:dyDescent="0.2"/>
    <row r="640" s="1" customFormat="1" ht="14.25" x14ac:dyDescent="0.2"/>
    <row r="641" s="1" customFormat="1" ht="14.25" x14ac:dyDescent="0.2"/>
    <row r="642" s="1" customFormat="1" ht="14.25" x14ac:dyDescent="0.2"/>
    <row r="643" s="1" customFormat="1" ht="14.25" x14ac:dyDescent="0.2"/>
    <row r="644" s="1" customFormat="1" ht="14.25" x14ac:dyDescent="0.2"/>
    <row r="645" s="1" customFormat="1" ht="14.25" x14ac:dyDescent="0.2"/>
    <row r="646" s="1" customFormat="1" ht="14.25" x14ac:dyDescent="0.2"/>
    <row r="647" s="1" customFormat="1" ht="14.25" x14ac:dyDescent="0.2"/>
    <row r="648" s="1" customFormat="1" ht="14.25" x14ac:dyDescent="0.2"/>
    <row r="649" s="1" customFormat="1" ht="14.25" x14ac:dyDescent="0.2"/>
    <row r="650" s="1" customFormat="1" ht="14.25" x14ac:dyDescent="0.2"/>
    <row r="651" s="1" customFormat="1" ht="14.25" x14ac:dyDescent="0.2"/>
    <row r="652" s="1" customFormat="1" ht="14.25" x14ac:dyDescent="0.2"/>
    <row r="653" s="1" customFormat="1" ht="14.25" x14ac:dyDescent="0.2"/>
    <row r="654" s="1" customFormat="1" ht="14.25" x14ac:dyDescent="0.2"/>
    <row r="655" s="1" customFormat="1" ht="14.25" x14ac:dyDescent="0.2"/>
    <row r="656" s="1" customFormat="1" ht="14.25" x14ac:dyDescent="0.2"/>
    <row r="657" s="1" customFormat="1" ht="14.25" x14ac:dyDescent="0.2"/>
    <row r="658" s="1" customFormat="1" ht="14.25" x14ac:dyDescent="0.2"/>
    <row r="659" s="1" customFormat="1" ht="14.25" x14ac:dyDescent="0.2"/>
    <row r="660" s="1" customFormat="1" ht="14.25" x14ac:dyDescent="0.2"/>
    <row r="661" s="1" customFormat="1" ht="14.25" x14ac:dyDescent="0.2"/>
    <row r="662" s="1" customFormat="1" ht="14.25" x14ac:dyDescent="0.2"/>
    <row r="663" s="1" customFormat="1" ht="14.25" x14ac:dyDescent="0.2"/>
    <row r="664" s="1" customFormat="1" ht="14.25" x14ac:dyDescent="0.2"/>
    <row r="665" s="1" customFormat="1" ht="14.25" x14ac:dyDescent="0.2"/>
    <row r="666" s="1" customFormat="1" ht="14.25" x14ac:dyDescent="0.2"/>
    <row r="667" s="1" customFormat="1" ht="14.25" x14ac:dyDescent="0.2"/>
    <row r="668" s="1" customFormat="1" ht="14.25" x14ac:dyDescent="0.2"/>
    <row r="669" s="1" customFormat="1" ht="14.25" x14ac:dyDescent="0.2"/>
    <row r="670" s="1" customFormat="1" ht="14.25" x14ac:dyDescent="0.2"/>
    <row r="671" s="1" customFormat="1" ht="14.25" x14ac:dyDescent="0.2"/>
    <row r="672" s="1" customFormat="1" ht="14.25" x14ac:dyDescent="0.2"/>
    <row r="673" s="1" customFormat="1" ht="14.25" x14ac:dyDescent="0.2"/>
    <row r="674" s="1" customFormat="1" ht="14.25" x14ac:dyDescent="0.2"/>
    <row r="675" s="1" customFormat="1" ht="14.25" x14ac:dyDescent="0.2"/>
    <row r="676" s="1" customFormat="1" ht="14.25" x14ac:dyDescent="0.2"/>
    <row r="677" s="1" customFormat="1" ht="14.25" x14ac:dyDescent="0.2"/>
    <row r="678" s="1" customFormat="1" ht="14.25" x14ac:dyDescent="0.2"/>
    <row r="679" s="1" customFormat="1" ht="14.25" x14ac:dyDescent="0.2"/>
    <row r="680" s="1" customFormat="1" ht="14.25" x14ac:dyDescent="0.2"/>
    <row r="681" s="1" customFormat="1" ht="14.25" x14ac:dyDescent="0.2"/>
    <row r="682" s="1" customFormat="1" ht="14.25" x14ac:dyDescent="0.2"/>
    <row r="683" s="1" customFormat="1" ht="14.25" x14ac:dyDescent="0.2"/>
    <row r="684" s="1" customFormat="1" ht="14.25" x14ac:dyDescent="0.2"/>
    <row r="685" s="1" customFormat="1" ht="14.25" x14ac:dyDescent="0.2"/>
    <row r="686" s="1" customFormat="1" ht="14.25" x14ac:dyDescent="0.2"/>
    <row r="687" s="1" customFormat="1" ht="14.25" x14ac:dyDescent="0.2"/>
    <row r="688" s="1" customFormat="1" ht="14.25" x14ac:dyDescent="0.2"/>
    <row r="689" s="1" customFormat="1" ht="14.25" x14ac:dyDescent="0.2"/>
    <row r="690" s="1" customFormat="1" ht="14.25" x14ac:dyDescent="0.2"/>
    <row r="691" s="1" customFormat="1" ht="14.25" x14ac:dyDescent="0.2"/>
    <row r="692" s="1" customFormat="1" ht="14.25" x14ac:dyDescent="0.2"/>
    <row r="693" s="1" customFormat="1" ht="14.25" x14ac:dyDescent="0.2"/>
    <row r="694" s="1" customFormat="1" ht="14.25" x14ac:dyDescent="0.2"/>
    <row r="695" s="1" customFormat="1" ht="14.25" x14ac:dyDescent="0.2"/>
    <row r="696" s="1" customFormat="1" ht="14.25" x14ac:dyDescent="0.2"/>
    <row r="697" s="1" customFormat="1" ht="14.25" x14ac:dyDescent="0.2"/>
    <row r="698" s="1" customFormat="1" ht="14.25" x14ac:dyDescent="0.2"/>
    <row r="699" s="1" customFormat="1" ht="14.25" x14ac:dyDescent="0.2"/>
    <row r="700" s="1" customFormat="1" ht="14.25" x14ac:dyDescent="0.2"/>
    <row r="701" s="1" customFormat="1" ht="14.25" x14ac:dyDescent="0.2"/>
    <row r="702" s="1" customFormat="1" ht="14.25" x14ac:dyDescent="0.2"/>
    <row r="703" s="1" customFormat="1" ht="14.25" x14ac:dyDescent="0.2"/>
    <row r="704" s="1" customFormat="1" ht="14.25" x14ac:dyDescent="0.2"/>
    <row r="705" s="1" customFormat="1" ht="14.25" x14ac:dyDescent="0.2"/>
    <row r="706" s="1" customFormat="1" ht="14.25" x14ac:dyDescent="0.2"/>
    <row r="707" s="1" customFormat="1" ht="14.25" x14ac:dyDescent="0.2"/>
    <row r="708" s="1" customFormat="1" ht="14.25" x14ac:dyDescent="0.2"/>
    <row r="709" s="1" customFormat="1" ht="14.25" x14ac:dyDescent="0.2"/>
    <row r="710" s="1" customFormat="1" ht="14.25" x14ac:dyDescent="0.2"/>
    <row r="711" s="1" customFormat="1" ht="14.25" x14ac:dyDescent="0.2"/>
    <row r="712" s="1" customFormat="1" ht="14.25" x14ac:dyDescent="0.2"/>
    <row r="713" s="1" customFormat="1" ht="14.25" x14ac:dyDescent="0.2"/>
    <row r="714" s="1" customFormat="1" ht="14.25" x14ac:dyDescent="0.2"/>
    <row r="715" s="1" customFormat="1" ht="14.25" x14ac:dyDescent="0.2"/>
    <row r="716" s="1" customFormat="1" ht="14.25" x14ac:dyDescent="0.2"/>
    <row r="717" s="1" customFormat="1" ht="14.25" x14ac:dyDescent="0.2"/>
    <row r="718" s="1" customFormat="1" ht="14.25" x14ac:dyDescent="0.2"/>
    <row r="719" s="1" customFormat="1" ht="14.25" x14ac:dyDescent="0.2"/>
    <row r="720" s="1" customFormat="1" ht="14.25" x14ac:dyDescent="0.2"/>
    <row r="721" s="1" customFormat="1" ht="14.25" x14ac:dyDescent="0.2"/>
    <row r="722" s="1" customFormat="1" ht="14.25" x14ac:dyDescent="0.2"/>
    <row r="723" s="1" customFormat="1" ht="14.25" x14ac:dyDescent="0.2"/>
    <row r="724" s="1" customFormat="1" ht="14.25" x14ac:dyDescent="0.2"/>
    <row r="725" s="1" customFormat="1" ht="14.25" x14ac:dyDescent="0.2"/>
    <row r="726" s="1" customFormat="1" ht="14.25" x14ac:dyDescent="0.2"/>
    <row r="727" s="1" customFormat="1" ht="14.25" x14ac:dyDescent="0.2"/>
    <row r="728" s="1" customFormat="1" ht="14.25" x14ac:dyDescent="0.2"/>
    <row r="729" s="1" customFormat="1" ht="14.25" x14ac:dyDescent="0.2"/>
    <row r="730" s="1" customFormat="1" ht="14.25" x14ac:dyDescent="0.2"/>
    <row r="731" s="1" customFormat="1" ht="14.25" x14ac:dyDescent="0.2"/>
    <row r="732" s="1" customFormat="1" ht="14.25" x14ac:dyDescent="0.2"/>
    <row r="733" s="1" customFormat="1" ht="14.25" x14ac:dyDescent="0.2"/>
    <row r="734" s="1" customFormat="1" ht="14.25" x14ac:dyDescent="0.2"/>
    <row r="735" s="1" customFormat="1" ht="14.25" x14ac:dyDescent="0.2"/>
    <row r="736" s="1" customFormat="1" ht="14.25" x14ac:dyDescent="0.2"/>
    <row r="737" s="1" customFormat="1" ht="14.25" x14ac:dyDescent="0.2"/>
    <row r="738" s="1" customFormat="1" ht="14.25" x14ac:dyDescent="0.2"/>
    <row r="739" s="1" customFormat="1" ht="14.25" x14ac:dyDescent="0.2"/>
    <row r="740" s="1" customFormat="1" ht="14.25" x14ac:dyDescent="0.2"/>
    <row r="741" s="1" customFormat="1" ht="14.25" x14ac:dyDescent="0.2"/>
    <row r="742" s="1" customFormat="1" ht="14.25" x14ac:dyDescent="0.2"/>
    <row r="743" s="1" customFormat="1" ht="14.25" x14ac:dyDescent="0.2"/>
    <row r="744" s="1" customFormat="1" ht="14.25" x14ac:dyDescent="0.2"/>
    <row r="745" s="1" customFormat="1" ht="14.25" x14ac:dyDescent="0.2"/>
    <row r="746" s="1" customFormat="1" ht="14.25" x14ac:dyDescent="0.2"/>
    <row r="747" s="1" customFormat="1" ht="14.25" x14ac:dyDescent="0.2"/>
    <row r="748" s="1" customFormat="1" ht="14.25" x14ac:dyDescent="0.2"/>
    <row r="749" s="1" customFormat="1" ht="14.25" x14ac:dyDescent="0.2"/>
    <row r="750" s="1" customFormat="1" ht="14.25" x14ac:dyDescent="0.2"/>
    <row r="751" s="1" customFormat="1" ht="14.25" x14ac:dyDescent="0.2"/>
    <row r="752" s="1" customFormat="1" ht="14.25" x14ac:dyDescent="0.2"/>
    <row r="753" s="1" customFormat="1" ht="14.25" x14ac:dyDescent="0.2"/>
    <row r="754" s="1" customFormat="1" ht="14.25" x14ac:dyDescent="0.2"/>
    <row r="755" s="1" customFormat="1" ht="14.25" x14ac:dyDescent="0.2"/>
    <row r="756" s="1" customFormat="1" ht="14.25" x14ac:dyDescent="0.2"/>
    <row r="757" s="1" customFormat="1" ht="14.25" x14ac:dyDescent="0.2"/>
    <row r="758" s="1" customFormat="1" ht="14.25" x14ac:dyDescent="0.2"/>
    <row r="759" s="1" customFormat="1" ht="14.25" x14ac:dyDescent="0.2"/>
    <row r="760" s="1" customFormat="1" ht="14.25" x14ac:dyDescent="0.2"/>
    <row r="761" s="1" customFormat="1" ht="14.25" x14ac:dyDescent="0.2"/>
    <row r="762" s="1" customFormat="1" ht="14.25" x14ac:dyDescent="0.2"/>
    <row r="763" s="1" customFormat="1" ht="14.25" x14ac:dyDescent="0.2"/>
    <row r="764" s="1" customFormat="1" ht="14.25" x14ac:dyDescent="0.2"/>
    <row r="765" s="1" customFormat="1" ht="14.25" x14ac:dyDescent="0.2"/>
    <row r="766" s="1" customFormat="1" ht="14.25" x14ac:dyDescent="0.2"/>
    <row r="767" s="1" customFormat="1" ht="14.25" x14ac:dyDescent="0.2"/>
    <row r="768" s="1" customFormat="1" ht="14.25" x14ac:dyDescent="0.2"/>
    <row r="769" s="1" customFormat="1" ht="14.25" x14ac:dyDescent="0.2"/>
    <row r="770" s="1" customFormat="1" ht="14.25" x14ac:dyDescent="0.2"/>
    <row r="771" s="1" customFormat="1" ht="14.25" x14ac:dyDescent="0.2"/>
    <row r="772" s="1" customFormat="1" ht="14.25" x14ac:dyDescent="0.2"/>
    <row r="773" s="1" customFormat="1" ht="14.25" x14ac:dyDescent="0.2"/>
    <row r="774" s="1" customFormat="1" ht="14.25" x14ac:dyDescent="0.2"/>
    <row r="775" s="1" customFormat="1" ht="14.25" x14ac:dyDescent="0.2"/>
    <row r="776" s="1" customFormat="1" ht="14.25" x14ac:dyDescent="0.2"/>
    <row r="777" s="1" customFormat="1" ht="14.25" x14ac:dyDescent="0.2"/>
    <row r="778" s="1" customFormat="1" ht="14.25" x14ac:dyDescent="0.2"/>
    <row r="779" s="1" customFormat="1" ht="14.25" x14ac:dyDescent="0.2"/>
    <row r="780" s="1" customFormat="1" ht="14.25" x14ac:dyDescent="0.2"/>
    <row r="781" s="1" customFormat="1" ht="14.25" x14ac:dyDescent="0.2"/>
    <row r="782" s="1" customFormat="1" ht="14.25" x14ac:dyDescent="0.2"/>
    <row r="783" s="1" customFormat="1" ht="14.25" x14ac:dyDescent="0.2"/>
    <row r="784" s="1" customFormat="1" ht="14.25" x14ac:dyDescent="0.2"/>
    <row r="785" s="1" customFormat="1" ht="14.25" x14ac:dyDescent="0.2"/>
    <row r="786" s="1" customFormat="1" ht="14.25" x14ac:dyDescent="0.2"/>
    <row r="787" s="1" customFormat="1" ht="14.25" x14ac:dyDescent="0.2"/>
    <row r="788" s="1" customFormat="1" ht="14.25" x14ac:dyDescent="0.2"/>
    <row r="789" s="1" customFormat="1" ht="14.25" x14ac:dyDescent="0.2"/>
    <row r="790" s="1" customFormat="1" ht="14.25" x14ac:dyDescent="0.2"/>
    <row r="791" s="1" customFormat="1" ht="14.25" x14ac:dyDescent="0.2"/>
    <row r="792" s="1" customFormat="1" ht="14.25" x14ac:dyDescent="0.2"/>
    <row r="793" s="1" customFormat="1" ht="14.25" x14ac:dyDescent="0.2"/>
    <row r="794" s="1" customFormat="1" ht="14.25" x14ac:dyDescent="0.2"/>
    <row r="795" s="1" customFormat="1" ht="14.25" x14ac:dyDescent="0.2"/>
    <row r="796" s="1" customFormat="1" ht="14.25" x14ac:dyDescent="0.2"/>
    <row r="797" s="1" customFormat="1" ht="14.25" x14ac:dyDescent="0.2"/>
    <row r="798" s="1" customFormat="1" ht="14.25" x14ac:dyDescent="0.2"/>
    <row r="799" s="1" customFormat="1" ht="14.25" x14ac:dyDescent="0.2"/>
    <row r="800" s="1" customFormat="1" ht="14.25" x14ac:dyDescent="0.2"/>
    <row r="801" s="1" customFormat="1" ht="14.25" x14ac:dyDescent="0.2"/>
    <row r="802" s="1" customFormat="1" ht="14.25" x14ac:dyDescent="0.2"/>
    <row r="803" s="1" customFormat="1" ht="14.25" x14ac:dyDescent="0.2"/>
    <row r="804" s="1" customFormat="1" ht="14.25" x14ac:dyDescent="0.2"/>
    <row r="805" s="1" customFormat="1" ht="14.25" x14ac:dyDescent="0.2"/>
    <row r="806" s="1" customFormat="1" ht="14.25" x14ac:dyDescent="0.2"/>
    <row r="807" s="1" customFormat="1" ht="14.25" x14ac:dyDescent="0.2"/>
    <row r="808" s="1" customFormat="1" ht="14.25" x14ac:dyDescent="0.2"/>
    <row r="809" s="1" customFormat="1" ht="14.25" x14ac:dyDescent="0.2"/>
    <row r="810" s="1" customFormat="1" ht="14.25" x14ac:dyDescent="0.2"/>
    <row r="811" s="1" customFormat="1" ht="14.25" x14ac:dyDescent="0.2"/>
    <row r="812" s="1" customFormat="1" ht="14.25" x14ac:dyDescent="0.2"/>
    <row r="813" s="1" customFormat="1" ht="14.25" x14ac:dyDescent="0.2"/>
    <row r="814" s="1" customFormat="1" ht="14.25" x14ac:dyDescent="0.2"/>
    <row r="815" s="1" customFormat="1" ht="14.25" x14ac:dyDescent="0.2"/>
    <row r="816" s="1" customFormat="1" ht="14.25" x14ac:dyDescent="0.2"/>
    <row r="817" s="1" customFormat="1" ht="14.25" x14ac:dyDescent="0.2"/>
    <row r="818" s="1" customFormat="1" ht="14.25" x14ac:dyDescent="0.2"/>
    <row r="819" s="1" customFormat="1" ht="14.25" x14ac:dyDescent="0.2"/>
    <row r="820" s="1" customFormat="1" ht="14.25" x14ac:dyDescent="0.2"/>
    <row r="821" s="1" customFormat="1" ht="14.25" x14ac:dyDescent="0.2"/>
    <row r="822" s="1" customFormat="1" ht="14.25" x14ac:dyDescent="0.2"/>
    <row r="823" s="1" customFormat="1" ht="14.25" x14ac:dyDescent="0.2"/>
    <row r="824" s="1" customFormat="1" ht="14.25" x14ac:dyDescent="0.2"/>
    <row r="825" s="1" customFormat="1" ht="14.25" x14ac:dyDescent="0.2"/>
    <row r="826" s="1" customFormat="1" ht="14.25" x14ac:dyDescent="0.2"/>
    <row r="827" s="1" customFormat="1" ht="14.25" x14ac:dyDescent="0.2"/>
    <row r="828" s="1" customFormat="1" ht="14.25" x14ac:dyDescent="0.2"/>
    <row r="829" s="1" customFormat="1" ht="14.25" x14ac:dyDescent="0.2"/>
    <row r="830" s="1" customFormat="1" ht="14.25" x14ac:dyDescent="0.2"/>
    <row r="831" s="1" customFormat="1" ht="14.25" x14ac:dyDescent="0.2"/>
    <row r="832" s="1" customFormat="1" ht="14.25" x14ac:dyDescent="0.2"/>
    <row r="833" s="1" customFormat="1" ht="14.25" x14ac:dyDescent="0.2"/>
    <row r="834" s="1" customFormat="1" ht="14.25" x14ac:dyDescent="0.2"/>
    <row r="835" s="1" customFormat="1" ht="14.25" x14ac:dyDescent="0.2"/>
    <row r="836" s="1" customFormat="1" ht="14.25" x14ac:dyDescent="0.2"/>
    <row r="837" s="1" customFormat="1" ht="14.25" x14ac:dyDescent="0.2"/>
    <row r="838" s="1" customFormat="1" ht="14.25" x14ac:dyDescent="0.2"/>
    <row r="839" s="1" customFormat="1" ht="14.25" x14ac:dyDescent="0.2"/>
    <row r="840" s="1" customFormat="1" ht="14.25" x14ac:dyDescent="0.2"/>
    <row r="841" s="1" customFormat="1" ht="14.25" x14ac:dyDescent="0.2"/>
    <row r="842" s="1" customFormat="1" ht="14.25" x14ac:dyDescent="0.2"/>
    <row r="843" s="1" customFormat="1" ht="14.25" x14ac:dyDescent="0.2"/>
    <row r="844" s="1" customFormat="1" ht="14.25" x14ac:dyDescent="0.2"/>
    <row r="845" s="1" customFormat="1" ht="14.25" x14ac:dyDescent="0.2"/>
    <row r="846" s="1" customFormat="1" ht="14.25" x14ac:dyDescent="0.2"/>
    <row r="847" s="1" customFormat="1" ht="14.25" x14ac:dyDescent="0.2"/>
    <row r="848" s="1" customFormat="1" ht="14.25" x14ac:dyDescent="0.2"/>
    <row r="849" s="1" customFormat="1" ht="14.25" x14ac:dyDescent="0.2"/>
    <row r="850" s="1" customFormat="1" ht="14.25" x14ac:dyDescent="0.2"/>
    <row r="851" s="1" customFormat="1" ht="14.25" x14ac:dyDescent="0.2"/>
    <row r="852" s="1" customFormat="1" ht="14.25" x14ac:dyDescent="0.2"/>
    <row r="853" s="1" customFormat="1" ht="14.25" x14ac:dyDescent="0.2"/>
    <row r="854" s="1" customFormat="1" ht="14.25" x14ac:dyDescent="0.2"/>
    <row r="855" s="1" customFormat="1" ht="14.25" x14ac:dyDescent="0.2"/>
    <row r="856" s="1" customFormat="1" ht="14.25" x14ac:dyDescent="0.2"/>
    <row r="857" s="1" customFormat="1" ht="14.25" x14ac:dyDescent="0.2"/>
    <row r="858" s="1" customFormat="1" ht="14.25" x14ac:dyDescent="0.2"/>
    <row r="859" s="1" customFormat="1" ht="14.25" x14ac:dyDescent="0.2"/>
    <row r="860" s="1" customFormat="1" ht="14.25" x14ac:dyDescent="0.2"/>
    <row r="861" s="1" customFormat="1" ht="14.25" x14ac:dyDescent="0.2"/>
    <row r="862" s="1" customFormat="1" ht="14.25" x14ac:dyDescent="0.2"/>
    <row r="863" s="1" customFormat="1" ht="14.25" x14ac:dyDescent="0.2"/>
    <row r="864" s="1" customFormat="1" ht="14.25" x14ac:dyDescent="0.2"/>
    <row r="865" s="1" customFormat="1" ht="14.25" x14ac:dyDescent="0.2"/>
    <row r="866" s="1" customFormat="1" ht="14.25" x14ac:dyDescent="0.2"/>
    <row r="867" s="1" customFormat="1" ht="14.25" x14ac:dyDescent="0.2"/>
    <row r="868" s="1" customFormat="1" ht="14.25" x14ac:dyDescent="0.2"/>
    <row r="869" s="1" customFormat="1" ht="14.25" x14ac:dyDescent="0.2"/>
    <row r="870" s="1" customFormat="1" ht="14.25" x14ac:dyDescent="0.2"/>
    <row r="871" s="1" customFormat="1" ht="14.25" x14ac:dyDescent="0.2"/>
    <row r="872" s="1" customFormat="1" ht="14.25" x14ac:dyDescent="0.2"/>
    <row r="873" s="1" customFormat="1" ht="14.25" x14ac:dyDescent="0.2"/>
    <row r="874" s="1" customFormat="1" ht="14.25" x14ac:dyDescent="0.2"/>
    <row r="875" s="1" customFormat="1" ht="14.25" x14ac:dyDescent="0.2"/>
    <row r="876" s="1" customFormat="1" ht="14.25" x14ac:dyDescent="0.2"/>
    <row r="877" s="1" customFormat="1" ht="14.25" x14ac:dyDescent="0.2"/>
    <row r="878" s="1" customFormat="1" ht="14.25" x14ac:dyDescent="0.2"/>
    <row r="879" s="1" customFormat="1" ht="14.25" x14ac:dyDescent="0.2"/>
    <row r="880" s="1" customFormat="1" ht="14.25" x14ac:dyDescent="0.2"/>
    <row r="881" s="1" customFormat="1" ht="14.25" x14ac:dyDescent="0.2"/>
    <row r="882" s="1" customFormat="1" ht="14.25" x14ac:dyDescent="0.2"/>
    <row r="883" s="1" customFormat="1" ht="14.25" x14ac:dyDescent="0.2"/>
    <row r="884" s="1" customFormat="1" ht="14.25" x14ac:dyDescent="0.2"/>
    <row r="885" s="1" customFormat="1" ht="14.25" x14ac:dyDescent="0.2"/>
    <row r="886" s="1" customFormat="1" ht="14.25" x14ac:dyDescent="0.2"/>
    <row r="887" s="1" customFormat="1" ht="14.25" x14ac:dyDescent="0.2"/>
    <row r="888" s="1" customFormat="1" ht="14.25" x14ac:dyDescent="0.2"/>
    <row r="889" s="1" customFormat="1" ht="14.25" x14ac:dyDescent="0.2"/>
    <row r="890" s="1" customFormat="1" ht="14.25" x14ac:dyDescent="0.2"/>
    <row r="891" s="1" customFormat="1" ht="14.25" x14ac:dyDescent="0.2"/>
    <row r="892" s="1" customFormat="1" ht="14.25" x14ac:dyDescent="0.2"/>
    <row r="893" s="1" customFormat="1" ht="14.25" x14ac:dyDescent="0.2"/>
    <row r="894" s="1" customFormat="1" ht="14.25" x14ac:dyDescent="0.2"/>
    <row r="895" s="1" customFormat="1" ht="14.25" x14ac:dyDescent="0.2"/>
    <row r="896" s="1" customFormat="1" ht="14.25" x14ac:dyDescent="0.2"/>
    <row r="897" s="1" customFormat="1" ht="14.25" x14ac:dyDescent="0.2"/>
    <row r="898" s="1" customFormat="1" ht="14.25" x14ac:dyDescent="0.2"/>
    <row r="899" s="1" customFormat="1" ht="14.25" x14ac:dyDescent="0.2"/>
    <row r="900" s="1" customFormat="1" ht="14.25" x14ac:dyDescent="0.2"/>
    <row r="901" s="1" customFormat="1" ht="14.25" x14ac:dyDescent="0.2"/>
    <row r="902" s="1" customFormat="1" ht="14.25" x14ac:dyDescent="0.2"/>
    <row r="903" s="1" customFormat="1" ht="14.25" x14ac:dyDescent="0.2"/>
    <row r="904" s="1" customFormat="1" ht="14.25" x14ac:dyDescent="0.2"/>
    <row r="905" s="1" customFormat="1" ht="14.25" x14ac:dyDescent="0.2"/>
    <row r="906" s="1" customFormat="1" ht="14.25" x14ac:dyDescent="0.2"/>
    <row r="907" s="1" customFormat="1" ht="14.25" x14ac:dyDescent="0.2"/>
    <row r="908" s="1" customFormat="1" ht="14.25" x14ac:dyDescent="0.2"/>
    <row r="909" s="1" customFormat="1" ht="14.25" x14ac:dyDescent="0.2"/>
    <row r="910" s="1" customFormat="1" ht="14.25" x14ac:dyDescent="0.2"/>
    <row r="911" s="1" customFormat="1" ht="14.25" x14ac:dyDescent="0.2"/>
    <row r="912" s="1" customFormat="1" ht="14.25" x14ac:dyDescent="0.2"/>
    <row r="913" s="1" customFormat="1" ht="14.25" x14ac:dyDescent="0.2"/>
    <row r="914" s="1" customFormat="1" ht="14.25" x14ac:dyDescent="0.2"/>
    <row r="915" s="1" customFormat="1" ht="14.25" x14ac:dyDescent="0.2"/>
    <row r="916" s="1" customFormat="1" ht="14.25" x14ac:dyDescent="0.2"/>
    <row r="917" s="1" customFormat="1" ht="14.25" x14ac:dyDescent="0.2"/>
    <row r="918" s="1" customFormat="1" ht="14.25" x14ac:dyDescent="0.2"/>
    <row r="919" s="1" customFormat="1" ht="14.25" x14ac:dyDescent="0.2"/>
    <row r="920" s="1" customFormat="1" ht="14.25" x14ac:dyDescent="0.2"/>
    <row r="921" s="1" customFormat="1" ht="14.25" x14ac:dyDescent="0.2"/>
    <row r="922" s="1" customFormat="1" ht="14.25" x14ac:dyDescent="0.2"/>
    <row r="923" s="1" customFormat="1" ht="14.25" x14ac:dyDescent="0.2"/>
    <row r="924" s="1" customFormat="1" ht="14.25" x14ac:dyDescent="0.2"/>
    <row r="925" s="1" customFormat="1" ht="14.25" x14ac:dyDescent="0.2"/>
    <row r="926" s="1" customFormat="1" ht="14.25" x14ac:dyDescent="0.2"/>
    <row r="927" s="1" customFormat="1" ht="14.25" x14ac:dyDescent="0.2"/>
    <row r="928" s="1" customFormat="1" ht="14.25" x14ac:dyDescent="0.2"/>
    <row r="929" s="1" customFormat="1" ht="14.25" x14ac:dyDescent="0.2"/>
    <row r="930" s="1" customFormat="1" ht="14.25" x14ac:dyDescent="0.2"/>
    <row r="931" s="1" customFormat="1" ht="14.25" x14ac:dyDescent="0.2"/>
    <row r="932" s="1" customFormat="1" ht="14.25" x14ac:dyDescent="0.2"/>
    <row r="933" s="1" customFormat="1" ht="14.25" x14ac:dyDescent="0.2"/>
    <row r="934" s="1" customFormat="1" ht="14.25" x14ac:dyDescent="0.2"/>
    <row r="935" s="1" customFormat="1" ht="14.25" x14ac:dyDescent="0.2"/>
    <row r="936" s="1" customFormat="1" ht="14.25" x14ac:dyDescent="0.2"/>
    <row r="937" s="1" customFormat="1" ht="14.25" x14ac:dyDescent="0.2"/>
    <row r="938" s="1" customFormat="1" ht="14.25" x14ac:dyDescent="0.2"/>
    <row r="939" s="1" customFormat="1" ht="14.25" x14ac:dyDescent="0.2"/>
    <row r="940" s="1" customFormat="1" ht="14.25" x14ac:dyDescent="0.2"/>
    <row r="941" s="1" customFormat="1" ht="14.25" x14ac:dyDescent="0.2"/>
    <row r="942" s="1" customFormat="1" ht="14.25" x14ac:dyDescent="0.2"/>
    <row r="943" s="1" customFormat="1" ht="14.25" x14ac:dyDescent="0.2"/>
    <row r="944" s="1" customFormat="1" ht="14.25" x14ac:dyDescent="0.2"/>
    <row r="945" s="1" customFormat="1" ht="14.25" x14ac:dyDescent="0.2"/>
    <row r="946" s="1" customFormat="1" ht="14.25" x14ac:dyDescent="0.2"/>
    <row r="947" s="1" customFormat="1" ht="14.25" x14ac:dyDescent="0.2"/>
    <row r="948" s="1" customFormat="1" ht="14.25" x14ac:dyDescent="0.2"/>
    <row r="949" s="1" customFormat="1" ht="14.25" x14ac:dyDescent="0.2"/>
    <row r="950" s="1" customFormat="1" ht="14.25" x14ac:dyDescent="0.2"/>
    <row r="951" s="1" customFormat="1" ht="14.25" x14ac:dyDescent="0.2"/>
    <row r="952" s="1" customFormat="1" ht="14.25" x14ac:dyDescent="0.2"/>
    <row r="953" s="1" customFormat="1" ht="14.25" x14ac:dyDescent="0.2"/>
    <row r="954" s="1" customFormat="1" ht="14.25" x14ac:dyDescent="0.2"/>
    <row r="955" s="1" customFormat="1" ht="14.25" x14ac:dyDescent="0.2"/>
    <row r="956" s="1" customFormat="1" ht="14.25" x14ac:dyDescent="0.2"/>
    <row r="957" s="1" customFormat="1" ht="14.25" x14ac:dyDescent="0.2"/>
    <row r="958" s="1" customFormat="1" ht="14.25" x14ac:dyDescent="0.2"/>
    <row r="959" s="1" customFormat="1" ht="14.25" x14ac:dyDescent="0.2"/>
    <row r="960" s="1" customFormat="1" ht="14.25" x14ac:dyDescent="0.2"/>
    <row r="961" s="1" customFormat="1" ht="14.25" x14ac:dyDescent="0.2"/>
    <row r="962" s="1" customFormat="1" ht="14.25" x14ac:dyDescent="0.2"/>
    <row r="963" s="1" customFormat="1" ht="14.25" x14ac:dyDescent="0.2"/>
    <row r="964" s="1" customFormat="1" ht="14.25" x14ac:dyDescent="0.2"/>
    <row r="965" s="1" customFormat="1" ht="14.25" x14ac:dyDescent="0.2"/>
    <row r="966" s="1" customFormat="1" ht="14.25" x14ac:dyDescent="0.2"/>
    <row r="967" s="1" customFormat="1" ht="14.25" x14ac:dyDescent="0.2"/>
    <row r="968" s="1" customFormat="1" ht="14.25" x14ac:dyDescent="0.2"/>
    <row r="969" s="1" customFormat="1" ht="14.25" x14ac:dyDescent="0.2"/>
    <row r="970" s="1" customFormat="1" ht="14.25" x14ac:dyDescent="0.2"/>
    <row r="971" s="1" customFormat="1" ht="14.25" x14ac:dyDescent="0.2"/>
    <row r="972" s="1" customFormat="1" ht="14.25" x14ac:dyDescent="0.2"/>
    <row r="973" s="1" customFormat="1" ht="14.25" x14ac:dyDescent="0.2"/>
    <row r="974" s="1" customFormat="1" ht="14.25" x14ac:dyDescent="0.2"/>
    <row r="975" s="1" customFormat="1" ht="14.25" x14ac:dyDescent="0.2"/>
    <row r="976" s="1" customFormat="1" ht="14.25" x14ac:dyDescent="0.2"/>
    <row r="977" s="1" customFormat="1" ht="14.25" x14ac:dyDescent="0.2"/>
    <row r="978" s="1" customFormat="1" ht="14.25" x14ac:dyDescent="0.2"/>
    <row r="979" s="1" customFormat="1" ht="14.25" x14ac:dyDescent="0.2"/>
    <row r="980" s="1" customFormat="1" ht="14.25" x14ac:dyDescent="0.2"/>
    <row r="981" s="1" customFormat="1" ht="14.25" x14ac:dyDescent="0.2"/>
    <row r="982" s="1" customFormat="1" ht="14.25" x14ac:dyDescent="0.2"/>
    <row r="983" s="1" customFormat="1" ht="14.25" x14ac:dyDescent="0.2"/>
    <row r="984" s="1" customFormat="1" ht="14.25" x14ac:dyDescent="0.2"/>
    <row r="985" s="1" customFormat="1" ht="14.25" x14ac:dyDescent="0.2"/>
    <row r="986" s="1" customFormat="1" ht="14.25" x14ac:dyDescent="0.2"/>
    <row r="987" s="1" customFormat="1" ht="14.25" x14ac:dyDescent="0.2"/>
    <row r="988" s="1" customFormat="1" ht="14.25" x14ac:dyDescent="0.2"/>
    <row r="989" s="1" customFormat="1" ht="14.25" x14ac:dyDescent="0.2"/>
    <row r="990" s="1" customFormat="1" ht="14.25" x14ac:dyDescent="0.2"/>
    <row r="991" s="1" customFormat="1" ht="14.25" x14ac:dyDescent="0.2"/>
    <row r="992" s="1" customFormat="1" ht="14.25" x14ac:dyDescent="0.2"/>
    <row r="993" s="1" customFormat="1" ht="14.25" x14ac:dyDescent="0.2"/>
    <row r="994" s="1" customFormat="1" ht="14.25" x14ac:dyDescent="0.2"/>
    <row r="995" s="1" customFormat="1" ht="14.25" x14ac:dyDescent="0.2"/>
    <row r="996" s="1" customFormat="1" ht="14.25" x14ac:dyDescent="0.2"/>
    <row r="997" s="1" customFormat="1" ht="14.25" x14ac:dyDescent="0.2"/>
    <row r="998" s="1" customFormat="1" ht="14.25" x14ac:dyDescent="0.2"/>
    <row r="999" s="1" customFormat="1" ht="14.25" x14ac:dyDescent="0.2"/>
    <row r="1000" s="1" customFormat="1" ht="14.25" x14ac:dyDescent="0.2"/>
    <row r="1001" s="1" customFormat="1" ht="14.25" x14ac:dyDescent="0.2"/>
    <row r="1002" s="1" customFormat="1" ht="14.25" x14ac:dyDescent="0.2"/>
    <row r="1003" s="1" customFormat="1" ht="14.25" x14ac:dyDescent="0.2"/>
    <row r="1004" s="1" customFormat="1" ht="14.25" x14ac:dyDescent="0.2"/>
    <row r="1005" s="1" customFormat="1" ht="14.25" x14ac:dyDescent="0.2"/>
    <row r="1006" s="1" customFormat="1" ht="14.25" x14ac:dyDescent="0.2"/>
    <row r="1007" s="1" customFormat="1" ht="14.25" x14ac:dyDescent="0.2"/>
    <row r="1008" s="1" customFormat="1" ht="14.25" x14ac:dyDescent="0.2"/>
    <row r="1009" s="1" customFormat="1" ht="14.25" x14ac:dyDescent="0.2"/>
    <row r="1010" s="1" customFormat="1" ht="14.25" x14ac:dyDescent="0.2"/>
    <row r="1011" s="1" customFormat="1" ht="14.25" x14ac:dyDescent="0.2"/>
    <row r="1012" s="1" customFormat="1" ht="14.25" x14ac:dyDescent="0.2"/>
    <row r="1013" s="1" customFormat="1" ht="14.25" x14ac:dyDescent="0.2"/>
    <row r="1014" s="1" customFormat="1" ht="14.25" x14ac:dyDescent="0.2"/>
    <row r="1015" s="1" customFormat="1" ht="14.25" x14ac:dyDescent="0.2"/>
    <row r="1016" s="1" customFormat="1" ht="14.25" x14ac:dyDescent="0.2"/>
    <row r="1017" s="1" customFormat="1" ht="14.25" x14ac:dyDescent="0.2"/>
    <row r="1018" s="1" customFormat="1" ht="14.25" x14ac:dyDescent="0.2"/>
    <row r="1019" s="1" customFormat="1" ht="14.25" x14ac:dyDescent="0.2"/>
    <row r="1020" s="1" customFormat="1" ht="14.25" x14ac:dyDescent="0.2"/>
    <row r="1021" s="1" customFormat="1" ht="14.25" x14ac:dyDescent="0.2"/>
    <row r="1022" s="1" customFormat="1" ht="14.25" x14ac:dyDescent="0.2"/>
    <row r="1023" s="1" customFormat="1" ht="14.25" x14ac:dyDescent="0.2"/>
    <row r="1024" s="1" customFormat="1" ht="14.25" x14ac:dyDescent="0.2"/>
    <row r="1025" s="1" customFormat="1" ht="14.25" x14ac:dyDescent="0.2"/>
    <row r="1026" s="1" customFormat="1" ht="14.25" x14ac:dyDescent="0.2"/>
    <row r="1027" s="1" customFormat="1" ht="14.25" x14ac:dyDescent="0.2"/>
    <row r="1028" s="1" customFormat="1" ht="14.25" x14ac:dyDescent="0.2"/>
    <row r="1029" s="1" customFormat="1" ht="14.25" x14ac:dyDescent="0.2"/>
    <row r="1030" s="1" customFormat="1" ht="14.25" x14ac:dyDescent="0.2"/>
    <row r="1031" s="1" customFormat="1" ht="14.25" x14ac:dyDescent="0.2"/>
    <row r="1032" s="1" customFormat="1" ht="14.25" x14ac:dyDescent="0.2"/>
    <row r="1033" s="1" customFormat="1" ht="14.25" x14ac:dyDescent="0.2"/>
    <row r="1034" s="1" customFormat="1" ht="14.25" x14ac:dyDescent="0.2"/>
    <row r="1035" s="1" customFormat="1" ht="14.25" x14ac:dyDescent="0.2"/>
    <row r="1036" s="1" customFormat="1" ht="14.25" x14ac:dyDescent="0.2"/>
    <row r="1037" s="1" customFormat="1" ht="14.25" x14ac:dyDescent="0.2"/>
    <row r="1038" s="1" customFormat="1" ht="14.25" x14ac:dyDescent="0.2"/>
    <row r="1039" s="1" customFormat="1" ht="14.25" x14ac:dyDescent="0.2"/>
    <row r="1040" s="1" customFormat="1" ht="14.25" x14ac:dyDescent="0.2"/>
    <row r="1041" s="1" customFormat="1" ht="14.25" x14ac:dyDescent="0.2"/>
    <row r="1042" s="1" customFormat="1" ht="14.25" x14ac:dyDescent="0.2"/>
    <row r="1043" s="1" customFormat="1" ht="14.25" x14ac:dyDescent="0.2"/>
    <row r="1044" s="1" customFormat="1" ht="14.25" x14ac:dyDescent="0.2"/>
    <row r="1045" s="1" customFormat="1" ht="14.25" x14ac:dyDescent="0.2"/>
    <row r="1046" s="1" customFormat="1" ht="14.25" x14ac:dyDescent="0.2"/>
    <row r="1047" s="1" customFormat="1" ht="14.25" x14ac:dyDescent="0.2"/>
    <row r="1048" s="1" customFormat="1" ht="14.25" x14ac:dyDescent="0.2"/>
    <row r="1049" s="1" customFormat="1" ht="14.25" x14ac:dyDescent="0.2"/>
    <row r="1050" s="1" customFormat="1" ht="14.25" x14ac:dyDescent="0.2"/>
    <row r="1051" s="1" customFormat="1" ht="14.25" x14ac:dyDescent="0.2"/>
    <row r="1052" s="1" customFormat="1" ht="14.25" x14ac:dyDescent="0.2"/>
    <row r="1053" s="1" customFormat="1" ht="14.25" x14ac:dyDescent="0.2"/>
    <row r="1054" s="1" customFormat="1" ht="14.25" x14ac:dyDescent="0.2"/>
    <row r="1055" s="1" customFormat="1" ht="14.25" x14ac:dyDescent="0.2"/>
    <row r="1056" s="1" customFormat="1" ht="14.25" x14ac:dyDescent="0.2"/>
    <row r="1057" s="1" customFormat="1" ht="14.25" x14ac:dyDescent="0.2"/>
    <row r="1058" s="1" customFormat="1" ht="14.25" x14ac:dyDescent="0.2"/>
    <row r="1059" s="1" customFormat="1" ht="14.25" x14ac:dyDescent="0.2"/>
    <row r="1060" s="1" customFormat="1" ht="14.25" x14ac:dyDescent="0.2"/>
    <row r="1061" s="1" customFormat="1" ht="14.25" x14ac:dyDescent="0.2"/>
    <row r="1062" s="1" customFormat="1" ht="14.25" x14ac:dyDescent="0.2"/>
    <row r="1063" s="1" customFormat="1" ht="14.25" x14ac:dyDescent="0.2"/>
    <row r="1064" s="1" customFormat="1" ht="14.25" x14ac:dyDescent="0.2"/>
    <row r="1065" s="1" customFormat="1" ht="14.25" x14ac:dyDescent="0.2"/>
    <row r="1066" s="1" customFormat="1" ht="14.25" x14ac:dyDescent="0.2"/>
    <row r="1067" s="1" customFormat="1" ht="14.25" x14ac:dyDescent="0.2"/>
    <row r="1068" s="1" customFormat="1" ht="14.25" x14ac:dyDescent="0.2"/>
    <row r="1069" s="1" customFormat="1" ht="14.25" x14ac:dyDescent="0.2"/>
    <row r="1070" s="1" customFormat="1" ht="14.25" x14ac:dyDescent="0.2"/>
    <row r="1071" s="1" customFormat="1" ht="14.25" x14ac:dyDescent="0.2"/>
    <row r="1072" s="1" customFormat="1" ht="14.25" x14ac:dyDescent="0.2"/>
    <row r="1073" s="1" customFormat="1" ht="14.25" x14ac:dyDescent="0.2"/>
    <row r="1074" s="1" customFormat="1" ht="14.25" x14ac:dyDescent="0.2"/>
    <row r="1075" s="1" customFormat="1" ht="14.25" x14ac:dyDescent="0.2"/>
    <row r="1076" s="1" customFormat="1" ht="14.25" x14ac:dyDescent="0.2"/>
    <row r="1077" s="1" customFormat="1" ht="14.25" x14ac:dyDescent="0.2"/>
    <row r="1078" s="1" customFormat="1" ht="14.25" x14ac:dyDescent="0.2"/>
    <row r="1079" s="1" customFormat="1" ht="14.25" x14ac:dyDescent="0.2"/>
    <row r="1080" s="1" customFormat="1" ht="14.25" x14ac:dyDescent="0.2"/>
    <row r="1081" s="1" customFormat="1" ht="14.25" x14ac:dyDescent="0.2"/>
    <row r="1082" s="1" customFormat="1" ht="14.25" x14ac:dyDescent="0.2"/>
    <row r="1083" s="1" customFormat="1" ht="14.25" x14ac:dyDescent="0.2"/>
    <row r="1084" s="1" customFormat="1" ht="14.25" x14ac:dyDescent="0.2"/>
    <row r="1085" s="1" customFormat="1" ht="14.25" x14ac:dyDescent="0.2"/>
    <row r="1086" s="1" customFormat="1" ht="14.25" x14ac:dyDescent="0.2"/>
    <row r="1087" s="1" customFormat="1" ht="14.25" x14ac:dyDescent="0.2"/>
    <row r="1088" s="1" customFormat="1" ht="14.25" x14ac:dyDescent="0.2"/>
    <row r="1089" s="1" customFormat="1" ht="14.25" x14ac:dyDescent="0.2"/>
    <row r="1090" s="1" customFormat="1" ht="14.25" x14ac:dyDescent="0.2"/>
    <row r="1091" s="1" customFormat="1" ht="14.25" x14ac:dyDescent="0.2"/>
    <row r="1092" s="1" customFormat="1" ht="14.25" x14ac:dyDescent="0.2"/>
    <row r="1093" s="1" customFormat="1" ht="14.25" x14ac:dyDescent="0.2"/>
    <row r="1094" s="1" customFormat="1" ht="14.25" x14ac:dyDescent="0.2"/>
    <row r="1095" s="1" customFormat="1" ht="14.25" x14ac:dyDescent="0.2"/>
    <row r="1096" s="1" customFormat="1" ht="14.25" x14ac:dyDescent="0.2"/>
    <row r="1097" s="1" customFormat="1" ht="14.25" x14ac:dyDescent="0.2"/>
    <row r="1098" s="1" customFormat="1" ht="14.25" x14ac:dyDescent="0.2"/>
    <row r="1099" s="1" customFormat="1" ht="14.25" x14ac:dyDescent="0.2"/>
    <row r="1100" s="1" customFormat="1" ht="14.25" x14ac:dyDescent="0.2"/>
    <row r="1101" s="1" customFormat="1" ht="14.25" x14ac:dyDescent="0.2"/>
    <row r="1102" s="1" customFormat="1" ht="14.25" x14ac:dyDescent="0.2"/>
    <row r="1103" s="1" customFormat="1" ht="14.25" x14ac:dyDescent="0.2"/>
    <row r="1104" s="1" customFormat="1" ht="14.25" x14ac:dyDescent="0.2"/>
    <row r="1105" s="1" customFormat="1" ht="14.25" x14ac:dyDescent="0.2"/>
    <row r="1106" s="1" customFormat="1" ht="14.25" x14ac:dyDescent="0.2"/>
    <row r="1107" s="1" customFormat="1" ht="14.25" x14ac:dyDescent="0.2"/>
    <row r="1108" s="1" customFormat="1" ht="14.25" x14ac:dyDescent="0.2"/>
    <row r="1109" s="1" customFormat="1" ht="14.25" x14ac:dyDescent="0.2"/>
    <row r="1110" s="1" customFormat="1" ht="14.25" x14ac:dyDescent="0.2"/>
    <row r="1111" s="1" customFormat="1" ht="14.25" x14ac:dyDescent="0.2"/>
    <row r="1112" s="1" customFormat="1" ht="14.25" x14ac:dyDescent="0.2"/>
    <row r="1113" s="1" customFormat="1" ht="14.25" x14ac:dyDescent="0.2"/>
    <row r="1114" s="1" customFormat="1" ht="14.25" x14ac:dyDescent="0.2"/>
    <row r="1115" s="1" customFormat="1" ht="14.25" x14ac:dyDescent="0.2"/>
    <row r="1116" s="1" customFormat="1" ht="14.25" x14ac:dyDescent="0.2"/>
    <row r="1117" s="1" customFormat="1" ht="14.25" x14ac:dyDescent="0.2"/>
    <row r="1118" s="1" customFormat="1" ht="14.25" x14ac:dyDescent="0.2"/>
    <row r="1119" s="1" customFormat="1" ht="14.25" x14ac:dyDescent="0.2"/>
    <row r="1120" s="1" customFormat="1" ht="14.25" x14ac:dyDescent="0.2"/>
    <row r="1121" s="1" customFormat="1" ht="14.25" x14ac:dyDescent="0.2"/>
    <row r="1122" s="1" customFormat="1" ht="14.25" x14ac:dyDescent="0.2"/>
    <row r="1123" s="1" customFormat="1" ht="14.25" x14ac:dyDescent="0.2"/>
    <row r="1124" s="1" customFormat="1" ht="14.25" x14ac:dyDescent="0.2"/>
    <row r="1125" s="1" customFormat="1" ht="14.25" x14ac:dyDescent="0.2"/>
    <row r="1126" s="1" customFormat="1" ht="14.25" x14ac:dyDescent="0.2"/>
    <row r="1127" s="1" customFormat="1" ht="14.25" x14ac:dyDescent="0.2"/>
    <row r="1128" s="1" customFormat="1" ht="14.25" x14ac:dyDescent="0.2"/>
    <row r="1129" s="1" customFormat="1" ht="14.25" x14ac:dyDescent="0.2"/>
    <row r="1130" s="1" customFormat="1" ht="14.25" x14ac:dyDescent="0.2"/>
    <row r="1131" s="1" customFormat="1" ht="14.25" x14ac:dyDescent="0.2"/>
    <row r="1132" s="1" customFormat="1" ht="14.25" x14ac:dyDescent="0.2"/>
    <row r="1133" s="1" customFormat="1" ht="14.25" x14ac:dyDescent="0.2"/>
    <row r="1134" s="1" customFormat="1" ht="14.25" x14ac:dyDescent="0.2"/>
    <row r="1135" s="1" customFormat="1" ht="14.25" x14ac:dyDescent="0.2"/>
    <row r="1136" s="1" customFormat="1" ht="14.25" x14ac:dyDescent="0.2"/>
    <row r="1137" s="1" customFormat="1" ht="14.25" x14ac:dyDescent="0.2"/>
    <row r="1138" s="1" customFormat="1" ht="14.25" x14ac:dyDescent="0.2"/>
    <row r="1139" s="1" customFormat="1" ht="14.25" x14ac:dyDescent="0.2"/>
    <row r="1140" s="1" customFormat="1" ht="14.25" x14ac:dyDescent="0.2"/>
    <row r="1141" s="1" customFormat="1" ht="14.25" x14ac:dyDescent="0.2"/>
    <row r="1142" s="1" customFormat="1" ht="14.25" x14ac:dyDescent="0.2"/>
    <row r="1143" s="1" customFormat="1" ht="14.25" x14ac:dyDescent="0.2"/>
    <row r="1144" s="1" customFormat="1" ht="14.25" x14ac:dyDescent="0.2"/>
    <row r="1145" s="1" customFormat="1" ht="14.25" x14ac:dyDescent="0.2"/>
    <row r="1146" s="1" customFormat="1" ht="14.25" x14ac:dyDescent="0.2"/>
    <row r="1147" s="1" customFormat="1" ht="14.25" x14ac:dyDescent="0.2"/>
    <row r="1148" s="1" customFormat="1" ht="14.25" x14ac:dyDescent="0.2"/>
    <row r="1149" s="1" customFormat="1" ht="14.25" x14ac:dyDescent="0.2"/>
    <row r="1150" s="1" customFormat="1" ht="14.25" x14ac:dyDescent="0.2"/>
    <row r="1151" s="1" customFormat="1" ht="14.25" x14ac:dyDescent="0.2"/>
    <row r="1152" s="1" customFormat="1" ht="14.25" x14ac:dyDescent="0.2"/>
    <row r="1153" s="1" customFormat="1" ht="14.25" x14ac:dyDescent="0.2"/>
    <row r="1154" s="1" customFormat="1" ht="14.25" x14ac:dyDescent="0.2"/>
    <row r="1155" s="1" customFormat="1" ht="14.25" x14ac:dyDescent="0.2"/>
    <row r="1156" s="1" customFormat="1" ht="14.25" x14ac:dyDescent="0.2"/>
    <row r="1157" s="1" customFormat="1" ht="14.25" x14ac:dyDescent="0.2"/>
    <row r="1158" s="1" customFormat="1" ht="14.25" x14ac:dyDescent="0.2"/>
    <row r="1159" s="1" customFormat="1" ht="14.25" x14ac:dyDescent="0.2"/>
    <row r="1160" s="1" customFormat="1" ht="14.25" x14ac:dyDescent="0.2"/>
    <row r="1161" s="1" customFormat="1" ht="14.25" x14ac:dyDescent="0.2"/>
    <row r="1162" s="1" customFormat="1" ht="14.25" x14ac:dyDescent="0.2"/>
    <row r="1163" s="1" customFormat="1" ht="14.25" x14ac:dyDescent="0.2"/>
    <row r="1164" s="1" customFormat="1" ht="14.25" x14ac:dyDescent="0.2"/>
    <row r="1165" s="1" customFormat="1" ht="14.25" x14ac:dyDescent="0.2"/>
    <row r="1166" s="1" customFormat="1" ht="14.25" x14ac:dyDescent="0.2"/>
    <row r="1167" s="1" customFormat="1" ht="14.25" x14ac:dyDescent="0.2"/>
    <row r="1168" s="1" customFormat="1" ht="14.25" x14ac:dyDescent="0.2"/>
    <row r="1169" s="1" customFormat="1" ht="14.25" x14ac:dyDescent="0.2"/>
    <row r="1170" s="1" customFormat="1" ht="14.25" x14ac:dyDescent="0.2"/>
    <row r="1171" s="1" customFormat="1" ht="14.25" x14ac:dyDescent="0.2"/>
    <row r="1172" s="1" customFormat="1" ht="14.25" x14ac:dyDescent="0.2"/>
    <row r="1173" s="1" customFormat="1" ht="14.25" x14ac:dyDescent="0.2"/>
    <row r="1174" s="1" customFormat="1" ht="14.25" x14ac:dyDescent="0.2"/>
    <row r="1175" s="1" customFormat="1" ht="14.25" x14ac:dyDescent="0.2"/>
    <row r="1176" s="1" customFormat="1" ht="14.25" x14ac:dyDescent="0.2"/>
    <row r="1177" s="1" customFormat="1" ht="14.25" x14ac:dyDescent="0.2"/>
    <row r="1178" s="1" customFormat="1" ht="14.25" x14ac:dyDescent="0.2"/>
    <row r="1179" s="1" customFormat="1" ht="14.25" x14ac:dyDescent="0.2"/>
    <row r="1180" s="1" customFormat="1" ht="14.25" x14ac:dyDescent="0.2"/>
    <row r="1181" s="1" customFormat="1" ht="14.25" x14ac:dyDescent="0.2"/>
    <row r="1182" s="1" customFormat="1" ht="14.25" x14ac:dyDescent="0.2"/>
    <row r="1183" s="1" customFormat="1" ht="14.25" x14ac:dyDescent="0.2"/>
    <row r="1184" s="1" customFormat="1" ht="14.25" x14ac:dyDescent="0.2"/>
    <row r="1185" s="1" customFormat="1" ht="14.25" x14ac:dyDescent="0.2"/>
    <row r="1186" s="1" customFormat="1" ht="14.25" x14ac:dyDescent="0.2"/>
    <row r="1187" s="1" customFormat="1" ht="14.25" x14ac:dyDescent="0.2"/>
    <row r="1188" s="1" customFormat="1" ht="14.25" x14ac:dyDescent="0.2"/>
    <row r="1189" s="1" customFormat="1" ht="14.25" x14ac:dyDescent="0.2"/>
    <row r="1190" s="1" customFormat="1" ht="14.25" x14ac:dyDescent="0.2"/>
    <row r="1191" s="1" customFormat="1" ht="14.25" x14ac:dyDescent="0.2"/>
    <row r="1192" s="1" customFormat="1" ht="14.25" x14ac:dyDescent="0.2"/>
    <row r="1193" s="1" customFormat="1" ht="14.25" x14ac:dyDescent="0.2"/>
    <row r="1194" s="1" customFormat="1" ht="14.25" x14ac:dyDescent="0.2"/>
    <row r="1195" s="1" customFormat="1" ht="14.25" x14ac:dyDescent="0.2"/>
    <row r="1196" s="1" customFormat="1" ht="14.25" x14ac:dyDescent="0.2"/>
    <row r="1197" s="1" customFormat="1" ht="14.25" x14ac:dyDescent="0.2"/>
    <row r="1198" s="1" customFormat="1" ht="14.25" x14ac:dyDescent="0.2"/>
    <row r="1199" s="1" customFormat="1" ht="14.25" x14ac:dyDescent="0.2"/>
    <row r="1200" s="1" customFormat="1" ht="14.25" x14ac:dyDescent="0.2"/>
    <row r="1201" s="1" customFormat="1" ht="14.25" x14ac:dyDescent="0.2"/>
    <row r="1202" s="1" customFormat="1" ht="14.25" x14ac:dyDescent="0.2"/>
    <row r="1203" s="1" customFormat="1" ht="14.25" x14ac:dyDescent="0.2"/>
    <row r="1204" s="1" customFormat="1" ht="14.25" x14ac:dyDescent="0.2"/>
    <row r="1205" s="1" customFormat="1" ht="14.25" x14ac:dyDescent="0.2"/>
    <row r="1206" s="1" customFormat="1" ht="14.25" x14ac:dyDescent="0.2"/>
    <row r="1207" s="1" customFormat="1" ht="14.25" x14ac:dyDescent="0.2"/>
    <row r="1208" s="1" customFormat="1" ht="14.25" x14ac:dyDescent="0.2"/>
    <row r="1209" s="1" customFormat="1" ht="14.25" x14ac:dyDescent="0.2"/>
    <row r="1210" s="1" customFormat="1" ht="14.25" x14ac:dyDescent="0.2"/>
    <row r="1211" s="1" customFormat="1" ht="14.25" x14ac:dyDescent="0.2"/>
    <row r="1212" s="1" customFormat="1" ht="14.25" x14ac:dyDescent="0.2"/>
    <row r="1213" s="1" customFormat="1" ht="14.25" x14ac:dyDescent="0.2"/>
    <row r="1214" s="1" customFormat="1" ht="14.25" x14ac:dyDescent="0.2"/>
    <row r="1215" s="1" customFormat="1" ht="14.25" x14ac:dyDescent="0.2"/>
    <row r="1216" s="1" customFormat="1" ht="14.25" x14ac:dyDescent="0.2"/>
    <row r="1217" s="1" customFormat="1" ht="14.25" x14ac:dyDescent="0.2"/>
    <row r="1218" s="1" customFormat="1" ht="14.25" x14ac:dyDescent="0.2"/>
    <row r="1219" s="1" customFormat="1" ht="14.25" x14ac:dyDescent="0.2"/>
    <row r="1220" s="1" customFormat="1" ht="14.25" x14ac:dyDescent="0.2"/>
    <row r="1221" s="1" customFormat="1" ht="14.25" x14ac:dyDescent="0.2"/>
    <row r="1222" s="1" customFormat="1" ht="14.25" x14ac:dyDescent="0.2"/>
    <row r="1223" s="1" customFormat="1" ht="14.25" x14ac:dyDescent="0.2"/>
    <row r="1224" s="1" customFormat="1" ht="14.25" x14ac:dyDescent="0.2"/>
    <row r="1225" s="1" customFormat="1" ht="14.25" x14ac:dyDescent="0.2"/>
    <row r="1226" s="1" customFormat="1" ht="14.25" x14ac:dyDescent="0.2"/>
    <row r="1227" s="1" customFormat="1" ht="14.25" x14ac:dyDescent="0.2"/>
    <row r="1228" s="1" customFormat="1" ht="14.25" x14ac:dyDescent="0.2"/>
    <row r="1229" s="1" customFormat="1" ht="14.25" x14ac:dyDescent="0.2"/>
    <row r="1230" s="1" customFormat="1" ht="14.25" x14ac:dyDescent="0.2"/>
    <row r="1231" s="1" customFormat="1" ht="14.25" x14ac:dyDescent="0.2"/>
    <row r="1232" s="1" customFormat="1" ht="14.25" x14ac:dyDescent="0.2"/>
    <row r="1233" s="1" customFormat="1" ht="14.25" x14ac:dyDescent="0.2"/>
    <row r="1234" s="1" customFormat="1" ht="14.25" x14ac:dyDescent="0.2"/>
    <row r="1235" s="1" customFormat="1" ht="14.25" x14ac:dyDescent="0.2"/>
    <row r="1236" s="1" customFormat="1" ht="14.25" x14ac:dyDescent="0.2"/>
    <row r="1237" s="1" customFormat="1" ht="14.25" x14ac:dyDescent="0.2"/>
    <row r="1238" s="1" customFormat="1" ht="14.25" x14ac:dyDescent="0.2"/>
    <row r="1239" s="1" customFormat="1" ht="14.25" x14ac:dyDescent="0.2"/>
    <row r="1240" s="1" customFormat="1" ht="14.25" x14ac:dyDescent="0.2"/>
    <row r="1241" s="1" customFormat="1" ht="14.25" x14ac:dyDescent="0.2"/>
    <row r="1242" s="1" customFormat="1" ht="14.25" x14ac:dyDescent="0.2"/>
    <row r="1243" s="1" customFormat="1" ht="14.25" x14ac:dyDescent="0.2"/>
    <row r="1244" s="1" customFormat="1" ht="14.25" x14ac:dyDescent="0.2"/>
    <row r="1245" s="1" customFormat="1" ht="14.25" x14ac:dyDescent="0.2"/>
    <row r="1246" s="1" customFormat="1" ht="14.25" x14ac:dyDescent="0.2"/>
    <row r="1247" s="1" customFormat="1" ht="14.25" x14ac:dyDescent="0.2"/>
    <row r="1248" s="1" customFormat="1" ht="14.25" x14ac:dyDescent="0.2"/>
    <row r="1249" s="1" customFormat="1" ht="14.25" x14ac:dyDescent="0.2"/>
    <row r="1250" s="1" customFormat="1" ht="14.25" x14ac:dyDescent="0.2"/>
    <row r="1251" s="1" customFormat="1" ht="14.25" x14ac:dyDescent="0.2"/>
    <row r="1252" s="1" customFormat="1" ht="14.25" x14ac:dyDescent="0.2"/>
    <row r="1253" s="1" customFormat="1" ht="14.25" x14ac:dyDescent="0.2"/>
    <row r="1254" s="1" customFormat="1" ht="14.25" x14ac:dyDescent="0.2"/>
    <row r="1255" s="1" customFormat="1" ht="14.25" x14ac:dyDescent="0.2"/>
    <row r="1256" s="1" customFormat="1" ht="14.25" x14ac:dyDescent="0.2"/>
    <row r="1257" s="1" customFormat="1" ht="14.25" x14ac:dyDescent="0.2"/>
    <row r="1258" s="1" customFormat="1" ht="14.25" x14ac:dyDescent="0.2"/>
    <row r="1259" s="1" customFormat="1" ht="14.25" x14ac:dyDescent="0.2"/>
    <row r="1260" s="1" customFormat="1" ht="14.25" x14ac:dyDescent="0.2"/>
    <row r="1261" s="1" customFormat="1" ht="14.25" x14ac:dyDescent="0.2"/>
    <row r="1262" s="1" customFormat="1" ht="14.25" x14ac:dyDescent="0.2"/>
    <row r="1263" s="1" customFormat="1" ht="14.25" x14ac:dyDescent="0.2"/>
    <row r="1264" s="1" customFormat="1" ht="14.25" x14ac:dyDescent="0.2"/>
    <row r="1265" s="1" customFormat="1" ht="14.25" x14ac:dyDescent="0.2"/>
    <row r="1266" s="1" customFormat="1" ht="14.25" x14ac:dyDescent="0.2"/>
    <row r="1267" s="1" customFormat="1" ht="14.25" x14ac:dyDescent="0.2"/>
    <row r="1268" s="1" customFormat="1" ht="14.25" x14ac:dyDescent="0.2"/>
    <row r="1269" s="1" customFormat="1" ht="14.25" x14ac:dyDescent="0.2"/>
    <row r="1270" s="1" customFormat="1" ht="14.25" x14ac:dyDescent="0.2"/>
    <row r="1271" s="1" customFormat="1" ht="14.25" x14ac:dyDescent="0.2"/>
    <row r="1272" s="1" customFormat="1" ht="14.25" x14ac:dyDescent="0.2"/>
    <row r="1273" s="1" customFormat="1" ht="14.25" x14ac:dyDescent="0.2"/>
    <row r="1274" s="1" customFormat="1" ht="14.25" x14ac:dyDescent="0.2"/>
    <row r="1275" s="1" customFormat="1" ht="14.25" x14ac:dyDescent="0.2"/>
    <row r="1276" s="1" customFormat="1" ht="14.25" x14ac:dyDescent="0.2"/>
    <row r="1277" s="1" customFormat="1" ht="14.25" x14ac:dyDescent="0.2"/>
    <row r="1278" s="1" customFormat="1" ht="14.25" x14ac:dyDescent="0.2"/>
    <row r="1279" s="1" customFormat="1" ht="14.25" x14ac:dyDescent="0.2"/>
    <row r="1280" s="1" customFormat="1" ht="14.25" x14ac:dyDescent="0.2"/>
    <row r="1281" s="1" customFormat="1" ht="14.25" x14ac:dyDescent="0.2"/>
    <row r="1282" s="1" customFormat="1" ht="14.25" x14ac:dyDescent="0.2"/>
    <row r="1283" s="1" customFormat="1" ht="14.25" x14ac:dyDescent="0.2"/>
    <row r="1284" s="1" customFormat="1" ht="14.25" x14ac:dyDescent="0.2"/>
    <row r="1285" s="1" customFormat="1" ht="14.25" x14ac:dyDescent="0.2"/>
    <row r="1286" s="1" customFormat="1" ht="14.25" x14ac:dyDescent="0.2"/>
    <row r="1287" s="1" customFormat="1" ht="14.25" x14ac:dyDescent="0.2"/>
    <row r="1288" s="1" customFormat="1" ht="14.25" x14ac:dyDescent="0.2"/>
    <row r="1289" s="1" customFormat="1" ht="14.25" x14ac:dyDescent="0.2"/>
    <row r="1290" s="1" customFormat="1" ht="14.25" x14ac:dyDescent="0.2"/>
    <row r="1291" s="1" customFormat="1" ht="14.25" x14ac:dyDescent="0.2"/>
    <row r="1292" s="1" customFormat="1" ht="14.25" x14ac:dyDescent="0.2"/>
    <row r="1293" s="1" customFormat="1" ht="14.25" x14ac:dyDescent="0.2"/>
    <row r="1294" s="1" customFormat="1" ht="14.25" x14ac:dyDescent="0.2"/>
    <row r="1295" s="1" customFormat="1" ht="14.25" x14ac:dyDescent="0.2"/>
    <row r="1296" s="1" customFormat="1" ht="14.25" x14ac:dyDescent="0.2"/>
    <row r="1297" s="1" customFormat="1" ht="14.25" x14ac:dyDescent="0.2"/>
    <row r="1298" s="1" customFormat="1" ht="14.25" x14ac:dyDescent="0.2"/>
    <row r="1299" s="1" customFormat="1" ht="14.25" x14ac:dyDescent="0.2"/>
    <row r="1300" s="1" customFormat="1" ht="14.25" x14ac:dyDescent="0.2"/>
    <row r="1301" s="1" customFormat="1" ht="14.25" x14ac:dyDescent="0.2"/>
    <row r="1302" s="1" customFormat="1" ht="14.25" x14ac:dyDescent="0.2"/>
    <row r="1303" s="1" customFormat="1" ht="14.25" x14ac:dyDescent="0.2"/>
    <row r="1304" s="1" customFormat="1" ht="14.25" x14ac:dyDescent="0.2"/>
    <row r="1305" s="1" customFormat="1" ht="14.25" x14ac:dyDescent="0.2"/>
    <row r="1306" s="1" customFormat="1" ht="14.25" x14ac:dyDescent="0.2"/>
    <row r="1307" s="1" customFormat="1" ht="14.25" x14ac:dyDescent="0.2"/>
    <row r="1308" s="1" customFormat="1" ht="14.25" x14ac:dyDescent="0.2"/>
    <row r="1309" s="1" customFormat="1" ht="14.25" x14ac:dyDescent="0.2"/>
    <row r="1310" s="1" customFormat="1" ht="14.25" x14ac:dyDescent="0.2"/>
    <row r="1311" s="1" customFormat="1" ht="14.25" x14ac:dyDescent="0.2"/>
    <row r="1312" s="1" customFormat="1" ht="14.25" x14ac:dyDescent="0.2"/>
    <row r="1313" s="1" customFormat="1" ht="14.25" x14ac:dyDescent="0.2"/>
    <row r="1314" s="1" customFormat="1" ht="14.25" x14ac:dyDescent="0.2"/>
    <row r="1315" s="1" customFormat="1" ht="14.25" x14ac:dyDescent="0.2"/>
    <row r="1316" s="1" customFormat="1" ht="14.25" x14ac:dyDescent="0.2"/>
    <row r="1317" s="1" customFormat="1" ht="14.25" x14ac:dyDescent="0.2"/>
    <row r="1318" s="1" customFormat="1" ht="14.25" x14ac:dyDescent="0.2"/>
    <row r="1319" s="1" customFormat="1" ht="14.25" x14ac:dyDescent="0.2"/>
    <row r="1320" s="1" customFormat="1" ht="14.25" x14ac:dyDescent="0.2"/>
    <row r="1321" s="1" customFormat="1" ht="14.25" x14ac:dyDescent="0.2"/>
    <row r="1322" s="1" customFormat="1" ht="14.25" x14ac:dyDescent="0.2"/>
    <row r="1323" s="1" customFormat="1" ht="14.25" x14ac:dyDescent="0.2"/>
    <row r="1324" s="1" customFormat="1" ht="14.25" x14ac:dyDescent="0.2"/>
    <row r="1325" s="1" customFormat="1" ht="14.25" x14ac:dyDescent="0.2"/>
    <row r="1326" s="1" customFormat="1" ht="14.25" x14ac:dyDescent="0.2"/>
    <row r="1327" s="1" customFormat="1" ht="14.25" x14ac:dyDescent="0.2"/>
    <row r="1328" s="1" customFormat="1" ht="14.25" x14ac:dyDescent="0.2"/>
    <row r="1329" s="1" customFormat="1" ht="14.25" x14ac:dyDescent="0.2"/>
    <row r="1330" s="1" customFormat="1" ht="14.25" x14ac:dyDescent="0.2"/>
    <row r="1331" s="1" customFormat="1" ht="14.25" x14ac:dyDescent="0.2"/>
    <row r="1332" s="1" customFormat="1" ht="14.25" x14ac:dyDescent="0.2"/>
    <row r="1333" s="1" customFormat="1" ht="14.25" x14ac:dyDescent="0.2"/>
    <row r="1334" s="1" customFormat="1" ht="14.25" x14ac:dyDescent="0.2"/>
    <row r="1335" s="1" customFormat="1" ht="14.25" x14ac:dyDescent="0.2"/>
    <row r="1336" s="1" customFormat="1" ht="14.25" x14ac:dyDescent="0.2"/>
    <row r="1337" s="1" customFormat="1" ht="14.25" x14ac:dyDescent="0.2"/>
    <row r="1338" s="1" customFormat="1" ht="14.25" x14ac:dyDescent="0.2"/>
    <row r="1339" s="1" customFormat="1" ht="14.25" x14ac:dyDescent="0.2"/>
    <row r="1340" s="1" customFormat="1" ht="14.25" x14ac:dyDescent="0.2"/>
    <row r="1341" s="1" customFormat="1" ht="14.25" x14ac:dyDescent="0.2"/>
    <row r="1342" s="1" customFormat="1" ht="14.25" x14ac:dyDescent="0.2"/>
    <row r="1343" s="1" customFormat="1" ht="14.25" x14ac:dyDescent="0.2"/>
    <row r="1344" s="1" customFormat="1" ht="14.25" x14ac:dyDescent="0.2"/>
    <row r="1345" s="1" customFormat="1" ht="14.25" x14ac:dyDescent="0.2"/>
    <row r="1346" s="1" customFormat="1" ht="14.25" x14ac:dyDescent="0.2"/>
    <row r="1347" s="1" customFormat="1" ht="14.25" x14ac:dyDescent="0.2"/>
    <row r="1348" s="1" customFormat="1" ht="14.25" x14ac:dyDescent="0.2"/>
    <row r="1349" s="1" customFormat="1" ht="14.25" x14ac:dyDescent="0.2"/>
    <row r="1350" s="1" customFormat="1" ht="14.25" x14ac:dyDescent="0.2"/>
    <row r="1351" s="1" customFormat="1" ht="14.25" x14ac:dyDescent="0.2"/>
    <row r="1352" s="1" customFormat="1" ht="14.25" x14ac:dyDescent="0.2"/>
    <row r="1353" s="1" customFormat="1" ht="14.25" x14ac:dyDescent="0.2"/>
    <row r="1354" s="1" customFormat="1" ht="14.25" x14ac:dyDescent="0.2"/>
    <row r="1355" s="1" customFormat="1" ht="14.25" x14ac:dyDescent="0.2"/>
    <row r="1356" s="1" customFormat="1" ht="14.25" x14ac:dyDescent="0.2"/>
    <row r="1357" s="1" customFormat="1" ht="14.25" x14ac:dyDescent="0.2"/>
    <row r="1358" s="1" customFormat="1" ht="14.25" x14ac:dyDescent="0.2"/>
    <row r="1359" s="1" customFormat="1" ht="14.25" x14ac:dyDescent="0.2"/>
    <row r="1360" s="1" customFormat="1" ht="14.25" x14ac:dyDescent="0.2"/>
    <row r="1361" s="1" customFormat="1" ht="14.25" x14ac:dyDescent="0.2"/>
    <row r="1362" s="1" customFormat="1" ht="14.25" x14ac:dyDescent="0.2"/>
    <row r="1363" s="1" customFormat="1" ht="14.25" x14ac:dyDescent="0.2"/>
    <row r="1364" s="1" customFormat="1" ht="14.25" x14ac:dyDescent="0.2"/>
    <row r="1365" s="1" customFormat="1" ht="14.25" x14ac:dyDescent="0.2"/>
    <row r="1366" s="1" customFormat="1" ht="14.25" x14ac:dyDescent="0.2"/>
    <row r="1367" s="1" customFormat="1" ht="14.25" x14ac:dyDescent="0.2"/>
    <row r="1368" s="1" customFormat="1" ht="14.25" x14ac:dyDescent="0.2"/>
    <row r="1369" s="1" customFormat="1" ht="14.25" x14ac:dyDescent="0.2"/>
    <row r="1370" s="1" customFormat="1" ht="14.25" x14ac:dyDescent="0.2"/>
    <row r="1371" s="1" customFormat="1" ht="14.25" x14ac:dyDescent="0.2"/>
    <row r="1372" s="1" customFormat="1" ht="14.25" x14ac:dyDescent="0.2"/>
    <row r="1373" s="1" customFormat="1" ht="14.25" x14ac:dyDescent="0.2"/>
    <row r="1374" s="1" customFormat="1" ht="14.25" x14ac:dyDescent="0.2"/>
    <row r="1375" s="1" customFormat="1" ht="14.25" x14ac:dyDescent="0.2"/>
    <row r="1376" s="1" customFormat="1" ht="14.25" x14ac:dyDescent="0.2"/>
    <row r="1377" s="1" customFormat="1" ht="14.25" x14ac:dyDescent="0.2"/>
    <row r="1378" s="1" customFormat="1" ht="14.25" x14ac:dyDescent="0.2"/>
    <row r="1379" s="1" customFormat="1" ht="14.25" x14ac:dyDescent="0.2"/>
    <row r="1380" s="1" customFormat="1" ht="14.25" x14ac:dyDescent="0.2"/>
    <row r="1381" s="1" customFormat="1" ht="14.25" x14ac:dyDescent="0.2"/>
    <row r="1382" s="1" customFormat="1" ht="14.25" x14ac:dyDescent="0.2"/>
    <row r="1383" s="1" customFormat="1" ht="14.25" x14ac:dyDescent="0.2"/>
    <row r="1384" s="1" customFormat="1" ht="14.25" x14ac:dyDescent="0.2"/>
    <row r="1385" s="1" customFormat="1" ht="14.25" x14ac:dyDescent="0.2"/>
    <row r="1386" s="1" customFormat="1" ht="14.25" x14ac:dyDescent="0.2"/>
    <row r="1387" s="1" customFormat="1" ht="14.25" x14ac:dyDescent="0.2"/>
    <row r="1388" s="1" customFormat="1" ht="14.25" x14ac:dyDescent="0.2"/>
    <row r="1389" s="1" customFormat="1" ht="14.25" x14ac:dyDescent="0.2"/>
    <row r="1390" s="1" customFormat="1" ht="14.25" x14ac:dyDescent="0.2"/>
    <row r="1391" s="1" customFormat="1" ht="14.25" x14ac:dyDescent="0.2"/>
    <row r="1392" s="1" customFormat="1" ht="14.25" x14ac:dyDescent="0.2"/>
    <row r="1393" s="1" customFormat="1" ht="14.25" x14ac:dyDescent="0.2"/>
    <row r="1394" s="1" customFormat="1" ht="14.25" x14ac:dyDescent="0.2"/>
    <row r="1395" s="1" customFormat="1" ht="14.25" x14ac:dyDescent="0.2"/>
    <row r="1396" s="1" customFormat="1" ht="14.25" x14ac:dyDescent="0.2"/>
    <row r="1397" s="1" customFormat="1" ht="14.25" x14ac:dyDescent="0.2"/>
    <row r="1398" s="1" customFormat="1" ht="14.25" x14ac:dyDescent="0.2"/>
    <row r="1399" s="1" customFormat="1" ht="14.25" x14ac:dyDescent="0.2"/>
    <row r="1400" s="1" customFormat="1" ht="14.25" x14ac:dyDescent="0.2"/>
    <row r="1401" s="1" customFormat="1" ht="14.25" x14ac:dyDescent="0.2"/>
    <row r="1402" s="1" customFormat="1" ht="14.25" x14ac:dyDescent="0.2"/>
    <row r="1403" s="1" customFormat="1" ht="14.25" x14ac:dyDescent="0.2"/>
    <row r="1404" s="1" customFormat="1" ht="14.25" x14ac:dyDescent="0.2"/>
    <row r="1405" s="1" customFormat="1" ht="14.25" x14ac:dyDescent="0.2"/>
    <row r="1406" s="1" customFormat="1" ht="14.25" x14ac:dyDescent="0.2"/>
    <row r="1407" s="1" customFormat="1" ht="14.25" x14ac:dyDescent="0.2"/>
    <row r="1408" s="1" customFormat="1" ht="14.25" x14ac:dyDescent="0.2"/>
    <row r="1409" s="1" customFormat="1" ht="14.25" x14ac:dyDescent="0.2"/>
    <row r="1410" s="1" customFormat="1" ht="14.25" x14ac:dyDescent="0.2"/>
    <row r="1411" s="1" customFormat="1" ht="14.25" x14ac:dyDescent="0.2"/>
    <row r="1412" s="1" customFormat="1" ht="14.25" x14ac:dyDescent="0.2"/>
    <row r="1413" s="1" customFormat="1" ht="14.25" x14ac:dyDescent="0.2"/>
    <row r="1414" s="1" customFormat="1" ht="14.25" x14ac:dyDescent="0.2"/>
    <row r="1415" s="1" customFormat="1" ht="14.25" x14ac:dyDescent="0.2"/>
    <row r="1416" s="1" customFormat="1" ht="14.25" x14ac:dyDescent="0.2"/>
    <row r="1417" s="1" customFormat="1" ht="14.25" x14ac:dyDescent="0.2"/>
    <row r="1418" s="1" customFormat="1" ht="14.25" x14ac:dyDescent="0.2"/>
    <row r="1419" s="1" customFormat="1" ht="14.25" x14ac:dyDescent="0.2"/>
    <row r="1420" s="1" customFormat="1" ht="14.25" x14ac:dyDescent="0.2"/>
    <row r="1421" s="1" customFormat="1" ht="14.25" x14ac:dyDescent="0.2"/>
    <row r="1422" s="1" customFormat="1" ht="14.25" x14ac:dyDescent="0.2"/>
    <row r="1423" s="1" customFormat="1" ht="14.25" x14ac:dyDescent="0.2"/>
    <row r="1424" s="1" customFormat="1" ht="14.25" x14ac:dyDescent="0.2"/>
    <row r="1425" s="1" customFormat="1" ht="14.25" x14ac:dyDescent="0.2"/>
    <row r="1426" s="1" customFormat="1" ht="14.25" x14ac:dyDescent="0.2"/>
    <row r="1427" s="1" customFormat="1" ht="14.25" x14ac:dyDescent="0.2"/>
    <row r="1428" s="1" customFormat="1" ht="14.25" x14ac:dyDescent="0.2"/>
    <row r="1429" s="1" customFormat="1" ht="14.25" x14ac:dyDescent="0.2"/>
    <row r="1430" s="1" customFormat="1" ht="14.25" x14ac:dyDescent="0.2"/>
    <row r="1431" s="1" customFormat="1" ht="14.25" x14ac:dyDescent="0.2"/>
    <row r="1432" s="1" customFormat="1" ht="14.25" x14ac:dyDescent="0.2"/>
    <row r="1433" s="1" customFormat="1" ht="14.25" x14ac:dyDescent="0.2"/>
    <row r="1434" s="1" customFormat="1" ht="14.25" x14ac:dyDescent="0.2"/>
    <row r="1435" s="1" customFormat="1" ht="14.25" x14ac:dyDescent="0.2"/>
    <row r="1436" s="1" customFormat="1" ht="14.25" x14ac:dyDescent="0.2"/>
    <row r="1437" s="1" customFormat="1" ht="14.25" x14ac:dyDescent="0.2"/>
    <row r="1438" s="1" customFormat="1" ht="14.25" x14ac:dyDescent="0.2"/>
    <row r="1439" s="1" customFormat="1" ht="14.25" x14ac:dyDescent="0.2"/>
    <row r="1440" s="1" customFormat="1" ht="14.25" x14ac:dyDescent="0.2"/>
    <row r="1441" s="1" customFormat="1" ht="14.25" x14ac:dyDescent="0.2"/>
    <row r="1442" s="1" customFormat="1" ht="14.25" x14ac:dyDescent="0.2"/>
    <row r="1443" s="1" customFormat="1" ht="14.25" x14ac:dyDescent="0.2"/>
    <row r="1444" s="1" customFormat="1" ht="14.25" x14ac:dyDescent="0.2"/>
    <row r="1445" s="1" customFormat="1" ht="14.25" x14ac:dyDescent="0.2"/>
    <row r="1446" s="1" customFormat="1" ht="14.25" x14ac:dyDescent="0.2"/>
    <row r="1447" s="1" customFormat="1" ht="14.25" x14ac:dyDescent="0.2"/>
    <row r="1448" s="1" customFormat="1" ht="14.25" x14ac:dyDescent="0.2"/>
    <row r="1449" s="1" customFormat="1" ht="14.25" x14ac:dyDescent="0.2"/>
    <row r="1450" s="1" customFormat="1" ht="14.25" x14ac:dyDescent="0.2"/>
    <row r="1451" s="1" customFormat="1" ht="14.25" x14ac:dyDescent="0.2"/>
    <row r="1452" s="1" customFormat="1" ht="14.25" x14ac:dyDescent="0.2"/>
    <row r="1453" s="1" customFormat="1" ht="14.25" x14ac:dyDescent="0.2"/>
    <row r="1454" s="1" customFormat="1" ht="14.25" x14ac:dyDescent="0.2"/>
    <row r="1455" s="1" customFormat="1" ht="14.25" x14ac:dyDescent="0.2"/>
    <row r="1456" s="1" customFormat="1" ht="14.25" x14ac:dyDescent="0.2"/>
    <row r="1457" s="1" customFormat="1" ht="14.25" x14ac:dyDescent="0.2"/>
    <row r="1458" s="1" customFormat="1" ht="14.25" x14ac:dyDescent="0.2"/>
    <row r="1459" s="1" customFormat="1" ht="14.25" x14ac:dyDescent="0.2"/>
    <row r="1460" s="1" customFormat="1" ht="14.25" x14ac:dyDescent="0.2"/>
    <row r="1461" s="1" customFormat="1" ht="14.25" x14ac:dyDescent="0.2"/>
    <row r="1462" s="1" customFormat="1" ht="14.25" x14ac:dyDescent="0.2"/>
    <row r="1463" s="1" customFormat="1" ht="14.25" x14ac:dyDescent="0.2"/>
    <row r="1464" s="1" customFormat="1" ht="14.25" x14ac:dyDescent="0.2"/>
    <row r="1465" s="1" customFormat="1" ht="14.25" x14ac:dyDescent="0.2"/>
    <row r="1466" s="1" customFormat="1" ht="14.25" x14ac:dyDescent="0.2"/>
    <row r="1467" s="1" customFormat="1" ht="14.25" x14ac:dyDescent="0.2"/>
    <row r="1468" s="1" customFormat="1" ht="14.25" x14ac:dyDescent="0.2"/>
    <row r="1469" s="1" customFormat="1" ht="14.25" x14ac:dyDescent="0.2"/>
    <row r="1470" s="1" customFormat="1" ht="14.25" x14ac:dyDescent="0.2"/>
    <row r="1471" s="1" customFormat="1" ht="14.25" x14ac:dyDescent="0.2"/>
    <row r="1472" s="1" customFormat="1" ht="14.25" x14ac:dyDescent="0.2"/>
    <row r="1473" s="1" customFormat="1" ht="14.25" x14ac:dyDescent="0.2"/>
    <row r="1474" s="1" customFormat="1" ht="14.25" x14ac:dyDescent="0.2"/>
    <row r="1475" s="1" customFormat="1" ht="14.25" x14ac:dyDescent="0.2"/>
    <row r="1476" s="1" customFormat="1" ht="14.25" x14ac:dyDescent="0.2"/>
    <row r="1477" s="1" customFormat="1" ht="14.25" x14ac:dyDescent="0.2"/>
    <row r="1478" s="1" customFormat="1" ht="14.25" x14ac:dyDescent="0.2"/>
    <row r="1479" s="1" customFormat="1" ht="14.25" x14ac:dyDescent="0.2"/>
    <row r="1480" s="1" customFormat="1" ht="14.25" x14ac:dyDescent="0.2"/>
    <row r="1481" s="1" customFormat="1" ht="14.25" x14ac:dyDescent="0.2"/>
    <row r="1482" s="1" customFormat="1" ht="14.25" x14ac:dyDescent="0.2"/>
    <row r="1483" s="1" customFormat="1" ht="14.25" x14ac:dyDescent="0.2"/>
    <row r="1484" s="1" customFormat="1" ht="14.25" x14ac:dyDescent="0.2"/>
    <row r="1485" s="1" customFormat="1" ht="14.25" x14ac:dyDescent="0.2"/>
    <row r="1486" s="1" customFormat="1" ht="14.25" x14ac:dyDescent="0.2"/>
    <row r="1487" s="1" customFormat="1" ht="14.25" x14ac:dyDescent="0.2"/>
    <row r="1488" s="1" customFormat="1" ht="14.25" x14ac:dyDescent="0.2"/>
    <row r="1489" s="1" customFormat="1" ht="14.25" x14ac:dyDescent="0.2"/>
    <row r="1490" s="1" customFormat="1" ht="14.25" x14ac:dyDescent="0.2"/>
    <row r="1491" s="1" customFormat="1" ht="14.25" x14ac:dyDescent="0.2"/>
    <row r="1492" s="1" customFormat="1" ht="14.25" x14ac:dyDescent="0.2"/>
    <row r="1493" s="1" customFormat="1" ht="14.25" x14ac:dyDescent="0.2"/>
    <row r="1494" s="1" customFormat="1" ht="14.25" x14ac:dyDescent="0.2"/>
    <row r="1495" s="1" customFormat="1" ht="14.25" x14ac:dyDescent="0.2"/>
    <row r="1496" s="1" customFormat="1" ht="14.25" x14ac:dyDescent="0.2"/>
    <row r="1497" s="1" customFormat="1" ht="14.25" x14ac:dyDescent="0.2"/>
    <row r="1498" s="1" customFormat="1" ht="14.25" x14ac:dyDescent="0.2"/>
    <row r="1499" s="1" customFormat="1" ht="14.25" x14ac:dyDescent="0.2"/>
    <row r="1500" s="1" customFormat="1" ht="14.25" x14ac:dyDescent="0.2"/>
    <row r="1501" s="1" customFormat="1" ht="14.25" x14ac:dyDescent="0.2"/>
    <row r="1502" s="1" customFormat="1" ht="14.25" x14ac:dyDescent="0.2"/>
    <row r="1503" s="1" customFormat="1" ht="14.25" x14ac:dyDescent="0.2"/>
    <row r="1504" s="1" customFormat="1" ht="14.25" x14ac:dyDescent="0.2"/>
    <row r="1505" s="1" customFormat="1" ht="14.25" x14ac:dyDescent="0.2"/>
    <row r="1506" s="1" customFormat="1" ht="14.25" x14ac:dyDescent="0.2"/>
    <row r="1507" s="1" customFormat="1" ht="14.25" x14ac:dyDescent="0.2"/>
    <row r="1508" s="1" customFormat="1" ht="14.25" x14ac:dyDescent="0.2"/>
    <row r="1509" s="1" customFormat="1" ht="14.25" x14ac:dyDescent="0.2"/>
    <row r="1510" s="1" customFormat="1" ht="14.25" x14ac:dyDescent="0.2"/>
    <row r="1511" s="1" customFormat="1" ht="14.25" x14ac:dyDescent="0.2"/>
    <row r="1512" s="1" customFormat="1" ht="14.25" x14ac:dyDescent="0.2"/>
    <row r="1513" s="1" customFormat="1" ht="14.25" x14ac:dyDescent="0.2"/>
    <row r="1514" s="1" customFormat="1" ht="14.25" x14ac:dyDescent="0.2"/>
    <row r="1515" s="1" customFormat="1" ht="14.25" x14ac:dyDescent="0.2"/>
    <row r="1516" s="1" customFormat="1" ht="14.25" x14ac:dyDescent="0.2"/>
    <row r="1517" s="1" customFormat="1" ht="14.25" x14ac:dyDescent="0.2"/>
    <row r="1518" s="1" customFormat="1" ht="14.25" x14ac:dyDescent="0.2"/>
    <row r="1519" s="1" customFormat="1" ht="14.25" x14ac:dyDescent="0.2"/>
    <row r="1520" s="1" customFormat="1" ht="14.25" x14ac:dyDescent="0.2"/>
    <row r="1521" s="1" customFormat="1" ht="14.25" x14ac:dyDescent="0.2"/>
    <row r="1522" s="1" customFormat="1" ht="14.25" x14ac:dyDescent="0.2"/>
    <row r="1523" s="1" customFormat="1" ht="14.25" x14ac:dyDescent="0.2"/>
    <row r="1524" s="1" customFormat="1" ht="14.25" x14ac:dyDescent="0.2"/>
    <row r="1525" s="1" customFormat="1" ht="14.25" x14ac:dyDescent="0.2"/>
    <row r="1526" s="1" customFormat="1" ht="14.25" x14ac:dyDescent="0.2"/>
    <row r="1527" s="1" customFormat="1" ht="14.25" x14ac:dyDescent="0.2"/>
    <row r="1528" s="1" customFormat="1" ht="14.25" x14ac:dyDescent="0.2"/>
    <row r="1529" s="1" customFormat="1" ht="14.25" x14ac:dyDescent="0.2"/>
    <row r="1530" s="1" customFormat="1" ht="14.25" x14ac:dyDescent="0.2"/>
    <row r="1531" s="1" customFormat="1" ht="14.25" x14ac:dyDescent="0.2"/>
    <row r="1532" s="1" customFormat="1" ht="14.25" x14ac:dyDescent="0.2"/>
    <row r="1533" s="1" customFormat="1" ht="14.25" x14ac:dyDescent="0.2"/>
    <row r="1534" s="1" customFormat="1" ht="14.25" x14ac:dyDescent="0.2"/>
    <row r="1535" s="1" customFormat="1" ht="14.25" x14ac:dyDescent="0.2"/>
    <row r="1536" s="1" customFormat="1" ht="14.25" x14ac:dyDescent="0.2"/>
    <row r="1537" s="1" customFormat="1" ht="14.25" x14ac:dyDescent="0.2"/>
    <row r="1538" s="1" customFormat="1" ht="14.25" x14ac:dyDescent="0.2"/>
    <row r="1539" s="1" customFormat="1" ht="14.25" x14ac:dyDescent="0.2"/>
    <row r="1540" s="1" customFormat="1" ht="14.25" x14ac:dyDescent="0.2"/>
    <row r="1541" s="1" customFormat="1" ht="14.25" x14ac:dyDescent="0.2"/>
    <row r="1542" s="1" customFormat="1" ht="14.25" x14ac:dyDescent="0.2"/>
    <row r="1543" s="1" customFormat="1" ht="14.25" x14ac:dyDescent="0.2"/>
    <row r="1544" s="1" customFormat="1" ht="14.25" x14ac:dyDescent="0.2"/>
    <row r="1545" s="1" customFormat="1" ht="14.25" x14ac:dyDescent="0.2"/>
    <row r="1546" s="1" customFormat="1" ht="14.25" x14ac:dyDescent="0.2"/>
    <row r="1547" s="1" customFormat="1" ht="14.25" x14ac:dyDescent="0.2"/>
    <row r="1548" s="1" customFormat="1" ht="14.25" x14ac:dyDescent="0.2"/>
    <row r="1549" s="1" customFormat="1" ht="14.25" x14ac:dyDescent="0.2"/>
    <row r="1550" s="1" customFormat="1" ht="14.25" x14ac:dyDescent="0.2"/>
    <row r="1551" s="1" customFormat="1" ht="14.25" x14ac:dyDescent="0.2"/>
    <row r="1552" s="1" customFormat="1" ht="14.25" x14ac:dyDescent="0.2"/>
    <row r="1553" s="1" customFormat="1" ht="14.25" x14ac:dyDescent="0.2"/>
    <row r="1554" s="1" customFormat="1" ht="14.25" x14ac:dyDescent="0.2"/>
    <row r="1555" s="1" customFormat="1" ht="14.25" x14ac:dyDescent="0.2"/>
    <row r="1556" s="1" customFormat="1" ht="14.25" x14ac:dyDescent="0.2"/>
    <row r="1557" s="1" customFormat="1" ht="14.25" x14ac:dyDescent="0.2"/>
    <row r="1558" s="1" customFormat="1" ht="14.25" x14ac:dyDescent="0.2"/>
    <row r="1559" s="1" customFormat="1" ht="14.25" x14ac:dyDescent="0.2"/>
    <row r="1560" s="1" customFormat="1" ht="14.25" x14ac:dyDescent="0.2"/>
    <row r="1561" s="1" customFormat="1" ht="14.25" x14ac:dyDescent="0.2"/>
    <row r="1562" s="1" customFormat="1" ht="14.25" x14ac:dyDescent="0.2"/>
    <row r="1563" s="1" customFormat="1" ht="14.25" x14ac:dyDescent="0.2"/>
    <row r="1564" s="1" customFormat="1" ht="14.25" x14ac:dyDescent="0.2"/>
    <row r="1565" s="1" customFormat="1" ht="14.25" x14ac:dyDescent="0.2"/>
    <row r="1566" s="1" customFormat="1" ht="14.25" x14ac:dyDescent="0.2"/>
    <row r="1567" s="1" customFormat="1" ht="14.25" x14ac:dyDescent="0.2"/>
    <row r="1568" s="1" customFormat="1" ht="14.25" x14ac:dyDescent="0.2"/>
    <row r="1569" s="1" customFormat="1" ht="14.25" x14ac:dyDescent="0.2"/>
    <row r="1570" s="1" customFormat="1" ht="14.25" x14ac:dyDescent="0.2"/>
    <row r="1571" s="1" customFormat="1" ht="14.25" x14ac:dyDescent="0.2"/>
    <row r="1572" s="1" customFormat="1" ht="14.25" x14ac:dyDescent="0.2"/>
    <row r="1573" s="1" customFormat="1" ht="14.25" x14ac:dyDescent="0.2"/>
    <row r="1574" s="1" customFormat="1" ht="14.25" x14ac:dyDescent="0.2"/>
    <row r="1575" s="1" customFormat="1" ht="14.25" x14ac:dyDescent="0.2"/>
    <row r="1576" s="1" customFormat="1" ht="14.25" x14ac:dyDescent="0.2"/>
    <row r="1577" s="1" customFormat="1" ht="14.25" x14ac:dyDescent="0.2"/>
    <row r="1578" s="1" customFormat="1" ht="14.25" x14ac:dyDescent="0.2"/>
    <row r="1579" s="1" customFormat="1" ht="14.25" x14ac:dyDescent="0.2"/>
    <row r="1580" s="1" customFormat="1" ht="14.25" x14ac:dyDescent="0.2"/>
    <row r="1581" s="1" customFormat="1" ht="14.25" x14ac:dyDescent="0.2"/>
    <row r="1582" s="1" customFormat="1" ht="14.25" x14ac:dyDescent="0.2"/>
    <row r="1583" s="1" customFormat="1" ht="14.25" x14ac:dyDescent="0.2"/>
    <row r="1584" s="1" customFormat="1" ht="14.25" x14ac:dyDescent="0.2"/>
    <row r="1585" s="1" customFormat="1" ht="14.25" x14ac:dyDescent="0.2"/>
    <row r="1586" s="1" customFormat="1" ht="14.25" x14ac:dyDescent="0.2"/>
    <row r="1587" s="1" customFormat="1" ht="14.25" x14ac:dyDescent="0.2"/>
    <row r="1588" s="1" customFormat="1" ht="14.25" x14ac:dyDescent="0.2"/>
    <row r="1589" s="1" customFormat="1" ht="14.25" x14ac:dyDescent="0.2"/>
    <row r="1590" s="1" customFormat="1" ht="14.25" x14ac:dyDescent="0.2"/>
    <row r="1591" s="1" customFormat="1" ht="14.25" x14ac:dyDescent="0.2"/>
    <row r="1592" s="1" customFormat="1" ht="14.25" x14ac:dyDescent="0.2"/>
    <row r="1593" s="1" customFormat="1" ht="14.25" x14ac:dyDescent="0.2"/>
    <row r="1594" s="1" customFormat="1" ht="14.25" x14ac:dyDescent="0.2"/>
    <row r="1595" s="1" customFormat="1" ht="14.25" x14ac:dyDescent="0.2"/>
    <row r="1596" s="1" customFormat="1" ht="14.25" x14ac:dyDescent="0.2"/>
    <row r="1597" s="1" customFormat="1" ht="14.25" x14ac:dyDescent="0.2"/>
    <row r="1598" s="1" customFormat="1" ht="14.25" x14ac:dyDescent="0.2"/>
    <row r="1599" s="1" customFormat="1" ht="14.25" x14ac:dyDescent="0.2"/>
    <row r="1600" s="1" customFormat="1" ht="14.25" x14ac:dyDescent="0.2"/>
    <row r="1601" s="1" customFormat="1" ht="14.25" x14ac:dyDescent="0.2"/>
    <row r="1602" s="1" customFormat="1" ht="14.25" x14ac:dyDescent="0.2"/>
    <row r="1603" s="1" customFormat="1" ht="14.25" x14ac:dyDescent="0.2"/>
    <row r="1604" s="1" customFormat="1" ht="14.25" x14ac:dyDescent="0.2"/>
    <row r="1605" s="1" customFormat="1" ht="14.25" x14ac:dyDescent="0.2"/>
    <row r="1606" s="1" customFormat="1" ht="14.25" x14ac:dyDescent="0.2"/>
    <row r="1607" s="1" customFormat="1" ht="14.25" x14ac:dyDescent="0.2"/>
    <row r="1608" s="1" customFormat="1" ht="14.25" x14ac:dyDescent="0.2"/>
    <row r="1609" s="1" customFormat="1" ht="14.25" x14ac:dyDescent="0.2"/>
    <row r="1610" s="1" customFormat="1" ht="14.25" x14ac:dyDescent="0.2"/>
    <row r="1611" s="1" customFormat="1" ht="14.25" x14ac:dyDescent="0.2"/>
    <row r="1612" s="1" customFormat="1" ht="14.25" x14ac:dyDescent="0.2"/>
    <row r="1613" s="1" customFormat="1" ht="14.25" x14ac:dyDescent="0.2"/>
    <row r="1614" s="1" customFormat="1" ht="14.25" x14ac:dyDescent="0.2"/>
    <row r="1615" s="1" customFormat="1" ht="14.25" x14ac:dyDescent="0.2"/>
    <row r="1616" s="1" customFormat="1" ht="14.25" x14ac:dyDescent="0.2"/>
    <row r="1617" s="1" customFormat="1" ht="14.25" x14ac:dyDescent="0.2"/>
    <row r="1618" s="1" customFormat="1" ht="14.25" x14ac:dyDescent="0.2"/>
    <row r="1619" s="1" customFormat="1" ht="14.25" x14ac:dyDescent="0.2"/>
    <row r="1620" s="1" customFormat="1" ht="14.25" x14ac:dyDescent="0.2"/>
    <row r="1621" s="1" customFormat="1" ht="14.25" x14ac:dyDescent="0.2"/>
    <row r="1622" s="1" customFormat="1" ht="14.25" x14ac:dyDescent="0.2"/>
    <row r="1623" s="1" customFormat="1" ht="14.25" x14ac:dyDescent="0.2"/>
    <row r="1624" s="1" customFormat="1" ht="14.25" x14ac:dyDescent="0.2"/>
    <row r="1625" s="1" customFormat="1" ht="14.25" x14ac:dyDescent="0.2"/>
    <row r="1626" s="1" customFormat="1" ht="14.25" x14ac:dyDescent="0.2"/>
    <row r="1627" s="1" customFormat="1" ht="14.25" x14ac:dyDescent="0.2"/>
    <row r="1628" s="1" customFormat="1" ht="14.25" x14ac:dyDescent="0.2"/>
    <row r="1629" s="1" customFormat="1" ht="14.25" x14ac:dyDescent="0.2"/>
    <row r="1630" s="1" customFormat="1" ht="14.25" x14ac:dyDescent="0.2"/>
    <row r="1631" s="1" customFormat="1" ht="14.25" x14ac:dyDescent="0.2"/>
    <row r="1632" s="1" customFormat="1" ht="14.25" x14ac:dyDescent="0.2"/>
    <row r="1633" s="1" customFormat="1" ht="14.25" x14ac:dyDescent="0.2"/>
    <row r="1634" s="1" customFormat="1" ht="14.25" x14ac:dyDescent="0.2"/>
    <row r="1635" s="1" customFormat="1" ht="14.25" x14ac:dyDescent="0.2"/>
    <row r="1636" s="1" customFormat="1" ht="14.25" x14ac:dyDescent="0.2"/>
    <row r="1637" s="1" customFormat="1" ht="14.25" x14ac:dyDescent="0.2"/>
    <row r="1638" s="1" customFormat="1" ht="14.25" x14ac:dyDescent="0.2"/>
    <row r="1639" s="1" customFormat="1" ht="14.25" x14ac:dyDescent="0.2"/>
    <row r="1640" s="1" customFormat="1" ht="14.25" x14ac:dyDescent="0.2"/>
    <row r="1641" s="1" customFormat="1" ht="14.25" x14ac:dyDescent="0.2"/>
    <row r="1642" s="1" customFormat="1" ht="14.25" x14ac:dyDescent="0.2"/>
    <row r="1643" s="1" customFormat="1" ht="14.25" x14ac:dyDescent="0.2"/>
    <row r="1644" s="1" customFormat="1" ht="14.25" x14ac:dyDescent="0.2"/>
    <row r="1645" s="1" customFormat="1" ht="14.25" x14ac:dyDescent="0.2"/>
    <row r="1646" s="1" customFormat="1" ht="14.25" x14ac:dyDescent="0.2"/>
    <row r="1647" s="1" customFormat="1" ht="14.25" x14ac:dyDescent="0.2"/>
    <row r="1648" s="1" customFormat="1" ht="14.25" x14ac:dyDescent="0.2"/>
    <row r="1649" s="1" customFormat="1" ht="14.25" x14ac:dyDescent="0.2"/>
    <row r="1650" s="1" customFormat="1" ht="14.25" x14ac:dyDescent="0.2"/>
    <row r="1651" s="1" customFormat="1" ht="14.25" x14ac:dyDescent="0.2"/>
    <row r="1652" s="1" customFormat="1" ht="14.25" x14ac:dyDescent="0.2"/>
    <row r="1653" s="1" customFormat="1" ht="14.25" x14ac:dyDescent="0.2"/>
    <row r="1654" s="1" customFormat="1" ht="14.25" x14ac:dyDescent="0.2"/>
    <row r="1655" s="1" customFormat="1" ht="14.25" x14ac:dyDescent="0.2"/>
    <row r="1656" s="1" customFormat="1" ht="14.25" x14ac:dyDescent="0.2"/>
    <row r="1657" s="1" customFormat="1" ht="14.25" x14ac:dyDescent="0.2"/>
    <row r="1658" s="1" customFormat="1" ht="14.25" x14ac:dyDescent="0.2"/>
    <row r="1659" s="1" customFormat="1" ht="14.25" x14ac:dyDescent="0.2"/>
    <row r="1660" s="1" customFormat="1" ht="14.25" x14ac:dyDescent="0.2"/>
    <row r="1661" s="1" customFormat="1" ht="14.25" x14ac:dyDescent="0.2"/>
    <row r="1662" s="1" customFormat="1" ht="14.25" x14ac:dyDescent="0.2"/>
    <row r="1663" s="1" customFormat="1" ht="14.25" x14ac:dyDescent="0.2"/>
    <row r="1664" s="1" customFormat="1" ht="14.25" x14ac:dyDescent="0.2"/>
    <row r="1665" s="1" customFormat="1" ht="14.25" x14ac:dyDescent="0.2"/>
    <row r="1666" s="1" customFormat="1" ht="14.25" x14ac:dyDescent="0.2"/>
    <row r="1667" s="1" customFormat="1" ht="14.25" x14ac:dyDescent="0.2"/>
    <row r="1668" s="1" customFormat="1" ht="14.25" x14ac:dyDescent="0.2"/>
    <row r="1669" s="1" customFormat="1" ht="14.25" x14ac:dyDescent="0.2"/>
    <row r="1670" s="1" customFormat="1" ht="14.25" x14ac:dyDescent="0.2"/>
    <row r="1671" s="1" customFormat="1" ht="14.25" x14ac:dyDescent="0.2"/>
    <row r="1672" s="1" customFormat="1" ht="14.25" x14ac:dyDescent="0.2"/>
    <row r="1673" s="1" customFormat="1" ht="14.25" x14ac:dyDescent="0.2"/>
    <row r="1674" s="1" customFormat="1" ht="14.25" x14ac:dyDescent="0.2"/>
    <row r="1675" s="1" customFormat="1" ht="14.25" x14ac:dyDescent="0.2"/>
    <row r="1676" s="1" customFormat="1" ht="14.25" x14ac:dyDescent="0.2"/>
    <row r="1677" s="1" customFormat="1" ht="14.25" x14ac:dyDescent="0.2"/>
    <row r="1678" s="1" customFormat="1" ht="14.25" x14ac:dyDescent="0.2"/>
    <row r="1679" s="1" customFormat="1" ht="14.25" x14ac:dyDescent="0.2"/>
    <row r="1680" s="1" customFormat="1" ht="14.25" x14ac:dyDescent="0.2"/>
    <row r="1681" s="1" customFormat="1" ht="14.25" x14ac:dyDescent="0.2"/>
    <row r="1682" s="1" customFormat="1" ht="14.25" x14ac:dyDescent="0.2"/>
    <row r="1683" s="1" customFormat="1" ht="14.25" x14ac:dyDescent="0.2"/>
    <row r="1684" s="1" customFormat="1" ht="14.25" x14ac:dyDescent="0.2"/>
    <row r="1685" s="1" customFormat="1" ht="14.25" x14ac:dyDescent="0.2"/>
    <row r="1686" s="1" customFormat="1" ht="14.25" x14ac:dyDescent="0.2"/>
    <row r="1687" s="1" customFormat="1" ht="14.25" x14ac:dyDescent="0.2"/>
    <row r="1688" s="1" customFormat="1" ht="14.25" x14ac:dyDescent="0.2"/>
    <row r="1689" s="1" customFormat="1" ht="14.25" x14ac:dyDescent="0.2"/>
    <row r="1690" s="1" customFormat="1" ht="14.25" x14ac:dyDescent="0.2"/>
    <row r="1691" s="1" customFormat="1" ht="14.25" x14ac:dyDescent="0.2"/>
    <row r="1692" s="1" customFormat="1" ht="14.25" x14ac:dyDescent="0.2"/>
    <row r="1693" s="1" customFormat="1" ht="14.25" x14ac:dyDescent="0.2"/>
    <row r="1694" s="1" customFormat="1" ht="14.25" x14ac:dyDescent="0.2"/>
    <row r="1695" s="1" customFormat="1" ht="14.25" x14ac:dyDescent="0.2"/>
    <row r="1696" s="1" customFormat="1" ht="14.25" x14ac:dyDescent="0.2"/>
    <row r="1697" s="1" customFormat="1" ht="14.25" x14ac:dyDescent="0.2"/>
    <row r="1698" s="1" customFormat="1" ht="14.25" x14ac:dyDescent="0.2"/>
    <row r="1699" s="1" customFormat="1" ht="14.25" x14ac:dyDescent="0.2"/>
    <row r="1700" s="1" customFormat="1" ht="14.25" x14ac:dyDescent="0.2"/>
    <row r="1701" s="1" customFormat="1" ht="14.25" x14ac:dyDescent="0.2"/>
    <row r="1702" s="1" customFormat="1" ht="14.25" x14ac:dyDescent="0.2"/>
    <row r="1703" s="1" customFormat="1" ht="14.25" x14ac:dyDescent="0.2"/>
    <row r="1704" s="1" customFormat="1" ht="14.25" x14ac:dyDescent="0.2"/>
    <row r="1705" s="1" customFormat="1" ht="14.25" x14ac:dyDescent="0.2"/>
    <row r="1706" s="1" customFormat="1" ht="14.25" x14ac:dyDescent="0.2"/>
    <row r="1707" s="1" customFormat="1" ht="14.25" x14ac:dyDescent="0.2"/>
    <row r="1708" s="1" customFormat="1" ht="14.25" x14ac:dyDescent="0.2"/>
    <row r="1709" s="1" customFormat="1" ht="14.25" x14ac:dyDescent="0.2"/>
    <row r="1710" s="1" customFormat="1" ht="14.25" x14ac:dyDescent="0.2"/>
    <row r="1711" s="1" customFormat="1" ht="14.25" x14ac:dyDescent="0.2"/>
    <row r="1712" s="1" customFormat="1" ht="14.25" x14ac:dyDescent="0.2"/>
    <row r="1713" s="1" customFormat="1" ht="14.25" x14ac:dyDescent="0.2"/>
    <row r="1714" s="1" customFormat="1" ht="14.25" x14ac:dyDescent="0.2"/>
    <row r="1715" s="1" customFormat="1" ht="14.25" x14ac:dyDescent="0.2"/>
    <row r="1716" s="1" customFormat="1" ht="14.25" x14ac:dyDescent="0.2"/>
    <row r="1717" s="1" customFormat="1" ht="14.25" x14ac:dyDescent="0.2"/>
    <row r="1718" s="1" customFormat="1" ht="14.25" x14ac:dyDescent="0.2"/>
    <row r="1719" s="1" customFormat="1" ht="14.25" x14ac:dyDescent="0.2"/>
    <row r="1720" s="1" customFormat="1" ht="14.25" x14ac:dyDescent="0.2"/>
    <row r="1721" s="1" customFormat="1" ht="14.25" x14ac:dyDescent="0.2"/>
    <row r="1722" s="1" customFormat="1" ht="14.25" x14ac:dyDescent="0.2"/>
    <row r="1723" s="1" customFormat="1" ht="14.25" x14ac:dyDescent="0.2"/>
    <row r="1724" s="1" customFormat="1" ht="14.25" x14ac:dyDescent="0.2"/>
    <row r="1725" s="1" customFormat="1" ht="14.25" x14ac:dyDescent="0.2"/>
    <row r="1726" s="1" customFormat="1" ht="14.25" x14ac:dyDescent="0.2"/>
    <row r="1727" s="1" customFormat="1" ht="14.25" x14ac:dyDescent="0.2"/>
    <row r="1728" s="1" customFormat="1" ht="14.25" x14ac:dyDescent="0.2"/>
    <row r="1729" s="1" customFormat="1" ht="14.25" x14ac:dyDescent="0.2"/>
    <row r="1730" s="1" customFormat="1" ht="14.25" x14ac:dyDescent="0.2"/>
    <row r="1731" s="1" customFormat="1" ht="14.25" x14ac:dyDescent="0.2"/>
    <row r="1732" s="1" customFormat="1" ht="14.25" x14ac:dyDescent="0.2"/>
    <row r="1733" s="1" customFormat="1" ht="14.25" x14ac:dyDescent="0.2"/>
    <row r="1734" s="1" customFormat="1" ht="14.25" x14ac:dyDescent="0.2"/>
    <row r="1735" s="1" customFormat="1" ht="14.25" x14ac:dyDescent="0.2"/>
    <row r="1736" s="1" customFormat="1" ht="14.25" x14ac:dyDescent="0.2"/>
    <row r="1737" s="1" customFormat="1" ht="14.25" x14ac:dyDescent="0.2"/>
    <row r="1738" s="1" customFormat="1" ht="14.25" x14ac:dyDescent="0.2"/>
    <row r="1739" s="1" customFormat="1" ht="14.25" x14ac:dyDescent="0.2"/>
    <row r="1740" s="1" customFormat="1" ht="14.25" x14ac:dyDescent="0.2"/>
    <row r="1741" s="1" customFormat="1" ht="14.25" x14ac:dyDescent="0.2"/>
    <row r="1742" s="1" customFormat="1" ht="14.25" x14ac:dyDescent="0.2"/>
    <row r="1743" s="1" customFormat="1" ht="14.25" x14ac:dyDescent="0.2"/>
    <row r="1744" s="1" customFormat="1" ht="14.25" x14ac:dyDescent="0.2"/>
    <row r="1745" s="1" customFormat="1" ht="14.25" x14ac:dyDescent="0.2"/>
    <row r="1746" s="1" customFormat="1" ht="14.25" x14ac:dyDescent="0.2"/>
    <row r="1747" s="1" customFormat="1" ht="14.25" x14ac:dyDescent="0.2"/>
    <row r="1748" s="1" customFormat="1" ht="14.25" x14ac:dyDescent="0.2"/>
    <row r="1749" s="1" customFormat="1" ht="14.25" x14ac:dyDescent="0.2"/>
    <row r="1750" s="1" customFormat="1" ht="14.25" x14ac:dyDescent="0.2"/>
    <row r="1751" s="1" customFormat="1" ht="14.25" x14ac:dyDescent="0.2"/>
    <row r="1752" s="1" customFormat="1" ht="14.25" x14ac:dyDescent="0.2"/>
    <row r="1753" s="1" customFormat="1" ht="14.25" x14ac:dyDescent="0.2"/>
    <row r="1754" s="1" customFormat="1" ht="14.25" x14ac:dyDescent="0.2"/>
    <row r="1755" s="1" customFormat="1" ht="14.25" x14ac:dyDescent="0.2"/>
    <row r="1756" s="1" customFormat="1" ht="14.25" x14ac:dyDescent="0.2"/>
    <row r="1757" s="1" customFormat="1" ht="14.25" x14ac:dyDescent="0.2"/>
    <row r="1758" s="1" customFormat="1" ht="14.25" x14ac:dyDescent="0.2"/>
    <row r="1759" s="1" customFormat="1" ht="14.25" x14ac:dyDescent="0.2"/>
    <row r="1760" s="1" customFormat="1" ht="14.25" x14ac:dyDescent="0.2"/>
    <row r="1761" s="1" customFormat="1" ht="14.25" x14ac:dyDescent="0.2"/>
    <row r="1762" s="1" customFormat="1" ht="14.25" x14ac:dyDescent="0.2"/>
    <row r="1763" s="1" customFormat="1" ht="14.25" x14ac:dyDescent="0.2"/>
    <row r="1764" s="1" customFormat="1" ht="14.25" x14ac:dyDescent="0.2"/>
    <row r="1765" s="1" customFormat="1" ht="14.25" x14ac:dyDescent="0.2"/>
    <row r="1766" s="1" customFormat="1" ht="14.25" x14ac:dyDescent="0.2"/>
    <row r="1767" s="1" customFormat="1" ht="14.25" x14ac:dyDescent="0.2"/>
    <row r="1768" s="1" customFormat="1" ht="14.25" x14ac:dyDescent="0.2"/>
    <row r="1769" s="1" customFormat="1" ht="14.25" x14ac:dyDescent="0.2"/>
    <row r="1770" s="1" customFormat="1" ht="14.25" x14ac:dyDescent="0.2"/>
    <row r="1771" s="1" customFormat="1" ht="14.25" x14ac:dyDescent="0.2"/>
    <row r="1772" s="1" customFormat="1" ht="14.25" x14ac:dyDescent="0.2"/>
    <row r="1773" s="1" customFormat="1" ht="14.25" x14ac:dyDescent="0.2"/>
    <row r="1774" s="1" customFormat="1" ht="14.25" x14ac:dyDescent="0.2"/>
    <row r="1775" s="1" customFormat="1" ht="14.25" x14ac:dyDescent="0.2"/>
    <row r="1776" s="1" customFormat="1" ht="14.25" x14ac:dyDescent="0.2"/>
    <row r="1777" s="1" customFormat="1" ht="14.25" x14ac:dyDescent="0.2"/>
    <row r="1778" s="1" customFormat="1" ht="14.25" x14ac:dyDescent="0.2"/>
    <row r="1779" s="1" customFormat="1" ht="14.25" x14ac:dyDescent="0.2"/>
    <row r="1780" s="1" customFormat="1" ht="14.25" x14ac:dyDescent="0.2"/>
    <row r="1781" s="1" customFormat="1" ht="14.25" x14ac:dyDescent="0.2"/>
    <row r="1782" s="1" customFormat="1" ht="14.25" x14ac:dyDescent="0.2"/>
    <row r="1783" s="1" customFormat="1" ht="14.25" x14ac:dyDescent="0.2"/>
    <row r="1784" s="1" customFormat="1" ht="14.25" x14ac:dyDescent="0.2"/>
    <row r="1785" s="1" customFormat="1" ht="14.25" x14ac:dyDescent="0.2"/>
    <row r="1786" s="1" customFormat="1" ht="14.25" x14ac:dyDescent="0.2"/>
    <row r="1787" s="1" customFormat="1" ht="14.25" x14ac:dyDescent="0.2"/>
    <row r="1788" s="1" customFormat="1" ht="14.25" x14ac:dyDescent="0.2"/>
    <row r="1789" s="1" customFormat="1" ht="14.25" x14ac:dyDescent="0.2"/>
    <row r="1790" s="1" customFormat="1" ht="14.25" x14ac:dyDescent="0.2"/>
    <row r="1791" s="1" customFormat="1" ht="14.25" x14ac:dyDescent="0.2"/>
    <row r="1792" s="1" customFormat="1" ht="14.25" x14ac:dyDescent="0.2"/>
    <row r="1793" s="1" customFormat="1" ht="14.25" x14ac:dyDescent="0.2"/>
    <row r="1794" s="1" customFormat="1" ht="14.25" x14ac:dyDescent="0.2"/>
    <row r="1795" s="1" customFormat="1" ht="14.25" x14ac:dyDescent="0.2"/>
    <row r="1796" s="1" customFormat="1" ht="14.25" x14ac:dyDescent="0.2"/>
    <row r="1797" s="1" customFormat="1" ht="14.25" x14ac:dyDescent="0.2"/>
    <row r="1798" s="1" customFormat="1" ht="14.25" x14ac:dyDescent="0.2"/>
    <row r="1799" s="1" customFormat="1" ht="14.25" x14ac:dyDescent="0.2"/>
    <row r="1800" s="1" customFormat="1" ht="14.25" x14ac:dyDescent="0.2"/>
    <row r="1801" s="1" customFormat="1" ht="14.25" x14ac:dyDescent="0.2"/>
    <row r="1802" s="1" customFormat="1" ht="14.25" x14ac:dyDescent="0.2"/>
    <row r="1803" s="1" customFormat="1" ht="14.25" x14ac:dyDescent="0.2"/>
    <row r="1804" s="1" customFormat="1" ht="14.25" x14ac:dyDescent="0.2"/>
    <row r="1805" s="1" customFormat="1" ht="14.25" x14ac:dyDescent="0.2"/>
    <row r="1806" s="1" customFormat="1" ht="14.25" x14ac:dyDescent="0.2"/>
    <row r="1807" s="1" customFormat="1" ht="14.25" x14ac:dyDescent="0.2"/>
    <row r="1808" s="1" customFormat="1" ht="14.25" x14ac:dyDescent="0.2"/>
    <row r="1809" s="1" customFormat="1" ht="14.25" x14ac:dyDescent="0.2"/>
    <row r="1810" s="1" customFormat="1" ht="14.25" x14ac:dyDescent="0.2"/>
    <row r="1811" s="1" customFormat="1" ht="14.25" x14ac:dyDescent="0.2"/>
    <row r="1812" s="1" customFormat="1" ht="14.25" x14ac:dyDescent="0.2"/>
    <row r="1813" s="1" customFormat="1" ht="14.25" x14ac:dyDescent="0.2"/>
    <row r="1814" s="1" customFormat="1" ht="14.25" x14ac:dyDescent="0.2"/>
    <row r="1815" s="1" customFormat="1" ht="14.25" x14ac:dyDescent="0.2"/>
    <row r="1816" s="1" customFormat="1" ht="14.25" x14ac:dyDescent="0.2"/>
    <row r="1817" s="1" customFormat="1" ht="14.25" x14ac:dyDescent="0.2"/>
    <row r="1818" s="1" customFormat="1" ht="14.25" x14ac:dyDescent="0.2"/>
    <row r="1819" s="1" customFormat="1" ht="14.25" x14ac:dyDescent="0.2"/>
    <row r="1820" s="1" customFormat="1" ht="14.25" x14ac:dyDescent="0.2"/>
    <row r="1821" s="1" customFormat="1" ht="14.25" x14ac:dyDescent="0.2"/>
    <row r="1822" s="1" customFormat="1" ht="14.25" x14ac:dyDescent="0.2"/>
    <row r="1823" s="1" customFormat="1" ht="14.25" x14ac:dyDescent="0.2"/>
    <row r="1824" s="1" customFormat="1" ht="14.25" x14ac:dyDescent="0.2"/>
    <row r="1825" s="1" customFormat="1" ht="14.25" x14ac:dyDescent="0.2"/>
    <row r="1826" s="1" customFormat="1" ht="14.25" x14ac:dyDescent="0.2"/>
    <row r="1827" s="1" customFormat="1" ht="14.25" x14ac:dyDescent="0.2"/>
    <row r="1828" s="1" customFormat="1" ht="14.25" x14ac:dyDescent="0.2"/>
    <row r="1829" s="1" customFormat="1" ht="14.25" x14ac:dyDescent="0.2"/>
    <row r="1830" s="1" customFormat="1" ht="14.25" x14ac:dyDescent="0.2"/>
    <row r="1831" s="1" customFormat="1" ht="14.25" x14ac:dyDescent="0.2"/>
    <row r="1832" s="1" customFormat="1" ht="14.25" x14ac:dyDescent="0.2"/>
    <row r="1833" s="1" customFormat="1" ht="14.25" x14ac:dyDescent="0.2"/>
    <row r="1834" s="1" customFormat="1" ht="14.25" x14ac:dyDescent="0.2"/>
    <row r="1835" s="1" customFormat="1" ht="14.25" x14ac:dyDescent="0.2"/>
    <row r="1836" s="1" customFormat="1" ht="14.25" x14ac:dyDescent="0.2"/>
    <row r="1837" s="1" customFormat="1" ht="14.25" x14ac:dyDescent="0.2"/>
    <row r="1838" s="1" customFormat="1" ht="14.25" x14ac:dyDescent="0.2"/>
    <row r="1839" s="1" customFormat="1" ht="14.25" x14ac:dyDescent="0.2"/>
    <row r="1840" s="1" customFormat="1" ht="14.25" x14ac:dyDescent="0.2"/>
    <row r="1841" s="1" customFormat="1" ht="14.25" x14ac:dyDescent="0.2"/>
    <row r="1842" s="1" customFormat="1" ht="14.25" x14ac:dyDescent="0.2"/>
    <row r="1843" s="1" customFormat="1" ht="14.25" x14ac:dyDescent="0.2"/>
    <row r="1844" s="1" customFormat="1" ht="14.25" x14ac:dyDescent="0.2"/>
    <row r="1845" s="1" customFormat="1" ht="14.25" x14ac:dyDescent="0.2"/>
    <row r="1846" s="1" customFormat="1" ht="14.25" x14ac:dyDescent="0.2"/>
    <row r="1847" s="1" customFormat="1" ht="14.25" x14ac:dyDescent="0.2"/>
    <row r="1848" s="1" customFormat="1" ht="14.25" x14ac:dyDescent="0.2"/>
    <row r="1849" s="1" customFormat="1" ht="14.25" x14ac:dyDescent="0.2"/>
    <row r="1850" s="1" customFormat="1" ht="14.25" x14ac:dyDescent="0.2"/>
    <row r="1851" s="1" customFormat="1" ht="14.25" x14ac:dyDescent="0.2"/>
    <row r="1852" s="1" customFormat="1" ht="14.25" x14ac:dyDescent="0.2"/>
    <row r="1853" s="1" customFormat="1" ht="14.25" x14ac:dyDescent="0.2"/>
    <row r="1854" s="1" customFormat="1" ht="14.25" x14ac:dyDescent="0.2"/>
    <row r="1855" s="1" customFormat="1" ht="14.25" x14ac:dyDescent="0.2"/>
    <row r="1856" s="1" customFormat="1" ht="14.25" x14ac:dyDescent="0.2"/>
    <row r="1857" s="1" customFormat="1" ht="14.25" x14ac:dyDescent="0.2"/>
    <row r="1858" s="1" customFormat="1" ht="14.25" x14ac:dyDescent="0.2"/>
    <row r="1859" s="1" customFormat="1" ht="14.25" x14ac:dyDescent="0.2"/>
    <row r="1860" s="1" customFormat="1" ht="14.25" x14ac:dyDescent="0.2"/>
    <row r="1861" s="1" customFormat="1" ht="14.25" x14ac:dyDescent="0.2"/>
    <row r="1862" s="1" customFormat="1" ht="14.25" x14ac:dyDescent="0.2"/>
    <row r="1863" s="1" customFormat="1" ht="14.25" x14ac:dyDescent="0.2"/>
    <row r="1864" s="1" customFormat="1" ht="14.25" x14ac:dyDescent="0.2"/>
    <row r="1865" s="1" customFormat="1" ht="14.25" x14ac:dyDescent="0.2"/>
    <row r="1866" s="1" customFormat="1" ht="14.25" x14ac:dyDescent="0.2"/>
    <row r="1867" s="1" customFormat="1" ht="14.25" x14ac:dyDescent="0.2"/>
    <row r="1868" s="1" customFormat="1" ht="14.25" x14ac:dyDescent="0.2"/>
    <row r="1869" s="1" customFormat="1" ht="14.25" x14ac:dyDescent="0.2"/>
    <row r="1870" s="1" customFormat="1" ht="14.25" x14ac:dyDescent="0.2"/>
    <row r="1871" s="1" customFormat="1" ht="14.25" x14ac:dyDescent="0.2"/>
    <row r="1872" s="1" customFormat="1" ht="14.25" x14ac:dyDescent="0.2"/>
    <row r="1873" s="1" customFormat="1" ht="14.25" x14ac:dyDescent="0.2"/>
    <row r="1874" s="1" customFormat="1" ht="14.25" x14ac:dyDescent="0.2"/>
    <row r="1875" s="1" customFormat="1" ht="14.25" x14ac:dyDescent="0.2"/>
    <row r="1876" s="1" customFormat="1" ht="14.25" x14ac:dyDescent="0.2"/>
    <row r="1877" s="1" customFormat="1" ht="14.25" x14ac:dyDescent="0.2"/>
    <row r="1878" s="1" customFormat="1" ht="14.25" x14ac:dyDescent="0.2"/>
    <row r="1879" s="1" customFormat="1" ht="14.25" x14ac:dyDescent="0.2"/>
    <row r="1880" s="1" customFormat="1" ht="14.25" x14ac:dyDescent="0.2"/>
    <row r="1881" s="1" customFormat="1" ht="14.25" x14ac:dyDescent="0.2"/>
    <row r="1882" s="1" customFormat="1" ht="14.25" x14ac:dyDescent="0.2"/>
    <row r="1883" s="1" customFormat="1" ht="14.25" x14ac:dyDescent="0.2"/>
    <row r="1884" s="1" customFormat="1" ht="14.25" x14ac:dyDescent="0.2"/>
    <row r="1885" s="1" customFormat="1" ht="14.25" x14ac:dyDescent="0.2"/>
    <row r="1886" s="1" customFormat="1" ht="14.25" x14ac:dyDescent="0.2"/>
    <row r="1887" s="1" customFormat="1" ht="14.25" x14ac:dyDescent="0.2"/>
    <row r="1888" s="1" customFormat="1" ht="14.25" x14ac:dyDescent="0.2"/>
    <row r="1889" s="1" customFormat="1" ht="14.25" x14ac:dyDescent="0.2"/>
    <row r="1890" s="1" customFormat="1" ht="14.25" x14ac:dyDescent="0.2"/>
    <row r="1891" s="1" customFormat="1" ht="14.25" x14ac:dyDescent="0.2"/>
    <row r="1892" s="1" customFormat="1" ht="14.25" x14ac:dyDescent="0.2"/>
    <row r="1893" s="1" customFormat="1" ht="14.25" x14ac:dyDescent="0.2"/>
    <row r="1894" s="1" customFormat="1" ht="14.25" x14ac:dyDescent="0.2"/>
    <row r="1895" s="1" customFormat="1" ht="14.25" x14ac:dyDescent="0.2"/>
    <row r="1896" s="1" customFormat="1" ht="14.25" x14ac:dyDescent="0.2"/>
    <row r="1897" s="1" customFormat="1" ht="14.25" x14ac:dyDescent="0.2"/>
    <row r="1898" s="1" customFormat="1" ht="14.25" x14ac:dyDescent="0.2"/>
    <row r="1899" s="1" customFormat="1" ht="14.25" x14ac:dyDescent="0.2"/>
    <row r="1900" s="1" customFormat="1" ht="14.25" x14ac:dyDescent="0.2"/>
    <row r="1901" s="1" customFormat="1" ht="14.25" x14ac:dyDescent="0.2"/>
    <row r="1902" s="1" customFormat="1" ht="14.25" x14ac:dyDescent="0.2"/>
    <row r="1903" s="1" customFormat="1" ht="14.25" x14ac:dyDescent="0.2"/>
    <row r="1904" s="1" customFormat="1" ht="14.25" x14ac:dyDescent="0.2"/>
    <row r="1905" s="1" customFormat="1" ht="14.25" x14ac:dyDescent="0.2"/>
    <row r="1906" s="1" customFormat="1" ht="14.25" x14ac:dyDescent="0.2"/>
    <row r="1907" s="1" customFormat="1" ht="14.25" x14ac:dyDescent="0.2"/>
    <row r="1908" s="1" customFormat="1" ht="14.25" x14ac:dyDescent="0.2"/>
    <row r="1909" s="1" customFormat="1" ht="14.25" x14ac:dyDescent="0.2"/>
    <row r="1910" s="1" customFormat="1" ht="14.25" x14ac:dyDescent="0.2"/>
    <row r="1911" s="1" customFormat="1" ht="14.25" x14ac:dyDescent="0.2"/>
    <row r="1912" s="1" customFormat="1" ht="14.25" x14ac:dyDescent="0.2"/>
    <row r="1913" s="1" customFormat="1" ht="14.25" x14ac:dyDescent="0.2"/>
    <row r="1914" s="1" customFormat="1" ht="14.25" x14ac:dyDescent="0.2"/>
    <row r="1915" s="1" customFormat="1" ht="14.25" x14ac:dyDescent="0.2"/>
    <row r="1916" s="1" customFormat="1" ht="14.25" x14ac:dyDescent="0.2"/>
    <row r="1917" s="1" customFormat="1" ht="14.25" x14ac:dyDescent="0.2"/>
    <row r="1918" s="1" customFormat="1" ht="14.25" x14ac:dyDescent="0.2"/>
    <row r="1919" s="1" customFormat="1" ht="14.25" x14ac:dyDescent="0.2"/>
    <row r="1920" s="1" customFormat="1" ht="14.25" x14ac:dyDescent="0.2"/>
    <row r="1921" s="1" customFormat="1" ht="14.25" x14ac:dyDescent="0.2"/>
    <row r="1922" s="1" customFormat="1" ht="14.25" x14ac:dyDescent="0.2"/>
    <row r="1923" s="1" customFormat="1" ht="14.25" x14ac:dyDescent="0.2"/>
    <row r="1924" s="1" customFormat="1" ht="14.25" x14ac:dyDescent="0.2"/>
    <row r="1925" s="1" customFormat="1" ht="14.25" x14ac:dyDescent="0.2"/>
    <row r="1926" s="1" customFormat="1" ht="14.25" x14ac:dyDescent="0.2"/>
    <row r="1927" s="1" customFormat="1" ht="14.25" x14ac:dyDescent="0.2"/>
    <row r="1928" s="1" customFormat="1" ht="14.25" x14ac:dyDescent="0.2"/>
    <row r="1929" s="1" customFormat="1" ht="14.25" x14ac:dyDescent="0.2"/>
    <row r="1930" s="1" customFormat="1" ht="14.25" x14ac:dyDescent="0.2"/>
    <row r="1931" s="1" customFormat="1" ht="14.25" x14ac:dyDescent="0.2"/>
    <row r="1932" s="1" customFormat="1" ht="14.25" x14ac:dyDescent="0.2"/>
    <row r="1933" s="1" customFormat="1" ht="14.25" x14ac:dyDescent="0.2"/>
    <row r="1934" s="1" customFormat="1" ht="14.25" x14ac:dyDescent="0.2"/>
    <row r="1935" s="1" customFormat="1" ht="14.25" x14ac:dyDescent="0.2"/>
    <row r="1936" s="1" customFormat="1" ht="14.25" x14ac:dyDescent="0.2"/>
    <row r="1937" spans="1:35" ht="14.25" customHeight="1" x14ac:dyDescent="0.2"/>
    <row r="1938" spans="1:35" ht="14.25" customHeight="1" x14ac:dyDescent="0.2"/>
    <row r="1939" spans="1:35" ht="14.25" customHeight="1" x14ac:dyDescent="0.2"/>
    <row r="1940" spans="1:35" ht="14.25" customHeight="1" x14ac:dyDescent="0.2"/>
    <row r="1941" spans="1:35" ht="14.25" customHeight="1" x14ac:dyDescent="0.2"/>
    <row r="1942" spans="1:35" ht="14.25" customHeight="1" x14ac:dyDescent="0.2"/>
    <row r="1943" spans="1:35" ht="14.25" customHeight="1" x14ac:dyDescent="0.2"/>
    <row r="1944" spans="1:35" ht="14.25" customHeight="1" x14ac:dyDescent="0.2"/>
    <row r="1945" spans="1:35" ht="14.25" customHeight="1" x14ac:dyDescent="0.2"/>
    <row r="1946" spans="1:35" ht="14.25" customHeight="1" x14ac:dyDescent="0.2"/>
    <row r="1947" spans="1:35" ht="14.25" customHeight="1" x14ac:dyDescent="0.2"/>
    <row r="1948" spans="1:35" s="2" customFormat="1" ht="14.25" customHeight="1" x14ac:dyDescent="0.2">
      <c r="A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</row>
    <row r="1949" spans="1:35" s="2" customFormat="1" ht="14.25" customHeight="1" x14ac:dyDescent="0.2">
      <c r="A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</row>
    <row r="1950" spans="1:35" s="2" customFormat="1" ht="14.25" customHeight="1" x14ac:dyDescent="0.2">
      <c r="A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</row>
    <row r="1951" spans="1:35" s="2" customFormat="1" ht="14.25" customHeight="1" x14ac:dyDescent="0.2">
      <c r="A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</row>
    <row r="1952" spans="1:35" s="2" customFormat="1" ht="14.25" customHeight="1" x14ac:dyDescent="0.2">
      <c r="A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</row>
    <row r="1953" spans="1:35" s="2" customFormat="1" ht="14.25" customHeight="1" x14ac:dyDescent="0.2">
      <c r="A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</row>
    <row r="1954" spans="1:35" s="2" customFormat="1" ht="14.25" customHeight="1" x14ac:dyDescent="0.2">
      <c r="A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</row>
    <row r="1955" spans="1:35" s="2" customFormat="1" ht="14.25" customHeight="1" x14ac:dyDescent="0.2">
      <c r="A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</row>
    <row r="1956" spans="1:35" s="2" customFormat="1" ht="14.25" customHeight="1" x14ac:dyDescent="0.2">
      <c r="A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</row>
    <row r="1957" spans="1:35" s="2" customFormat="1" ht="0" hidden="1" customHeight="1" x14ac:dyDescent="0.2">
      <c r="A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</row>
    <row r="1958" spans="1:35" s="2" customFormat="1" ht="0" hidden="1" customHeight="1" x14ac:dyDescent="0.2">
      <c r="A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</row>
    <row r="1959" spans="1:35" s="2" customFormat="1" ht="0" hidden="1" customHeight="1" x14ac:dyDescent="0.2">
      <c r="A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</row>
    <row r="1960" spans="1:35" s="2" customFormat="1" ht="0" hidden="1" customHeight="1" x14ac:dyDescent="0.2">
      <c r="A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</row>
    <row r="1961" spans="1:35" s="2" customFormat="1" ht="0" hidden="1" customHeight="1" x14ac:dyDescent="0.2">
      <c r="A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</row>
    <row r="1962" spans="1:35" s="2" customFormat="1" ht="0" hidden="1" customHeight="1" x14ac:dyDescent="0.2">
      <c r="A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</row>
    <row r="1963" spans="1:35" s="2" customFormat="1" ht="0" hidden="1" customHeight="1" x14ac:dyDescent="0.2">
      <c r="A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</row>
    <row r="1964" spans="1:35" s="2" customFormat="1" ht="0" hidden="1" customHeight="1" x14ac:dyDescent="0.2">
      <c r="A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</row>
    <row r="1965" spans="1:35" s="2" customFormat="1" ht="0" hidden="1" customHeight="1" x14ac:dyDescent="0.2">
      <c r="A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</row>
    <row r="1966" spans="1:35" s="2" customFormat="1" ht="0" hidden="1" customHeight="1" x14ac:dyDescent="0.2">
      <c r="A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</row>
    <row r="1967" spans="1:35" s="2" customFormat="1" ht="0" hidden="1" customHeight="1" x14ac:dyDescent="0.2">
      <c r="A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</row>
    <row r="1968" spans="1:35" s="2" customFormat="1" ht="0" hidden="1" customHeight="1" x14ac:dyDescent="0.2">
      <c r="A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</row>
    <row r="1969" spans="1:35" s="2" customFormat="1" ht="0" hidden="1" customHeight="1" x14ac:dyDescent="0.2">
      <c r="A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</row>
    <row r="1970" spans="1:35" s="2" customFormat="1" ht="0" hidden="1" customHeight="1" x14ac:dyDescent="0.2">
      <c r="A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</row>
    <row r="1971" spans="1:35" s="2" customFormat="1" ht="0" hidden="1" customHeight="1" x14ac:dyDescent="0.2">
      <c r="A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</row>
    <row r="1972" spans="1:35" s="2" customFormat="1" ht="0" hidden="1" customHeight="1" x14ac:dyDescent="0.2">
      <c r="A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</row>
    <row r="1973" spans="1:35" s="2" customFormat="1" ht="0" hidden="1" customHeight="1" x14ac:dyDescent="0.2">
      <c r="A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</row>
    <row r="1974" spans="1:35" s="2" customFormat="1" ht="0" hidden="1" customHeight="1" x14ac:dyDescent="0.2">
      <c r="A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</row>
    <row r="1975" spans="1:35" s="2" customFormat="1" ht="0" hidden="1" customHeight="1" x14ac:dyDescent="0.2">
      <c r="A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</row>
    <row r="1976" spans="1:35" s="2" customFormat="1" ht="0" hidden="1" customHeight="1" x14ac:dyDescent="0.2">
      <c r="A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</row>
    <row r="1977" spans="1:35" s="2" customFormat="1" ht="0" hidden="1" customHeight="1" x14ac:dyDescent="0.2">
      <c r="A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</row>
    <row r="1978" spans="1:35" s="2" customFormat="1" ht="0" hidden="1" customHeight="1" x14ac:dyDescent="0.2">
      <c r="A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</row>
    <row r="1979" spans="1:35" s="2" customFormat="1" ht="0" hidden="1" customHeight="1" x14ac:dyDescent="0.2">
      <c r="A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</row>
    <row r="1980" spans="1:35" s="2" customFormat="1" ht="0" hidden="1" customHeight="1" x14ac:dyDescent="0.2">
      <c r="A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</row>
    <row r="1981" spans="1:35" s="2" customFormat="1" ht="0" hidden="1" customHeight="1" x14ac:dyDescent="0.2">
      <c r="A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</row>
    <row r="1982" spans="1:35" s="2" customFormat="1" ht="0" hidden="1" customHeight="1" x14ac:dyDescent="0.2">
      <c r="A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</row>
    <row r="1983" spans="1:35" s="2" customFormat="1" ht="0" hidden="1" customHeight="1" x14ac:dyDescent="0.2">
      <c r="A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</row>
    <row r="1984" spans="1:35" s="2" customFormat="1" ht="0" hidden="1" customHeight="1" x14ac:dyDescent="0.2">
      <c r="A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</row>
    <row r="1985" spans="1:35" s="2" customFormat="1" ht="0" hidden="1" customHeight="1" x14ac:dyDescent="0.2">
      <c r="A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</row>
    <row r="1986" spans="1:35" s="2" customFormat="1" ht="0" hidden="1" customHeight="1" x14ac:dyDescent="0.2">
      <c r="A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</row>
    <row r="1987" spans="1:35" s="2" customFormat="1" ht="0" hidden="1" customHeight="1" x14ac:dyDescent="0.2">
      <c r="A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</row>
    <row r="1988" spans="1:35" s="2" customFormat="1" ht="0" hidden="1" customHeight="1" x14ac:dyDescent="0.2">
      <c r="A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</row>
    <row r="1989" spans="1:35" s="2" customFormat="1" ht="0" hidden="1" customHeight="1" x14ac:dyDescent="0.2">
      <c r="A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</row>
    <row r="1990" spans="1:35" s="2" customFormat="1" ht="0" hidden="1" customHeight="1" x14ac:dyDescent="0.2">
      <c r="A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</row>
    <row r="1991" spans="1:35" s="2" customFormat="1" ht="0" hidden="1" customHeight="1" x14ac:dyDescent="0.2">
      <c r="A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</row>
    <row r="1992" spans="1:35" s="2" customFormat="1" ht="0" hidden="1" customHeight="1" x14ac:dyDescent="0.2">
      <c r="A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</row>
    <row r="1993" spans="1:35" s="2" customFormat="1" ht="0" hidden="1" customHeight="1" x14ac:dyDescent="0.2">
      <c r="A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</row>
    <row r="1994" spans="1:35" s="2" customFormat="1" ht="0" hidden="1" customHeight="1" x14ac:dyDescent="0.2">
      <c r="A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</row>
    <row r="1995" spans="1:35" s="2" customFormat="1" ht="0" hidden="1" customHeight="1" x14ac:dyDescent="0.2">
      <c r="A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</row>
    <row r="1996" spans="1:35" s="2" customFormat="1" ht="0" hidden="1" customHeight="1" x14ac:dyDescent="0.2">
      <c r="A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</row>
    <row r="1997" spans="1:35" s="2" customFormat="1" ht="0" hidden="1" customHeight="1" x14ac:dyDescent="0.2">
      <c r="A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</row>
    <row r="1998" spans="1:35" s="2" customFormat="1" ht="0" hidden="1" customHeight="1" x14ac:dyDescent="0.2">
      <c r="A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</row>
    <row r="1999" spans="1:35" s="2" customFormat="1" ht="0" hidden="1" customHeight="1" x14ac:dyDescent="0.2">
      <c r="A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</row>
    <row r="2000" spans="1:35" s="2" customFormat="1" ht="0" hidden="1" customHeight="1" x14ac:dyDescent="0.2">
      <c r="A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</row>
    <row r="2001" spans="1:35" s="2" customFormat="1" ht="0" hidden="1" customHeight="1" x14ac:dyDescent="0.2">
      <c r="A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</row>
    <row r="2002" spans="1:35" s="2" customFormat="1" ht="0" hidden="1" customHeight="1" x14ac:dyDescent="0.2">
      <c r="A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</row>
    <row r="2003" spans="1:35" s="2" customFormat="1" ht="0" hidden="1" customHeight="1" x14ac:dyDescent="0.2">
      <c r="A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</row>
    <row r="2004" spans="1:35" s="2" customFormat="1" ht="0" hidden="1" customHeight="1" x14ac:dyDescent="0.2">
      <c r="A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</row>
    <row r="2005" spans="1:35" s="2" customFormat="1" ht="0" hidden="1" customHeight="1" x14ac:dyDescent="0.2">
      <c r="A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</row>
    <row r="2006" spans="1:35" s="2" customFormat="1" ht="0" hidden="1" customHeight="1" x14ac:dyDescent="0.2">
      <c r="A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</row>
    <row r="2007" spans="1:35" s="2" customFormat="1" ht="0" hidden="1" customHeight="1" x14ac:dyDescent="0.2">
      <c r="A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</row>
    <row r="2008" spans="1:35" s="2" customFormat="1" ht="0" hidden="1" customHeight="1" x14ac:dyDescent="0.2">
      <c r="A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</row>
    <row r="2009" spans="1:35" s="2" customFormat="1" ht="0" hidden="1" customHeight="1" x14ac:dyDescent="0.2">
      <c r="A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</row>
    <row r="2010" spans="1:35" s="2" customFormat="1" ht="0" hidden="1" customHeight="1" x14ac:dyDescent="0.2">
      <c r="A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</row>
    <row r="2011" spans="1:35" s="2" customFormat="1" ht="0" hidden="1" customHeight="1" x14ac:dyDescent="0.2">
      <c r="A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</row>
    <row r="2012" spans="1:35" s="2" customFormat="1" ht="0" hidden="1" customHeight="1" x14ac:dyDescent="0.2">
      <c r="A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</row>
    <row r="2013" spans="1:35" s="2" customFormat="1" ht="0" hidden="1" customHeight="1" x14ac:dyDescent="0.2">
      <c r="A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</row>
    <row r="2014" spans="1:35" s="2" customFormat="1" ht="0" hidden="1" customHeight="1" x14ac:dyDescent="0.2">
      <c r="A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</row>
    <row r="2015" spans="1:35" s="2" customFormat="1" ht="0" hidden="1" customHeight="1" x14ac:dyDescent="0.2">
      <c r="A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</row>
    <row r="2016" spans="1:35" s="2" customFormat="1" ht="0" hidden="1" customHeight="1" x14ac:dyDescent="0.2">
      <c r="A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</row>
    <row r="2017" spans="1:35" s="2" customFormat="1" ht="0" hidden="1" customHeight="1" x14ac:dyDescent="0.2">
      <c r="A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</row>
    <row r="2018" spans="1:35" s="2" customFormat="1" ht="0" hidden="1" customHeight="1" x14ac:dyDescent="0.2">
      <c r="A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</row>
    <row r="2019" spans="1:35" s="2" customFormat="1" ht="0" hidden="1" customHeight="1" x14ac:dyDescent="0.2">
      <c r="A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</row>
    <row r="2020" spans="1:35" s="2" customFormat="1" ht="0" hidden="1" customHeight="1" x14ac:dyDescent="0.2">
      <c r="A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</row>
    <row r="2021" spans="1:35" s="2" customFormat="1" ht="0" hidden="1" customHeight="1" x14ac:dyDescent="0.2">
      <c r="A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</row>
    <row r="2022" spans="1:35" s="2" customFormat="1" ht="0" hidden="1" customHeight="1" x14ac:dyDescent="0.2">
      <c r="A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</row>
    <row r="2023" spans="1:35" s="2" customFormat="1" ht="0" hidden="1" customHeight="1" x14ac:dyDescent="0.2">
      <c r="A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</row>
    <row r="2024" spans="1:35" s="2" customFormat="1" ht="0" hidden="1" customHeight="1" x14ac:dyDescent="0.2">
      <c r="A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</row>
    <row r="2025" spans="1:35" s="2" customFormat="1" ht="0" hidden="1" customHeight="1" x14ac:dyDescent="0.2">
      <c r="A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</row>
    <row r="2026" spans="1:35" s="2" customFormat="1" ht="0" hidden="1" customHeight="1" x14ac:dyDescent="0.2">
      <c r="A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</row>
    <row r="2027" spans="1:35" s="2" customFormat="1" ht="0" hidden="1" customHeight="1" x14ac:dyDescent="0.2">
      <c r="A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</row>
    <row r="2028" spans="1:35" s="2" customFormat="1" ht="0" hidden="1" customHeight="1" x14ac:dyDescent="0.2">
      <c r="A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</row>
    <row r="2029" spans="1:35" s="2" customFormat="1" ht="0" hidden="1" customHeight="1" x14ac:dyDescent="0.2">
      <c r="A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</row>
    <row r="2030" spans="1:35" s="2" customFormat="1" ht="0" hidden="1" customHeight="1" x14ac:dyDescent="0.2">
      <c r="A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</row>
    <row r="2031" spans="1:35" s="2" customFormat="1" ht="0" hidden="1" customHeight="1" x14ac:dyDescent="0.2">
      <c r="A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</row>
    <row r="2032" spans="1:35" s="2" customFormat="1" ht="0" hidden="1" customHeight="1" x14ac:dyDescent="0.2">
      <c r="A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</row>
    <row r="2033" spans="1:35" s="2" customFormat="1" ht="0" hidden="1" customHeight="1" x14ac:dyDescent="0.2">
      <c r="A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</row>
    <row r="2034" spans="1:35" s="2" customFormat="1" ht="0" hidden="1" customHeight="1" x14ac:dyDescent="0.2">
      <c r="A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</row>
    <row r="2035" spans="1:35" s="2" customFormat="1" ht="0" hidden="1" customHeight="1" x14ac:dyDescent="0.2">
      <c r="A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</row>
    <row r="2036" spans="1:35" s="2" customFormat="1" ht="0" hidden="1" customHeight="1" x14ac:dyDescent="0.2">
      <c r="A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</row>
    <row r="2037" spans="1:35" s="2" customFormat="1" ht="0" hidden="1" customHeight="1" x14ac:dyDescent="0.2">
      <c r="A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</row>
    <row r="2038" spans="1:35" s="2" customFormat="1" ht="0" hidden="1" customHeight="1" x14ac:dyDescent="0.2">
      <c r="A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</row>
    <row r="2039" spans="1:35" s="2" customFormat="1" ht="0" hidden="1" customHeight="1" x14ac:dyDescent="0.2">
      <c r="A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</row>
    <row r="2040" spans="1:35" s="2" customFormat="1" ht="0" hidden="1" customHeight="1" x14ac:dyDescent="0.2">
      <c r="A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</row>
    <row r="2041" spans="1:35" s="2" customFormat="1" ht="0" hidden="1" customHeight="1" x14ac:dyDescent="0.2">
      <c r="A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</row>
    <row r="2042" spans="1:35" s="2" customFormat="1" ht="0" hidden="1" customHeight="1" x14ac:dyDescent="0.2">
      <c r="A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</row>
    <row r="2043" spans="1:35" s="2" customFormat="1" ht="0" hidden="1" customHeight="1" x14ac:dyDescent="0.2">
      <c r="A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</row>
    <row r="2044" spans="1:35" s="2" customFormat="1" ht="0" hidden="1" customHeight="1" x14ac:dyDescent="0.2">
      <c r="A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</row>
    <row r="2045" spans="1:35" s="2" customFormat="1" ht="0" hidden="1" customHeight="1" x14ac:dyDescent="0.2">
      <c r="A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</row>
    <row r="2046" spans="1:35" s="2" customFormat="1" ht="0" hidden="1" customHeight="1" x14ac:dyDescent="0.2">
      <c r="A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</row>
    <row r="2047" spans="1:35" s="2" customFormat="1" ht="0" hidden="1" customHeight="1" x14ac:dyDescent="0.2">
      <c r="A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</row>
    <row r="2048" spans="1:35" s="2" customFormat="1" ht="0" hidden="1" customHeight="1" x14ac:dyDescent="0.2">
      <c r="A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</row>
    <row r="2049" spans="1:35" s="2" customFormat="1" ht="0" hidden="1" customHeight="1" x14ac:dyDescent="0.2">
      <c r="A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</row>
    <row r="2050" spans="1:35" s="2" customFormat="1" ht="0" hidden="1" customHeight="1" x14ac:dyDescent="0.2">
      <c r="A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</row>
    <row r="2051" spans="1:35" s="2" customFormat="1" ht="0" hidden="1" customHeight="1" x14ac:dyDescent="0.2">
      <c r="A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</row>
    <row r="2052" spans="1:35" s="2" customFormat="1" ht="0" hidden="1" customHeight="1" x14ac:dyDescent="0.2">
      <c r="A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</row>
    <row r="2053" spans="1:35" s="2" customFormat="1" ht="0" hidden="1" customHeight="1" x14ac:dyDescent="0.2">
      <c r="A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</row>
    <row r="2054" spans="1:35" s="2" customFormat="1" ht="0" hidden="1" customHeight="1" x14ac:dyDescent="0.2">
      <c r="A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</row>
    <row r="2055" spans="1:35" s="2" customFormat="1" ht="0" hidden="1" customHeight="1" x14ac:dyDescent="0.2">
      <c r="A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</row>
    <row r="2056" spans="1:35" s="2" customFormat="1" ht="0" hidden="1" customHeight="1" x14ac:dyDescent="0.2">
      <c r="A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</row>
    <row r="2057" spans="1:35" s="2" customFormat="1" ht="0" hidden="1" customHeight="1" x14ac:dyDescent="0.2">
      <c r="A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</row>
    <row r="2058" spans="1:35" s="2" customFormat="1" ht="0" hidden="1" customHeight="1" x14ac:dyDescent="0.2">
      <c r="A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</row>
    <row r="2059" spans="1:35" s="2" customFormat="1" ht="0" hidden="1" customHeight="1" x14ac:dyDescent="0.2">
      <c r="A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</row>
    <row r="2060" spans="1:35" s="2" customFormat="1" ht="0" hidden="1" customHeight="1" x14ac:dyDescent="0.2">
      <c r="A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</row>
    <row r="2061" spans="1:35" s="2" customFormat="1" ht="0" hidden="1" customHeight="1" x14ac:dyDescent="0.2">
      <c r="A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</row>
    <row r="2062" spans="1:35" s="2" customFormat="1" ht="0" hidden="1" customHeight="1" x14ac:dyDescent="0.2">
      <c r="A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</row>
    <row r="2063" spans="1:35" s="2" customFormat="1" ht="0" hidden="1" customHeight="1" x14ac:dyDescent="0.2">
      <c r="A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</row>
    <row r="2064" spans="1:35" s="2" customFormat="1" ht="0" hidden="1" customHeight="1" x14ac:dyDescent="0.2">
      <c r="A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</row>
    <row r="2065" spans="1:35" s="2" customFormat="1" ht="0" hidden="1" customHeight="1" x14ac:dyDescent="0.2">
      <c r="A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</row>
    <row r="2066" spans="1:35" s="2" customFormat="1" ht="0" hidden="1" customHeight="1" x14ac:dyDescent="0.2">
      <c r="A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</row>
    <row r="2067" spans="1:35" s="2" customFormat="1" ht="0" hidden="1" customHeight="1" x14ac:dyDescent="0.2">
      <c r="A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</row>
    <row r="2068" spans="1:35" s="2" customFormat="1" ht="0" hidden="1" customHeight="1" x14ac:dyDescent="0.2">
      <c r="A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</row>
    <row r="2069" spans="1:35" s="2" customFormat="1" ht="0" hidden="1" customHeight="1" x14ac:dyDescent="0.2">
      <c r="A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</row>
    <row r="2070" spans="1:35" s="2" customFormat="1" ht="0" hidden="1" customHeight="1" x14ac:dyDescent="0.2">
      <c r="A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</row>
    <row r="2071" spans="1:35" s="2" customFormat="1" ht="0" hidden="1" customHeight="1" x14ac:dyDescent="0.2">
      <c r="A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</row>
    <row r="2072" spans="1:35" s="2" customFormat="1" ht="0" hidden="1" customHeight="1" x14ac:dyDescent="0.2">
      <c r="A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</row>
    <row r="2073" spans="1:35" s="2" customFormat="1" ht="0" hidden="1" customHeight="1" x14ac:dyDescent="0.2">
      <c r="A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</row>
    <row r="2074" spans="1:35" s="2" customFormat="1" ht="0" hidden="1" customHeight="1" x14ac:dyDescent="0.2">
      <c r="A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</row>
    <row r="2075" spans="1:35" s="2" customFormat="1" ht="0" hidden="1" customHeight="1" x14ac:dyDescent="0.2">
      <c r="A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</row>
    <row r="2076" spans="1:35" s="2" customFormat="1" ht="0" hidden="1" customHeight="1" x14ac:dyDescent="0.2">
      <c r="A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</row>
    <row r="2077" spans="1:35" s="2" customFormat="1" ht="0" hidden="1" customHeight="1" x14ac:dyDescent="0.2">
      <c r="A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</row>
    <row r="2078" spans="1:35" s="2" customFormat="1" ht="0" hidden="1" customHeight="1" x14ac:dyDescent="0.2">
      <c r="A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</row>
    <row r="2079" spans="1:35" s="2" customFormat="1" ht="0" hidden="1" customHeight="1" x14ac:dyDescent="0.2">
      <c r="A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</row>
    <row r="2080" spans="1:35" s="2" customFormat="1" ht="0" hidden="1" customHeight="1" x14ac:dyDescent="0.2">
      <c r="A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</row>
    <row r="2081" spans="1:35" s="2" customFormat="1" ht="0" hidden="1" customHeight="1" x14ac:dyDescent="0.2">
      <c r="A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</row>
    <row r="2082" spans="1:35" s="2" customFormat="1" ht="0" hidden="1" customHeight="1" x14ac:dyDescent="0.2">
      <c r="A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</row>
    <row r="2083" spans="1:35" s="2" customFormat="1" ht="0" hidden="1" customHeight="1" x14ac:dyDescent="0.2">
      <c r="A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</row>
    <row r="2084" spans="1:35" s="2" customFormat="1" ht="0" hidden="1" customHeight="1" x14ac:dyDescent="0.2">
      <c r="A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</row>
    <row r="2085" spans="1:35" s="2" customFormat="1" ht="0" hidden="1" customHeight="1" x14ac:dyDescent="0.2">
      <c r="A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</row>
    <row r="2086" spans="1:35" s="2" customFormat="1" ht="0" hidden="1" customHeight="1" x14ac:dyDescent="0.2">
      <c r="A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</row>
    <row r="2087" spans="1:35" s="2" customFormat="1" ht="0" hidden="1" customHeight="1" x14ac:dyDescent="0.2">
      <c r="A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</row>
    <row r="2088" spans="1:35" s="2" customFormat="1" ht="0" hidden="1" customHeight="1" x14ac:dyDescent="0.2">
      <c r="A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</row>
    <row r="2089" spans="1:35" s="2" customFormat="1" ht="0" hidden="1" customHeight="1" x14ac:dyDescent="0.2">
      <c r="A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</row>
    <row r="2090" spans="1:35" s="2" customFormat="1" ht="0" hidden="1" customHeight="1" x14ac:dyDescent="0.2">
      <c r="A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</row>
    <row r="2091" spans="1:35" s="2" customFormat="1" ht="0" hidden="1" customHeight="1" x14ac:dyDescent="0.2">
      <c r="A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</row>
    <row r="2092" spans="1:35" s="2" customFormat="1" ht="0" hidden="1" customHeight="1" x14ac:dyDescent="0.2">
      <c r="A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</row>
    <row r="2093" spans="1:35" s="2" customFormat="1" ht="0" hidden="1" customHeight="1" x14ac:dyDescent="0.2">
      <c r="A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</row>
    <row r="2094" spans="1:35" s="2" customFormat="1" ht="0" hidden="1" customHeight="1" x14ac:dyDescent="0.2">
      <c r="A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</row>
    <row r="2095" spans="1:35" s="2" customFormat="1" ht="0" hidden="1" customHeight="1" x14ac:dyDescent="0.2">
      <c r="A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</row>
    <row r="2096" spans="1:35" s="2" customFormat="1" ht="0" hidden="1" customHeight="1" x14ac:dyDescent="0.2">
      <c r="A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</row>
    <row r="2097" spans="1:35" s="2" customFormat="1" ht="0" hidden="1" customHeight="1" x14ac:dyDescent="0.2">
      <c r="A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</row>
    <row r="2098" spans="1:35" s="2" customFormat="1" ht="0" hidden="1" customHeight="1" x14ac:dyDescent="0.2">
      <c r="A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</row>
    <row r="2099" spans="1:35" s="2" customFormat="1" ht="0" hidden="1" customHeight="1" x14ac:dyDescent="0.2">
      <c r="A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</row>
    <row r="2100" spans="1:35" s="2" customFormat="1" ht="0" hidden="1" customHeight="1" x14ac:dyDescent="0.2">
      <c r="A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</row>
    <row r="2101" spans="1:35" s="2" customFormat="1" ht="0" hidden="1" customHeight="1" x14ac:dyDescent="0.2">
      <c r="A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</row>
    <row r="2102" spans="1:35" s="2" customFormat="1" ht="0" hidden="1" customHeight="1" x14ac:dyDescent="0.2">
      <c r="A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</row>
    <row r="2103" spans="1:35" s="2" customFormat="1" ht="0" hidden="1" customHeight="1" x14ac:dyDescent="0.2">
      <c r="A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</row>
    <row r="2104" spans="1:35" s="2" customFormat="1" ht="0" hidden="1" customHeight="1" x14ac:dyDescent="0.2">
      <c r="A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</row>
    <row r="2105" spans="1:35" s="2" customFormat="1" ht="0" hidden="1" customHeight="1" x14ac:dyDescent="0.2">
      <c r="A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</row>
    <row r="2106" spans="1:35" s="2" customFormat="1" ht="0" hidden="1" customHeight="1" x14ac:dyDescent="0.2">
      <c r="A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</row>
    <row r="2107" spans="1:35" s="2" customFormat="1" ht="0" hidden="1" customHeight="1" x14ac:dyDescent="0.2">
      <c r="A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</row>
    <row r="2108" spans="1:35" s="2" customFormat="1" ht="0" hidden="1" customHeight="1" x14ac:dyDescent="0.2">
      <c r="A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</row>
    <row r="2109" spans="1:35" s="2" customFormat="1" ht="0" hidden="1" customHeight="1" x14ac:dyDescent="0.2">
      <c r="A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</row>
    <row r="2110" spans="1:35" s="2" customFormat="1" ht="0" hidden="1" customHeight="1" x14ac:dyDescent="0.2">
      <c r="A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</row>
    <row r="2111" spans="1:35" s="2" customFormat="1" ht="0" hidden="1" customHeight="1" x14ac:dyDescent="0.2">
      <c r="A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</row>
    <row r="2112" spans="1:35" s="2" customFormat="1" ht="0" hidden="1" customHeight="1" x14ac:dyDescent="0.2">
      <c r="A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</row>
    <row r="2113" spans="1:35" s="2" customFormat="1" ht="0" hidden="1" customHeight="1" x14ac:dyDescent="0.2">
      <c r="A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</row>
    <row r="2114" spans="1:35" s="2" customFormat="1" ht="0" hidden="1" customHeight="1" x14ac:dyDescent="0.2">
      <c r="A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</row>
    <row r="2115" spans="1:35" s="2" customFormat="1" ht="0" hidden="1" customHeight="1" x14ac:dyDescent="0.2">
      <c r="A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</row>
    <row r="2116" spans="1:35" s="2" customFormat="1" ht="0" hidden="1" customHeight="1" x14ac:dyDescent="0.2">
      <c r="A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</row>
    <row r="2117" spans="1:35" s="2" customFormat="1" ht="0" hidden="1" customHeight="1" x14ac:dyDescent="0.2">
      <c r="A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</row>
    <row r="2118" spans="1:35" s="2" customFormat="1" ht="0" hidden="1" customHeight="1" x14ac:dyDescent="0.2">
      <c r="A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</row>
    <row r="2119" spans="1:35" s="2" customFormat="1" ht="0" hidden="1" customHeight="1" x14ac:dyDescent="0.2">
      <c r="A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</row>
    <row r="2120" spans="1:35" s="2" customFormat="1" ht="0" hidden="1" customHeight="1" x14ac:dyDescent="0.2">
      <c r="A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</row>
    <row r="2121" spans="1:35" s="2" customFormat="1" ht="0" hidden="1" customHeight="1" x14ac:dyDescent="0.2">
      <c r="A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</row>
    <row r="2122" spans="1:35" s="2" customFormat="1" ht="0" hidden="1" customHeight="1" x14ac:dyDescent="0.2">
      <c r="A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</row>
    <row r="2123" spans="1:35" s="2" customFormat="1" ht="0" hidden="1" customHeight="1" x14ac:dyDescent="0.2">
      <c r="A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</row>
    <row r="2124" spans="1:35" s="2" customFormat="1" ht="0" hidden="1" customHeight="1" x14ac:dyDescent="0.2">
      <c r="A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</row>
    <row r="2125" spans="1:35" s="2" customFormat="1" ht="0" hidden="1" customHeight="1" x14ac:dyDescent="0.2">
      <c r="A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</row>
    <row r="2126" spans="1:35" s="2" customFormat="1" ht="0" hidden="1" customHeight="1" x14ac:dyDescent="0.2">
      <c r="A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</row>
    <row r="2127" spans="1:35" s="2" customFormat="1" ht="0" hidden="1" customHeight="1" x14ac:dyDescent="0.2">
      <c r="A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</row>
    <row r="2128" spans="1:35" s="2" customFormat="1" ht="0" hidden="1" customHeight="1" x14ac:dyDescent="0.2">
      <c r="A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</row>
    <row r="2129" spans="1:35" s="2" customFormat="1" ht="0" hidden="1" customHeight="1" x14ac:dyDescent="0.2">
      <c r="A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</row>
    <row r="2130" spans="1:35" s="2" customFormat="1" ht="0" hidden="1" customHeight="1" x14ac:dyDescent="0.2">
      <c r="A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</row>
    <row r="2131" spans="1:35" s="2" customFormat="1" ht="0" hidden="1" customHeight="1" x14ac:dyDescent="0.2">
      <c r="A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</row>
  </sheetData>
  <mergeCells count="47">
    <mergeCell ref="H5:I5"/>
    <mergeCell ref="C10:E10"/>
    <mergeCell ref="F10:G10"/>
    <mergeCell ref="H10:I10"/>
    <mergeCell ref="B1:J3"/>
    <mergeCell ref="C12:E12"/>
    <mergeCell ref="F12:G12"/>
    <mergeCell ref="H12:I12"/>
    <mergeCell ref="C13:E13"/>
    <mergeCell ref="F13:G13"/>
    <mergeCell ref="H13:I13"/>
    <mergeCell ref="J5:L5"/>
    <mergeCell ref="B6:C6"/>
    <mergeCell ref="F6:G6"/>
    <mergeCell ref="B8:L8"/>
    <mergeCell ref="B9:L9"/>
    <mergeCell ref="C11:E11"/>
    <mergeCell ref="F11:G11"/>
    <mergeCell ref="H11:I11"/>
    <mergeCell ref="B5:C5"/>
    <mergeCell ref="S20:S21"/>
    <mergeCell ref="T20:T21"/>
    <mergeCell ref="C23:D23"/>
    <mergeCell ref="E20:J20"/>
    <mergeCell ref="M20:M21"/>
    <mergeCell ref="N20:N21"/>
    <mergeCell ref="O20:O21"/>
    <mergeCell ref="C14:E14"/>
    <mergeCell ref="F14:G14"/>
    <mergeCell ref="H14:I14"/>
    <mergeCell ref="Q20:Q21"/>
    <mergeCell ref="R20:R21"/>
    <mergeCell ref="C15:E15"/>
    <mergeCell ref="F15:G15"/>
    <mergeCell ref="H15:I15"/>
    <mergeCell ref="B20:B21"/>
    <mergeCell ref="C16:E16"/>
    <mergeCell ref="F16:G16"/>
    <mergeCell ref="H16:I16"/>
    <mergeCell ref="C17:E17"/>
    <mergeCell ref="H17:I17"/>
    <mergeCell ref="B18:L18"/>
    <mergeCell ref="C24:D24"/>
    <mergeCell ref="C25:D25"/>
    <mergeCell ref="C26:D26"/>
    <mergeCell ref="P20:P21"/>
    <mergeCell ref="C19:E19"/>
  </mergeCells>
  <dataValidations count="4">
    <dataValidation type="list" allowBlank="1" showInputMessage="1" showErrorMessage="1" error="Haber......es 1 ó 2" prompt="Incluya 1 si es alta o 2 si es baja la caliaficación del atributo" sqref="L23:S26" xr:uid="{00000000-0002-0000-0300-000000000000}">
      <formula1>"1,2"</formula1>
    </dataValidation>
    <dataValidation type="list" allowBlank="1" showInputMessage="1" showErrorMessage="1" prompt="Incluya la evaluación del reisgo de falla, de acuerdo a los resultados y ponderación de cada una de las consideraciones." sqref="T23:T26" xr:uid="{00000000-0002-0000-0300-000001000000}">
      <formula1>"BAJO,ALTO"</formula1>
    </dataValidation>
    <dataValidation type="list" allowBlank="1" showInputMessage="1" showErrorMessage="1" error="Haber......es 1 ó 2" prompt="Incluya 1 si es alta o 2 si es baja la caliaficación del atributo" sqref="N27:S27" xr:uid="{00000000-0002-0000-0300-000002000000}">
      <formula1>$F$65511:$F$65521</formula1>
    </dataValidation>
    <dataValidation type="list" allowBlank="1" showInputMessage="1" showErrorMessage="1" prompt="Incluya la evaluación del reisgo de falla, de acuerdo a los resultados y ponderación de cada una de las consideraciones." sqref="T27" xr:uid="{00000000-0002-0000-0300-000003000000}">
      <formula1>"SI,NO"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Subsumaria</vt:lpstr>
      <vt:lpstr>Seguros</vt:lpstr>
      <vt:lpstr>Matriz evaluación controles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S.I.E. ISO2000</dc:creator>
  <cp:lastModifiedBy>Sie asesorias</cp:lastModifiedBy>
  <dcterms:created xsi:type="dcterms:W3CDTF">2019-12-17T02:08:38Z</dcterms:created>
  <dcterms:modified xsi:type="dcterms:W3CDTF">2023-02-16T21:30:25Z</dcterms:modified>
</cp:coreProperties>
</file>