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02"/>
  <workbookPr/>
  <mc:AlternateContent xmlns:mc="http://schemas.openxmlformats.org/markup-compatibility/2006">
    <mc:Choice Requires="x15">
      <x15ac:absPath xmlns:x15ac="http://schemas.microsoft.com/office/spreadsheetml/2010/11/ac" url="F:\MODELO PERSONA NATURAL(SIN LOGO)\operativo\1\"/>
    </mc:Choice>
  </mc:AlternateContent>
  <xr:revisionPtr revIDLastSave="0" documentId="13_ncr:1_{E35E1DB0-C4B9-4C04-B989-10B5715978A0}" xr6:coauthVersionLast="47" xr6:coauthVersionMax="47" xr10:uidLastSave="{00000000-0000-0000-0000-000000000000}"/>
  <bookViews>
    <workbookView xWindow="-120" yWindow="-120" windowWidth="20730" windowHeight="11160" tabRatio="572" firstSheet="4" activeTab="7" xr2:uid="{00000000-000D-0000-FFFF-FFFF00000000}"/>
  </bookViews>
  <sheets>
    <sheet name="Expectativa" sheetId="15" r:id="rId1"/>
    <sheet name="Integridad" sheetId="16" r:id="rId2"/>
    <sheet name="Análisis" sheetId="17" r:id="rId3"/>
    <sheet name="Confirmaciones" sheetId="18" r:id="rId4"/>
    <sheet name="Corte" sheetId="19" r:id="rId5"/>
    <sheet name="Deterioro cartera" sheetId="20" r:id="rId6"/>
    <sheet name="Controles (diseño y eficacia)" sheetId="21" r:id="rId7"/>
    <sheet name="Matriz evaluación controles" sheetId="22" r:id="rId8"/>
  </sheets>
  <externalReferences>
    <externalReference r:id="rId9"/>
    <externalReference r:id="rId10"/>
    <externalReference r:id="rId11"/>
    <externalReference r:id="rId12"/>
  </externalReferences>
  <definedNames>
    <definedName name="_xlnm._FilterDatabase" localSheetId="1" hidden="1">Integridad!$B$16:$G$16</definedName>
    <definedName name="confianza">[1]Tabla!$A$2:$A$15</definedName>
    <definedName name="confianza1">[1]Tabla!$A$8:$A$15</definedName>
    <definedName name="error">[1]Tabla!$D$2:$D$15</definedName>
    <definedName name="ListaAdministracion">#REF!</definedName>
    <definedName name="muestreo">'[2]Muestreo integral'!$B$62:$E$69</definedName>
    <definedName name="PAIS">'[3]Monedas y Comprobantes'!$A$2:$A$20</definedName>
    <definedName name="Sumarias">'[4]Hoja Control'!$A$250:$A$280</definedName>
    <definedName name="tconfianza">'[2]Muestreo integral'!$B$62:$B$69</definedName>
    <definedName name="terror">'[2]Muestreo integral'!$F$56:$F$69</definedName>
    <definedName name="tocurrencia">'[2]Muestreo integral'!$B$56:$B$69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20" l="1"/>
  <c r="J55" i="20" l="1"/>
  <c r="L55" i="20" s="1"/>
  <c r="H55" i="20"/>
  <c r="H56" i="20" s="1"/>
  <c r="J54" i="20"/>
  <c r="L54" i="20" s="1"/>
  <c r="J53" i="20"/>
  <c r="K53" i="20" s="1"/>
  <c r="J52" i="20"/>
  <c r="L52" i="20" s="1"/>
  <c r="J51" i="20"/>
  <c r="K51" i="20" s="1"/>
  <c r="J50" i="20"/>
  <c r="L50" i="20" s="1"/>
  <c r="J49" i="20"/>
  <c r="L49" i="20" s="1"/>
  <c r="J48" i="20"/>
  <c r="L48" i="20" s="1"/>
  <c r="J47" i="20"/>
  <c r="K47" i="20" s="1"/>
  <c r="J46" i="20"/>
  <c r="L46" i="20" s="1"/>
  <c r="J45" i="20"/>
  <c r="L45" i="20" s="1"/>
  <c r="J44" i="20"/>
  <c r="L44" i="20" s="1"/>
  <c r="J43" i="20"/>
  <c r="K43" i="20" s="1"/>
  <c r="J42" i="20"/>
  <c r="L42" i="20" s="1"/>
  <c r="J41" i="20"/>
  <c r="L41" i="20" s="1"/>
  <c r="J40" i="20"/>
  <c r="L40" i="20" s="1"/>
  <c r="J39" i="20"/>
  <c r="K39" i="20" s="1"/>
  <c r="J38" i="20"/>
  <c r="L38" i="20" s="1"/>
  <c r="J37" i="20"/>
  <c r="L37" i="20" s="1"/>
  <c r="J36" i="20"/>
  <c r="L36" i="20" s="1"/>
  <c r="J35" i="20"/>
  <c r="K35" i="20" s="1"/>
  <c r="J34" i="20"/>
  <c r="L34" i="20" s="1"/>
  <c r="J33" i="20"/>
  <c r="L33" i="20" s="1"/>
  <c r="J32" i="20"/>
  <c r="L32" i="20" s="1"/>
  <c r="J31" i="20"/>
  <c r="K31" i="20" s="1"/>
  <c r="J30" i="20"/>
  <c r="L30" i="20" s="1"/>
  <c r="J29" i="20"/>
  <c r="L29" i="20" s="1"/>
  <c r="J28" i="20"/>
  <c r="L28" i="20" s="1"/>
  <c r="J27" i="20"/>
  <c r="K27" i="20" s="1"/>
  <c r="J26" i="20"/>
  <c r="L26" i="20" s="1"/>
  <c r="J25" i="20"/>
  <c r="L25" i="20" s="1"/>
  <c r="J24" i="20"/>
  <c r="L24" i="20" s="1"/>
  <c r="M23" i="20"/>
  <c r="G31" i="19"/>
  <c r="G32" i="19"/>
  <c r="G33" i="19"/>
  <c r="G34" i="19"/>
  <c r="G35" i="19"/>
  <c r="G36" i="19"/>
  <c r="G37" i="19"/>
  <c r="G38" i="19"/>
  <c r="G51" i="19"/>
  <c r="G50" i="19"/>
  <c r="G49" i="19"/>
  <c r="G48" i="19"/>
  <c r="G47" i="19"/>
  <c r="G46" i="19"/>
  <c r="G45" i="19"/>
  <c r="G44" i="19"/>
  <c r="H48" i="18"/>
  <c r="H47" i="18"/>
  <c r="H46" i="18"/>
  <c r="H45" i="18"/>
  <c r="H44" i="18"/>
  <c r="C34" i="18"/>
  <c r="D29" i="18" s="1"/>
  <c r="C85" i="17"/>
  <c r="H71" i="17"/>
  <c r="H53" i="17"/>
  <c r="E46" i="17"/>
  <c r="E45" i="17"/>
  <c r="E40" i="17"/>
  <c r="E42" i="17" s="1"/>
  <c r="E27" i="17"/>
  <c r="E28" i="17" s="1"/>
  <c r="G49" i="16"/>
  <c r="D13" i="16"/>
  <c r="G50" i="16"/>
  <c r="C32" i="15"/>
  <c r="E32" i="15" s="1"/>
  <c r="C31" i="15"/>
  <c r="F31" i="15" s="1"/>
  <c r="C30" i="15"/>
  <c r="F30" i="15" s="1"/>
  <c r="E18" i="15"/>
  <c r="E25" i="15" s="1"/>
  <c r="F25" i="15" s="1"/>
  <c r="E17" i="15"/>
  <c r="E24" i="15" s="1"/>
  <c r="F24" i="15" s="1"/>
  <c r="E16" i="15"/>
  <c r="E23" i="15" s="1"/>
  <c r="F23" i="15" s="1"/>
  <c r="F32" i="15" l="1"/>
  <c r="M26" i="20"/>
  <c r="D30" i="18"/>
  <c r="M46" i="20"/>
  <c r="M34" i="20"/>
  <c r="M54" i="20"/>
  <c r="M42" i="20"/>
  <c r="M30" i="20"/>
  <c r="M50" i="20"/>
  <c r="M38" i="20"/>
  <c r="D23" i="18"/>
  <c r="D31" i="18"/>
  <c r="D24" i="18"/>
  <c r="D32" i="18"/>
  <c r="K26" i="20"/>
  <c r="K30" i="20"/>
  <c r="K34" i="20"/>
  <c r="K38" i="20"/>
  <c r="K42" i="20"/>
  <c r="K46" i="20"/>
  <c r="K50" i="20"/>
  <c r="K54" i="20"/>
  <c r="E30" i="15"/>
  <c r="D33" i="18"/>
  <c r="E31" i="15"/>
  <c r="D28" i="18"/>
  <c r="K24" i="20"/>
  <c r="K28" i="20"/>
  <c r="K32" i="20"/>
  <c r="K36" i="20"/>
  <c r="K40" i="20"/>
  <c r="K44" i="20"/>
  <c r="K48" i="20"/>
  <c r="K52" i="20"/>
  <c r="D25" i="18"/>
  <c r="D26" i="18"/>
  <c r="D27" i="18"/>
  <c r="M24" i="20"/>
  <c r="M28" i="20"/>
  <c r="M32" i="20"/>
  <c r="M36" i="20"/>
  <c r="M40" i="20"/>
  <c r="M44" i="20"/>
  <c r="M48" i="20"/>
  <c r="M52" i="20"/>
  <c r="K55" i="20"/>
  <c r="K23" i="20"/>
  <c r="K25" i="20"/>
  <c r="K29" i="20"/>
  <c r="K33" i="20"/>
  <c r="K37" i="20"/>
  <c r="K41" i="20"/>
  <c r="K45" i="20"/>
  <c r="K49" i="20"/>
  <c r="L53" i="20"/>
  <c r="L23" i="20"/>
  <c r="L27" i="20"/>
  <c r="L31" i="20"/>
  <c r="L35" i="20"/>
  <c r="L39" i="20"/>
  <c r="L43" i="20"/>
  <c r="L47" i="20"/>
  <c r="L51" i="20"/>
  <c r="M55" i="20"/>
  <c r="M25" i="20"/>
  <c r="M27" i="20"/>
  <c r="M29" i="20"/>
  <c r="M31" i="20"/>
  <c r="M33" i="20"/>
  <c r="M35" i="20"/>
  <c r="M37" i="20"/>
  <c r="M39" i="20"/>
  <c r="M41" i="20"/>
  <c r="M43" i="20"/>
  <c r="M45" i="20"/>
  <c r="M47" i="20"/>
  <c r="M49" i="20"/>
  <c r="M51" i="20"/>
  <c r="M53" i="20"/>
  <c r="D37" i="15"/>
  <c r="C37" i="15"/>
  <c r="D45" i="15" s="1"/>
  <c r="D34" i="18" l="1"/>
  <c r="M56" i="20"/>
  <c r="M60" i="20" s="1"/>
  <c r="E37" i="15"/>
  <c r="E40" i="15" s="1"/>
  <c r="C45" i="15" s="1"/>
  <c r="E45" i="15" s="1"/>
  <c r="K56" i="20"/>
  <c r="L56" i="20"/>
  <c r="E39" i="15" l="1"/>
  <c r="L60" i="20"/>
  <c r="M61" i="20" s="1"/>
  <c r="E47" i="15"/>
  <c r="E48" i="15"/>
</calcChain>
</file>

<file path=xl/sharedStrings.xml><?xml version="1.0" encoding="utf-8"?>
<sst xmlns="http://schemas.openxmlformats.org/spreadsheetml/2006/main" count="1009" uniqueCount="411">
  <si>
    <t>Fecha</t>
  </si>
  <si>
    <t>XXXX</t>
  </si>
  <si>
    <t>Procedimiento</t>
  </si>
  <si>
    <t>Integridad</t>
  </si>
  <si>
    <t>Clientes</t>
  </si>
  <si>
    <t>Diferencia</t>
  </si>
  <si>
    <t>Tercero</t>
  </si>
  <si>
    <t>Valor</t>
  </si>
  <si>
    <t>FV  00011344</t>
  </si>
  <si>
    <t>FV  00011078</t>
  </si>
  <si>
    <t>FV  00010982</t>
  </si>
  <si>
    <t>FV  00011830</t>
  </si>
  <si>
    <t>FV  00011745</t>
  </si>
  <si>
    <t>FV  00011751</t>
  </si>
  <si>
    <t>FV  00011306</t>
  </si>
  <si>
    <t>FV  00011222</t>
  </si>
  <si>
    <t>FV  00011374</t>
  </si>
  <si>
    <t>FV  00011815</t>
  </si>
  <si>
    <t>FV  00011015</t>
  </si>
  <si>
    <t>FV  00011187</t>
  </si>
  <si>
    <t>FV  00011437</t>
  </si>
  <si>
    <t>FV  00011816</t>
  </si>
  <si>
    <t>FV  00011500</t>
  </si>
  <si>
    <t>FV  00011731</t>
  </si>
  <si>
    <t>FV  00011645</t>
  </si>
  <si>
    <t>FV  00011565</t>
  </si>
  <si>
    <t>FV  00011375</t>
  </si>
  <si>
    <t>FV  00011819</t>
  </si>
  <si>
    <t>FV  00011823</t>
  </si>
  <si>
    <t>FV  00011814</t>
  </si>
  <si>
    <t>FV  00011729</t>
  </si>
  <si>
    <t>FV  00011508</t>
  </si>
  <si>
    <t>FV  00011824</t>
  </si>
  <si>
    <t>FV  00011653</t>
  </si>
  <si>
    <t>FV  00011573</t>
  </si>
  <si>
    <t>FV  00011802</t>
  </si>
  <si>
    <t>FV  00011719</t>
  </si>
  <si>
    <t>FV  00011770</t>
  </si>
  <si>
    <t>FV  00011869</t>
  </si>
  <si>
    <t>FV  00011842</t>
  </si>
  <si>
    <t>FV  00011758</t>
  </si>
  <si>
    <t>Cliente</t>
  </si>
  <si>
    <t>Total</t>
  </si>
  <si>
    <t>Descripción cuenta</t>
  </si>
  <si>
    <t>Saldo confirmado por el cliente</t>
  </si>
  <si>
    <t>Documento soporte</t>
  </si>
  <si>
    <t>Fecha de documento soporte</t>
  </si>
  <si>
    <t>Resultado</t>
  </si>
  <si>
    <t>Respuesta de confirmación</t>
  </si>
  <si>
    <t>Satisfactorio</t>
  </si>
  <si>
    <t>Tipo de documento</t>
  </si>
  <si>
    <t>Concepto</t>
  </si>
  <si>
    <t>NC</t>
  </si>
  <si>
    <t>Nota Crédito</t>
  </si>
  <si>
    <t>FC</t>
  </si>
  <si>
    <t>Para determinar la integridad de los documentos se realizo la validación de los documentos por cada tipo de comprobante tanto de Facturas como de notas crédito. Se presentaron saltos en los consecutivos por anulaciones de documentos los cuales el sistema no los genera. Se verifico directamente en el sistema que los documentos se encontraran anulados.</t>
  </si>
  <si>
    <t>Para documentar la selección se obtuvo los soportes de las notas crédito y facturas de venta solicitados.</t>
  </si>
  <si>
    <t>DOCUMENTACIÓN MUESTRA RECAUDOS</t>
  </si>
  <si>
    <t>DOCUMENTACIÓN SOPORTES</t>
  </si>
  <si>
    <t>Valor según soporte</t>
  </si>
  <si>
    <t>Fecha Nota Crédito</t>
  </si>
  <si>
    <t>La especial sas</t>
  </si>
  <si>
    <t>Forma de Pago</t>
  </si>
  <si>
    <t>Banco recaudo</t>
  </si>
  <si>
    <t>Fecha Recaudo</t>
  </si>
  <si>
    <t>Para determinar que un cuenta es incobrable y que por lo tanto se debe deteriorar se realiza el siguiente procedimiento:</t>
  </si>
  <si>
    <t>Conclusión</t>
  </si>
  <si>
    <t>Saldo cartera según registros contables</t>
  </si>
  <si>
    <t>Expectativa de saldo cartera según auditor</t>
  </si>
  <si>
    <t>(A*B)</t>
  </si>
  <si>
    <t>(B)</t>
  </si>
  <si>
    <t>(A)</t>
  </si>
  <si>
    <t>(A/360)</t>
  </si>
  <si>
    <t>(A/B)</t>
  </si>
  <si>
    <t>Compañía Ejemplo SAS</t>
  </si>
  <si>
    <t>La expectativa de ventas y cartera indican que los saldos son razonables.</t>
  </si>
  <si>
    <t>Ver respuesta en carpeta de "Respuesta confirmaciones clientes" ubicada en el archivo físico.</t>
  </si>
  <si>
    <t>Saldo contable</t>
  </si>
  <si>
    <t xml:space="preserve">EL Distribuidos Ltda </t>
  </si>
  <si>
    <t>Alamacenes Central SAS</t>
  </si>
  <si>
    <t>La Selección SAS</t>
  </si>
  <si>
    <t>El Alpinista SAS</t>
  </si>
  <si>
    <t>Flowers LTDA</t>
  </si>
  <si>
    <t>Global Company SAS</t>
  </si>
  <si>
    <t>La Esmeralda sas</t>
  </si>
  <si>
    <t xml:space="preserve">Central de sistemas SAS </t>
  </si>
  <si>
    <t xml:space="preserve">Systems ALC S.A.S. </t>
  </si>
  <si>
    <t>Vietcom SA</t>
  </si>
  <si>
    <t>TLC SAS</t>
  </si>
  <si>
    <t>Las Fronteras SAS</t>
  </si>
  <si>
    <t>The Global AS</t>
  </si>
  <si>
    <t>Panamericana de Seguros</t>
  </si>
  <si>
    <t>Continental de Servicios</t>
  </si>
  <si>
    <t>El Abanico Ltda.</t>
  </si>
  <si>
    <t>NC-5000245</t>
  </si>
  <si>
    <t>NC-5000246</t>
  </si>
  <si>
    <t>NC-5000247</t>
  </si>
  <si>
    <t>NC-5000248</t>
  </si>
  <si>
    <t>NC-5000249</t>
  </si>
  <si>
    <t>NC-5000250</t>
  </si>
  <si>
    <t>NC-5000251</t>
  </si>
  <si>
    <t>NC-5000252</t>
  </si>
  <si>
    <t>Verificado contra documento físico original, sin encontrar excepción</t>
  </si>
  <si>
    <t>La compañía tiene varios tipos de documentos para realizar los registros, estos están determinados por facturas y notas crédito. Adicional cada tipo de documento tiene su propio consecutivo. Los tipos de documentos de cuentas por cobrar  que utiliza la compañía son los siguientes:</t>
  </si>
  <si>
    <t>Transferencia electrónica</t>
  </si>
  <si>
    <t>Verificar la valuación de la cartera de clientes, comprobando la aplicación de las políticas contables de deterioro.</t>
  </si>
  <si>
    <t>Procedimientos para verificar el deterioro de cartera de clientes:</t>
  </si>
  <si>
    <t>Para verificar el deterioro de cartera realizamos una análisis individual de la cartera, teniendo en cuenta la antigüedad de las facturas y la probabilidad de que el cliente realice el pago, todo ello acorde a las politicas contables usada por la Entidad.</t>
  </si>
  <si>
    <t>1. Para la cuentas hasta 180 días de vencidas el área de cartera realiza la gestión de cobro.</t>
  </si>
  <si>
    <t>3. Para determinar si una cuenta se debe deteriorar o no el área jurídica emite un concepto al respecto.</t>
  </si>
  <si>
    <t>4. Los saldos de cartera vencida a más de 360 días se debe deterirorar 100%</t>
  </si>
  <si>
    <t>2. A partir de los 180 días se traslada al área jurídica para su cobro, y por politica se deteriora en un 20%.</t>
  </si>
  <si>
    <t>Porcentaje deterioro</t>
  </si>
  <si>
    <t>1 (Alto)</t>
  </si>
  <si>
    <t>2(Bajo)</t>
  </si>
  <si>
    <t>Naturaleza e importancia de los errores detectados por el control</t>
  </si>
  <si>
    <t>Transacciones inusuales y montos significativos</t>
  </si>
  <si>
    <t>Transacciones usuales y montos bajos</t>
  </si>
  <si>
    <t>Riesgo Inherente</t>
  </si>
  <si>
    <t>Alto</t>
  </si>
  <si>
    <t>Involucramiento de la alta gerencia en el seguimiento a los controles</t>
  </si>
  <si>
    <t>Muy involucrados</t>
  </si>
  <si>
    <t>Poca o nula participación</t>
  </si>
  <si>
    <t>Frecuencia del control</t>
  </si>
  <si>
    <t>Trimestral o anual</t>
  </si>
  <si>
    <t>Rutinario</t>
  </si>
  <si>
    <t>Antecedentes de materializar el riesgo (auditorias anteriores)</t>
  </si>
  <si>
    <t>Se identificaron</t>
  </si>
  <si>
    <t>No se identificaron</t>
  </si>
  <si>
    <t>Control manual o automático?</t>
  </si>
  <si>
    <t>Manual</t>
  </si>
  <si>
    <t>Automático</t>
  </si>
  <si>
    <t>Aspectos a evaluar</t>
  </si>
  <si>
    <t>Aseveraciones que cubre</t>
  </si>
  <si>
    <t>Naturaleza e importancia</t>
  </si>
  <si>
    <t>Frecuencia</t>
  </si>
  <si>
    <t>Antecedentes</t>
  </si>
  <si>
    <t>Evaluación</t>
  </si>
  <si>
    <t>Descripción del control</t>
  </si>
  <si>
    <t>Exactitud</t>
  </si>
  <si>
    <t>Existencia</t>
  </si>
  <si>
    <t>Valuación</t>
  </si>
  <si>
    <t>Obligación</t>
  </si>
  <si>
    <t>Presentación</t>
  </si>
  <si>
    <t>Calificación</t>
  </si>
  <si>
    <t>Evaluación financiera de los clientes.  Anualmente, el gerente financiero, junto con el jefe de cartera realizan evaluación del riesgo de crédito para los principales clientes</t>
  </si>
  <si>
    <t>X</t>
  </si>
  <si>
    <t>Cupos de crédito.  Anualmente, y cómo consecuencia del estudio de riesgo de crédito para los clientes, se actualizan los cupos de crédito asignados a los clientes.</t>
  </si>
  <si>
    <t>Póliza de seguro deudores.  La Compañía ha establecido cómo política de riesgo de crédito, vincular una póliza que cubre el 80% de los saldos impagos (morosos) con antigüedad mayor a 180 días.</t>
  </si>
  <si>
    <t>Perfiles y permisos en el sistema de facturación y contabilidad. El sistema contable esta parametrizado para que únicamente tengan acceso y permiso para ingresar y procesar ventas, el personal autorizado y responsable por estas tareas</t>
  </si>
  <si>
    <t>Conciliación entre los módulos. Mensualmente el jefe de contabilidad revisa y aprueba la conciliación de ventas entre el módulo de facturación y el mayor general de la contabilidad. Las diferencias que puedan resultar, son documentadas, explicadas y gestionadas oportunamente.</t>
  </si>
  <si>
    <t>Control 1.</t>
  </si>
  <si>
    <t xml:space="preserve">Evaluación financiera de los clientes.  Anualmente, el gerente financiero, junto con el jefe de cartera realizan evaluación del riesgo de crédito para los principales clientes.  Para esta evaluación, se solicita a los clientes información actualizada, se consultan bases de datos y se preparan los análisis e indicadores, para finalmente emitir un indicador numérico clasificando al cliente con un indicador. </t>
  </si>
  <si>
    <t>Validación del diseño del control</t>
  </si>
  <si>
    <t>Realizamos prueba de recorrido para comprobar el diseño del control. En esta prueba observamos que el control está concebido apropiadamente para contrarrestar los riesgos potenciales para los que fue diseñado, y no identificamos cambios en el proceso o nuevos riesgos que implicaran la necesidad de modificar parcial o totalmente el control.</t>
  </si>
  <si>
    <t xml:space="preserve">A través de una muestra comprobamos la eficacia operativa del control. El resultado de la prueba fue satisfactorio. </t>
  </si>
  <si>
    <t>Control 2.</t>
  </si>
  <si>
    <t>Realizamos prueba de recorrido para comprobar el diseño del control. En esta prueba observamos que el control está concebido apropiadamente para contrarrestar los riesgos potenciales para los que fue diseñado, y no identificamos cambios en el proceso o nuevos riesgos que implicaran la necesidad de modificar parcial o totalmente el control</t>
  </si>
  <si>
    <t>Control 3.</t>
  </si>
  <si>
    <t>Control 4.</t>
  </si>
  <si>
    <t>Perfiles y permisos en el sistema de facturación y contabilidad. El sistema contable esta parametrizado para que únicamente tengan acceso y permiso para ingresar y procesar ventas, el personal autorizado y responsable por estas tareas.  El gerente financiero es la persona encargada de autorizar los formatos de perfil de usuarios, que obligatoriamente se debe diligenciar por parte de Recursos Humanos y IT, para todo el personal nuevo que ingresa a la Compañía, o para modificaciones a los ya existentes.</t>
  </si>
  <si>
    <t>Control 5.</t>
  </si>
  <si>
    <t>De acuerdo con los resultados obtenidos, concluimos que el control interno está diseñado apropiadamente y funciona eficazmente.</t>
  </si>
  <si>
    <t>En el aplicativo IDEA, efectuamos la rutina correspondiente para verificar la adecuada clasificación de antigüedad de la cartera, con los siguientes resultados:</t>
  </si>
  <si>
    <t>De acuerdo con indagaciones y documentación soporte observada, corroboramos que el comportamiento de pago de los clientes esta entre 60 y 90 días (se factura para pago a 60 días típicamente). Para el caso de las grandes superficies y distribuidores directos, estas pueden pagar entre 75 y 80 días vencidos, una vez se hagan las devoluciones correspondientes a la temporada, que termina el 28 de febrero de cada año.</t>
  </si>
  <si>
    <t>Valor Cartera</t>
  </si>
  <si>
    <t>Grandes Superficies</t>
  </si>
  <si>
    <t>Distribuidores directos</t>
  </si>
  <si>
    <t>Distribuciones SA</t>
  </si>
  <si>
    <t>Total cartera mayor a 91 días</t>
  </si>
  <si>
    <t>Análisis de cartera</t>
  </si>
  <si>
    <t>Alancen Central SA</t>
  </si>
  <si>
    <t>El Mayorista Ltda.</t>
  </si>
  <si>
    <t>Otros de menor cuantía</t>
  </si>
  <si>
    <t>Fecha:</t>
  </si>
  <si>
    <t>Propiedad</t>
  </si>
  <si>
    <t>Nombre del cliente:</t>
  </si>
  <si>
    <t>Período terminado:</t>
  </si>
  <si>
    <t>31 de diciembre de 20XX</t>
  </si>
  <si>
    <t>Preparado por:</t>
  </si>
  <si>
    <t>Revisado:</t>
  </si>
  <si>
    <t>XX/XX/XXXX</t>
  </si>
  <si>
    <t>Referencia de PT</t>
  </si>
  <si>
    <t>H-2</t>
  </si>
  <si>
    <t>OBJETIVO</t>
  </si>
  <si>
    <t xml:space="preserve">Procedimiento: </t>
  </si>
  <si>
    <t>RESULTADOS OBTENIDOS</t>
  </si>
  <si>
    <t>20XX-1</t>
  </si>
  <si>
    <t>20XX</t>
  </si>
  <si>
    <t>Obtuvimos la información contable y comercial, preparamos la expectativa con los siguientes resultados:</t>
  </si>
  <si>
    <t>TENDENCIA DE LAS VENTAS - Últimos 3 años</t>
  </si>
  <si>
    <t>AÑO</t>
  </si>
  <si>
    <t>VENTAS NACIONALES</t>
  </si>
  <si>
    <t>EXPORTACIONES</t>
  </si>
  <si>
    <t>TOTAL VENTAS</t>
  </si>
  <si>
    <t>CARTERA AL CIERRE</t>
  </si>
  <si>
    <t>PERÍODO PROMEDIO DE COBRO</t>
  </si>
  <si>
    <t>CARTERA</t>
  </si>
  <si>
    <t>DÍAS AÑO</t>
  </si>
  <si>
    <t>DÍAS</t>
  </si>
  <si>
    <t>ROTACIÓN DE CARTERA</t>
  </si>
  <si>
    <t>VENTAS DIARIAS</t>
  </si>
  <si>
    <t>CÁLCULO DE LA EXPECTATIVA DE CARTERA</t>
  </si>
  <si>
    <t>ROTACIÓN</t>
  </si>
  <si>
    <t>FACTOR CLAVE</t>
  </si>
  <si>
    <t>(C)</t>
  </si>
  <si>
    <t>((A/C)*360)</t>
  </si>
  <si>
    <t>((B/A) * 360)</t>
  </si>
  <si>
    <t>TOTAL</t>
  </si>
  <si>
    <t>Saldo según detalle del módulo de cartera</t>
  </si>
  <si>
    <t>CUENTA</t>
  </si>
  <si>
    <t>DESCRIPCIÓN</t>
  </si>
  <si>
    <t>TERCERO</t>
  </si>
  <si>
    <t>No. DOCUMENTO</t>
  </si>
  <si>
    <t>FECHA</t>
  </si>
  <si>
    <t>VALOR</t>
  </si>
  <si>
    <t>25/5/20XX+1</t>
  </si>
  <si>
    <t>25/2/20XX+1</t>
  </si>
  <si>
    <t>26/12/20XX</t>
  </si>
  <si>
    <t>30/12/20XX+1</t>
  </si>
  <si>
    <t>25/11/20XX+1</t>
  </si>
  <si>
    <t>25/8/20XX+1</t>
  </si>
  <si>
    <t>25/4/20XX+1</t>
  </si>
  <si>
    <t>25/6/20XX+1</t>
  </si>
  <si>
    <t>25/1/20XX+1</t>
  </si>
  <si>
    <t>24/3/20XX+1</t>
  </si>
  <si>
    <t>25/7/20XX+1</t>
  </si>
  <si>
    <t>25/10/20XX+1</t>
  </si>
  <si>
    <t>24/9/20XX+1</t>
  </si>
  <si>
    <t>25/9/20XX+1</t>
  </si>
  <si>
    <t>21/12/20XX+1</t>
  </si>
  <si>
    <t>15/11/20XX+1</t>
  </si>
  <si>
    <t>OBTENCIÓN DE LA MUESTRA</t>
  </si>
  <si>
    <t>DOCUMENTACIÓN DE LA MUESTRA</t>
  </si>
  <si>
    <t>NOTAS CRÉDITO</t>
  </si>
  <si>
    <t>No. Ítem</t>
  </si>
  <si>
    <t xml:space="preserve">No. documento </t>
  </si>
  <si>
    <t>☼</t>
  </si>
  <si>
    <t>The GAST AS</t>
  </si>
  <si>
    <t>Mac Callum Sauber</t>
  </si>
  <si>
    <t>FC125554</t>
  </si>
  <si>
    <t>MACE SAS</t>
  </si>
  <si>
    <t>BBVA</t>
  </si>
  <si>
    <t>FC125555</t>
  </si>
  <si>
    <t>La Gran SAS</t>
  </si>
  <si>
    <t>FC125556</t>
  </si>
  <si>
    <t>JHB SAS</t>
  </si>
  <si>
    <t>FC125557</t>
  </si>
  <si>
    <t>GRT SA</t>
  </si>
  <si>
    <t>FC125558</t>
  </si>
  <si>
    <t>FC125559</t>
  </si>
  <si>
    <t>FC125560</t>
  </si>
  <si>
    <t>FC125561</t>
  </si>
  <si>
    <t>Global Rose</t>
  </si>
  <si>
    <t>De acuerdo con el trabajo realizado el cual considero adecuado, se concluye que el corte de los ingresos se realizo de una forma apropiada y cumple con la Aserción de Corte al 31 de diciembre de 20XX</t>
  </si>
  <si>
    <r>
      <t>1. Verificar la razonabilidad de los saldos de cartera al 31 de diciembre de 20XX (</t>
    </r>
    <r>
      <rPr>
        <i/>
        <sz val="11"/>
        <color theme="1"/>
        <rFont val="Arial"/>
        <family val="2"/>
      </rPr>
      <t>existencia y exactitud</t>
    </r>
    <r>
      <rPr>
        <sz val="11"/>
        <color theme="1"/>
        <rFont val="Arial"/>
        <family val="2"/>
      </rPr>
      <t>)</t>
    </r>
  </si>
  <si>
    <r>
      <t>2.  Verificar la adecuada clasificación de la cartera. (</t>
    </r>
    <r>
      <rPr>
        <i/>
        <sz val="11"/>
        <color theme="1"/>
        <rFont val="Arial"/>
        <family val="2"/>
      </rPr>
      <t>Presentación</t>
    </r>
    <r>
      <rPr>
        <sz val="11"/>
        <color theme="1"/>
        <rFont val="Arial"/>
        <family val="2"/>
      </rPr>
      <t>)</t>
    </r>
  </si>
  <si>
    <t>Procedimiento:</t>
  </si>
  <si>
    <t>·         Para las partidas más antiguas, analizar en forma individual su probabilidad de recuperación.</t>
  </si>
  <si>
    <t>·         Solicitar confirmación de abogados que llevan los casos de cartera en cobro jurídico.</t>
  </si>
  <si>
    <t>·         Verificar contra facturas físicas, la adecuada clasificación de la cartera.</t>
  </si>
  <si>
    <t>·         Realizar un análisis de antigüedad de la cartera al 31 de diciembre de 20XX+1.</t>
  </si>
  <si>
    <t>Compañía Ejemplo S.A prepara una conciliación mensual entre los saldos del módulo de cartera y los saldos del aplicativo contable. Para el cierre al 31 de diciembre de 20XX+1, el siguiente es el resumen de esta conciliación:</t>
  </si>
  <si>
    <t>CLIENTES DEL EXTERIOR</t>
  </si>
  <si>
    <t>SALDO CONTABILIDAD</t>
  </si>
  <si>
    <t>SALDO CARTERA</t>
  </si>
  <si>
    <t>DIFERENCIA EN CAMBIO</t>
  </si>
  <si>
    <t>TOTAL CARTERA EXTERIOR</t>
  </si>
  <si>
    <t>CLIENTES NACIONALES</t>
  </si>
  <si>
    <t>MÁS CONSIGNACIONES DE GRANDES SUPERFICIES</t>
  </si>
  <si>
    <t>MÁS OTRAS CONSIGNACIONES PEND. POR CARTERA</t>
  </si>
  <si>
    <t>MENOS SALDO C. ANDINO</t>
  </si>
  <si>
    <t>MENOS SALDO C. CALI</t>
  </si>
  <si>
    <t>MENOS SALDO C. EL TESORO</t>
  </si>
  <si>
    <t>MENOS SALDO C. SANTA ANA</t>
  </si>
  <si>
    <t>MENOS AJUSTE PANAMERICANA</t>
  </si>
  <si>
    <t>MENOS NOTA CRED. APLICADA DOBLE VEZ POR CARTERA</t>
  </si>
  <si>
    <t>SUB - TOTAL</t>
  </si>
  <si>
    <t>SALDO CARTERA NACIONALES</t>
  </si>
  <si>
    <t>SALDO POR CONCILIAR</t>
  </si>
  <si>
    <t>TOTAL CARTERA CONTABILIDAD</t>
  </si>
  <si>
    <t>TOTAL CARTERA MÓDULO</t>
  </si>
  <si>
    <t>❶</t>
  </si>
  <si>
    <t>❷</t>
  </si>
  <si>
    <t>CARTERA VENCIDA</t>
  </si>
  <si>
    <t>COP MILES</t>
  </si>
  <si>
    <t>SIN VENCER</t>
  </si>
  <si>
    <t>1-30</t>
  </si>
  <si>
    <t>31-60</t>
  </si>
  <si>
    <t>61-90</t>
  </si>
  <si>
    <t>más 91</t>
  </si>
  <si>
    <t>Total cartera</t>
  </si>
  <si>
    <t>Saldos de cartera</t>
  </si>
  <si>
    <t>Porcentaje del total</t>
  </si>
  <si>
    <t>DÍAS ROTACIÓN CARTERA</t>
  </si>
  <si>
    <t>SALDO PROMEDIO</t>
  </si>
  <si>
    <t>VENTAS NETAS</t>
  </si>
  <si>
    <t>DÍAS ROTACIÓN</t>
  </si>
  <si>
    <t>Año 2010</t>
  </si>
  <si>
    <t>Año 2011</t>
  </si>
  <si>
    <t>De acuerdo con lo indagado con el Señor Juan Sotomenor, jefe de cartera, estos clientes tienen expectativa (compromiso verbal) de efectuar el pago a mediados del mes de marzo de 20XX+1.</t>
  </si>
  <si>
    <t xml:space="preserve">Como se observa la cartera de Compañía Ejemplo S.A. es sana, no se conocen casos históricamente de castigos de valor significativo. Todos los clientes tienen estudio de crédito, se cuenta con el apoyo de una Compañía de seguro de cartera, que se llama COFACE, y que cubre el 85% del saldo de cartera que no se recupere por vías administrativas.  </t>
  </si>
  <si>
    <t>Realizar la confirmación de los clientes con corte al 31 de diciembre de 20XX.</t>
  </si>
  <si>
    <t>Aserciones</t>
  </si>
  <si>
    <t>Integridad, Existencia y Valuación</t>
  </si>
  <si>
    <t>INTEGRIDAD</t>
  </si>
  <si>
    <t>Para verificar la integridad de la cuenta se cruzo el saldo de la cuenta de clientes con el valor de cada una de las cuentas por cobrar a clientes registradas en el sistema con corte al 31 de diciembre de 20XX.</t>
  </si>
  <si>
    <t>Se valido la integridad de la cuenta con el siguiente resultado:</t>
  </si>
  <si>
    <t>CLIENTE</t>
  </si>
  <si>
    <t>SALDO</t>
  </si>
  <si>
    <t>% CUBRIMIENTO</t>
  </si>
  <si>
    <t>Se realizo la confirmación de los saldos del 74% de los clientes de la compañía con corte al 31 de diciembre de 20XX</t>
  </si>
  <si>
    <t>DOCUMENTACIÓN MUESTRA</t>
  </si>
  <si>
    <t>El resultado de las confirmaciones es el siguiente:</t>
  </si>
  <si>
    <t>DOCUMENTACIÓN RESPUESTA CLIENTES</t>
  </si>
  <si>
    <t>Observaciones/ comentarios</t>
  </si>
  <si>
    <t>De acuerdo con el trabajo realizado el cual considero adecuado, se concluye que el saldo de la cuenta de clientes es adecuado con corte al 31 de diciembre de 20XX.</t>
  </si>
  <si>
    <r>
      <t xml:space="preserve">Realizar el corte de las cuentas por cobrar: </t>
    </r>
    <r>
      <rPr>
        <sz val="11"/>
        <color theme="1"/>
        <rFont val="Arial"/>
        <family val="2"/>
      </rPr>
      <t>Verificar que se haya realizado un adecuado corte de las cuentas por cobrar respecto al cierre del 31 de diciembre de 20XX.</t>
    </r>
  </si>
  <si>
    <t>Factura de venta</t>
  </si>
  <si>
    <t>Teniendo encuentra que la compañía tiene consecutivos para cada tipo de documento de notas crédito y facturas de venta y que su validación fue satisfactoria se seleccionaron 4 documentos de diciembre de 20XX y 4 documentos de enero de 20XX+1. Se seleccionaron de diferentes fechas con el fin de validar su razonabilidad.</t>
  </si>
  <si>
    <t>FACTURAS DE VENTA</t>
  </si>
  <si>
    <t>Deterioro de cartera</t>
  </si>
  <si>
    <t>VALIDACIÓN DEL DETERIORO DE CARTERA</t>
  </si>
  <si>
    <t>FECHA DE CORTE</t>
  </si>
  <si>
    <t>CÁLCULO DE DÍAS EN MORA</t>
  </si>
  <si>
    <t>DE 121 A 180</t>
  </si>
  <si>
    <t>DE 181 A 360</t>
  </si>
  <si>
    <t>-</t>
  </si>
  <si>
    <t>TOTALES</t>
  </si>
  <si>
    <t>·         Preparar la matriz de riesgos/controles y realizar la evaluación y calificación de los riesgos.</t>
  </si>
  <si>
    <t>·         Realizar pruebas de recorrido para documentar el diseño del control.</t>
  </si>
  <si>
    <t>·         Realizar testing a los controles, para concluir sobre su eficacia operativa.</t>
  </si>
  <si>
    <t>RESULTADOS</t>
  </si>
  <si>
    <t>Pruebas de la eficacia operativa</t>
  </si>
  <si>
    <t>Evaluar el control interno del área de cartera, considerando el diseño y efectividad de los principales controles existentes.</t>
  </si>
  <si>
    <t>Cupos de crédito. Anualmente, y cómo consecuencia del estudio de riesgo de crédito para los clientes, se actualizan los cupos de crédito asignados a los clientes.  Esta información se actualiza en el sistema contable, dentro del módulo de cartera.  Automáticamente el sistema emite una alerta sobre los clientes que tengan saldos de cartera copados al nivel del 90% del cupo asignado. Además, el sistema bloquea los pedidos a clientes que sobre pasen el monto del cupo de crédito.</t>
  </si>
  <si>
    <t>Control Interno Cartera - Diseño y Eficacia Operativa</t>
  </si>
  <si>
    <t>ASPECTOS A EVALUAR</t>
  </si>
  <si>
    <t>1 (ALTO)</t>
  </si>
  <si>
    <t>2 (BAJO)</t>
  </si>
  <si>
    <t>Bajo (o Moderado)</t>
  </si>
  <si>
    <t>¿Control manual o automático?</t>
  </si>
  <si>
    <t>Ítem</t>
  </si>
  <si>
    <t>Involucramiento de la Gerencia</t>
  </si>
  <si>
    <t>¿Se documenta el control?</t>
  </si>
  <si>
    <t>BAJO</t>
  </si>
  <si>
    <t>Realiza un cálculo de las expectativas de ventas y cartera</t>
  </si>
  <si>
    <t>20XX-2</t>
  </si>
  <si>
    <t>DCC-2</t>
  </si>
  <si>
    <t>Integridad en la cartera</t>
  </si>
  <si>
    <t>DCC-3</t>
  </si>
  <si>
    <t>CLIENTES</t>
  </si>
  <si>
    <t>El siguiente es un resumen de la cartera por edades al 31 de diciembre de 20XX.</t>
  </si>
  <si>
    <t>El 27% de la cartera esta sin vencer y el 73% se encuentra con vencimiento entre 30 y 180 días.  Del total de cartera vencida, el 50% es a 30 días y el 22,8% tiene 60 días de vencimiento. La compañía, al corte de 31 de diciembre de 20XX, no tenía cartera a más de 180 días.</t>
  </si>
  <si>
    <t>Realizamos un seguimiento posterior al cierre, para analizar la evolución de los saldos de cartera entre el 31 de diciembre y 22 de febrero de 20XX+1 y encontramos que la compañía redujo su cartera en un 62%, esto se debe a que típicamente la temporada que inicia en noviembre y termina en febrero, se recauda entre diciembre y febrero. En la siguiente tabla se muestra el resumen de los saldos por edades al 22 de febrero de 20XX:</t>
  </si>
  <si>
    <t>Para cubrir el riesgo de cobrabilidad del rango entre 100 y 180 días verificamos que cartera estaba en este rango al corte del 22 de febrero de 20XX+1 con los siguientes resultados:</t>
  </si>
  <si>
    <t>CONFIRMADO</t>
  </si>
  <si>
    <t>1/2/20XX+1</t>
  </si>
  <si>
    <t>30/1/20XX+1</t>
  </si>
  <si>
    <t>11/2/20XX+1</t>
  </si>
  <si>
    <t>10/1/20XX+1</t>
  </si>
  <si>
    <t>12/2/20XX+1</t>
  </si>
  <si>
    <t>14/12/20XX-2</t>
  </si>
  <si>
    <t>15/12/20XX</t>
  </si>
  <si>
    <t>28/12/20XX</t>
  </si>
  <si>
    <t>16/12/20XX</t>
  </si>
  <si>
    <t>2/1/20XX+1</t>
  </si>
  <si>
    <t>14/12/20XX</t>
  </si>
  <si>
    <t>13/12/20XX</t>
  </si>
  <si>
    <t>23/12/20XX</t>
  </si>
  <si>
    <t>30/12/20XX</t>
  </si>
  <si>
    <t>Corte cuentas por cobrar</t>
  </si>
  <si>
    <t>DCC-4</t>
  </si>
  <si>
    <t>DCC-5</t>
  </si>
  <si>
    <t>&gt; 361</t>
  </si>
  <si>
    <t>La cartera vencida con necesidad de deterioro que asciende a $259.688, cifra que no se encuentra registrada cómo deteriroro. Este valor se pasa a la planilla de ajustes propuestos de auditoría, para discutir con la Gerencia.</t>
  </si>
  <si>
    <t>El resultado de esta prueba contribuye a los objetivos de auditoría planteados al inicio de este memorando.</t>
  </si>
  <si>
    <t>31/12/20XX</t>
  </si>
  <si>
    <t>25/11/20XX</t>
  </si>
  <si>
    <t>25/8/20XX</t>
  </si>
  <si>
    <t>25/4/20XX</t>
  </si>
  <si>
    <t>25/6/20XX</t>
  </si>
  <si>
    <t>25/1/20XX</t>
  </si>
  <si>
    <t>24/10/20XX</t>
  </si>
  <si>
    <t>25/7/20XX</t>
  </si>
  <si>
    <t>25/10/20XX</t>
  </si>
  <si>
    <t>24/9/20XX</t>
  </si>
  <si>
    <t>25/9/20XX</t>
  </si>
  <si>
    <t>21/12/20XX</t>
  </si>
  <si>
    <t>15/11/20XX</t>
  </si>
  <si>
    <t>26/12/20XX-1</t>
  </si>
  <si>
    <t>En el papel de trabajo          , hemos realizado la evaluación y calificación de los riesgos de control.</t>
  </si>
  <si>
    <t>DCC-6</t>
  </si>
  <si>
    <t>DCC-8</t>
  </si>
  <si>
    <t>Ejemplo</t>
  </si>
  <si>
    <t>Matriz de evaluación de controles</t>
  </si>
  <si>
    <t>CODIGO:</t>
  </si>
  <si>
    <t>VERSION:</t>
  </si>
  <si>
    <t>confirmacion de clientes</t>
  </si>
  <si>
    <t>Expectativa</t>
  </si>
  <si>
    <t>DCC-1    H-2</t>
  </si>
  <si>
    <t>OPE P01 F40</t>
  </si>
  <si>
    <t>OPE P01 F41</t>
  </si>
  <si>
    <t>OPE P01 F42</t>
  </si>
  <si>
    <t>OPE P01 F43</t>
  </si>
  <si>
    <t>OPE P01 F44</t>
  </si>
  <si>
    <t>OPE P01 F45</t>
  </si>
  <si>
    <t>OPE P01 F46</t>
  </si>
  <si>
    <t>OPE P01 F47</t>
  </si>
  <si>
    <t>VERSIÓN:</t>
  </si>
  <si>
    <t>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</si>
</sst>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_-;\-* #,##0_-;_-* &quot;-&quot;??_-;_-@_-"/>
    <numFmt numFmtId="165" formatCode="dd\/mm\/yyyy"/>
    <numFmt numFmtId="166" formatCode="_ * #,##0.00_ ;_ * \-#,##0.00_ ;_ * &quot;-&quot;??_ ;_ @_ "/>
    <numFmt numFmtId="167" formatCode="_-[$$-240A]\ * #,##0.00_-;\-[$$-240A]\ * #,##0.00_-;_-[$$-240A]\ * &quot;-&quot;??_-;_-@_-"/>
    <numFmt numFmtId="168" formatCode="_-[$$-240A]\ * #,##0_-;\-[$$-240A]\ * #,##0_-;_-[$$-240A]\ * &quot;-&quot;??_-;_-@_-"/>
    <numFmt numFmtId="169" formatCode="0.0%"/>
    <numFmt numFmtId="170" formatCode="[$-1540A]m/d/yyyy;@"/>
  </numFmts>
  <fonts count="43"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1"/>
      <color theme="1"/>
      <name val="Helvetica"/>
      <family val="2"/>
    </font>
    <font>
      <b/>
      <sz val="11"/>
      <color theme="1"/>
      <name val="Arial"/>
      <family val="2"/>
    </font>
    <font>
      <sz val="11"/>
      <color theme="1"/>
      <name val="Arial"/>
      <family val="2"/>
    </font>
    <font>
      <sz val="11"/>
      <name val="Arial"/>
      <family val="2"/>
    </font>
    <font>
      <sz val="10"/>
      <name val="Arial"/>
      <family val="2"/>
    </font>
    <font>
      <b/>
      <sz val="11"/>
      <name val="Arial"/>
      <family val="2"/>
    </font>
    <font>
      <b/>
      <sz val="11"/>
      <color theme="0"/>
      <name val="Arial"/>
      <family val="2"/>
    </font>
    <font>
      <i/>
      <sz val="11"/>
      <color theme="1"/>
      <name val="Arial"/>
      <family val="2"/>
    </font>
    <font>
      <sz val="11"/>
      <color indexed="8"/>
      <name val="Arial"/>
      <family val="2"/>
    </font>
    <font>
      <b/>
      <sz val="11"/>
      <color rgb="FFFF0000"/>
      <name val="Arial"/>
      <family val="2"/>
    </font>
    <font>
      <b/>
      <sz val="16"/>
      <color theme="0"/>
      <name val="Arial"/>
      <family val="2"/>
    </font>
    <font>
      <b/>
      <sz val="12"/>
      <color rgb="FFFF0000"/>
      <name val="Arial"/>
      <family val="2"/>
    </font>
    <font>
      <b/>
      <sz val="11"/>
      <name val="Calibri"/>
      <family val="2"/>
      <scheme val="minor"/>
    </font>
    <font>
      <sz val="12"/>
      <name val="Calibri"/>
      <family val="2"/>
      <scheme val="minor"/>
    </font>
    <font>
      <sz val="11"/>
      <name val="Calibri"/>
      <family val="2"/>
      <scheme val="minor"/>
    </font>
    <font>
      <sz val="12"/>
      <name val="Arial"/>
      <family val="2"/>
    </font>
    <font>
      <b/>
      <sz val="12"/>
      <name val="Calibri"/>
      <family val="2"/>
      <scheme val="minor"/>
    </font>
    <font>
      <b/>
      <sz val="12"/>
      <color rgb="FFFF0000"/>
      <name val="Calibri"/>
      <family val="2"/>
      <scheme val="minor"/>
    </font>
    <font>
      <sz val="11"/>
      <color rgb="FFFF0000"/>
      <name val="Arial"/>
      <family val="2"/>
    </font>
    <font>
      <b/>
      <sz val="11"/>
      <color indexed="8"/>
      <name val="Arial"/>
      <family val="2"/>
    </font>
    <font>
      <sz val="26"/>
      <color theme="5"/>
      <name val="Arial"/>
      <family val="2"/>
    </font>
    <font>
      <b/>
      <sz val="26"/>
      <color rgb="FFFFC000"/>
      <name val="Arial"/>
      <family val="2"/>
    </font>
    <font>
      <b/>
      <sz val="12"/>
      <color rgb="FFFF0000"/>
      <name val="Wide Latin"/>
      <family val="1"/>
    </font>
    <font>
      <b/>
      <sz val="11"/>
      <color rgb="FFFF0000"/>
      <name val="Wide Latin"/>
      <family val="1"/>
    </font>
    <font>
      <b/>
      <sz val="11"/>
      <color rgb="FF002060"/>
      <name val="Arial"/>
      <family val="2"/>
    </font>
    <font>
      <b/>
      <sz val="11"/>
      <color rgb="FF00B050"/>
      <name val="Calibri"/>
      <family val="2"/>
    </font>
    <font>
      <b/>
      <sz val="12"/>
      <color rgb="FF00B050"/>
      <name val="Calibri"/>
      <family val="2"/>
      <scheme val="minor"/>
    </font>
    <font>
      <b/>
      <sz val="11"/>
      <color rgb="FF00B050"/>
      <name val="Arial"/>
      <family val="2"/>
    </font>
    <font>
      <b/>
      <sz val="11"/>
      <color rgb="FF00B050"/>
      <name val="Calibri"/>
      <family val="2"/>
      <scheme val="minor"/>
    </font>
    <font>
      <sz val="8"/>
      <name val="Calibri"/>
      <family val="2"/>
      <scheme val="minor"/>
    </font>
    <font>
      <b/>
      <sz val="11"/>
      <color rgb="FFFFC000"/>
      <name val="Arial"/>
      <family val="2"/>
    </font>
    <font>
      <b/>
      <sz val="11"/>
      <color rgb="FFFF0000"/>
      <name val="Calibri"/>
      <family val="2"/>
      <scheme val="minor"/>
    </font>
    <font>
      <i/>
      <sz val="11"/>
      <color theme="0" tint="-0.499984740745262"/>
      <name val="Arial"/>
      <family val="2"/>
    </font>
    <font>
      <b/>
      <sz val="16"/>
      <color theme="0"/>
      <name val="Calibri"/>
      <family val="2"/>
      <scheme val="minor"/>
    </font>
    <font>
      <b/>
      <sz val="16"/>
      <name val="Arial"/>
      <family val="2"/>
    </font>
    <font>
      <b/>
      <sz val="12"/>
      <name val="Arial"/>
      <family val="2"/>
    </font>
    <font>
      <b/>
      <sz val="16"/>
      <name val="Calibri"/>
      <family val="2"/>
      <scheme val="minor"/>
    </font>
    <font>
      <b/>
      <sz val="10"/>
      <name val="Arial"/>
      <family val="2"/>
    </font>
    <font>
      <b/>
      <sz val="14"/>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59996337778862885"/>
        <bgColor indexed="64"/>
      </patternFill>
    </fill>
    <fill>
      <patternFill patternType="solid">
        <fgColor theme="4" tint="0.39994506668294322"/>
        <bgColor indexed="64"/>
      </patternFill>
    </fill>
  </fills>
  <borders count="73">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medium">
        <color indexed="64"/>
      </left>
      <right style="thin">
        <color theme="2"/>
      </right>
      <top style="thin">
        <color theme="2"/>
      </top>
      <bottom/>
      <diagonal/>
    </border>
    <border>
      <left style="thin">
        <color theme="2"/>
      </left>
      <right style="thin">
        <color theme="2"/>
      </right>
      <top style="thin">
        <color theme="2"/>
      </top>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medium">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thin">
        <color auto="1"/>
      </left>
      <right/>
      <top/>
      <bottom style="medium">
        <color indexed="64"/>
      </bottom>
      <diagonal/>
    </border>
    <border>
      <left style="thin">
        <color theme="2"/>
      </left>
      <right style="medium">
        <color indexed="64"/>
      </right>
      <top style="thin">
        <color theme="2"/>
      </top>
      <bottom style="thin">
        <color theme="2"/>
      </bottom>
      <diagonal/>
    </border>
    <border>
      <left/>
      <right style="thin">
        <color theme="2"/>
      </right>
      <top style="thin">
        <color theme="2"/>
      </top>
      <bottom style="thin">
        <color theme="2"/>
      </bottom>
      <diagonal/>
    </border>
    <border>
      <left style="medium">
        <color indexed="64"/>
      </left>
      <right style="thin">
        <color theme="2"/>
      </right>
      <top style="medium">
        <color indexed="64"/>
      </top>
      <bottom/>
      <diagonal/>
    </border>
    <border>
      <left style="thin">
        <color theme="2"/>
      </left>
      <right style="thin">
        <color theme="2"/>
      </right>
      <top style="medium">
        <color indexed="64"/>
      </top>
      <bottom/>
      <diagonal/>
    </border>
    <border>
      <left style="thin">
        <color theme="2"/>
      </left>
      <right/>
      <top style="medium">
        <color indexed="64"/>
      </top>
      <bottom/>
      <diagonal/>
    </border>
    <border>
      <left style="thin">
        <color theme="2"/>
      </left>
      <right style="medium">
        <color indexed="64"/>
      </right>
      <top style="medium">
        <color indexed="64"/>
      </top>
      <bottom/>
      <diagonal/>
    </border>
    <border>
      <left style="medium">
        <color indexed="64"/>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style="medium">
        <color indexed="64"/>
      </top>
      <bottom style="thin">
        <color theme="2"/>
      </bottom>
      <diagonal/>
    </border>
    <border>
      <left/>
      <right style="medium">
        <color indexed="64"/>
      </right>
      <top style="medium">
        <color indexed="64"/>
      </top>
      <bottom style="thin">
        <color theme="2"/>
      </bottom>
      <diagonal/>
    </border>
    <border>
      <left style="thin">
        <color theme="2"/>
      </left>
      <right/>
      <top style="thin">
        <color theme="2"/>
      </top>
      <bottom style="thin">
        <color theme="2"/>
      </bottom>
      <diagonal/>
    </border>
    <border>
      <left/>
      <right style="medium">
        <color indexed="64"/>
      </right>
      <top style="thin">
        <color theme="2"/>
      </top>
      <bottom style="thin">
        <color theme="2"/>
      </bottom>
      <diagonal/>
    </border>
    <border>
      <left style="thin">
        <color theme="2"/>
      </left>
      <right/>
      <top style="thin">
        <color theme="2"/>
      </top>
      <bottom style="medium">
        <color indexed="64"/>
      </bottom>
      <diagonal/>
    </border>
    <border>
      <left/>
      <right style="medium">
        <color indexed="64"/>
      </right>
      <top style="thin">
        <color theme="2"/>
      </top>
      <bottom style="medium">
        <color indexed="64"/>
      </bottom>
      <diagonal/>
    </border>
    <border>
      <left style="medium">
        <color indexed="64"/>
      </left>
      <right style="thin">
        <color theme="2"/>
      </right>
      <top style="medium">
        <color indexed="64"/>
      </top>
      <bottom style="medium">
        <color indexed="64"/>
      </bottom>
      <diagonal/>
    </border>
    <border>
      <left style="thin">
        <color theme="2"/>
      </left>
      <right style="thin">
        <color theme="2"/>
      </right>
      <top style="medium">
        <color indexed="64"/>
      </top>
      <bottom style="medium">
        <color indexed="64"/>
      </bottom>
      <diagonal/>
    </border>
    <border>
      <left style="thin">
        <color theme="2"/>
      </left>
      <right style="medium">
        <color indexed="64"/>
      </right>
      <top style="medium">
        <color indexed="64"/>
      </top>
      <bottom style="medium">
        <color indexed="64"/>
      </bottom>
      <diagonal/>
    </border>
    <border>
      <left/>
      <right style="thin">
        <color theme="2"/>
      </right>
      <top style="medium">
        <color indexed="64"/>
      </top>
      <bottom style="thin">
        <color theme="2"/>
      </bottom>
      <diagonal/>
    </border>
    <border>
      <left style="thin">
        <color theme="2"/>
      </left>
      <right style="medium">
        <color indexed="64"/>
      </right>
      <top/>
      <bottom style="thin">
        <color theme="2"/>
      </bottom>
      <diagonal/>
    </border>
    <border>
      <left/>
      <right style="thin">
        <color theme="2"/>
      </right>
      <top style="thin">
        <color theme="2"/>
      </top>
      <bottom style="medium">
        <color indexed="64"/>
      </bottom>
      <diagonal/>
    </border>
    <border>
      <left/>
      <right/>
      <top style="thin">
        <color auto="1"/>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2"/>
      </left>
      <right style="medium">
        <color indexed="64"/>
      </right>
      <top style="thin">
        <color theme="2"/>
      </top>
      <bottom/>
      <diagonal/>
    </border>
    <border>
      <left style="medium">
        <color indexed="64"/>
      </left>
      <right/>
      <top style="medium">
        <color indexed="64"/>
      </top>
      <bottom style="medium">
        <color theme="2"/>
      </bottom>
      <diagonal/>
    </border>
    <border>
      <left style="medium">
        <color theme="2"/>
      </left>
      <right style="medium">
        <color theme="2"/>
      </right>
      <top style="medium">
        <color indexed="64"/>
      </top>
      <bottom style="medium">
        <color theme="2"/>
      </bottom>
      <diagonal/>
    </border>
    <border>
      <left/>
      <right/>
      <top style="medium">
        <color indexed="64"/>
      </top>
      <bottom style="medium">
        <color theme="2"/>
      </bottom>
      <diagonal/>
    </border>
    <border>
      <left style="medium">
        <color theme="2"/>
      </left>
      <right/>
      <top style="medium">
        <color indexed="64"/>
      </top>
      <bottom style="medium">
        <color theme="2"/>
      </bottom>
      <diagonal/>
    </border>
    <border>
      <left/>
      <right style="medium">
        <color theme="2"/>
      </right>
      <top style="medium">
        <color indexed="64"/>
      </top>
      <bottom style="medium">
        <color theme="2"/>
      </bottom>
      <diagonal/>
    </border>
    <border>
      <left/>
      <right style="medium">
        <color indexed="64"/>
      </right>
      <top style="medium">
        <color indexed="64"/>
      </top>
      <bottom style="medium">
        <color theme="2"/>
      </bottom>
      <diagonal/>
    </border>
    <border>
      <left/>
      <right style="thin">
        <color auto="1"/>
      </right>
      <top/>
      <bottom style="medium">
        <color indexed="64"/>
      </bottom>
      <diagonal/>
    </border>
    <border>
      <left/>
      <right style="medium">
        <color theme="0"/>
      </right>
      <top style="medium">
        <color indexed="64"/>
      </top>
      <bottom style="medium">
        <color indexed="64"/>
      </bottom>
      <diagonal/>
    </border>
    <border>
      <left style="medium">
        <color theme="0"/>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theme="0"/>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0">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lignment vertical="top"/>
    </xf>
    <xf numFmtId="4" fontId="3" fillId="0" borderId="0">
      <alignment vertical="top"/>
    </xf>
    <xf numFmtId="0" fontId="4" fillId="0" borderId="0"/>
    <xf numFmtId="0" fontId="8" fillId="0" borderId="0"/>
    <xf numFmtId="166" fontId="8" fillId="0" borderId="0" applyFont="0" applyFill="0" applyBorder="0" applyAlignment="0" applyProtection="0"/>
  </cellStyleXfs>
  <cellXfs count="541">
    <xf numFmtId="0" fontId="0" fillId="0" borderId="0" xfId="0"/>
    <xf numFmtId="0" fontId="6" fillId="0" borderId="0" xfId="0" applyFont="1"/>
    <xf numFmtId="0" fontId="14" fillId="2" borderId="0" xfId="0" applyFont="1" applyFill="1" applyAlignment="1">
      <alignment vertical="center" wrapText="1"/>
    </xf>
    <xf numFmtId="0" fontId="5" fillId="2" borderId="2" xfId="0" applyFont="1" applyFill="1" applyBorder="1" applyAlignment="1">
      <alignment vertical="center"/>
    </xf>
    <xf numFmtId="0" fontId="6" fillId="2" borderId="0" xfId="0" applyFont="1" applyFill="1" applyAlignment="1">
      <alignment horizontal="left" vertical="center" wrapText="1"/>
    </xf>
    <xf numFmtId="0" fontId="6" fillId="2" borderId="17" xfId="0" applyFont="1" applyFill="1" applyBorder="1" applyAlignment="1">
      <alignment horizontal="center" vertical="center"/>
    </xf>
    <xf numFmtId="0" fontId="6" fillId="2" borderId="0" xfId="0" applyFont="1" applyFill="1"/>
    <xf numFmtId="0" fontId="6" fillId="2" borderId="0" xfId="0" applyFont="1" applyFill="1" applyAlignment="1">
      <alignment horizontal="left"/>
    </xf>
    <xf numFmtId="0" fontId="6" fillId="2" borderId="0" xfId="0" applyFont="1" applyFill="1" applyAlignment="1">
      <alignment horizontal="center"/>
    </xf>
    <xf numFmtId="0" fontId="19" fillId="4" borderId="13" xfId="8" applyFont="1" applyFill="1" applyBorder="1" applyAlignment="1">
      <alignment vertical="center"/>
    </xf>
    <xf numFmtId="0" fontId="7" fillId="2" borderId="0" xfId="8" applyFont="1" applyFill="1" applyAlignment="1">
      <alignment vertical="center"/>
    </xf>
    <xf numFmtId="0" fontId="9" fillId="2" borderId="0" xfId="8" applyFont="1" applyFill="1" applyAlignment="1">
      <alignment vertical="center"/>
    </xf>
    <xf numFmtId="0" fontId="9" fillId="4" borderId="0" xfId="8" applyFont="1" applyFill="1" applyAlignment="1">
      <alignment vertical="center"/>
    </xf>
    <xf numFmtId="0" fontId="7" fillId="0" borderId="0" xfId="8" applyFont="1" applyAlignment="1">
      <alignment vertical="center"/>
    </xf>
    <xf numFmtId="0" fontId="16" fillId="4" borderId="11" xfId="8" applyFont="1" applyFill="1" applyBorder="1" applyAlignment="1">
      <alignment vertical="center"/>
    </xf>
    <xf numFmtId="0" fontId="17" fillId="4" borderId="12" xfId="8" applyFont="1" applyFill="1" applyBorder="1" applyAlignment="1">
      <alignment vertical="center"/>
    </xf>
    <xf numFmtId="0" fontId="20" fillId="4" borderId="12" xfId="8" applyFont="1" applyFill="1" applyBorder="1" applyAlignment="1">
      <alignment vertical="center"/>
    </xf>
    <xf numFmtId="0" fontId="16" fillId="4" borderId="11" xfId="8" applyFont="1" applyFill="1" applyBorder="1" applyAlignment="1">
      <alignment horizontal="left" vertical="center"/>
    </xf>
    <xf numFmtId="14" fontId="17" fillId="4" borderId="12" xfId="8" applyNumberFormat="1" applyFont="1" applyFill="1" applyBorder="1" applyAlignment="1">
      <alignment horizontal="center" vertical="center"/>
    </xf>
    <xf numFmtId="166" fontId="16" fillId="4" borderId="20" xfId="9" applyFont="1" applyFill="1" applyBorder="1" applyAlignment="1">
      <alignment vertical="center"/>
    </xf>
    <xf numFmtId="0" fontId="15" fillId="4" borderId="10" xfId="8" applyFont="1" applyFill="1" applyBorder="1" applyAlignment="1">
      <alignment vertical="center"/>
    </xf>
    <xf numFmtId="0" fontId="9" fillId="2" borderId="0" xfId="8" applyFont="1" applyFill="1" applyAlignment="1">
      <alignment horizontal="left" vertical="center"/>
    </xf>
    <xf numFmtId="0" fontId="7" fillId="4" borderId="0" xfId="8" applyFont="1" applyFill="1" applyAlignment="1">
      <alignment vertical="center"/>
    </xf>
    <xf numFmtId="0" fontId="9" fillId="4" borderId="9" xfId="8" applyFont="1" applyFill="1" applyBorder="1" applyAlignment="1">
      <alignment horizontal="left" vertical="center"/>
    </xf>
    <xf numFmtId="0" fontId="9" fillId="4" borderId="1" xfId="8" applyFont="1" applyFill="1" applyBorder="1" applyAlignment="1">
      <alignment horizontal="left" vertical="center"/>
    </xf>
    <xf numFmtId="0" fontId="9" fillId="4" borderId="1" xfId="8" applyFont="1" applyFill="1" applyBorder="1" applyAlignment="1">
      <alignment vertical="center"/>
    </xf>
    <xf numFmtId="166" fontId="9" fillId="4" borderId="1" xfId="9" applyFont="1" applyFill="1" applyBorder="1" applyAlignment="1">
      <alignment vertical="center"/>
    </xf>
    <xf numFmtId="14" fontId="7" fillId="4" borderId="1" xfId="8" applyNumberFormat="1" applyFont="1" applyFill="1" applyBorder="1" applyAlignment="1">
      <alignment horizontal="left" vertical="center"/>
    </xf>
    <xf numFmtId="166" fontId="7" fillId="4" borderId="10" xfId="9" applyFont="1" applyFill="1" applyBorder="1" applyAlignment="1">
      <alignment horizontal="left" vertical="center"/>
    </xf>
    <xf numFmtId="0" fontId="13" fillId="4" borderId="10" xfId="8" applyFont="1" applyFill="1" applyBorder="1" applyAlignment="1">
      <alignment vertical="center"/>
    </xf>
    <xf numFmtId="0" fontId="5" fillId="2" borderId="17" xfId="0" applyFont="1" applyFill="1" applyBorder="1" applyAlignment="1">
      <alignment vertical="center"/>
    </xf>
    <xf numFmtId="0" fontId="6" fillId="2" borderId="18" xfId="0" applyFont="1" applyFill="1" applyBorder="1"/>
    <xf numFmtId="0" fontId="6" fillId="2" borderId="1" xfId="0" applyFont="1" applyFill="1" applyBorder="1"/>
    <xf numFmtId="0" fontId="6" fillId="2" borderId="10" xfId="0" applyFont="1" applyFill="1" applyBorder="1"/>
    <xf numFmtId="0" fontId="6" fillId="2" borderId="17" xfId="0" applyFont="1" applyFill="1" applyBorder="1" applyAlignment="1">
      <alignment vertical="center"/>
    </xf>
    <xf numFmtId="0" fontId="6" fillId="2" borderId="0" xfId="0" applyFont="1" applyFill="1" applyAlignment="1">
      <alignment vertical="center"/>
    </xf>
    <xf numFmtId="0" fontId="6" fillId="2" borderId="18" xfId="0" applyFont="1" applyFill="1" applyBorder="1" applyAlignment="1">
      <alignment vertical="center"/>
    </xf>
    <xf numFmtId="0" fontId="6" fillId="2" borderId="17" xfId="0" applyFont="1" applyFill="1" applyBorder="1"/>
    <xf numFmtId="0" fontId="6" fillId="2" borderId="17" xfId="0" applyFont="1" applyFill="1" applyBorder="1" applyAlignment="1">
      <alignment horizontal="left" vertical="center" indent="1"/>
    </xf>
    <xf numFmtId="167" fontId="6" fillId="2" borderId="0" xfId="0" applyNumberFormat="1" applyFont="1" applyFill="1" applyAlignment="1">
      <alignment vertical="center"/>
    </xf>
    <xf numFmtId="41" fontId="6" fillId="2" borderId="0" xfId="0" applyNumberFormat="1" applyFont="1" applyFill="1" applyAlignment="1">
      <alignment horizontal="center" vertical="center"/>
    </xf>
    <xf numFmtId="168" fontId="6" fillId="2" borderId="24" xfId="0" applyNumberFormat="1" applyFont="1" applyFill="1" applyBorder="1" applyAlignment="1">
      <alignment vertical="center"/>
    </xf>
    <xf numFmtId="0" fontId="6" fillId="2" borderId="18" xfId="0" applyFont="1" applyFill="1" applyBorder="1" applyAlignment="1">
      <alignment horizontal="left"/>
    </xf>
    <xf numFmtId="0" fontId="6" fillId="2" borderId="9" xfId="0" applyFont="1" applyFill="1" applyBorder="1"/>
    <xf numFmtId="167" fontId="6" fillId="0" borderId="0" xfId="0" applyNumberFormat="1" applyFont="1" applyAlignment="1">
      <alignment vertical="center"/>
    </xf>
    <xf numFmtId="167" fontId="6" fillId="0" borderId="1" xfId="0" applyNumberFormat="1" applyFont="1" applyBorder="1" applyAlignment="1">
      <alignment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167" fontId="6" fillId="0" borderId="0" xfId="0" applyNumberFormat="1" applyFont="1" applyAlignment="1">
      <alignment horizontal="center" vertical="center"/>
    </xf>
    <xf numFmtId="167" fontId="6" fillId="0" borderId="18" xfId="0" applyNumberFormat="1" applyFont="1" applyBorder="1" applyAlignment="1">
      <alignment horizontal="center" vertical="center"/>
    </xf>
    <xf numFmtId="167" fontId="6" fillId="0" borderId="1" xfId="0" applyNumberFormat="1" applyFont="1" applyBorder="1" applyAlignment="1">
      <alignment horizontal="center" vertical="center"/>
    </xf>
    <xf numFmtId="167" fontId="6" fillId="0" borderId="10" xfId="0" applyNumberFormat="1" applyFont="1" applyBorder="1" applyAlignment="1">
      <alignment horizontal="center" vertical="center"/>
    </xf>
    <xf numFmtId="0" fontId="6" fillId="3" borderId="17" xfId="0" applyFont="1" applyFill="1" applyBorder="1" applyAlignment="1">
      <alignment horizontal="center" vertical="center"/>
    </xf>
    <xf numFmtId="167" fontId="15" fillId="3" borderId="0" xfId="0" applyNumberFormat="1" applyFont="1" applyFill="1" applyAlignment="1">
      <alignment horizontal="center" vertical="center"/>
    </xf>
    <xf numFmtId="167" fontId="15" fillId="3" borderId="18"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1" fontId="6" fillId="0" borderId="1" xfId="0" applyNumberFormat="1" applyFont="1" applyBorder="1" applyAlignment="1">
      <alignment horizontal="center" vertical="center"/>
    </xf>
    <xf numFmtId="1" fontId="6" fillId="2" borderId="0" xfId="0" applyNumberFormat="1" applyFont="1" applyFill="1" applyAlignment="1">
      <alignment horizontal="center" vertical="center"/>
    </xf>
    <xf numFmtId="167" fontId="6" fillId="2" borderId="0" xfId="0" applyNumberFormat="1" applyFont="1" applyFill="1" applyAlignment="1">
      <alignment horizontal="center" vertical="center"/>
    </xf>
    <xf numFmtId="0" fontId="6" fillId="2" borderId="17" xfId="0" applyFont="1" applyFill="1" applyBorder="1" applyAlignment="1">
      <alignment horizontal="left" vertical="center" wrapText="1"/>
    </xf>
    <xf numFmtId="0" fontId="18" fillId="0" borderId="12" xfId="8" applyFont="1" applyBorder="1" applyAlignment="1">
      <alignment vertical="center"/>
    </xf>
    <xf numFmtId="0" fontId="16" fillId="4" borderId="20" xfId="8" applyFont="1" applyFill="1" applyBorder="1" applyAlignment="1">
      <alignment horizontal="left" vertical="center" indent="1"/>
    </xf>
    <xf numFmtId="0" fontId="16" fillId="4" borderId="9" xfId="8" applyFont="1" applyFill="1" applyBorder="1" applyAlignment="1">
      <alignment vertical="center"/>
    </xf>
    <xf numFmtId="0" fontId="17" fillId="4" borderId="1" xfId="8" applyFont="1" applyFill="1" applyBorder="1" applyAlignment="1">
      <alignment vertical="center"/>
    </xf>
    <xf numFmtId="0" fontId="20" fillId="4" borderId="1" xfId="8" applyFont="1" applyFill="1" applyBorder="1" applyAlignment="1">
      <alignment vertical="center"/>
    </xf>
    <xf numFmtId="0" fontId="16" fillId="4" borderId="33" xfId="8" applyFont="1" applyFill="1" applyBorder="1" applyAlignment="1">
      <alignment horizontal="left" vertical="center" indent="1"/>
    </xf>
    <xf numFmtId="14" fontId="17" fillId="4" borderId="1" xfId="8" applyNumberFormat="1" applyFont="1" applyFill="1" applyBorder="1" applyAlignment="1">
      <alignment horizontal="center" vertical="center"/>
    </xf>
    <xf numFmtId="166" fontId="16" fillId="4" borderId="33" xfId="9" applyFont="1" applyFill="1" applyBorder="1" applyAlignment="1">
      <alignment vertical="center"/>
    </xf>
    <xf numFmtId="0" fontId="18" fillId="4" borderId="1" xfId="8" applyFont="1" applyFill="1" applyBorder="1" applyAlignment="1">
      <alignment vertical="center"/>
    </xf>
    <xf numFmtId="166" fontId="21" fillId="4" borderId="10" xfId="9" applyFont="1" applyFill="1" applyBorder="1" applyAlignment="1">
      <alignment horizontal="center" vertical="center"/>
    </xf>
    <xf numFmtId="0" fontId="6" fillId="2" borderId="0" xfId="0" applyFont="1" applyFill="1" applyAlignment="1">
      <alignment horizontal="left" wrapText="1"/>
    </xf>
    <xf numFmtId="0" fontId="6" fillId="2" borderId="18" xfId="0" applyFont="1" applyFill="1" applyBorder="1" applyAlignment="1">
      <alignment horizontal="left" wrapText="1"/>
    </xf>
    <xf numFmtId="0" fontId="6" fillId="2" borderId="18" xfId="0" applyFont="1" applyFill="1" applyBorder="1" applyAlignment="1">
      <alignment horizontal="left" vertical="center" wrapText="1"/>
    </xf>
    <xf numFmtId="0" fontId="12" fillId="0" borderId="17" xfId="0" applyFont="1" applyBorder="1" applyAlignment="1">
      <alignment horizontal="center" vertical="center"/>
    </xf>
    <xf numFmtId="167" fontId="12" fillId="0" borderId="18" xfId="1" applyNumberFormat="1" applyFont="1" applyFill="1" applyBorder="1" applyAlignment="1" applyProtection="1">
      <alignment horizontal="center" vertical="center"/>
    </xf>
    <xf numFmtId="0" fontId="12" fillId="0" borderId="9" xfId="0" applyFont="1" applyBorder="1" applyAlignment="1">
      <alignment horizontal="center" vertical="center"/>
    </xf>
    <xf numFmtId="167" fontId="12" fillId="0" borderId="10" xfId="1" applyNumberFormat="1" applyFont="1" applyFill="1" applyBorder="1" applyAlignment="1" applyProtection="1">
      <alignment horizontal="center" vertical="center"/>
    </xf>
    <xf numFmtId="166" fontId="7" fillId="4" borderId="1" xfId="9" applyFont="1" applyFill="1" applyBorder="1" applyAlignment="1">
      <alignment horizontal="left" vertical="center"/>
    </xf>
    <xf numFmtId="0" fontId="6" fillId="2" borderId="7" xfId="0" applyFont="1" applyFill="1" applyBorder="1" applyAlignment="1">
      <alignment vertical="center" wrapText="1"/>
    </xf>
    <xf numFmtId="0" fontId="6" fillId="2" borderId="2" xfId="0" applyFont="1" applyFill="1" applyBorder="1" applyAlignment="1">
      <alignment vertical="center" wrapText="1"/>
    </xf>
    <xf numFmtId="0" fontId="6" fillId="2" borderId="8" xfId="0" applyFont="1" applyFill="1" applyBorder="1" applyAlignment="1">
      <alignment vertical="center" wrapText="1"/>
    </xf>
    <xf numFmtId="0" fontId="6" fillId="2" borderId="17" xfId="0" applyFont="1" applyFill="1" applyBorder="1" applyAlignment="1">
      <alignment vertical="center" wrapText="1"/>
    </xf>
    <xf numFmtId="0" fontId="6" fillId="2" borderId="0" xfId="0" applyFont="1" applyFill="1" applyAlignment="1">
      <alignment vertical="center" wrapText="1"/>
    </xf>
    <xf numFmtId="0" fontId="6" fillId="2" borderId="18" xfId="0" applyFont="1" applyFill="1" applyBorder="1" applyAlignment="1">
      <alignment vertical="center" wrapText="1"/>
    </xf>
    <xf numFmtId="0" fontId="6" fillId="2" borderId="17" xfId="0" applyFont="1" applyFill="1" applyBorder="1" applyAlignment="1">
      <alignment vertical="top" wrapText="1"/>
    </xf>
    <xf numFmtId="0" fontId="6" fillId="2" borderId="0" xfId="0" applyFont="1" applyFill="1" applyAlignment="1">
      <alignment vertical="top" wrapText="1"/>
    </xf>
    <xf numFmtId="0" fontId="6" fillId="2" borderId="18" xfId="0" applyFont="1" applyFill="1" applyBorder="1" applyAlignment="1">
      <alignment vertical="top" wrapText="1"/>
    </xf>
    <xf numFmtId="0" fontId="6" fillId="2" borderId="24" xfId="0" applyFont="1" applyFill="1" applyBorder="1"/>
    <xf numFmtId="0" fontId="24" fillId="2" borderId="0" xfId="0" applyFont="1" applyFill="1" applyAlignment="1">
      <alignment vertical="top" wrapText="1"/>
    </xf>
    <xf numFmtId="0" fontId="6" fillId="3" borderId="24" xfId="0" applyFont="1" applyFill="1" applyBorder="1" applyAlignment="1">
      <alignment vertical="center" wrapText="1"/>
    </xf>
    <xf numFmtId="0" fontId="6" fillId="3" borderId="24" xfId="0" applyFont="1" applyFill="1" applyBorder="1" applyAlignment="1">
      <alignment vertical="center"/>
    </xf>
    <xf numFmtId="167" fontId="6" fillId="2" borderId="24" xfId="0" applyNumberFormat="1" applyFont="1" applyFill="1" applyBorder="1" applyAlignment="1">
      <alignment vertical="center" wrapText="1"/>
    </xf>
    <xf numFmtId="167" fontId="6" fillId="2" borderId="24" xfId="0" applyNumberFormat="1" applyFont="1" applyFill="1" applyBorder="1"/>
    <xf numFmtId="167" fontId="6" fillId="2" borderId="24" xfId="0" applyNumberFormat="1" applyFont="1" applyFill="1" applyBorder="1" applyAlignment="1">
      <alignment vertical="top" wrapText="1"/>
    </xf>
    <xf numFmtId="167" fontId="6" fillId="2" borderId="29" xfId="0" applyNumberFormat="1" applyFont="1" applyFill="1" applyBorder="1" applyAlignment="1">
      <alignment horizontal="center" vertical="center"/>
    </xf>
    <xf numFmtId="167" fontId="6" fillId="2" borderId="32" xfId="0" applyNumberFormat="1" applyFont="1" applyFill="1" applyBorder="1" applyAlignment="1">
      <alignment horizontal="center" vertical="center"/>
    </xf>
    <xf numFmtId="0" fontId="6" fillId="2" borderId="17" xfId="0" applyFont="1" applyFill="1" applyBorder="1" applyAlignment="1">
      <alignment horizontal="left" wrapText="1"/>
    </xf>
    <xf numFmtId="0" fontId="6" fillId="3" borderId="35" xfId="0" applyFont="1" applyFill="1" applyBorder="1" applyAlignment="1">
      <alignment vertical="center" wrapText="1"/>
    </xf>
    <xf numFmtId="0" fontId="12" fillId="0" borderId="1" xfId="0" applyFont="1" applyBorder="1" applyAlignment="1">
      <alignment horizontal="center" vertical="center"/>
    </xf>
    <xf numFmtId="15" fontId="12" fillId="0" borderId="0" xfId="1" applyNumberFormat="1" applyFont="1" applyFill="1" applyBorder="1" applyAlignment="1" applyProtection="1">
      <alignment horizontal="center" vertical="center"/>
    </xf>
    <xf numFmtId="0" fontId="5" fillId="5" borderId="19" xfId="0" applyFont="1" applyFill="1" applyBorder="1" applyAlignment="1">
      <alignment horizontal="center" vertical="center"/>
    </xf>
    <xf numFmtId="167" fontId="23" fillId="5" borderId="19" xfId="1" applyNumberFormat="1" applyFont="1" applyFill="1" applyBorder="1" applyAlignment="1" applyProtection="1">
      <alignment horizontal="center" vertical="center"/>
    </xf>
    <xf numFmtId="0" fontId="12" fillId="0" borderId="0" xfId="0" applyFont="1" applyAlignment="1">
      <alignment vertical="center"/>
    </xf>
    <xf numFmtId="0" fontId="12" fillId="0" borderId="1" xfId="0" applyFont="1" applyBorder="1" applyAlignment="1">
      <alignment vertical="center"/>
    </xf>
    <xf numFmtId="15" fontId="12" fillId="0" borderId="1" xfId="1" applyNumberFormat="1" applyFont="1" applyFill="1" applyBorder="1" applyAlignment="1" applyProtection="1">
      <alignment horizontal="center" vertical="center"/>
    </xf>
    <xf numFmtId="0" fontId="12" fillId="0" borderId="0" xfId="0" applyFont="1" applyAlignment="1">
      <alignment horizontal="center" vertical="center"/>
    </xf>
    <xf numFmtId="1" fontId="6" fillId="0" borderId="18" xfId="0" applyNumberFormat="1" applyFont="1" applyBorder="1" applyAlignment="1">
      <alignment horizontal="center" vertical="center"/>
    </xf>
    <xf numFmtId="1" fontId="6" fillId="0" borderId="10" xfId="0" applyNumberFormat="1" applyFont="1" applyBorder="1" applyAlignment="1">
      <alignment horizontal="center" vertical="center"/>
    </xf>
    <xf numFmtId="0" fontId="18" fillId="0" borderId="21" xfId="8" applyFont="1" applyBorder="1" applyAlignment="1">
      <alignment vertical="center"/>
    </xf>
    <xf numFmtId="0" fontId="18" fillId="0" borderId="13" xfId="8" applyFont="1" applyBorder="1" applyAlignment="1">
      <alignment vertical="center"/>
    </xf>
    <xf numFmtId="0" fontId="16" fillId="4" borderId="12" xfId="8" applyFont="1" applyFill="1" applyBorder="1" applyAlignment="1">
      <alignment vertical="center"/>
    </xf>
    <xf numFmtId="166" fontId="21" fillId="4" borderId="13" xfId="9" applyFont="1" applyFill="1" applyBorder="1" applyAlignment="1">
      <alignment horizontal="center" vertical="center"/>
    </xf>
    <xf numFmtId="0" fontId="25" fillId="2" borderId="0" xfId="8" applyFont="1" applyFill="1" applyAlignment="1">
      <alignment horizontal="center" vertical="center" wrapText="1"/>
    </xf>
    <xf numFmtId="0" fontId="9" fillId="4" borderId="17" xfId="8" applyFont="1" applyFill="1" applyBorder="1" applyAlignment="1">
      <alignment horizontal="left" vertical="center"/>
    </xf>
    <xf numFmtId="0" fontId="9" fillId="4" borderId="0" xfId="8" applyFont="1" applyFill="1" applyAlignment="1">
      <alignment horizontal="left" vertical="center"/>
    </xf>
    <xf numFmtId="166" fontId="9" fillId="4" borderId="0" xfId="9" applyFont="1" applyFill="1" applyBorder="1" applyAlignment="1">
      <alignment vertical="center"/>
    </xf>
    <xf numFmtId="14" fontId="7" fillId="4" borderId="0" xfId="8" applyNumberFormat="1" applyFont="1" applyFill="1" applyAlignment="1">
      <alignment horizontal="left" vertical="center"/>
    </xf>
    <xf numFmtId="166" fontId="7" fillId="4" borderId="0" xfId="9" applyFont="1" applyFill="1" applyBorder="1" applyAlignment="1">
      <alignment horizontal="left" vertical="center"/>
    </xf>
    <xf numFmtId="0" fontId="14" fillId="2" borderId="18" xfId="0" applyFont="1" applyFill="1" applyBorder="1" applyAlignment="1">
      <alignment vertical="center" wrapText="1"/>
    </xf>
    <xf numFmtId="0" fontId="5" fillId="2" borderId="17" xfId="0" applyFont="1" applyFill="1" applyBorder="1" applyAlignment="1">
      <alignment horizontal="left"/>
    </xf>
    <xf numFmtId="0" fontId="6" fillId="3" borderId="23" xfId="0" applyFont="1" applyFill="1" applyBorder="1" applyAlignment="1">
      <alignment horizontal="center" vertical="center"/>
    </xf>
    <xf numFmtId="0" fontId="6" fillId="2" borderId="34" xfId="0" applyFont="1" applyFill="1" applyBorder="1" applyAlignment="1">
      <alignment vertical="center"/>
    </xf>
    <xf numFmtId="0" fontId="6" fillId="3" borderId="30" xfId="0" applyFont="1" applyFill="1" applyBorder="1" applyAlignment="1">
      <alignment horizontal="center" vertical="center"/>
    </xf>
    <xf numFmtId="0" fontId="6" fillId="2" borderId="32" xfId="0" applyFont="1" applyFill="1" applyBorder="1" applyAlignment="1">
      <alignment vertical="center"/>
    </xf>
    <xf numFmtId="0" fontId="6" fillId="0" borderId="17" xfId="0" applyFont="1" applyBorder="1" applyAlignment="1">
      <alignment horizontal="left" vertical="center"/>
    </xf>
    <xf numFmtId="164" fontId="5" fillId="5" borderId="11" xfId="1" applyNumberFormat="1" applyFont="1" applyFill="1" applyBorder="1" applyAlignment="1">
      <alignment horizontal="center" vertical="center" wrapText="1"/>
    </xf>
    <xf numFmtId="0" fontId="5" fillId="5" borderId="14" xfId="0" applyFont="1" applyFill="1" applyBorder="1" applyAlignment="1">
      <alignment vertical="center" wrapText="1"/>
    </xf>
    <xf numFmtId="0" fontId="5" fillId="5" borderId="14"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1" xfId="7" applyFont="1" applyBorder="1" applyAlignment="1" applyProtection="1">
      <alignment horizontal="left" vertical="center" indent="1"/>
      <protection locked="0"/>
    </xf>
    <xf numFmtId="165" fontId="6" fillId="0" borderId="41" xfId="0" applyNumberFormat="1" applyFont="1" applyBorder="1" applyAlignment="1">
      <alignment horizontal="center" vertical="center"/>
    </xf>
    <xf numFmtId="168" fontId="6" fillId="0" borderId="41" xfId="1" applyNumberFormat="1" applyFont="1" applyFill="1" applyBorder="1" applyAlignment="1">
      <alignment vertical="center"/>
    </xf>
    <xf numFmtId="164" fontId="6" fillId="0" borderId="41" xfId="1" applyNumberFormat="1" applyFont="1" applyBorder="1" applyAlignment="1">
      <alignment vertical="center"/>
    </xf>
    <xf numFmtId="0" fontId="26" fillId="2" borderId="41" xfId="0" applyFont="1" applyFill="1" applyBorder="1" applyAlignment="1">
      <alignment horizontal="center" vertical="center"/>
    </xf>
    <xf numFmtId="14" fontId="6" fillId="0" borderId="41"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4" xfId="7" applyFont="1" applyBorder="1" applyAlignment="1" applyProtection="1">
      <alignment horizontal="left" vertical="center" indent="1"/>
      <protection locked="0"/>
    </xf>
    <xf numFmtId="165" fontId="6" fillId="0" borderId="24" xfId="0" applyNumberFormat="1" applyFont="1" applyBorder="1" applyAlignment="1">
      <alignment horizontal="center" vertical="center"/>
    </xf>
    <xf numFmtId="168" fontId="6" fillId="0" borderId="24" xfId="1" applyNumberFormat="1" applyFont="1" applyFill="1" applyBorder="1" applyAlignment="1">
      <alignment vertical="center"/>
    </xf>
    <xf numFmtId="164" fontId="6" fillId="0" borderId="24" xfId="1" applyNumberFormat="1" applyFont="1" applyBorder="1" applyAlignment="1">
      <alignment vertical="center"/>
    </xf>
    <xf numFmtId="0" fontId="26" fillId="2" borderId="24" xfId="0" applyFont="1" applyFill="1" applyBorder="1" applyAlignment="1">
      <alignment horizontal="center" vertical="center"/>
    </xf>
    <xf numFmtId="14" fontId="6" fillId="0" borderId="24" xfId="0" applyNumberFormat="1" applyFont="1" applyBorder="1" applyAlignment="1">
      <alignment horizontal="center" vertical="center"/>
    </xf>
    <xf numFmtId="0" fontId="6" fillId="0" borderId="30" xfId="0" applyFont="1" applyBorder="1" applyAlignment="1">
      <alignment horizontal="center" vertical="center"/>
    </xf>
    <xf numFmtId="0" fontId="6" fillId="0" borderId="31" xfId="7" applyFont="1" applyBorder="1" applyAlignment="1" applyProtection="1">
      <alignment horizontal="left" vertical="center" indent="1"/>
      <protection locked="0"/>
    </xf>
    <xf numFmtId="165" fontId="6" fillId="0" borderId="31" xfId="0" applyNumberFormat="1" applyFont="1" applyBorder="1" applyAlignment="1">
      <alignment horizontal="center" vertical="center"/>
    </xf>
    <xf numFmtId="168" fontId="6" fillId="0" borderId="31" xfId="1" applyNumberFormat="1" applyFont="1" applyFill="1" applyBorder="1" applyAlignment="1">
      <alignment vertical="center"/>
    </xf>
    <xf numFmtId="164" fontId="6" fillId="0" borderId="31" xfId="1" applyNumberFormat="1" applyFont="1" applyBorder="1" applyAlignment="1">
      <alignment vertical="center"/>
    </xf>
    <xf numFmtId="0" fontId="26" fillId="2" borderId="31" xfId="0" applyFont="1" applyFill="1" applyBorder="1" applyAlignment="1">
      <alignment horizontal="center" vertical="center"/>
    </xf>
    <xf numFmtId="14" fontId="6" fillId="0" borderId="31" xfId="0" applyNumberFormat="1" applyFont="1" applyBorder="1" applyAlignment="1">
      <alignment horizontal="center" vertical="center"/>
    </xf>
    <xf numFmtId="164" fontId="5" fillId="5" borderId="14"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6" fillId="0" borderId="41" xfId="7" applyFont="1" applyBorder="1" applyAlignment="1" applyProtection="1">
      <alignment horizontal="center" vertical="center"/>
      <protection locked="0"/>
    </xf>
    <xf numFmtId="168" fontId="6" fillId="0" borderId="41" xfId="1" applyNumberFormat="1" applyFont="1" applyFill="1" applyBorder="1" applyAlignment="1">
      <alignment horizontal="center" vertical="center"/>
    </xf>
    <xf numFmtId="164" fontId="6" fillId="0" borderId="41" xfId="1" applyNumberFormat="1" applyFont="1" applyBorder="1" applyAlignment="1">
      <alignment horizontal="center" vertical="center"/>
    </xf>
    <xf numFmtId="164" fontId="6" fillId="0" borderId="41" xfId="1" applyNumberFormat="1" applyFont="1" applyBorder="1" applyAlignment="1">
      <alignment horizontal="left" vertical="center"/>
    </xf>
    <xf numFmtId="0" fontId="27" fillId="2" borderId="41" xfId="0" applyFont="1" applyFill="1" applyBorder="1" applyAlignment="1">
      <alignment horizontal="center" vertical="center"/>
    </xf>
    <xf numFmtId="0" fontId="6" fillId="0" borderId="52" xfId="0" applyFont="1" applyBorder="1" applyAlignment="1">
      <alignment horizontal="center" vertical="center"/>
    </xf>
    <xf numFmtId="0" fontId="6" fillId="0" borderId="24" xfId="7" applyFont="1" applyBorder="1" applyAlignment="1" applyProtection="1">
      <alignment horizontal="center" vertical="center"/>
      <protection locked="0"/>
    </xf>
    <xf numFmtId="168" fontId="6" fillId="0" borderId="24" xfId="1" applyNumberFormat="1" applyFont="1" applyFill="1" applyBorder="1" applyAlignment="1">
      <alignment horizontal="center" vertical="center"/>
    </xf>
    <xf numFmtId="164" fontId="6" fillId="0" borderId="24" xfId="1" applyNumberFormat="1" applyFont="1" applyBorder="1" applyAlignment="1">
      <alignment horizontal="center" vertical="center"/>
    </xf>
    <xf numFmtId="164" fontId="6" fillId="0" borderId="24" xfId="1" applyNumberFormat="1" applyFont="1" applyBorder="1" applyAlignment="1">
      <alignment horizontal="left" vertical="center"/>
    </xf>
    <xf numFmtId="0" fontId="27" fillId="2" borderId="24" xfId="0" applyFont="1" applyFill="1" applyBorder="1" applyAlignment="1">
      <alignment horizontal="center" vertical="center"/>
    </xf>
    <xf numFmtId="0" fontId="6" fillId="0" borderId="34" xfId="0" applyFont="1" applyBorder="1" applyAlignment="1">
      <alignment horizontal="center" vertical="center"/>
    </xf>
    <xf numFmtId="0" fontId="6" fillId="0" borderId="31" xfId="7" applyFont="1" applyBorder="1" applyAlignment="1" applyProtection="1">
      <alignment horizontal="center" vertical="center"/>
      <protection locked="0"/>
    </xf>
    <xf numFmtId="168" fontId="6" fillId="0" borderId="31" xfId="1" applyNumberFormat="1" applyFont="1" applyFill="1" applyBorder="1" applyAlignment="1">
      <alignment horizontal="center" vertical="center"/>
    </xf>
    <xf numFmtId="164" fontId="6" fillId="0" borderId="31" xfId="1" applyNumberFormat="1" applyFont="1" applyBorder="1" applyAlignment="1">
      <alignment horizontal="center" vertical="center"/>
    </xf>
    <xf numFmtId="164" fontId="6" fillId="0" borderId="31" xfId="1" applyNumberFormat="1" applyFont="1" applyBorder="1" applyAlignment="1">
      <alignment horizontal="left" vertical="center"/>
    </xf>
    <xf numFmtId="0" fontId="27" fillId="2" borderId="31" xfId="0" applyFont="1" applyFill="1" applyBorder="1" applyAlignment="1">
      <alignment horizontal="center" vertical="center"/>
    </xf>
    <xf numFmtId="0" fontId="6" fillId="0" borderId="32" xfId="0" applyFont="1" applyBorder="1" applyAlignment="1">
      <alignment horizontal="center" vertical="center"/>
    </xf>
    <xf numFmtId="0" fontId="6" fillId="2" borderId="17" xfId="0" applyFont="1" applyFill="1" applyBorder="1" applyAlignment="1">
      <alignment horizontal="left" indent="1"/>
    </xf>
    <xf numFmtId="0" fontId="5" fillId="2" borderId="17" xfId="0" applyFont="1" applyFill="1" applyBorder="1" applyAlignment="1">
      <alignment vertical="center" wrapText="1"/>
    </xf>
    <xf numFmtId="0" fontId="5" fillId="2" borderId="0" xfId="0" applyFont="1" applyFill="1" applyAlignment="1">
      <alignment horizontal="left" vertical="center" wrapText="1" indent="1"/>
    </xf>
    <xf numFmtId="168" fontId="6" fillId="2" borderId="5" xfId="0" applyNumberFormat="1" applyFont="1" applyFill="1" applyBorder="1" applyAlignment="1">
      <alignment horizontal="left" vertical="center" wrapText="1"/>
    </xf>
    <xf numFmtId="168" fontId="22" fillId="2" borderId="5" xfId="0"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168" fontId="6" fillId="2" borderId="0" xfId="0" applyNumberFormat="1" applyFont="1" applyFill="1" applyAlignment="1">
      <alignment horizontal="left" vertical="center" wrapText="1"/>
    </xf>
    <xf numFmtId="168" fontId="22" fillId="2" borderId="0" xfId="0" applyNumberFormat="1" applyFont="1" applyFill="1" applyAlignment="1">
      <alignment horizontal="left" vertical="center" wrapText="1"/>
    </xf>
    <xf numFmtId="0" fontId="6" fillId="2" borderId="2" xfId="0" applyFont="1" applyFill="1" applyBorder="1"/>
    <xf numFmtId="0" fontId="6" fillId="2" borderId="8" xfId="0" applyFont="1" applyFill="1" applyBorder="1"/>
    <xf numFmtId="168" fontId="6" fillId="2" borderId="24" xfId="0" applyNumberFormat="1" applyFont="1" applyFill="1" applyBorder="1"/>
    <xf numFmtId="0" fontId="6" fillId="2" borderId="23" xfId="0" applyFont="1" applyFill="1" applyBorder="1" applyAlignment="1">
      <alignment horizontal="left" indent="1"/>
    </xf>
    <xf numFmtId="168" fontId="6" fillId="2" borderId="34" xfId="0" applyNumberFormat="1" applyFont="1" applyFill="1" applyBorder="1"/>
    <xf numFmtId="0" fontId="11" fillId="2" borderId="30" xfId="0" applyFont="1" applyFill="1" applyBorder="1" applyAlignment="1">
      <alignment horizontal="left" indent="1"/>
    </xf>
    <xf numFmtId="0" fontId="6" fillId="2" borderId="30" xfId="0" applyFont="1" applyFill="1" applyBorder="1" applyAlignment="1">
      <alignment horizontal="left" indent="1"/>
    </xf>
    <xf numFmtId="167" fontId="6" fillId="2" borderId="31" xfId="3" applyNumberFormat="1" applyFont="1" applyFill="1" applyBorder="1"/>
    <xf numFmtId="1" fontId="6" fillId="2" borderId="32" xfId="3" applyNumberFormat="1" applyFont="1" applyFill="1" applyBorder="1" applyAlignment="1">
      <alignment horizontal="center" vertical="center"/>
    </xf>
    <xf numFmtId="0" fontId="6" fillId="2" borderId="40" xfId="0" applyFont="1" applyFill="1" applyBorder="1" applyAlignment="1">
      <alignment horizontal="left" indent="1"/>
    </xf>
    <xf numFmtId="167" fontId="6" fillId="2" borderId="41" xfId="0" applyNumberFormat="1" applyFont="1" applyFill="1" applyBorder="1"/>
    <xf numFmtId="1" fontId="6" fillId="2" borderId="52" xfId="0" applyNumberFormat="1" applyFont="1" applyFill="1" applyBorder="1" applyAlignment="1">
      <alignment horizontal="center" vertical="center"/>
    </xf>
    <xf numFmtId="169" fontId="6" fillId="2" borderId="31" xfId="3" applyNumberFormat="1" applyFont="1" applyFill="1" applyBorder="1" applyAlignment="1">
      <alignment horizontal="center" vertical="center"/>
    </xf>
    <xf numFmtId="169" fontId="6" fillId="2" borderId="32" xfId="3" applyNumberFormat="1" applyFont="1" applyFill="1" applyBorder="1" applyAlignment="1">
      <alignment horizontal="center" vertical="center"/>
    </xf>
    <xf numFmtId="9" fontId="6" fillId="2" borderId="31" xfId="3" applyFont="1" applyFill="1" applyBorder="1" applyAlignment="1">
      <alignment horizontal="center" vertical="center"/>
    </xf>
    <xf numFmtId="9" fontId="6" fillId="2" borderId="32" xfId="3" applyFont="1" applyFill="1" applyBorder="1" applyAlignment="1">
      <alignment horizontal="center" vertical="center"/>
    </xf>
    <xf numFmtId="167" fontId="6" fillId="2" borderId="0" xfId="3" applyNumberFormat="1" applyFont="1" applyFill="1" applyBorder="1"/>
    <xf numFmtId="1" fontId="6" fillId="2" borderId="0" xfId="3" applyNumberFormat="1" applyFont="1" applyFill="1" applyBorder="1" applyAlignment="1">
      <alignment horizontal="center" vertical="center"/>
    </xf>
    <xf numFmtId="167" fontId="6" fillId="0" borderId="18" xfId="2" applyNumberFormat="1" applyFont="1" applyBorder="1" applyAlignment="1">
      <alignment horizontal="center" vertical="center"/>
    </xf>
    <xf numFmtId="0" fontId="5" fillId="3" borderId="55" xfId="0" applyFont="1" applyFill="1" applyBorder="1" applyAlignment="1">
      <alignment horizontal="center" vertical="center"/>
    </xf>
    <xf numFmtId="167" fontId="5" fillId="3" borderId="56" xfId="2" applyNumberFormat="1" applyFont="1" applyFill="1" applyBorder="1" applyAlignment="1">
      <alignment horizontal="center" vertical="center"/>
    </xf>
    <xf numFmtId="0" fontId="29" fillId="2" borderId="0" xfId="0" applyFont="1" applyFill="1" applyAlignment="1">
      <alignment vertical="center"/>
    </xf>
    <xf numFmtId="0" fontId="30" fillId="2" borderId="0" xfId="4" applyFont="1" applyFill="1" applyBorder="1" applyAlignment="1">
      <alignment vertical="center"/>
    </xf>
    <xf numFmtId="168" fontId="31" fillId="2" borderId="0" xfId="0" applyNumberFormat="1" applyFont="1" applyFill="1" applyAlignment="1">
      <alignment horizontal="left" vertical="center" wrapText="1"/>
    </xf>
    <xf numFmtId="0" fontId="32" fillId="2" borderId="0" xfId="0" applyFont="1" applyFill="1" applyAlignment="1">
      <alignment horizontal="left" vertical="center" wrapText="1"/>
    </xf>
    <xf numFmtId="168" fontId="31" fillId="2" borderId="0" xfId="0" applyNumberFormat="1" applyFont="1" applyFill="1"/>
    <xf numFmtId="0" fontId="32" fillId="2" borderId="0" xfId="0" applyFont="1" applyFill="1"/>
    <xf numFmtId="0" fontId="6" fillId="2" borderId="23" xfId="0" applyFont="1" applyFill="1" applyBorder="1" applyAlignment="1">
      <alignment horizontal="left" vertical="center"/>
    </xf>
    <xf numFmtId="168" fontId="6" fillId="2" borderId="34" xfId="0" applyNumberFormat="1" applyFont="1" applyFill="1" applyBorder="1" applyAlignment="1">
      <alignment vertical="center"/>
    </xf>
    <xf numFmtId="0" fontId="11" fillId="2" borderId="30" xfId="0" applyFont="1" applyFill="1" applyBorder="1" applyAlignment="1">
      <alignment horizontal="left" vertical="center"/>
    </xf>
    <xf numFmtId="0" fontId="9" fillId="2" borderId="0" xfId="0" applyFont="1" applyFill="1" applyAlignment="1">
      <alignment horizontal="left" vertical="center"/>
    </xf>
    <xf numFmtId="0" fontId="9" fillId="2" borderId="17" xfId="0" applyFont="1" applyFill="1" applyBorder="1" applyAlignment="1">
      <alignment horizontal="left" vertical="center"/>
    </xf>
    <xf numFmtId="0" fontId="9" fillId="2" borderId="18" xfId="0" applyFont="1" applyFill="1" applyBorder="1" applyAlignment="1">
      <alignment horizontal="left" vertical="center"/>
    </xf>
    <xf numFmtId="0" fontId="7" fillId="2" borderId="17" xfId="0" applyFont="1" applyFill="1" applyBorder="1" applyAlignment="1">
      <alignment horizontal="left" vertical="center"/>
    </xf>
    <xf numFmtId="167" fontId="7" fillId="3" borderId="24" xfId="0" applyNumberFormat="1" applyFont="1" applyFill="1" applyBorder="1" applyAlignment="1">
      <alignment horizontal="left" vertical="center"/>
    </xf>
    <xf numFmtId="167" fontId="7" fillId="2" borderId="24" xfId="0" applyNumberFormat="1" applyFont="1" applyFill="1" applyBorder="1" applyAlignment="1">
      <alignment horizontal="left" vertical="center"/>
    </xf>
    <xf numFmtId="0" fontId="7" fillId="3" borderId="23" xfId="0" applyFont="1" applyFill="1" applyBorder="1" applyAlignment="1">
      <alignment horizontal="left" vertical="center" indent="1"/>
    </xf>
    <xf numFmtId="9" fontId="7" fillId="3" borderId="34" xfId="3" applyFont="1" applyFill="1" applyBorder="1" applyAlignment="1">
      <alignment horizontal="center" vertical="center"/>
    </xf>
    <xf numFmtId="0" fontId="7" fillId="2" borderId="23" xfId="0" applyFont="1" applyFill="1" applyBorder="1" applyAlignment="1">
      <alignment horizontal="left" vertical="center" indent="1"/>
    </xf>
    <xf numFmtId="9" fontId="7" fillId="2" borderId="34" xfId="3" applyFont="1" applyFill="1" applyBorder="1" applyAlignment="1">
      <alignment horizontal="center" vertical="center"/>
    </xf>
    <xf numFmtId="0" fontId="6" fillId="2" borderId="25" xfId="0" applyFont="1" applyFill="1" applyBorder="1" applyAlignment="1">
      <alignment horizontal="left" vertical="center" wrapText="1" indent="1"/>
    </xf>
    <xf numFmtId="167" fontId="6" fillId="2" borderId="26" xfId="0" applyNumberFormat="1" applyFont="1" applyFill="1" applyBorder="1" applyAlignment="1">
      <alignment horizontal="left" vertical="center" wrapText="1"/>
    </xf>
    <xf numFmtId="9" fontId="6" fillId="2" borderId="57" xfId="3" applyFont="1" applyFill="1" applyBorder="1" applyAlignment="1">
      <alignment horizontal="center" vertical="center" wrapText="1"/>
    </xf>
    <xf numFmtId="9" fontId="6" fillId="2" borderId="14" xfId="3" applyFont="1" applyFill="1" applyBorder="1" applyAlignment="1">
      <alignment horizontal="center" vertical="center" wrapText="1"/>
    </xf>
    <xf numFmtId="167" fontId="5" fillId="3" borderId="14" xfId="0" applyNumberFormat="1" applyFont="1" applyFill="1" applyBorder="1" applyAlignment="1">
      <alignment horizontal="left" vertical="center" wrapText="1"/>
    </xf>
    <xf numFmtId="168" fontId="6" fillId="0" borderId="41" xfId="1" applyNumberFormat="1" applyFont="1" applyBorder="1" applyAlignment="1">
      <alignment horizontal="center" vertical="center"/>
    </xf>
    <xf numFmtId="168" fontId="6" fillId="0" borderId="24" xfId="1" applyNumberFormat="1" applyFont="1" applyBorder="1" applyAlignment="1">
      <alignment horizontal="center" vertical="center"/>
    </xf>
    <xf numFmtId="168" fontId="6" fillId="0" borderId="31" xfId="1" applyNumberFormat="1" applyFont="1" applyBorder="1" applyAlignment="1">
      <alignment horizontal="center" vertical="center"/>
    </xf>
    <xf numFmtId="168" fontId="6" fillId="0" borderId="41" xfId="1" applyNumberFormat="1" applyFont="1" applyFill="1" applyBorder="1" applyAlignment="1">
      <alignment horizontal="left" vertical="center" indent="1"/>
    </xf>
    <xf numFmtId="168" fontId="6" fillId="0" borderId="24" xfId="1" applyNumberFormat="1" applyFont="1" applyFill="1" applyBorder="1" applyAlignment="1">
      <alignment horizontal="left" vertical="center" indent="1"/>
    </xf>
    <xf numFmtId="168" fontId="6" fillId="0" borderId="31" xfId="1" applyNumberFormat="1" applyFont="1" applyFill="1" applyBorder="1" applyAlignment="1">
      <alignment horizontal="left" vertical="center" indent="1"/>
    </xf>
    <xf numFmtId="14" fontId="6" fillId="0" borderId="42" xfId="1" applyNumberFormat="1" applyFont="1" applyBorder="1" applyAlignment="1">
      <alignment horizontal="center" vertical="center"/>
    </xf>
    <xf numFmtId="14" fontId="6" fillId="0" borderId="44" xfId="1" applyNumberFormat="1" applyFont="1" applyBorder="1" applyAlignment="1">
      <alignment horizontal="center" vertical="center"/>
    </xf>
    <xf numFmtId="14" fontId="6" fillId="0" borderId="46" xfId="1" applyNumberFormat="1" applyFont="1" applyBorder="1" applyAlignment="1">
      <alignment horizontal="center" vertical="center"/>
    </xf>
    <xf numFmtId="0" fontId="9" fillId="3" borderId="0" xfId="8" applyFont="1" applyFill="1" applyAlignment="1">
      <alignment horizontal="left" vertical="center"/>
    </xf>
    <xf numFmtId="166" fontId="9" fillId="2" borderId="0" xfId="9" applyFont="1" applyFill="1" applyBorder="1" applyAlignment="1">
      <alignment vertical="center"/>
    </xf>
    <xf numFmtId="166" fontId="7" fillId="2" borderId="0" xfId="9" applyFont="1" applyFill="1" applyBorder="1" applyAlignment="1">
      <alignment horizontal="left" vertical="center"/>
    </xf>
    <xf numFmtId="0" fontId="0" fillId="2" borderId="0" xfId="0" applyFill="1"/>
    <xf numFmtId="0" fontId="6" fillId="2" borderId="24" xfId="0" applyFont="1" applyFill="1" applyBorder="1" applyAlignment="1">
      <alignment horizontal="center" vertical="center"/>
    </xf>
    <xf numFmtId="170" fontId="6" fillId="2" borderId="24" xfId="0" applyNumberFormat="1" applyFont="1" applyFill="1" applyBorder="1" applyAlignment="1">
      <alignment horizontal="center"/>
    </xf>
    <xf numFmtId="0" fontId="6" fillId="2" borderId="41" xfId="0" applyFont="1" applyFill="1" applyBorder="1" applyAlignment="1">
      <alignment horizontal="center" vertical="center"/>
    </xf>
    <xf numFmtId="0" fontId="6" fillId="2" borderId="41" xfId="0" applyFont="1" applyFill="1" applyBorder="1"/>
    <xf numFmtId="170" fontId="6" fillId="2" borderId="41" xfId="0" applyNumberFormat="1" applyFont="1" applyFill="1" applyBorder="1" applyAlignment="1">
      <alignment horizontal="center"/>
    </xf>
    <xf numFmtId="0" fontId="6" fillId="2" borderId="40" xfId="0" applyFont="1" applyFill="1" applyBorder="1" applyAlignment="1">
      <alignment horizontal="center" vertical="center"/>
    </xf>
    <xf numFmtId="0" fontId="6" fillId="2" borderId="23" xfId="0" applyFont="1" applyFill="1" applyBorder="1" applyAlignment="1">
      <alignment horizontal="center" vertical="center"/>
    </xf>
    <xf numFmtId="167" fontId="6" fillId="2" borderId="41" xfId="0" applyNumberFormat="1" applyFont="1" applyFill="1" applyBorder="1" applyAlignment="1">
      <alignment horizontal="center" vertical="center"/>
    </xf>
    <xf numFmtId="167" fontId="6" fillId="2" borderId="52" xfId="0" applyNumberFormat="1" applyFont="1" applyFill="1" applyBorder="1" applyAlignment="1">
      <alignment horizontal="center" vertical="center"/>
    </xf>
    <xf numFmtId="167" fontId="6" fillId="2" borderId="24" xfId="0" applyNumberFormat="1" applyFont="1" applyFill="1" applyBorder="1" applyAlignment="1">
      <alignment horizontal="center" vertical="center"/>
    </xf>
    <xf numFmtId="167" fontId="6" fillId="2" borderId="34" xfId="0" applyNumberFormat="1" applyFont="1" applyFill="1" applyBorder="1" applyAlignment="1">
      <alignment horizontal="center" vertical="center"/>
    </xf>
    <xf numFmtId="9" fontId="0" fillId="2" borderId="24" xfId="3" applyFont="1" applyFill="1" applyBorder="1" applyAlignment="1">
      <alignment horizontal="center" vertical="center"/>
    </xf>
    <xf numFmtId="167" fontId="0" fillId="2" borderId="24" xfId="3" applyNumberFormat="1" applyFont="1" applyFill="1" applyBorder="1" applyAlignment="1">
      <alignment horizontal="center" vertical="center"/>
    </xf>
    <xf numFmtId="9" fontId="0" fillId="2" borderId="28" xfId="3" applyFont="1" applyFill="1" applyBorder="1" applyAlignment="1">
      <alignment horizontal="center" vertical="center"/>
    </xf>
    <xf numFmtId="9" fontId="0" fillId="2" borderId="29" xfId="3" applyFont="1" applyFill="1" applyBorder="1" applyAlignment="1">
      <alignment horizontal="center" vertical="center"/>
    </xf>
    <xf numFmtId="167" fontId="0" fillId="2" borderId="34" xfId="3" applyNumberFormat="1" applyFont="1" applyFill="1" applyBorder="1" applyAlignment="1">
      <alignment horizontal="center" vertical="center"/>
    </xf>
    <xf numFmtId="9" fontId="0" fillId="3" borderId="31" xfId="3" applyFont="1" applyFill="1" applyBorder="1" applyAlignment="1">
      <alignment horizontal="center" vertical="center"/>
    </xf>
    <xf numFmtId="167" fontId="0" fillId="3" borderId="32" xfId="3" applyNumberFormat="1" applyFont="1" applyFill="1" applyBorder="1" applyAlignment="1">
      <alignment horizontal="center" vertical="center"/>
    </xf>
    <xf numFmtId="14" fontId="7" fillId="2" borderId="0" xfId="8" applyNumberFormat="1" applyFont="1" applyFill="1" applyAlignment="1">
      <alignment horizontal="left" vertical="center"/>
    </xf>
    <xf numFmtId="0" fontId="5" fillId="2" borderId="17" xfId="0" applyFont="1" applyFill="1" applyBorder="1"/>
    <xf numFmtId="0" fontId="0" fillId="2" borderId="17" xfId="0" applyFill="1" applyBorder="1"/>
    <xf numFmtId="0" fontId="0" fillId="2" borderId="18" xfId="0" applyFill="1" applyBorder="1"/>
    <xf numFmtId="0" fontId="0" fillId="2" borderId="9" xfId="0" applyFill="1" applyBorder="1"/>
    <xf numFmtId="0" fontId="0" fillId="2" borderId="1" xfId="0" applyFill="1" applyBorder="1"/>
    <xf numFmtId="0" fontId="0" fillId="2" borderId="10" xfId="0" applyFill="1" applyBorder="1"/>
    <xf numFmtId="0" fontId="9" fillId="4" borderId="9" xfId="8" applyFont="1" applyFill="1" applyBorder="1" applyAlignment="1">
      <alignment vertical="center"/>
    </xf>
    <xf numFmtId="0" fontId="16" fillId="4" borderId="1" xfId="8" applyFont="1" applyFill="1" applyBorder="1" applyAlignment="1">
      <alignment vertical="center"/>
    </xf>
    <xf numFmtId="0" fontId="16" fillId="4" borderId="33" xfId="8" applyFont="1" applyFill="1" applyBorder="1" applyAlignment="1">
      <alignment vertical="center"/>
    </xf>
    <xf numFmtId="14" fontId="17" fillId="4" borderId="64" xfId="8" applyNumberFormat="1" applyFont="1" applyFill="1" applyBorder="1" applyAlignment="1">
      <alignment horizontal="center" vertical="center"/>
    </xf>
    <xf numFmtId="0" fontId="34" fillId="2" borderId="0" xfId="8" applyFont="1" applyFill="1" applyAlignment="1">
      <alignment horizontal="left" vertical="center"/>
    </xf>
    <xf numFmtId="0" fontId="5" fillId="2" borderId="7" xfId="0" applyFont="1" applyFill="1" applyBorder="1"/>
    <xf numFmtId="0" fontId="10" fillId="2" borderId="0" xfId="0" applyFont="1" applyFill="1" applyAlignment="1">
      <alignment vertical="center" wrapText="1"/>
    </xf>
    <xf numFmtId="14" fontId="18" fillId="4" borderId="1" xfId="8" applyNumberFormat="1" applyFont="1" applyFill="1" applyBorder="1" applyAlignment="1">
      <alignment horizontal="left" vertical="center"/>
    </xf>
    <xf numFmtId="166" fontId="35" fillId="4" borderId="10" xfId="9" applyFont="1" applyFill="1" applyBorder="1" applyAlignment="1">
      <alignment horizontal="center" vertical="center"/>
    </xf>
    <xf numFmtId="0" fontId="10" fillId="2" borderId="0" xfId="0" applyFont="1" applyFill="1" applyAlignment="1">
      <alignment horizontal="left" wrapText="1"/>
    </xf>
    <xf numFmtId="0" fontId="10" fillId="2" borderId="18" xfId="0" applyFont="1" applyFill="1" applyBorder="1" applyAlignment="1">
      <alignment horizontal="left" wrapText="1"/>
    </xf>
    <xf numFmtId="0" fontId="10" fillId="2" borderId="0" xfId="8" applyFont="1" applyFill="1" applyAlignment="1">
      <alignment horizontal="left" vertical="center"/>
    </xf>
    <xf numFmtId="0" fontId="10" fillId="2" borderId="0" xfId="8" applyFont="1" applyFill="1" applyAlignment="1">
      <alignment vertical="center"/>
    </xf>
    <xf numFmtId="0" fontId="6" fillId="2" borderId="0" xfId="0" applyFont="1" applyFill="1" applyAlignment="1">
      <alignment horizont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8" xfId="0" applyFont="1" applyBorder="1" applyAlignment="1">
      <alignment horizontal="center" vertical="center" wrapText="1"/>
    </xf>
    <xf numFmtId="0" fontId="7" fillId="0" borderId="29"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center" vertical="center" wrapText="1"/>
    </xf>
    <xf numFmtId="0" fontId="7" fillId="0" borderId="34" xfId="0" applyFont="1" applyBorder="1" applyAlignment="1">
      <alignment horizontal="center" vertical="center"/>
    </xf>
    <xf numFmtId="0" fontId="7" fillId="0" borderId="30" xfId="0" applyFont="1" applyBorder="1" applyAlignment="1">
      <alignment vertical="center"/>
    </xf>
    <xf numFmtId="0" fontId="7" fillId="0" borderId="31" xfId="0" applyFont="1" applyBorder="1" applyAlignment="1">
      <alignment horizontal="center"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xf>
    <xf numFmtId="166" fontId="16" fillId="4" borderId="1" xfId="9" applyFont="1" applyFill="1" applyBorder="1" applyAlignment="1">
      <alignment vertical="center"/>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0" fontId="7" fillId="0" borderId="46" xfId="0" applyFont="1" applyBorder="1" applyAlignment="1">
      <alignment horizontal="center" vertical="center" wrapText="1"/>
    </xf>
    <xf numFmtId="168" fontId="5" fillId="2" borderId="0" xfId="0" applyNumberFormat="1" applyFont="1" applyFill="1" applyAlignment="1">
      <alignment horizontal="left" vertical="center" wrapText="1"/>
    </xf>
    <xf numFmtId="168" fontId="13" fillId="2" borderId="0" xfId="0" applyNumberFormat="1" applyFont="1" applyFill="1" applyAlignment="1">
      <alignment horizontal="left" vertical="center" wrapText="1"/>
    </xf>
    <xf numFmtId="168" fontId="5" fillId="2" borderId="54" xfId="0" applyNumberFormat="1" applyFont="1" applyFill="1" applyBorder="1" applyAlignment="1">
      <alignment horizontal="left" vertical="center" wrapText="1"/>
    </xf>
    <xf numFmtId="0" fontId="6" fillId="0" borderId="0" xfId="0" applyFont="1" applyAlignment="1">
      <alignment vertical="center"/>
    </xf>
    <xf numFmtId="0" fontId="31" fillId="2" borderId="0" xfId="0" applyFont="1" applyFill="1" applyAlignment="1">
      <alignment horizontal="left" vertical="center" indent="1"/>
    </xf>
    <xf numFmtId="0" fontId="6" fillId="2" borderId="30" xfId="0" applyFont="1" applyFill="1" applyBorder="1" applyAlignment="1">
      <alignment horizontal="center" vertical="center"/>
    </xf>
    <xf numFmtId="0" fontId="6" fillId="2" borderId="31" xfId="0" applyFont="1" applyFill="1" applyBorder="1"/>
    <xf numFmtId="170" fontId="6" fillId="2" borderId="31" xfId="0" applyNumberFormat="1" applyFont="1" applyFill="1" applyBorder="1" applyAlignment="1">
      <alignment horizontal="center"/>
    </xf>
    <xf numFmtId="167" fontId="6" fillId="2" borderId="31" xfId="0" applyNumberFormat="1" applyFont="1" applyFill="1" applyBorder="1"/>
    <xf numFmtId="0" fontId="6" fillId="2" borderId="31" xfId="0" applyFont="1" applyFill="1" applyBorder="1" applyAlignment="1">
      <alignment horizontal="center" vertical="center"/>
    </xf>
    <xf numFmtId="167" fontId="6" fillId="2" borderId="31" xfId="0" applyNumberFormat="1" applyFont="1" applyFill="1" applyBorder="1" applyAlignment="1">
      <alignment horizontal="center" vertical="center"/>
    </xf>
    <xf numFmtId="0" fontId="5" fillId="3" borderId="14" xfId="0" applyFont="1" applyFill="1" applyBorder="1" applyAlignment="1">
      <alignment horizontal="center" vertical="center"/>
    </xf>
    <xf numFmtId="167" fontId="5" fillId="3" borderId="14" xfId="0" applyNumberFormat="1" applyFont="1" applyFill="1" applyBorder="1" applyAlignment="1">
      <alignment horizontal="center" vertical="center"/>
    </xf>
    <xf numFmtId="0" fontId="36" fillId="2" borderId="17" xfId="0" applyFont="1" applyFill="1" applyBorder="1" applyAlignment="1">
      <alignment horizontal="center" vertical="center"/>
    </xf>
    <xf numFmtId="0" fontId="37" fillId="2" borderId="0" xfId="0" applyFont="1" applyFill="1" applyAlignment="1">
      <alignment vertical="center" wrapText="1"/>
    </xf>
    <xf numFmtId="0" fontId="7" fillId="0" borderId="0" xfId="0" applyFont="1"/>
    <xf numFmtId="0" fontId="38" fillId="0" borderId="0" xfId="0" applyFont="1" applyAlignment="1">
      <alignment vertical="center" wrapText="1"/>
    </xf>
    <xf numFmtId="0" fontId="38" fillId="0" borderId="0" xfId="0" applyFont="1" applyAlignment="1">
      <alignment horizontal="center" vertical="center" wrapText="1"/>
    </xf>
    <xf numFmtId="0" fontId="16" fillId="4" borderId="17" xfId="8" applyFont="1" applyFill="1" applyBorder="1" applyAlignment="1">
      <alignment vertical="center"/>
    </xf>
    <xf numFmtId="0" fontId="16" fillId="4" borderId="17" xfId="8" applyFont="1" applyFill="1" applyBorder="1" applyAlignment="1">
      <alignment horizontal="left" vertical="center"/>
    </xf>
    <xf numFmtId="0" fontId="38" fillId="0" borderId="68" xfId="0" applyFont="1" applyBorder="1" applyAlignment="1">
      <alignment vertical="center" wrapText="1"/>
    </xf>
    <xf numFmtId="0" fontId="39" fillId="0" borderId="0" xfId="0" applyFont="1" applyAlignment="1">
      <alignment vertical="center" wrapText="1"/>
    </xf>
    <xf numFmtId="14" fontId="39" fillId="0" borderId="0" xfId="0" applyNumberFormat="1" applyFont="1" applyAlignment="1">
      <alignment horizontal="center" vertical="center" wrapText="1"/>
    </xf>
    <xf numFmtId="0" fontId="9" fillId="7" borderId="7" xfId="0" applyFont="1" applyFill="1" applyBorder="1" applyAlignment="1">
      <alignment horizontal="center" vertical="center"/>
    </xf>
    <xf numFmtId="0" fontId="9" fillId="7" borderId="2" xfId="0" applyFont="1" applyFill="1" applyBorder="1" applyAlignment="1">
      <alignment horizontal="center" vertical="center"/>
    </xf>
    <xf numFmtId="43" fontId="9" fillId="7" borderId="2" xfId="1" applyFont="1" applyFill="1" applyBorder="1" applyAlignment="1" applyProtection="1">
      <alignment horizontal="center" vertical="center"/>
    </xf>
    <xf numFmtId="43" fontId="9" fillId="7" borderId="8" xfId="1" applyFont="1" applyFill="1" applyBorder="1" applyAlignment="1" applyProtection="1">
      <alignment horizontal="center" vertical="center"/>
    </xf>
    <xf numFmtId="0" fontId="9" fillId="7" borderId="17" xfId="0" applyFont="1" applyFill="1" applyBorder="1" applyAlignment="1">
      <alignment horizontal="center"/>
    </xf>
    <xf numFmtId="0" fontId="9" fillId="7" borderId="0" xfId="0" applyFont="1" applyFill="1" applyAlignment="1">
      <alignment horizontal="center"/>
    </xf>
    <xf numFmtId="49" fontId="9" fillId="7" borderId="0" xfId="0" applyNumberFormat="1" applyFont="1" applyFill="1" applyAlignment="1">
      <alignment horizontal="center"/>
    </xf>
    <xf numFmtId="49" fontId="9" fillId="7" borderId="18" xfId="0" applyNumberFormat="1" applyFont="1" applyFill="1" applyBorder="1" applyAlignment="1">
      <alignment horizontal="center"/>
    </xf>
    <xf numFmtId="0" fontId="9" fillId="7" borderId="17" xfId="0" applyFont="1" applyFill="1" applyBorder="1" applyAlignment="1">
      <alignment horizontal="center" vertical="center"/>
    </xf>
    <xf numFmtId="0" fontId="9" fillId="7" borderId="0" xfId="0" applyFont="1" applyFill="1" applyAlignment="1">
      <alignment horizontal="center" vertical="center"/>
    </xf>
    <xf numFmtId="49" fontId="9" fillId="7" borderId="0" xfId="0" applyNumberFormat="1" applyFont="1" applyFill="1" applyAlignment="1">
      <alignment horizontal="center" vertical="center"/>
    </xf>
    <xf numFmtId="49" fontId="9" fillId="7" borderId="18" xfId="0" applyNumberFormat="1" applyFont="1" applyFill="1" applyBorder="1" applyAlignment="1">
      <alignment horizontal="center" vertical="center"/>
    </xf>
    <xf numFmtId="0" fontId="9" fillId="7" borderId="22"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11"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8"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9" fillId="7" borderId="60" xfId="0" applyFont="1" applyFill="1" applyBorder="1" applyAlignment="1">
      <alignment horizontal="center" vertical="center" wrapText="1"/>
    </xf>
    <xf numFmtId="0" fontId="9" fillId="7" borderId="61" xfId="0" applyFont="1" applyFill="1" applyBorder="1" applyAlignment="1">
      <alignment horizontal="center" vertical="center" wrapText="1"/>
    </xf>
    <xf numFmtId="0" fontId="9" fillId="7" borderId="62" xfId="0" applyFont="1" applyFill="1" applyBorder="1" applyAlignment="1">
      <alignment horizontal="center" vertical="center" wrapText="1"/>
    </xf>
    <xf numFmtId="0" fontId="9" fillId="7" borderId="63"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5" fillId="8" borderId="11" xfId="0" applyFont="1" applyFill="1" applyBorder="1" applyAlignment="1">
      <alignment horizontal="center" vertical="center"/>
    </xf>
    <xf numFmtId="0" fontId="5" fillId="8" borderId="14"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4" xfId="0" applyFont="1" applyFill="1" applyBorder="1" applyAlignment="1">
      <alignment horizontal="center" vertical="center"/>
    </xf>
    <xf numFmtId="0" fontId="5" fillId="8" borderId="11" xfId="0" applyFont="1" applyFill="1" applyBorder="1" applyAlignment="1">
      <alignment horizontal="center"/>
    </xf>
    <xf numFmtId="49" fontId="5" fillId="8" borderId="14" xfId="0" applyNumberFormat="1" applyFont="1" applyFill="1" applyBorder="1" applyAlignment="1">
      <alignment horizontal="center"/>
    </xf>
    <xf numFmtId="49" fontId="5" fillId="8" borderId="13" xfId="0" applyNumberFormat="1" applyFont="1" applyFill="1" applyBorder="1" applyAlignment="1">
      <alignment horizontal="center"/>
    </xf>
    <xf numFmtId="0" fontId="5" fillId="8" borderId="11" xfId="0" applyFont="1" applyFill="1" applyBorder="1" applyAlignment="1">
      <alignment horizontal="center" vertical="center" wrapText="1"/>
    </xf>
    <xf numFmtId="0" fontId="18" fillId="0" borderId="1" xfId="8" applyFont="1" applyBorder="1" applyAlignment="1">
      <alignment vertical="center"/>
    </xf>
    <xf numFmtId="0" fontId="16" fillId="4" borderId="1" xfId="8" applyFont="1" applyFill="1" applyBorder="1" applyAlignment="1">
      <alignment horizontal="left" vertical="center"/>
    </xf>
    <xf numFmtId="0" fontId="16" fillId="2" borderId="67" xfId="8" applyFont="1" applyFill="1" applyBorder="1" applyAlignment="1">
      <alignment horizontal="left" vertical="center"/>
    </xf>
    <xf numFmtId="0" fontId="18" fillId="2" borderId="67" xfId="8" applyFont="1" applyFill="1" applyBorder="1" applyAlignment="1">
      <alignment vertical="center"/>
    </xf>
    <xf numFmtId="0" fontId="9" fillId="0" borderId="4" xfId="0" applyFont="1" applyBorder="1" applyAlignment="1">
      <alignment horizontal="right" vertical="center" wrapText="1"/>
    </xf>
    <xf numFmtId="0" fontId="9" fillId="0" borderId="6" xfId="0" applyFont="1" applyBorder="1" applyAlignment="1">
      <alignment horizontal="center" vertical="center" wrapText="1"/>
    </xf>
    <xf numFmtId="14" fontId="9" fillId="0" borderId="6" xfId="0" applyNumberFormat="1" applyFont="1" applyBorder="1" applyAlignment="1">
      <alignment horizontal="center" vertical="center" wrapText="1"/>
    </xf>
    <xf numFmtId="0" fontId="39" fillId="0" borderId="6" xfId="0" applyFont="1" applyBorder="1" applyAlignment="1">
      <alignment horizontal="center" vertical="center" wrapText="1"/>
    </xf>
    <xf numFmtId="14" fontId="39" fillId="0" borderId="6" xfId="0" applyNumberFormat="1" applyFont="1" applyBorder="1" applyAlignment="1">
      <alignment horizontal="center" vertical="center" wrapText="1"/>
    </xf>
    <xf numFmtId="0" fontId="39" fillId="0" borderId="4" xfId="0" applyFont="1" applyBorder="1" applyAlignment="1">
      <alignment horizontal="right" vertical="center" wrapText="1"/>
    </xf>
    <xf numFmtId="0" fontId="39" fillId="0" borderId="71" xfId="0" applyFont="1" applyBorder="1" applyAlignment="1">
      <alignment horizontal="right" vertical="center" wrapText="1"/>
    </xf>
    <xf numFmtId="0" fontId="18" fillId="0" borderId="64" xfId="8" applyFont="1" applyBorder="1" applyAlignment="1">
      <alignment vertical="center"/>
    </xf>
    <xf numFmtId="0" fontId="18" fillId="0" borderId="10" xfId="8" applyFont="1" applyBorder="1" applyAlignment="1">
      <alignment vertical="center"/>
    </xf>
    <xf numFmtId="0" fontId="39" fillId="0" borderId="4" xfId="0" applyFont="1" applyBorder="1" applyAlignment="1">
      <alignment vertical="center" wrapText="1"/>
    </xf>
    <xf numFmtId="14" fontId="39" fillId="0" borderId="72" xfId="0" applyNumberFormat="1" applyFont="1" applyBorder="1" applyAlignment="1">
      <alignment horizontal="center" vertical="center" wrapText="1"/>
    </xf>
    <xf numFmtId="0" fontId="41" fillId="0" borderId="70" xfId="0" applyFont="1" applyBorder="1" applyAlignment="1">
      <alignment horizontal="center" vertical="center" wrapText="1"/>
    </xf>
    <xf numFmtId="0" fontId="41" fillId="0" borderId="6" xfId="0" applyFont="1" applyBorder="1" applyAlignment="1">
      <alignment horizontal="center" vertical="center" wrapText="1"/>
    </xf>
    <xf numFmtId="14" fontId="41" fillId="0" borderId="70" xfId="0" applyNumberFormat="1" applyFont="1" applyBorder="1" applyAlignment="1">
      <alignment horizontal="center" vertical="center" wrapText="1"/>
    </xf>
    <xf numFmtId="14" fontId="41" fillId="0" borderId="6" xfId="0" applyNumberFormat="1" applyFont="1" applyBorder="1" applyAlignment="1">
      <alignment horizontal="center" vertical="center" wrapText="1"/>
    </xf>
    <xf numFmtId="0" fontId="6" fillId="2" borderId="17"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18"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0" fontId="40" fillId="0" borderId="3" xfId="0" applyFont="1" applyBorder="1" applyAlignment="1">
      <alignment horizontal="center" vertical="center" wrapText="1"/>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18" fillId="0" borderId="1" xfId="8" applyFont="1" applyBorder="1" applyAlignment="1">
      <alignment horizontal="center" vertical="center"/>
    </xf>
    <xf numFmtId="0" fontId="18" fillId="0" borderId="10" xfId="8" applyFont="1" applyBorder="1" applyAlignment="1">
      <alignment horizontal="center" vertical="center"/>
    </xf>
    <xf numFmtId="0" fontId="17" fillId="4" borderId="12" xfId="8" applyFont="1" applyFill="1" applyBorder="1" applyAlignment="1">
      <alignment horizontal="left" vertical="center"/>
    </xf>
    <xf numFmtId="166" fontId="21" fillId="4" borderId="12" xfId="9" applyFont="1" applyFill="1" applyBorder="1" applyAlignment="1">
      <alignment horizontal="center" vertical="center"/>
    </xf>
    <xf numFmtId="166" fontId="21" fillId="4" borderId="13" xfId="9" applyFont="1" applyFill="1" applyBorder="1" applyAlignment="1">
      <alignment horizontal="center" vertical="center"/>
    </xf>
    <xf numFmtId="0" fontId="17" fillId="4" borderId="69" xfId="8" applyFont="1" applyFill="1" applyBorder="1" applyAlignment="1">
      <alignment horizontal="center" vertical="center"/>
    </xf>
    <xf numFmtId="0" fontId="17" fillId="4" borderId="56" xfId="8" applyFont="1" applyFill="1" applyBorder="1" applyAlignment="1">
      <alignment horizontal="center" vertical="center"/>
    </xf>
    <xf numFmtId="0" fontId="7" fillId="2" borderId="7" xfId="8" applyFont="1" applyFill="1" applyBorder="1" applyAlignment="1">
      <alignment horizontal="left" vertical="center" wrapText="1"/>
    </xf>
    <xf numFmtId="0" fontId="7" fillId="2" borderId="2" xfId="8" applyFont="1" applyFill="1" applyBorder="1" applyAlignment="1">
      <alignment horizontal="left" vertical="center" wrapText="1"/>
    </xf>
    <xf numFmtId="0" fontId="7" fillId="2" borderId="8" xfId="8" applyFont="1" applyFill="1" applyBorder="1" applyAlignment="1">
      <alignment horizontal="left" vertical="center" wrapText="1"/>
    </xf>
    <xf numFmtId="0" fontId="7" fillId="2" borderId="9" xfId="8" applyFont="1" applyFill="1" applyBorder="1" applyAlignment="1">
      <alignment horizontal="left" vertical="center" wrapText="1"/>
    </xf>
    <xf numFmtId="0" fontId="7" fillId="2" borderId="1" xfId="8" applyFont="1" applyFill="1" applyBorder="1" applyAlignment="1">
      <alignment horizontal="left" vertical="center" wrapText="1"/>
    </xf>
    <xf numFmtId="0" fontId="7" fillId="2" borderId="10" xfId="8"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2" xfId="0" applyFont="1" applyFill="1" applyBorder="1" applyAlignment="1">
      <alignment horizontal="center" vertical="center"/>
    </xf>
    <xf numFmtId="0" fontId="9" fillId="7" borderId="13" xfId="0" applyFont="1" applyFill="1" applyBorder="1" applyAlignment="1">
      <alignment horizontal="center" vertical="center"/>
    </xf>
    <xf numFmtId="0" fontId="6" fillId="3" borderId="27" xfId="0" applyFont="1" applyFill="1" applyBorder="1" applyAlignment="1">
      <alignment horizontal="left" vertical="center" indent="1"/>
    </xf>
    <xf numFmtId="0" fontId="6" fillId="3" borderId="28" xfId="0" applyFont="1" applyFill="1" applyBorder="1" applyAlignment="1">
      <alignment horizontal="left" vertical="center" indent="1"/>
    </xf>
    <xf numFmtId="0" fontId="6" fillId="3" borderId="30" xfId="0" applyFont="1" applyFill="1" applyBorder="1" applyAlignment="1">
      <alignment horizontal="left" vertical="center" indent="1"/>
    </xf>
    <xf numFmtId="0" fontId="6" fillId="3" borderId="31" xfId="0" applyFont="1" applyFill="1" applyBorder="1" applyAlignment="1">
      <alignment horizontal="left" vertical="center" indent="1"/>
    </xf>
    <xf numFmtId="0" fontId="9" fillId="7" borderId="11" xfId="8" applyFont="1" applyFill="1" applyBorder="1" applyAlignment="1">
      <alignment horizontal="left" vertical="center"/>
    </xf>
    <xf numFmtId="0" fontId="9" fillId="7" borderId="12" xfId="8" applyFont="1" applyFill="1" applyBorder="1" applyAlignment="1">
      <alignment horizontal="left" vertical="center"/>
    </xf>
    <xf numFmtId="0" fontId="9" fillId="7" borderId="13" xfId="8" applyFont="1" applyFill="1" applyBorder="1" applyAlignment="1">
      <alignment horizontal="left" vertical="center"/>
    </xf>
    <xf numFmtId="0" fontId="42" fillId="0" borderId="3" xfId="0" applyFont="1" applyBorder="1" applyAlignment="1">
      <alignment horizontal="center" vertical="center" wrapText="1"/>
    </xf>
    <xf numFmtId="0" fontId="6" fillId="2" borderId="17" xfId="0" applyFont="1" applyFill="1" applyBorder="1" applyAlignment="1">
      <alignment horizontal="left" wrapText="1"/>
    </xf>
    <xf numFmtId="0" fontId="6" fillId="2" borderId="0" xfId="0" applyFont="1" applyFill="1" applyAlignment="1">
      <alignment horizontal="left" wrapText="1"/>
    </xf>
    <xf numFmtId="0" fontId="18" fillId="0" borderId="12" xfId="8" applyFont="1" applyBorder="1" applyAlignment="1">
      <alignment horizontal="center" vertical="center"/>
    </xf>
    <xf numFmtId="0" fontId="18" fillId="0" borderId="13" xfId="8" applyFont="1" applyBorder="1" applyAlignment="1">
      <alignment horizontal="center" vertical="center"/>
    </xf>
    <xf numFmtId="0" fontId="17" fillId="4" borderId="1" xfId="8" applyFont="1" applyFill="1" applyBorder="1" applyAlignment="1">
      <alignment horizontal="left" vertical="center"/>
    </xf>
    <xf numFmtId="0" fontId="17" fillId="4" borderId="12" xfId="8" applyFont="1" applyFill="1" applyBorder="1" applyAlignment="1">
      <alignment horizontal="center" vertical="center"/>
    </xf>
    <xf numFmtId="0" fontId="17" fillId="4" borderId="21" xfId="8" applyFont="1" applyFill="1" applyBorder="1" applyAlignment="1">
      <alignment horizontal="center" vertical="center"/>
    </xf>
    <xf numFmtId="0" fontId="38" fillId="0" borderId="3" xfId="0" applyFont="1" applyBorder="1" applyAlignment="1">
      <alignment horizontal="center" vertical="center" wrapText="1"/>
    </xf>
    <xf numFmtId="0" fontId="17" fillId="4" borderId="12" xfId="8" applyFont="1" applyFill="1" applyBorder="1" applyAlignment="1">
      <alignment horizontal="left" vertical="center" indent="12"/>
    </xf>
    <xf numFmtId="0" fontId="6" fillId="2" borderId="1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28" fillId="2" borderId="17" xfId="0" applyFont="1" applyFill="1" applyBorder="1" applyAlignment="1">
      <alignment horizontal="left" vertical="center" wrapText="1" indent="1"/>
    </xf>
    <xf numFmtId="0" fontId="28" fillId="2" borderId="0" xfId="0" applyFont="1" applyFill="1" applyAlignment="1">
      <alignment horizontal="left" vertical="center" wrapText="1" indent="1"/>
    </xf>
    <xf numFmtId="0" fontId="6" fillId="2" borderId="17" xfId="0" applyFont="1" applyFill="1" applyBorder="1" applyAlignment="1">
      <alignment horizontal="left" vertical="center" wrapText="1" indent="2"/>
    </xf>
    <xf numFmtId="0" fontId="6" fillId="2" borderId="0" xfId="0" applyFont="1" applyFill="1" applyAlignment="1">
      <alignment horizontal="left" vertical="center" wrapText="1" indent="2"/>
    </xf>
    <xf numFmtId="0" fontId="9" fillId="7" borderId="7" xfId="0" applyFont="1" applyFill="1" applyBorder="1" applyAlignment="1">
      <alignment horizontal="left"/>
    </xf>
    <xf numFmtId="0" fontId="9" fillId="7" borderId="2" xfId="0" applyFont="1" applyFill="1" applyBorder="1" applyAlignment="1">
      <alignment horizontal="left"/>
    </xf>
    <xf numFmtId="0" fontId="9" fillId="7" borderId="8" xfId="0" applyFont="1" applyFill="1" applyBorder="1" applyAlignment="1">
      <alignment horizontal="left"/>
    </xf>
    <xf numFmtId="0" fontId="6" fillId="2" borderId="17" xfId="0" applyFont="1" applyFill="1" applyBorder="1" applyAlignment="1">
      <alignment horizontal="left" vertical="top" wrapText="1"/>
    </xf>
    <xf numFmtId="0" fontId="6" fillId="2" borderId="0" xfId="0" applyFont="1" applyFill="1" applyAlignment="1">
      <alignment horizontal="left" vertical="top" wrapText="1"/>
    </xf>
    <xf numFmtId="0" fontId="9" fillId="7" borderId="7"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8" xfId="0" applyFont="1" applyFill="1" applyBorder="1" applyAlignment="1">
      <alignment horizontal="center" vertical="center"/>
    </xf>
    <xf numFmtId="0" fontId="5" fillId="2" borderId="17"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9" fillId="7" borderId="7" xfId="0" applyFont="1" applyFill="1" applyBorder="1" applyAlignment="1">
      <alignment horizontal="center"/>
    </xf>
    <xf numFmtId="0" fontId="9" fillId="7" borderId="2" xfId="0" applyFont="1" applyFill="1" applyBorder="1" applyAlignment="1">
      <alignment horizontal="center"/>
    </xf>
    <xf numFmtId="0" fontId="9" fillId="7" borderId="8" xfId="0" applyFont="1" applyFill="1" applyBorder="1" applyAlignment="1">
      <alignment horizontal="center"/>
    </xf>
    <xf numFmtId="0" fontId="9" fillId="7" borderId="11" xfId="0" applyFont="1" applyFill="1" applyBorder="1" applyAlignment="1">
      <alignment horizontal="center"/>
    </xf>
    <xf numFmtId="0" fontId="9" fillId="7" borderId="12" xfId="0" applyFont="1" applyFill="1" applyBorder="1" applyAlignment="1">
      <alignment horizontal="center"/>
    </xf>
    <xf numFmtId="0" fontId="9" fillId="7" borderId="13" xfId="0" applyFont="1" applyFill="1" applyBorder="1" applyAlignment="1">
      <alignment horizontal="center"/>
    </xf>
    <xf numFmtId="0" fontId="9" fillId="3" borderId="11" xfId="0" applyFont="1" applyFill="1" applyBorder="1" applyAlignment="1">
      <alignment horizontal="center"/>
    </xf>
    <xf numFmtId="0" fontId="9" fillId="3" borderId="12" xfId="0" applyFont="1" applyFill="1" applyBorder="1" applyAlignment="1">
      <alignment horizontal="center"/>
    </xf>
    <xf numFmtId="0" fontId="9" fillId="3" borderId="13" xfId="0" applyFont="1" applyFill="1" applyBorder="1" applyAlignment="1">
      <alignment horizontal="center"/>
    </xf>
    <xf numFmtId="0" fontId="5" fillId="2" borderId="17" xfId="0" applyFont="1" applyFill="1" applyBorder="1" applyAlignment="1">
      <alignment horizontal="left" vertical="center" wrapText="1" indent="2"/>
    </xf>
    <xf numFmtId="0" fontId="5" fillId="2" borderId="0" xfId="0" applyFont="1" applyFill="1" applyAlignment="1">
      <alignment horizontal="left" vertical="center" wrapText="1" indent="2"/>
    </xf>
    <xf numFmtId="0" fontId="9" fillId="3" borderId="17" xfId="0" applyFont="1" applyFill="1" applyBorder="1" applyAlignment="1">
      <alignment horizontal="center" vertical="center"/>
    </xf>
    <xf numFmtId="0" fontId="9" fillId="3" borderId="0" xfId="0" applyFont="1" applyFill="1" applyAlignment="1">
      <alignment horizontal="center" vertical="center"/>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7" fillId="2" borderId="4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51"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0" xfId="0" applyFont="1" applyFill="1" applyAlignment="1">
      <alignment horizontal="center" vertical="center" wrapText="1"/>
    </xf>
    <xf numFmtId="0" fontId="17" fillId="4" borderId="1" xfId="8"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9" fillId="2" borderId="17" xfId="0" applyFont="1" applyFill="1" applyBorder="1" applyAlignment="1">
      <alignment horizontal="left" vertical="center"/>
    </xf>
    <xf numFmtId="0" fontId="9" fillId="2" borderId="0" xfId="0" applyFont="1" applyFill="1" applyAlignment="1">
      <alignment horizontal="left" vertical="center"/>
    </xf>
    <xf numFmtId="0" fontId="9" fillId="2" borderId="18" xfId="0" applyFont="1" applyFill="1" applyBorder="1" applyAlignment="1">
      <alignment horizontal="left"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9" fillId="7" borderId="17" xfId="0" applyFont="1" applyFill="1" applyBorder="1" applyAlignment="1">
      <alignment horizontal="center" vertical="center"/>
    </xf>
    <xf numFmtId="0" fontId="9" fillId="7" borderId="0" xfId="0" applyFont="1" applyFill="1" applyAlignment="1">
      <alignment horizontal="center" vertical="center"/>
    </xf>
    <xf numFmtId="0" fontId="9" fillId="7" borderId="18" xfId="0" applyFont="1" applyFill="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5" fillId="5" borderId="37"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39" xfId="0" applyFont="1" applyFill="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2" borderId="0" xfId="0" applyFont="1" applyFill="1" applyAlignment="1">
      <alignment horizontal="left" vertical="center"/>
    </xf>
    <xf numFmtId="164" fontId="6" fillId="0" borderId="44" xfId="1" applyNumberFormat="1" applyFont="1" applyBorder="1" applyAlignment="1">
      <alignment horizontal="center" vertical="center"/>
    </xf>
    <xf numFmtId="164" fontId="6" fillId="0" borderId="35" xfId="1" applyNumberFormat="1" applyFont="1" applyBorder="1" applyAlignment="1">
      <alignment horizontal="center" vertical="center"/>
    </xf>
    <xf numFmtId="164" fontId="6" fillId="0" borderId="46" xfId="1" applyNumberFormat="1" applyFont="1" applyBorder="1" applyAlignment="1">
      <alignment horizontal="center" vertical="center"/>
    </xf>
    <xf numFmtId="164" fontId="6" fillId="0" borderId="53" xfId="1" applyNumberFormat="1" applyFont="1" applyBorder="1" applyAlignment="1">
      <alignment horizontal="center" vertical="center"/>
    </xf>
    <xf numFmtId="0" fontId="9" fillId="7" borderId="38" xfId="0" applyFont="1" applyFill="1" applyBorder="1" applyAlignment="1">
      <alignment horizontal="center" vertical="center" wrapText="1"/>
    </xf>
    <xf numFmtId="0" fontId="5" fillId="5" borderId="48" xfId="0" applyFont="1" applyFill="1" applyBorder="1" applyAlignment="1">
      <alignment horizontal="center"/>
    </xf>
    <xf numFmtId="0" fontId="5" fillId="5" borderId="49" xfId="0" applyFont="1" applyFill="1" applyBorder="1" applyAlignment="1">
      <alignment horizontal="center"/>
    </xf>
    <xf numFmtId="0" fontId="5" fillId="5" borderId="50" xfId="0" applyFont="1" applyFill="1" applyBorder="1" applyAlignment="1">
      <alignment horizontal="center"/>
    </xf>
    <xf numFmtId="164" fontId="6" fillId="0" borderId="42" xfId="1" applyNumberFormat="1" applyFont="1" applyBorder="1" applyAlignment="1">
      <alignment horizontal="center" vertical="center"/>
    </xf>
    <xf numFmtId="164" fontId="6" fillId="0" borderId="51" xfId="1" applyNumberFormat="1" applyFont="1" applyBorder="1" applyAlignment="1">
      <alignment horizontal="center" vertical="center"/>
    </xf>
    <xf numFmtId="0" fontId="9" fillId="7" borderId="9" xfId="0" applyFont="1" applyFill="1" applyBorder="1" applyAlignment="1">
      <alignment horizontal="left" indent="1"/>
    </xf>
    <xf numFmtId="0" fontId="9" fillId="7" borderId="1" xfId="0" applyFont="1" applyFill="1" applyBorder="1" applyAlignment="1">
      <alignment horizontal="left" indent="1"/>
    </xf>
    <xf numFmtId="0" fontId="9" fillId="7" borderId="7" xfId="0" applyFont="1" applyFill="1" applyBorder="1" applyAlignment="1">
      <alignment horizontal="left" indent="1"/>
    </xf>
    <xf numFmtId="0" fontId="9" fillId="7" borderId="2" xfId="0" applyFont="1" applyFill="1" applyBorder="1" applyAlignment="1">
      <alignment horizontal="left" indent="1"/>
    </xf>
    <xf numFmtId="0" fontId="9" fillId="7" borderId="17" xfId="0" applyFont="1" applyFill="1" applyBorder="1" applyAlignment="1">
      <alignment horizontal="left" indent="1"/>
    </xf>
    <xf numFmtId="0" fontId="9" fillId="7" borderId="0" xfId="0" applyFont="1" applyFill="1" applyAlignment="1">
      <alignment horizontal="left" indent="1"/>
    </xf>
    <xf numFmtId="0" fontId="18" fillId="2" borderId="20" xfId="8" applyFont="1" applyFill="1" applyBorder="1" applyAlignment="1">
      <alignment horizontal="center" vertical="center"/>
    </xf>
    <xf numFmtId="0" fontId="18" fillId="2" borderId="13" xfId="8" applyFont="1" applyFill="1" applyBorder="1" applyAlignment="1">
      <alignment horizontal="center" vertical="center"/>
    </xf>
    <xf numFmtId="0" fontId="5" fillId="2" borderId="0" xfId="0" applyFont="1" applyFill="1" applyAlignment="1">
      <alignment horizontal="left" vertical="center" wrapText="1"/>
    </xf>
    <xf numFmtId="0" fontId="5" fillId="5" borderId="17" xfId="0" applyFont="1" applyFill="1" applyBorder="1" applyAlignment="1">
      <alignment horizontal="left" vertical="center" wrapText="1" indent="2"/>
    </xf>
    <xf numFmtId="0" fontId="5" fillId="5" borderId="0" xfId="0" applyFont="1" applyFill="1" applyAlignment="1">
      <alignment horizontal="left" vertical="center" wrapText="1" indent="2"/>
    </xf>
    <xf numFmtId="0" fontId="5" fillId="5" borderId="18" xfId="0" applyFont="1" applyFill="1" applyBorder="1" applyAlignment="1">
      <alignment horizontal="left" vertical="center" wrapText="1" indent="2"/>
    </xf>
    <xf numFmtId="0" fontId="5" fillId="2" borderId="1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0" xfId="0" applyFont="1" applyFill="1" applyAlignment="1">
      <alignment horizontal="left" vertical="center" wrapText="1"/>
    </xf>
    <xf numFmtId="0" fontId="6" fillId="2" borderId="18" xfId="0" applyFont="1" applyFill="1" applyBorder="1" applyAlignment="1">
      <alignment horizontal="left" vertical="center" wrapText="1" indent="2"/>
    </xf>
    <xf numFmtId="0" fontId="9" fillId="7" borderId="9" xfId="0" applyFont="1" applyFill="1" applyBorder="1" applyAlignment="1">
      <alignment horizontal="left"/>
    </xf>
    <xf numFmtId="0" fontId="9" fillId="7" borderId="1" xfId="0" applyFont="1" applyFill="1" applyBorder="1" applyAlignment="1">
      <alignment horizontal="left"/>
    </xf>
    <xf numFmtId="0" fontId="9" fillId="7" borderId="10" xfId="0" applyFont="1" applyFill="1" applyBorder="1" applyAlignment="1">
      <alignment horizontal="left"/>
    </xf>
    <xf numFmtId="0" fontId="16" fillId="4" borderId="1" xfId="8" applyFont="1" applyFill="1" applyBorder="1" applyAlignment="1">
      <alignment horizontal="center" vertical="center"/>
    </xf>
    <xf numFmtId="0" fontId="16" fillId="4" borderId="64" xfId="8" applyFont="1" applyFill="1" applyBorder="1" applyAlignment="1">
      <alignment horizontal="center" vertical="center"/>
    </xf>
    <xf numFmtId="0" fontId="16" fillId="4" borderId="20" xfId="8" applyFont="1" applyFill="1" applyBorder="1" applyAlignment="1">
      <alignment horizontal="left" vertical="center"/>
    </xf>
    <xf numFmtId="0" fontId="16" fillId="4" borderId="12" xfId="8" applyFont="1" applyFill="1" applyBorder="1" applyAlignment="1">
      <alignment horizontal="left" vertical="center"/>
    </xf>
    <xf numFmtId="0" fontId="16" fillId="4" borderId="12" xfId="8" applyFont="1" applyFill="1" applyBorder="1" applyAlignment="1">
      <alignment horizontal="center" vertical="center"/>
    </xf>
    <xf numFmtId="0" fontId="16" fillId="4" borderId="21" xfId="8" applyFont="1" applyFill="1" applyBorder="1" applyAlignment="1">
      <alignment horizontal="center" vertical="center"/>
    </xf>
    <xf numFmtId="0" fontId="6" fillId="2" borderId="18" xfId="0" applyFont="1" applyFill="1" applyBorder="1" applyAlignment="1">
      <alignment horizontal="left" wrapText="1"/>
    </xf>
    <xf numFmtId="0" fontId="6" fillId="2" borderId="24" xfId="0" applyFont="1" applyFill="1" applyBorder="1" applyAlignment="1">
      <alignment horizontal="left" vertical="center" wrapText="1" indent="1"/>
    </xf>
    <xf numFmtId="0" fontId="6" fillId="2" borderId="34" xfId="0" applyFont="1" applyFill="1" applyBorder="1" applyAlignment="1">
      <alignment horizontal="left" vertical="center" wrapText="1" indent="1"/>
    </xf>
    <xf numFmtId="0" fontId="6" fillId="2" borderId="40" xfId="0" applyFont="1" applyFill="1" applyBorder="1" applyAlignment="1">
      <alignment horizontal="left" vertical="center" wrapText="1" indent="1"/>
    </xf>
    <xf numFmtId="0" fontId="6" fillId="2" borderId="41" xfId="0" applyFont="1" applyFill="1" applyBorder="1" applyAlignment="1">
      <alignment horizontal="left" vertical="center" wrapText="1" indent="1"/>
    </xf>
    <xf numFmtId="0" fontId="6" fillId="2" borderId="52" xfId="0" applyFont="1" applyFill="1" applyBorder="1" applyAlignment="1">
      <alignment horizontal="left" vertical="center" wrapText="1" indent="1"/>
    </xf>
    <xf numFmtId="0" fontId="9" fillId="7" borderId="65" xfId="0" applyFont="1" applyFill="1" applyBorder="1" applyAlignment="1">
      <alignment horizontal="center" vertical="center" wrapText="1"/>
    </xf>
    <xf numFmtId="0" fontId="9" fillId="7" borderId="66" xfId="0" applyFont="1" applyFill="1" applyBorder="1" applyAlignment="1">
      <alignment horizontal="center" vertical="center" wrapText="1"/>
    </xf>
    <xf numFmtId="0" fontId="6" fillId="2" borderId="23" xfId="0" applyFont="1" applyFill="1" applyBorder="1" applyAlignment="1">
      <alignment horizontal="left" vertical="center" wrapText="1" indent="1"/>
    </xf>
    <xf numFmtId="0" fontId="9" fillId="7" borderId="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7" xfId="8" applyFont="1" applyFill="1" applyBorder="1" applyAlignment="1">
      <alignment horizontal="center" vertical="center" wrapText="1"/>
    </xf>
    <xf numFmtId="0" fontId="9" fillId="7" borderId="9" xfId="8" applyFont="1" applyFill="1" applyBorder="1" applyAlignment="1">
      <alignment horizontal="center" vertical="center" wrapText="1"/>
    </xf>
    <xf numFmtId="0" fontId="6" fillId="2" borderId="30" xfId="0" applyFont="1" applyFill="1" applyBorder="1" applyAlignment="1">
      <alignment horizontal="left" vertical="center" wrapText="1" indent="1"/>
    </xf>
    <xf numFmtId="0" fontId="6" fillId="2" borderId="31" xfId="0" applyFont="1" applyFill="1" applyBorder="1" applyAlignment="1">
      <alignment horizontal="left" vertical="center" wrapText="1" indent="1"/>
    </xf>
    <xf numFmtId="0" fontId="6" fillId="2" borderId="32" xfId="0" applyFont="1" applyFill="1" applyBorder="1" applyAlignment="1">
      <alignment horizontal="left" vertical="center" wrapText="1" indent="1"/>
    </xf>
    <xf numFmtId="0" fontId="6" fillId="2" borderId="0" xfId="0" applyFont="1" applyFill="1" applyAlignment="1">
      <alignment horizontal="center" wrapText="1"/>
    </xf>
    <xf numFmtId="0" fontId="9" fillId="7" borderId="7"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7" xfId="8" applyFont="1" applyFill="1" applyBorder="1" applyAlignment="1">
      <alignment horizontal="center" vertical="center"/>
    </xf>
    <xf numFmtId="0" fontId="9" fillId="7" borderId="9" xfId="8" applyFont="1" applyFill="1" applyBorder="1" applyAlignment="1">
      <alignment horizontal="center" vertical="center"/>
    </xf>
    <xf numFmtId="0" fontId="9" fillId="7" borderId="15" xfId="0" applyFont="1" applyFill="1" applyBorder="1" applyAlignment="1">
      <alignment horizontal="center" vertical="center" wrapText="1"/>
    </xf>
    <xf numFmtId="0" fontId="9" fillId="7" borderId="19" xfId="0" applyFont="1" applyFill="1" applyBorder="1" applyAlignment="1">
      <alignment horizontal="center" vertical="center" wrapText="1"/>
    </xf>
  </cellXfs>
  <cellStyles count="10">
    <cellStyle name="Hipervínculo" xfId="4" builtinId="8"/>
    <cellStyle name="Millares" xfId="1" builtinId="3"/>
    <cellStyle name="Millares [0]" xfId="2" builtinId="6"/>
    <cellStyle name="Millares [0] 2" xfId="6" xr:uid="{00000000-0005-0000-0000-000003000000}"/>
    <cellStyle name="Millares 2 3" xfId="9" xr:uid="{00000000-0005-0000-0000-000004000000}"/>
    <cellStyle name="Normal" xfId="0" builtinId="0"/>
    <cellStyle name="Normal 2" xfId="8" xr:uid="{00000000-0005-0000-0000-000006000000}"/>
    <cellStyle name="Normal 3" xfId="7" xr:uid="{00000000-0005-0000-0000-000007000000}"/>
    <cellStyle name="Normal 5" xfId="5" xr:uid="{00000000-0005-0000-0000-000008000000}"/>
    <cellStyle name="Porcentaje" xfId="3" builtinId="5"/>
  </cellStyles>
  <dxfs count="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hyperlink" Target="#'Matriz evaluaci&#243;n controles'!K5"/></Relationships>
</file>

<file path=xl/drawings/drawing1.xml><?xml version="1.0" encoding="utf-8"?>
<xdr:wsDr xmlns:xdr="http://schemas.openxmlformats.org/drawingml/2006/spreadsheetDrawing" xmlns:a="http://schemas.openxmlformats.org/drawingml/2006/main">
  <xdr:twoCellAnchor>
    <xdr:from>
      <xdr:col>1</xdr:col>
      <xdr:colOff>942975</xdr:colOff>
      <xdr:row>52</xdr:row>
      <xdr:rowOff>0</xdr:rowOff>
    </xdr:from>
    <xdr:to>
      <xdr:col>1</xdr:col>
      <xdr:colOff>1333500</xdr:colOff>
      <xdr:row>53</xdr:row>
      <xdr:rowOff>161925</xdr:rowOff>
    </xdr:to>
    <xdr:sp macro="" textlink="">
      <xdr:nvSpPr>
        <xdr:cNvPr id="3" name="Rectángulo 2">
          <a:extLst>
            <a:ext uri="{FF2B5EF4-FFF2-40B4-BE49-F238E27FC236}">
              <a16:creationId xmlns:a16="http://schemas.microsoft.com/office/drawing/2014/main" id="{00000000-0008-0000-0400-000003000000}"/>
            </a:ext>
          </a:extLst>
        </xdr:cNvPr>
        <xdr:cNvSpPr/>
      </xdr:nvSpPr>
      <xdr:spPr>
        <a:xfrm>
          <a:off x="1123950" y="12611100"/>
          <a:ext cx="390525" cy="3429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1162050</xdr:colOff>
      <xdr:row>15</xdr:row>
      <xdr:rowOff>85725</xdr:rowOff>
    </xdr:from>
    <xdr:to>
      <xdr:col>3</xdr:col>
      <xdr:colOff>66675</xdr:colOff>
      <xdr:row>16</xdr:row>
      <xdr:rowOff>200025</xdr:rowOff>
    </xdr:to>
    <xdr:sp macro="" textlink="">
      <xdr:nvSpPr>
        <xdr:cNvPr id="3" name="CuadroTexto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1495425" y="4429125"/>
          <a:ext cx="5524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rgbClr val="FF0000"/>
              </a:solidFill>
              <a:latin typeface="Arial" panose="020B0604020202020204" pitchFamily="34" charset="0"/>
              <a:cs typeface="Arial" panose="020B0604020202020204" pitchFamily="34" charset="0"/>
            </a:rPr>
            <a:t>DC-8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Jmfarfan%20Assurance\Clientes\Auditool\templates%20wp\Ciclo%20de%20ingresos%20y%20cartera\Muestra%20facturac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E.%20ISO2000\Desktop\caff\ajustados\3.%20Ingresos%20Operacionale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cuments\Auditool\Aplicativos%20Auditool\Disponible-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ropbox\Dropbox\AuditX\NUEVA%20HERRAMIENTA\Audit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Muestreo"/>
      <sheetName val="Tabla"/>
    </sheetNames>
    <sheetDataSet>
      <sheetData sheetId="0" refreshError="1"/>
      <sheetData sheetId="1" refreshError="1"/>
      <sheetData sheetId="2">
        <row r="2">
          <cell r="A2">
            <v>0.5</v>
          </cell>
          <cell r="D2">
            <v>0</v>
          </cell>
        </row>
        <row r="3">
          <cell r="A3">
            <v>0.6</v>
          </cell>
          <cell r="D3">
            <v>0.01</v>
          </cell>
        </row>
        <row r="4">
          <cell r="A4">
            <v>0.7</v>
          </cell>
          <cell r="D4">
            <v>0.02</v>
          </cell>
        </row>
        <row r="5">
          <cell r="A5">
            <v>0.75</v>
          </cell>
          <cell r="D5">
            <v>0.03</v>
          </cell>
        </row>
        <row r="6">
          <cell r="A6">
            <v>0.8</v>
          </cell>
          <cell r="D6">
            <v>0.04</v>
          </cell>
        </row>
        <row r="7">
          <cell r="A7">
            <v>0.85</v>
          </cell>
          <cell r="D7">
            <v>0.05</v>
          </cell>
        </row>
        <row r="8">
          <cell r="A8">
            <v>0.9</v>
          </cell>
          <cell r="D8">
            <v>0.06</v>
          </cell>
        </row>
        <row r="9">
          <cell r="A9">
            <v>0.92</v>
          </cell>
          <cell r="D9">
            <v>7.0000000000000007E-2</v>
          </cell>
        </row>
        <row r="10">
          <cell r="A10">
            <v>0.94</v>
          </cell>
          <cell r="D10">
            <v>0.08</v>
          </cell>
        </row>
        <row r="11">
          <cell r="A11">
            <v>0.95</v>
          </cell>
          <cell r="D11">
            <v>0.09</v>
          </cell>
        </row>
        <row r="12">
          <cell r="A12">
            <v>0.96</v>
          </cell>
          <cell r="D12">
            <v>0.1</v>
          </cell>
        </row>
        <row r="13">
          <cell r="A13">
            <v>0.97</v>
          </cell>
          <cell r="D13">
            <v>0.12</v>
          </cell>
        </row>
        <row r="14">
          <cell r="A14">
            <v>0.98</v>
          </cell>
          <cell r="D14">
            <v>0.14000000000000001</v>
          </cell>
        </row>
        <row r="15">
          <cell r="A15">
            <v>0.99</v>
          </cell>
          <cell r="D15">
            <v>0.16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ientos"/>
      <sheetName val="Analítica"/>
      <sheetName val="Integridad"/>
      <sheetName val="Muestreo integral"/>
      <sheetName val="Consecutivos"/>
      <sheetName val="Roll Forward"/>
      <sheetName val="Corte"/>
      <sheetName val="Controles (diseño y eficacia)"/>
      <sheetName val="Muestra Control Interno"/>
      <sheetName val="Matriz evaluación controles"/>
      <sheetName val="MARGEN BRUTO"/>
    </sheetNames>
    <sheetDataSet>
      <sheetData sheetId="0"/>
      <sheetData sheetId="1"/>
      <sheetData sheetId="2"/>
      <sheetData sheetId="3">
        <row r="56">
          <cell r="B56">
            <v>0.5</v>
          </cell>
          <cell r="F56">
            <v>0</v>
          </cell>
        </row>
        <row r="57">
          <cell r="B57">
            <v>0.6</v>
          </cell>
          <cell r="F57">
            <v>0.01</v>
          </cell>
        </row>
        <row r="58">
          <cell r="B58">
            <v>0.7</v>
          </cell>
          <cell r="F58">
            <v>0.02</v>
          </cell>
        </row>
        <row r="59">
          <cell r="B59">
            <v>0.75</v>
          </cell>
          <cell r="F59">
            <v>0.03</v>
          </cell>
        </row>
        <row r="60">
          <cell r="B60">
            <v>0.8</v>
          </cell>
          <cell r="F60">
            <v>0.04</v>
          </cell>
        </row>
        <row r="61">
          <cell r="B61">
            <v>0.85</v>
          </cell>
          <cell r="F61">
            <v>0.05</v>
          </cell>
        </row>
        <row r="62">
          <cell r="B62">
            <v>0.9</v>
          </cell>
          <cell r="D62">
            <v>1.282</v>
          </cell>
          <cell r="E62">
            <v>1.645</v>
          </cell>
          <cell r="F62">
            <v>0.06</v>
          </cell>
        </row>
        <row r="63">
          <cell r="B63">
            <v>0.92</v>
          </cell>
          <cell r="D63">
            <v>1.405</v>
          </cell>
          <cell r="E63">
            <v>1.7509999999999999</v>
          </cell>
          <cell r="F63">
            <v>7.0000000000000007E-2</v>
          </cell>
        </row>
        <row r="64">
          <cell r="B64">
            <v>0.94</v>
          </cell>
          <cell r="D64">
            <v>1.5549999999999999</v>
          </cell>
          <cell r="E64">
            <v>1.881</v>
          </cell>
          <cell r="F64">
            <v>0.08</v>
          </cell>
        </row>
        <row r="65">
          <cell r="B65">
            <v>0.95</v>
          </cell>
          <cell r="D65">
            <v>1.645</v>
          </cell>
          <cell r="E65">
            <v>1.96</v>
          </cell>
          <cell r="F65">
            <v>0.09</v>
          </cell>
        </row>
        <row r="66">
          <cell r="B66">
            <v>0.96</v>
          </cell>
          <cell r="D66">
            <v>1.7509999999999999</v>
          </cell>
          <cell r="E66">
            <v>2.0539999999999998</v>
          </cell>
          <cell r="F66">
            <v>0.1</v>
          </cell>
        </row>
        <row r="67">
          <cell r="B67">
            <v>0.97</v>
          </cell>
          <cell r="D67">
            <v>1.881</v>
          </cell>
          <cell r="E67">
            <v>2.17</v>
          </cell>
          <cell r="F67">
            <v>0.12</v>
          </cell>
        </row>
        <row r="68">
          <cell r="B68">
            <v>0.98</v>
          </cell>
          <cell r="D68">
            <v>2.0539999999999998</v>
          </cell>
          <cell r="E68">
            <v>2.3260000000000001</v>
          </cell>
          <cell r="F68">
            <v>0.14000000000000001</v>
          </cell>
        </row>
        <row r="69">
          <cell r="B69">
            <v>0.99</v>
          </cell>
          <cell r="D69">
            <v>2.327</v>
          </cell>
          <cell r="E69">
            <v>2.5760000000000001</v>
          </cell>
          <cell r="F69">
            <v>0.16</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Arqueo de Caja Menor"/>
      <sheetName val="Arqueo de Caja General"/>
      <sheetName val="Monedas y Comprobantes"/>
    </sheetNames>
    <sheetDataSet>
      <sheetData sheetId="0" refreshError="1"/>
      <sheetData sheetId="1" refreshError="1"/>
      <sheetData sheetId="2" refreshError="1"/>
      <sheetData sheetId="3">
        <row r="2">
          <cell r="A2" t="str">
            <v>Argentina</v>
          </cell>
        </row>
        <row r="3">
          <cell r="A3" t="str">
            <v>Bolivia</v>
          </cell>
        </row>
        <row r="4">
          <cell r="A4" t="str">
            <v>Chile</v>
          </cell>
        </row>
        <row r="5">
          <cell r="A5" t="str">
            <v>Colombia</v>
          </cell>
        </row>
        <row r="6">
          <cell r="A6" t="str">
            <v>Costa Rica</v>
          </cell>
        </row>
        <row r="7">
          <cell r="A7" t="str">
            <v>Ecuador</v>
          </cell>
        </row>
        <row r="8">
          <cell r="A8" t="str">
            <v>El Salvador</v>
          </cell>
        </row>
        <row r="9">
          <cell r="A9" t="str">
            <v>España</v>
          </cell>
        </row>
        <row r="10">
          <cell r="A10" t="str">
            <v>Guatemala</v>
          </cell>
        </row>
        <row r="11">
          <cell r="A11" t="str">
            <v>Guinea Ecuatorial</v>
          </cell>
        </row>
        <row r="12">
          <cell r="A12" t="str">
            <v>México</v>
          </cell>
        </row>
        <row r="13">
          <cell r="A13" t="str">
            <v>Nicaragua</v>
          </cell>
        </row>
        <row r="14">
          <cell r="A14" t="str">
            <v>Panamá</v>
          </cell>
        </row>
        <row r="15">
          <cell r="A15" t="str">
            <v>Paraguay</v>
          </cell>
        </row>
        <row r="16">
          <cell r="A16" t="str">
            <v>Perú</v>
          </cell>
        </row>
        <row r="17">
          <cell r="A17" t="str">
            <v>Portugal</v>
          </cell>
        </row>
        <row r="18">
          <cell r="A18" t="str">
            <v>República Dominicana</v>
          </cell>
        </row>
        <row r="19">
          <cell r="A19" t="str">
            <v>Uruguay</v>
          </cell>
        </row>
        <row r="20">
          <cell r="A20" t="str">
            <v>Venezuela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nvenida"/>
      <sheetName val="Sesión de Cierre"/>
      <sheetName val="Revisión Control de Calidad"/>
      <sheetName val="Hechos Posteriores"/>
      <sheetName val="Empresa en Funcionamiento"/>
      <sheetName val="Cedula Dif No Corregida"/>
      <sheetName val="Cedula Dif Corregidas"/>
      <sheetName val="Cedula Omisiones en Present."/>
      <sheetName val="Documento de Conclusión"/>
      <sheetName val="Anexo I- Conclusión"/>
      <sheetName val="Listado de Verif. Auditoria"/>
      <sheetName val="Balance para Sumarias"/>
      <sheetName val="Indice"/>
      <sheetName val="DD-05"/>
      <sheetName val="DD-06"/>
      <sheetName val="DD-07"/>
      <sheetName val="DE-01 Depreciacion PPE"/>
      <sheetName val="DE-02 Entradas y Bajas de PPE"/>
      <sheetName val="DE-03"/>
      <sheetName val="DE-04"/>
      <sheetName val="DF-01 Amortizacion Intangibles"/>
      <sheetName val="DF-02"/>
      <sheetName val="DF-03"/>
      <sheetName val="DG-01 Impuesto Diferido"/>
      <sheetName val="DH-01"/>
      <sheetName val="DH-02"/>
      <sheetName val="DI-01 Conciliacion Bancaria"/>
      <sheetName val="DI-02"/>
      <sheetName val="DI-03"/>
      <sheetName val="DJ-01 Seleccion de Proveedores"/>
      <sheetName val="DJ-02 Confirmación Proveedores"/>
      <sheetName val="DJ-03"/>
      <sheetName val="DJ-04"/>
      <sheetName val="DK-01 Seleccion Ctas por Pagar"/>
      <sheetName val="DK-02 Confirmación Ctas por Pag"/>
      <sheetName val="DK-03 Ctas por Pagar S. Social"/>
      <sheetName val="DK-04"/>
      <sheetName val="DK-05"/>
      <sheetName val="DL-01 Impuestos"/>
      <sheetName val="DL-02"/>
      <sheetName val="DL-03"/>
      <sheetName val="DM-01 Calculo Global Prestacion"/>
      <sheetName val="DM-02 Calculo de Vacaciones"/>
      <sheetName val="DM-03 Planillas S. Social"/>
      <sheetName val="DM-04 Recalculo Nomina"/>
      <sheetName val="DM-05"/>
      <sheetName val="DM-06"/>
      <sheetName val="DM-07"/>
      <sheetName val="DN-01 Respuesta Abogados"/>
      <sheetName val="DN-02 "/>
      <sheetName val="DN-03"/>
      <sheetName val="DO-01 Impuesto Diferido"/>
      <sheetName val="DP-01"/>
      <sheetName val="DP-02"/>
      <sheetName val="DQ-01 Prima en Colocac. de Acc."/>
      <sheetName val="DQ-02 Estado Cambios en Patrim"/>
      <sheetName val="DQ-03"/>
      <sheetName val="DR-01 Conciliacion Facturacion"/>
      <sheetName val="DR-02 Seleccion de Facturas"/>
      <sheetName val="DR-03 Prueba Documental Factura"/>
      <sheetName val="DR-04 Corte Documental"/>
      <sheetName val="DS-01"/>
      <sheetName val="DS-02"/>
      <sheetName val="DS-03"/>
      <sheetName val="DT-01 Seleccion de Gastos"/>
      <sheetName val="DT-02 Prueba Documental Gastos"/>
      <sheetName val="DT-03"/>
      <sheetName val="DT-04"/>
      <sheetName val="DU-01 Gasto por Impuestos"/>
      <sheetName val="DU-02"/>
      <sheetName val="DV-01"/>
      <sheetName val="DW-01"/>
      <sheetName val="DX-01"/>
      <sheetName val="DY-01"/>
      <sheetName val="DR-05"/>
      <sheetName val="DR-06"/>
      <sheetName val="DZ-Check List Estados Fros"/>
      <sheetName val="Matriz Riesgo de Negocio"/>
      <sheetName val="Balance2"/>
      <sheetName val="M. Transacciones Significativas"/>
      <sheetName val="Sum AI-Valorizaciones"/>
      <sheetName val="Estatus PT Auditoria"/>
      <sheetName val="CA-01 Verificacion Compras "/>
      <sheetName val="CA-02 D.I. Compras"/>
      <sheetName val="CA-03 Evaluación Compras"/>
      <sheetName val="CB-01 Verificación Nomina"/>
      <sheetName val="CB-02 D.I. Nomina"/>
      <sheetName val="CB-03 Evaluación Nómina"/>
      <sheetName val="CC-01 Ventas Ingresos"/>
      <sheetName val="CC-02 D.I. Ingresos"/>
      <sheetName val="CC-03 Evaluación Ingresos"/>
      <sheetName val="CD-01 Verificación Inventarios"/>
      <sheetName val="CD-02 D.I. Inventarios"/>
      <sheetName val="CD-03 Evaluación Inventarios"/>
      <sheetName val="CE-01 Entrevista Produccion"/>
      <sheetName val="CE-02 D.I. Produccion"/>
      <sheetName val="CE-03 Evaluacion Produccion"/>
      <sheetName val="CF-01 Verificación Tesoreria"/>
      <sheetName val="CF-02 D.I. Tesoreria"/>
      <sheetName val="CF-03 Evaluación Tesoreria"/>
      <sheetName val="CG-01 Entrevista Contabilidad"/>
      <sheetName val="CG-02 D.I. Contabilidad"/>
      <sheetName val="CG-03 Evaluacion Contabilidad"/>
      <sheetName val="CP-01 Programa Efectivo"/>
      <sheetName val="CP-02 Programa Ingresos"/>
      <sheetName val="CP-03 Programa Inventarios"/>
      <sheetName val="CP-04 Programa Inversiones"/>
      <sheetName val="CP-05 Programa Activos Fijos"/>
      <sheetName val="CP-06 Programa Intangibles"/>
      <sheetName val="CP-07 Programa Gastos"/>
      <sheetName val="CP-08 Programa Nomina"/>
      <sheetName val="CP-09 Programa Impuestos"/>
      <sheetName val="CP-10 Programa Provisiones"/>
      <sheetName val="CP-11 Programa Estimaciones"/>
      <sheetName val="CP-12 Programa Patrimonio"/>
      <sheetName val="CP-13 Programa Anticipos"/>
      <sheetName val="CP-14 Programa Contingencias"/>
      <sheetName val="DA-07"/>
      <sheetName val="FIN-01 Asuntos Criticos"/>
      <sheetName val="DB-04"/>
      <sheetName val="DC-08"/>
      <sheetName val="DD-08"/>
      <sheetName val="DE-05"/>
      <sheetName val="DF-04"/>
      <sheetName val="DH-03"/>
      <sheetName val="DI-04"/>
      <sheetName val="DJ-05"/>
      <sheetName val="DK-06"/>
      <sheetName val="FIN-02 Revelaciones Contables"/>
      <sheetName val="DL-04"/>
      <sheetName val="DM-08"/>
      <sheetName val="DN-04"/>
      <sheetName val="DP-03"/>
      <sheetName val="DQ-04"/>
      <sheetName val="Mapa de Calor Riesgos Negocio"/>
      <sheetName val="Mapa de Calor Transac. Signific"/>
      <sheetName val="Sum AA- Disponible"/>
      <sheetName val="Sum AB- Inversiones"/>
      <sheetName val="Sum AC- Cuentas por Cobrar"/>
      <sheetName val="Sum AD- Inventarios"/>
      <sheetName val="Sum AE Propiedad Planta y Equip"/>
      <sheetName val="Sum AF- Intangibles"/>
      <sheetName val="Sum AG- Activos Diferidos"/>
      <sheetName val="DR-M Marcas Ingresos"/>
      <sheetName val="DU-M Marcas Gastos"/>
      <sheetName val="Sum AH- Otros Activos"/>
      <sheetName val="Sum BA Obligaciones Financieras"/>
      <sheetName val="Sum BB- Proveedores"/>
      <sheetName val="Sum BC- Cuentas por Pagar"/>
      <sheetName val="Sum BD Impuestos y Contribucion"/>
      <sheetName val="Sum BE- Beneficios a Empleados"/>
      <sheetName val="Sum BF- Pas. Estim. Provisiones"/>
      <sheetName val="Sum BG- Pasivos Diferidos"/>
      <sheetName val="Sum BI- Otros Pasivos"/>
      <sheetName val="Sum CA- Patrimonio"/>
      <sheetName val="Sum DA- Ingresos Operacionales"/>
      <sheetName val="Sum DB Ingresos No Operacionale"/>
      <sheetName val="Sum DC Otros Ingresos"/>
      <sheetName val="Sum EA Gastos de Administracion"/>
      <sheetName val="Sum EB- Gastos de Ventas"/>
      <sheetName val="Sum EC- Gastos Financieros"/>
      <sheetName val="Sum ED- Impuesto de Renta"/>
      <sheetName val="Sum EE- Otros Gastos"/>
      <sheetName val="Sum FA- Costo de Ventas"/>
      <sheetName val="Sum FB- Costos de Produccion"/>
      <sheetName val="Sum FC - Costos de Compras"/>
      <sheetName val="Sum FD - Otros Costos"/>
      <sheetName val="DA-01 Conciliacion Bancaria"/>
      <sheetName val="DA-02 Arquero de Caja"/>
      <sheetName val="DA-03 Corte de Cheques"/>
      <sheetName val="DC-03 Deterioro de Cartera"/>
      <sheetName val="DC-02 Conciliación Cartera"/>
      <sheetName val="MC-01 Tiempo Invertido"/>
      <sheetName val="Muestreo"/>
      <sheetName val="DA-M Marcas Efectivo"/>
      <sheetName val="DB-M Marcas Inversiones"/>
      <sheetName val="DC-M Marcas Deudores"/>
      <sheetName val="DD-M Marcas Inventarios"/>
      <sheetName val="DE-M Marcas PPE"/>
      <sheetName val="DF-M Marcas Intangibles"/>
      <sheetName val="DG-M Marcas Diferidos"/>
      <sheetName val="DI-M Marcas Obligaciones Fras"/>
      <sheetName val="DL-M Marcas Impuestos"/>
      <sheetName val="DK-M Marcas Cuentas por pagar"/>
      <sheetName val="DM-M Marcas Beneficios Emplead"/>
      <sheetName val="DN-M Marcas Provisiones "/>
      <sheetName val="DO-M Marcas Pasivos Diferidos"/>
      <sheetName val="DQ-M Marcas Patrimonio"/>
      <sheetName val="DC-04 Circularizacion Ctas x Co"/>
      <sheetName val="DC-05"/>
      <sheetName val="DC-06"/>
      <sheetName val="DC-07"/>
      <sheetName val="DD-01 Mercancia en Transito"/>
      <sheetName val="DD-02 Toma Fisica Inventario"/>
      <sheetName val="DD-03 Juego de Inventarios"/>
      <sheetName val="DD-04 Valuacion Inventarios VNR"/>
      <sheetName val="DS-04"/>
      <sheetName val="BZ-01 Conclusión Planeación"/>
      <sheetName val="DV-02"/>
      <sheetName val="DW-02"/>
      <sheetName val="DX-02"/>
      <sheetName val="DY-02"/>
      <sheetName val="CA-04 Prueba eficacia compras"/>
      <sheetName val="CB-04 Prueba eficacia nomina"/>
      <sheetName val="CC-04 Prueba Eficacia Ventas"/>
      <sheetName val="CD-04 Prueba eficacia Inventari"/>
      <sheetName val="CE-04 Prueba eficacia Producc."/>
      <sheetName val="CF-04 Prueba Eficacia Tesoreria"/>
      <sheetName val="CG-04 Prueba Eficacia Contab."/>
      <sheetName val="DA-04 Cálculo de Intereses"/>
      <sheetName val="DA-05"/>
      <sheetName val="DA-06"/>
      <sheetName val="DB-01 Arqueo de Inversiones"/>
      <sheetName val="DB-02"/>
      <sheetName val="DB-03"/>
      <sheetName val="BS-01 Evaluación T.I."/>
      <sheetName val="DC-01 Anticipos"/>
      <sheetName val="EEFF- Paquete de Estados Fros"/>
      <sheetName val="BA-00 Comprensión del Trabajo"/>
      <sheetName val="Cronograma Auditoria"/>
      <sheetName val="Sum BH-Ingre recibidos anticip"/>
      <sheetName val="Cuestionario Acept. Cliente"/>
      <sheetName val="Cuestionario Contin. Cliente"/>
      <sheetName val="Verif. Compromisos Equipo"/>
      <sheetName val="AA-04 Acuerdos de Encargo"/>
      <sheetName val="BA-01 Pre Planeación"/>
      <sheetName val="BA-02 Entendimiento Entidad"/>
      <sheetName val="BA-03 Discusión Inicial"/>
      <sheetName val="BA-04 Materialidad"/>
      <sheetName val="BA-05 Resumen de Actas"/>
      <sheetName val="BA-06 Resumen de contratos"/>
      <sheetName val="BA-07 Resumen Correspondencia"/>
      <sheetName val="BA-08-1 Reunion con Gerencia Ge"/>
      <sheetName val="BA-08-2 Reunion Gerencia Adm F."/>
      <sheetName val="BA-08-3 Reunion Gerencia Ventas"/>
      <sheetName val="BA-08-4 Reunion Gerencia Compra"/>
      <sheetName val="BA-08-5 Reunion Geren. Operacio"/>
      <sheetName val="BA-08-6 Reunion Ger. RR-HH"/>
      <sheetName val="BA-08-7 Reunion Ger. Contable"/>
      <sheetName val="BA-09 Resumen de Estatutos"/>
      <sheetName val="BA-10 Uso Trabajo de Terceros"/>
      <sheetName val="BA-10-1 Checklist Aud. Interna"/>
      <sheetName val="BA-10-2 Checklist T.I."/>
      <sheetName val="BA-11 Resp. Riesgos de Fraude"/>
      <sheetName val="BA-11-1 Checklst Fraude"/>
      <sheetName val="BA-12 Cadena de Valor Porter"/>
      <sheetName val="BA-13 Checklist Controles  T.I."/>
      <sheetName val="BB Revisión Analitica Inicial"/>
      <sheetName val="BB-1 Revisión Analítica Inicial"/>
      <sheetName val="Revisión Analítica Precierre"/>
      <sheetName val="DZ-2 Revisión Analítica Cierre"/>
      <sheetName val="Hoja Control"/>
      <sheetName val="NIA 220 Control de Calidad"/>
      <sheetName val="NIA 240 Responsabilid en Aud"/>
      <sheetName val="NIA 250 Disp. Legales"/>
      <sheetName val="NIA 402 Eval. organizaciones"/>
      <sheetName val="NIA 550 Partes Vinculadas"/>
      <sheetName val="NIA 570 Empresa Funcionamiento"/>
      <sheetName val="NIA 610 Auditores Internos"/>
      <sheetName val="NIA 620 Auditor Experto"/>
      <sheetName val="NIA 501 Evidencia Litigios"/>
      <sheetName val="NIA 510 Saldos de Apertura"/>
      <sheetName val="NIA 540 Estimaciones Contables"/>
      <sheetName val="FA-01 PT de Cierre"/>
      <sheetName val="P-AJ Planilla Ajustes"/>
      <sheetName val="Materialidad Precierre"/>
      <sheetName val="Materialidad Cierre"/>
      <sheetName val="P-AZ - Hallazgos"/>
      <sheetName val="BC-1 Checklist C.I Reporte Fin."/>
      <sheetName val="BC-2 Principios Eval. de Riesgo"/>
      <sheetName val="BC-3 Principios Act. de Control"/>
      <sheetName val="BC-4 Principios de Info. y Comu"/>
      <sheetName val="BC-5 Principios de Seguimiento"/>
      <sheetName val="BF- Checklist Plane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ow r="250">
          <cell r="A250" t="str">
            <v>Efectivo y Equivalentes</v>
          </cell>
        </row>
        <row r="251">
          <cell r="A251" t="str">
            <v>Inversiones</v>
          </cell>
        </row>
        <row r="252">
          <cell r="A252" t="str">
            <v>Deudores Comerciales y otras Cuentas por Cobrar</v>
          </cell>
        </row>
        <row r="253">
          <cell r="A253" t="str">
            <v>Inventarios</v>
          </cell>
        </row>
        <row r="254">
          <cell r="A254" t="str">
            <v>Propiedad Planta y Equipo</v>
          </cell>
        </row>
        <row r="255">
          <cell r="A255" t="str">
            <v>Activos Intangibles</v>
          </cell>
        </row>
        <row r="256">
          <cell r="A256" t="str">
            <v>Activos Diferidos</v>
          </cell>
        </row>
        <row r="257">
          <cell r="A257" t="str">
            <v>Valorizaciones</v>
          </cell>
        </row>
        <row r="258">
          <cell r="A258" t="str">
            <v>Otros Activos</v>
          </cell>
        </row>
        <row r="259">
          <cell r="A259" t="str">
            <v>Obligaciones Financieras</v>
          </cell>
        </row>
        <row r="260">
          <cell r="A260" t="str">
            <v>Proveedores</v>
          </cell>
        </row>
        <row r="261">
          <cell r="A261" t="str">
            <v>Cuentas por Pagar Comerciales</v>
          </cell>
        </row>
        <row r="262">
          <cell r="A262" t="str">
            <v>Impuestos y Contribuciones</v>
          </cell>
        </row>
        <row r="263">
          <cell r="A263" t="str">
            <v>Beneficios a Empleados</v>
          </cell>
        </row>
        <row r="264">
          <cell r="A264" t="str">
            <v>Pasivos Estimados y Provisiones</v>
          </cell>
        </row>
        <row r="265">
          <cell r="A265" t="str">
            <v>Pasivos Diferidos</v>
          </cell>
        </row>
        <row r="266">
          <cell r="A266" t="str">
            <v>Ingresos Recibidos por Anticipado</v>
          </cell>
        </row>
        <row r="267">
          <cell r="A267" t="str">
            <v>Otros Pasivos</v>
          </cell>
        </row>
        <row r="268">
          <cell r="A268" t="str">
            <v>Patrimonio</v>
          </cell>
        </row>
        <row r="269">
          <cell r="A269" t="str">
            <v>Ingresos Operacionales</v>
          </cell>
        </row>
        <row r="270">
          <cell r="A270" t="str">
            <v>Ingresos No Operacionales</v>
          </cell>
        </row>
        <row r="271">
          <cell r="A271" t="str">
            <v>Otros Ingresos</v>
          </cell>
        </row>
        <row r="272">
          <cell r="A272" t="str">
            <v>Gastos de Administracion</v>
          </cell>
        </row>
        <row r="273">
          <cell r="A273" t="str">
            <v>Gastos de Ventas</v>
          </cell>
        </row>
        <row r="274">
          <cell r="A274" t="str">
            <v>Gastos Financieros</v>
          </cell>
        </row>
        <row r="275">
          <cell r="A275" t="str">
            <v>Impuestos a las Ganancias</v>
          </cell>
        </row>
        <row r="276">
          <cell r="A276" t="str">
            <v>Otros Gastos</v>
          </cell>
        </row>
        <row r="277">
          <cell r="A277" t="str">
            <v>Costo de Ventas</v>
          </cell>
        </row>
        <row r="278">
          <cell r="A278" t="str">
            <v>Costo de Producción</v>
          </cell>
        </row>
        <row r="279">
          <cell r="A279" t="str">
            <v>Costo de Compras</v>
          </cell>
        </row>
        <row r="280">
          <cell r="A280" t="str">
            <v>Otros Costos</v>
          </cell>
        </row>
      </sheetData>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151"/>
  <sheetViews>
    <sheetView showGridLines="0" topLeftCell="D1" zoomScale="110" zoomScaleNormal="110" workbookViewId="0">
      <selection activeCell="J3" sqref="J3:K3"/>
    </sheetView>
  </sheetViews>
  <sheetFormatPr baseColWidth="10" defaultColWidth="14.85546875" defaultRowHeight="0" customHeight="1" zeroHeight="1" x14ac:dyDescent="0.2"/>
  <cols>
    <col min="1" max="1" width="2.7109375" style="6" customWidth="1"/>
    <col min="2" max="2" width="23.7109375" style="1" customWidth="1"/>
    <col min="3" max="6" width="21.7109375" style="1" customWidth="1"/>
    <col min="7" max="7" width="22" style="6" customWidth="1"/>
    <col min="8" max="8" width="19.7109375" style="6" customWidth="1"/>
    <col min="9" max="9" width="18.85546875" style="6" customWidth="1"/>
    <col min="10" max="10" width="18.140625" style="6" customWidth="1"/>
    <col min="11" max="11" width="13" style="6" customWidth="1"/>
    <col min="12" max="16384" width="14.85546875" style="6"/>
  </cols>
  <sheetData>
    <row r="1" spans="2:12" s="308" customFormat="1" ht="27.75" customHeight="1" x14ac:dyDescent="0.25">
      <c r="B1" s="374" t="s">
        <v>399</v>
      </c>
      <c r="C1" s="374"/>
      <c r="D1" s="374"/>
      <c r="E1" s="374"/>
      <c r="F1" s="374"/>
      <c r="G1" s="374"/>
      <c r="H1" s="374"/>
      <c r="I1" s="354" t="s">
        <v>396</v>
      </c>
      <c r="J1" s="365" t="s">
        <v>401</v>
      </c>
      <c r="K1" s="366"/>
    </row>
    <row r="2" spans="2:12" s="308" customFormat="1" ht="27.75" customHeight="1" x14ac:dyDescent="0.25">
      <c r="B2" s="374"/>
      <c r="C2" s="374"/>
      <c r="D2" s="374"/>
      <c r="E2" s="374"/>
      <c r="F2" s="374"/>
      <c r="G2" s="374"/>
      <c r="H2" s="374"/>
      <c r="I2" s="354" t="s">
        <v>409</v>
      </c>
      <c r="J2" s="365">
        <v>1</v>
      </c>
      <c r="K2" s="366"/>
    </row>
    <row r="3" spans="2:12" s="308" customFormat="1" ht="27.75" customHeight="1" x14ac:dyDescent="0.25">
      <c r="B3" s="374"/>
      <c r="C3" s="374"/>
      <c r="D3" s="374"/>
      <c r="E3" s="374"/>
      <c r="F3" s="374"/>
      <c r="G3" s="374"/>
      <c r="H3" s="374"/>
      <c r="I3" s="354" t="s">
        <v>410</v>
      </c>
      <c r="J3" s="367">
        <v>44573</v>
      </c>
      <c r="K3" s="368"/>
    </row>
    <row r="4" spans="2:12" s="13" customFormat="1" ht="21.75" customHeight="1" thickBot="1" x14ac:dyDescent="0.3">
      <c r="B4" s="312" t="s">
        <v>176</v>
      </c>
      <c r="C4" s="383" t="s">
        <v>74</v>
      </c>
      <c r="D4" s="383"/>
      <c r="E4" s="383"/>
      <c r="F4" s="384"/>
      <c r="G4" s="313" t="s">
        <v>177</v>
      </c>
      <c r="H4" s="378" t="s">
        <v>178</v>
      </c>
      <c r="I4" s="378"/>
      <c r="J4" s="378"/>
      <c r="K4" s="379"/>
      <c r="L4" s="10"/>
    </row>
    <row r="5" spans="2:12" s="22" customFormat="1" ht="18" customHeight="1" thickBot="1" x14ac:dyDescent="0.3">
      <c r="B5" s="14" t="s">
        <v>179</v>
      </c>
      <c r="C5" s="15" t="s">
        <v>1</v>
      </c>
      <c r="D5" s="16" t="s">
        <v>180</v>
      </c>
      <c r="E5" s="380" t="s">
        <v>1</v>
      </c>
      <c r="F5" s="380"/>
      <c r="G5" s="17" t="s">
        <v>174</v>
      </c>
      <c r="H5" s="18" t="s">
        <v>181</v>
      </c>
      <c r="I5" s="19" t="s">
        <v>182</v>
      </c>
      <c r="J5" s="381" t="s">
        <v>400</v>
      </c>
      <c r="K5" s="382"/>
    </row>
    <row r="6" spans="2:12" s="22" customFormat="1" ht="14.25" customHeight="1" thickBot="1" x14ac:dyDescent="0.3">
      <c r="B6" s="23"/>
      <c r="C6" s="24"/>
      <c r="D6" s="24"/>
      <c r="E6" s="24"/>
      <c r="F6" s="25"/>
      <c r="G6" s="24"/>
      <c r="H6" s="24"/>
      <c r="I6" s="26"/>
      <c r="J6" s="27"/>
      <c r="K6" s="28"/>
    </row>
    <row r="7" spans="2:12" ht="22.5" customHeight="1" thickBot="1" x14ac:dyDescent="0.25">
      <c r="B7" s="375" t="s">
        <v>184</v>
      </c>
      <c r="C7" s="376"/>
      <c r="D7" s="376"/>
      <c r="E7" s="376"/>
      <c r="F7" s="376"/>
      <c r="G7" s="376"/>
      <c r="H7" s="376"/>
      <c r="I7" s="376"/>
      <c r="J7" s="376"/>
      <c r="K7" s="377"/>
    </row>
    <row r="8" spans="2:12" ht="14.25" customHeight="1" x14ac:dyDescent="0.2">
      <c r="B8" s="369" t="s">
        <v>346</v>
      </c>
      <c r="C8" s="370"/>
      <c r="D8" s="370"/>
      <c r="E8" s="370"/>
      <c r="F8" s="370"/>
      <c r="G8" s="370"/>
      <c r="H8" s="370"/>
      <c r="I8" s="370"/>
      <c r="J8" s="370"/>
      <c r="K8" s="371"/>
    </row>
    <row r="9" spans="2:12" ht="14.25" customHeight="1" x14ac:dyDescent="0.2">
      <c r="B9" s="369"/>
      <c r="C9" s="370"/>
      <c r="D9" s="370"/>
      <c r="E9" s="370"/>
      <c r="F9" s="370"/>
      <c r="G9" s="370"/>
      <c r="H9" s="370"/>
      <c r="I9" s="370"/>
      <c r="J9" s="370"/>
      <c r="K9" s="371"/>
    </row>
    <row r="10" spans="2:12" ht="19.5" customHeight="1" x14ac:dyDescent="0.2">
      <c r="B10" s="30" t="s">
        <v>185</v>
      </c>
      <c r="C10" s="6"/>
      <c r="D10" s="6"/>
      <c r="E10" s="6"/>
      <c r="F10" s="6"/>
      <c r="K10" s="31"/>
    </row>
    <row r="11" spans="2:12" ht="36" customHeight="1" thickBot="1" x14ac:dyDescent="0.25">
      <c r="B11" s="372" t="s">
        <v>189</v>
      </c>
      <c r="C11" s="373"/>
      <c r="D11" s="373"/>
      <c r="E11" s="373"/>
      <c r="F11" s="373"/>
      <c r="G11" s="32"/>
      <c r="H11" s="32"/>
      <c r="I11" s="32"/>
      <c r="J11" s="32"/>
      <c r="K11" s="33"/>
    </row>
    <row r="12" spans="2:12" ht="22.5" customHeight="1" thickBot="1" x14ac:dyDescent="0.25">
      <c r="B12" s="375" t="s">
        <v>186</v>
      </c>
      <c r="C12" s="376"/>
      <c r="D12" s="376"/>
      <c r="E12" s="376"/>
      <c r="F12" s="376"/>
      <c r="G12" s="376"/>
      <c r="H12" s="376"/>
      <c r="I12" s="376"/>
      <c r="J12" s="376"/>
      <c r="K12" s="377"/>
    </row>
    <row r="13" spans="2:12" ht="15" thickBot="1" x14ac:dyDescent="0.25">
      <c r="B13" s="37"/>
      <c r="C13" s="6"/>
      <c r="D13" s="6"/>
      <c r="E13" s="6"/>
      <c r="F13" s="6"/>
      <c r="K13" s="31"/>
    </row>
    <row r="14" spans="2:12" ht="33.75" customHeight="1" thickBot="1" x14ac:dyDescent="0.25">
      <c r="B14" s="391" t="s">
        <v>190</v>
      </c>
      <c r="C14" s="392"/>
      <c r="D14" s="392"/>
      <c r="E14" s="392"/>
      <c r="F14" s="393"/>
      <c r="K14" s="31"/>
    </row>
    <row r="15" spans="2:12" ht="33.75" customHeight="1" thickBot="1" x14ac:dyDescent="0.25">
      <c r="B15" s="342" t="s">
        <v>191</v>
      </c>
      <c r="C15" s="343" t="s">
        <v>192</v>
      </c>
      <c r="D15" s="342" t="s">
        <v>193</v>
      </c>
      <c r="E15" s="343" t="s">
        <v>194</v>
      </c>
      <c r="F15" s="344" t="s">
        <v>195</v>
      </c>
      <c r="K15" s="31"/>
    </row>
    <row r="16" spans="2:12" s="35" customFormat="1" ht="18" customHeight="1" x14ac:dyDescent="0.2">
      <c r="B16" s="46" t="s">
        <v>347</v>
      </c>
      <c r="C16" s="44">
        <v>22323484</v>
      </c>
      <c r="D16" s="48">
        <v>334541</v>
      </c>
      <c r="E16" s="44">
        <f>C16+D16</f>
        <v>22658025</v>
      </c>
      <c r="F16" s="49">
        <v>6385555</v>
      </c>
      <c r="G16" s="6"/>
      <c r="H16" s="6"/>
      <c r="K16" s="36"/>
    </row>
    <row r="17" spans="2:11" s="35" customFormat="1" ht="18" customHeight="1" x14ac:dyDescent="0.2">
      <c r="B17" s="46" t="s">
        <v>187</v>
      </c>
      <c r="C17" s="44">
        <v>24409720</v>
      </c>
      <c r="D17" s="48">
        <v>384876</v>
      </c>
      <c r="E17" s="44">
        <f>C17+D17</f>
        <v>24794596</v>
      </c>
      <c r="F17" s="49">
        <v>7738380</v>
      </c>
      <c r="G17" s="6"/>
      <c r="H17" s="6"/>
      <c r="K17" s="36"/>
    </row>
    <row r="18" spans="2:11" s="35" customFormat="1" ht="18" customHeight="1" thickBot="1" x14ac:dyDescent="0.25">
      <c r="B18" s="47" t="s">
        <v>188</v>
      </c>
      <c r="C18" s="45">
        <v>27283812</v>
      </c>
      <c r="D18" s="50">
        <v>307089</v>
      </c>
      <c r="E18" s="45">
        <f>C18+D18</f>
        <v>27590901</v>
      </c>
      <c r="F18" s="51">
        <v>7610764</v>
      </c>
      <c r="G18" s="6"/>
      <c r="H18" s="6"/>
      <c r="K18" s="36"/>
    </row>
    <row r="19" spans="2:11" s="35" customFormat="1" ht="18" customHeight="1" thickBot="1" x14ac:dyDescent="0.25">
      <c r="B19" s="34"/>
      <c r="C19" s="39"/>
      <c r="D19" s="40"/>
      <c r="E19" s="39"/>
      <c r="F19" s="40"/>
      <c r="G19" s="6"/>
      <c r="H19" s="6"/>
      <c r="K19" s="36"/>
    </row>
    <row r="20" spans="2:11" ht="33.75" customHeight="1" thickBot="1" x14ac:dyDescent="0.25">
      <c r="B20" s="391" t="s">
        <v>196</v>
      </c>
      <c r="C20" s="392"/>
      <c r="D20" s="392"/>
      <c r="E20" s="392"/>
      <c r="F20" s="393"/>
      <c r="K20" s="31"/>
    </row>
    <row r="21" spans="2:11" ht="33.75" customHeight="1" thickBot="1" x14ac:dyDescent="0.25">
      <c r="B21" s="342" t="s">
        <v>191</v>
      </c>
      <c r="C21" s="343" t="s">
        <v>197</v>
      </c>
      <c r="D21" s="345" t="s">
        <v>198</v>
      </c>
      <c r="E21" s="343" t="s">
        <v>194</v>
      </c>
      <c r="F21" s="344" t="s">
        <v>199</v>
      </c>
      <c r="K21" s="31"/>
    </row>
    <row r="22" spans="2:11" s="35" customFormat="1" ht="18" customHeight="1" x14ac:dyDescent="0.2">
      <c r="B22" s="52"/>
      <c r="C22" s="53" t="s">
        <v>71</v>
      </c>
      <c r="D22" s="53" t="s">
        <v>70</v>
      </c>
      <c r="E22" s="53" t="s">
        <v>205</v>
      </c>
      <c r="F22" s="54" t="s">
        <v>206</v>
      </c>
      <c r="G22" s="6"/>
      <c r="H22" s="6"/>
      <c r="K22" s="36"/>
    </row>
    <row r="23" spans="2:11" s="35" customFormat="1" ht="18" customHeight="1" x14ac:dyDescent="0.2">
      <c r="B23" s="46" t="s">
        <v>347</v>
      </c>
      <c r="C23" s="44">
        <v>6385555</v>
      </c>
      <c r="D23" s="56">
        <v>360</v>
      </c>
      <c r="E23" s="44">
        <f>+E16</f>
        <v>22658025</v>
      </c>
      <c r="F23" s="107">
        <f>+((C23/E23)*D23)</f>
        <v>101.45631845670573</v>
      </c>
      <c r="G23" s="6"/>
      <c r="H23" s="6"/>
      <c r="K23" s="36"/>
    </row>
    <row r="24" spans="2:11" s="35" customFormat="1" ht="18" customHeight="1" x14ac:dyDescent="0.2">
      <c r="B24" s="46" t="s">
        <v>187</v>
      </c>
      <c r="C24" s="44">
        <v>7738380</v>
      </c>
      <c r="D24" s="56">
        <v>360</v>
      </c>
      <c r="E24" s="44">
        <f>+E17</f>
        <v>24794596</v>
      </c>
      <c r="F24" s="107">
        <f>(C24/E24)*D24</f>
        <v>112.35580527305225</v>
      </c>
      <c r="G24" s="6"/>
      <c r="H24" s="6"/>
      <c r="K24" s="36"/>
    </row>
    <row r="25" spans="2:11" s="35" customFormat="1" ht="18" customHeight="1" thickBot="1" x14ac:dyDescent="0.25">
      <c r="B25" s="47" t="s">
        <v>188</v>
      </c>
      <c r="C25" s="45">
        <v>7610764</v>
      </c>
      <c r="D25" s="57">
        <v>360</v>
      </c>
      <c r="E25" s="45">
        <f>+E18</f>
        <v>27590901</v>
      </c>
      <c r="F25" s="108">
        <f>(C25/E25)*D25</f>
        <v>99.303572579960317</v>
      </c>
      <c r="G25" s="6"/>
      <c r="H25" s="6"/>
      <c r="K25" s="36"/>
    </row>
    <row r="26" spans="2:11" ht="15" thickBot="1" x14ac:dyDescent="0.25">
      <c r="B26" s="37"/>
      <c r="C26" s="6"/>
      <c r="D26" s="6"/>
      <c r="E26" s="6"/>
      <c r="F26" s="6"/>
      <c r="K26" s="31"/>
    </row>
    <row r="27" spans="2:11" ht="33.75" customHeight="1" thickBot="1" x14ac:dyDescent="0.25">
      <c r="B27" s="391" t="s">
        <v>200</v>
      </c>
      <c r="C27" s="392"/>
      <c r="D27" s="392"/>
      <c r="E27" s="392"/>
      <c r="F27" s="393"/>
      <c r="K27" s="31"/>
    </row>
    <row r="28" spans="2:11" ht="33.75" customHeight="1" thickBot="1" x14ac:dyDescent="0.25">
      <c r="B28" s="342" t="s">
        <v>191</v>
      </c>
      <c r="C28" s="343" t="s">
        <v>192</v>
      </c>
      <c r="D28" s="345" t="s">
        <v>197</v>
      </c>
      <c r="E28" s="343" t="s">
        <v>199</v>
      </c>
      <c r="F28" s="344" t="s">
        <v>201</v>
      </c>
      <c r="K28" s="31"/>
    </row>
    <row r="29" spans="2:11" s="35" customFormat="1" ht="18" customHeight="1" x14ac:dyDescent="0.2">
      <c r="B29" s="52"/>
      <c r="C29" s="53" t="s">
        <v>71</v>
      </c>
      <c r="D29" s="53" t="s">
        <v>70</v>
      </c>
      <c r="E29" s="53" t="s">
        <v>73</v>
      </c>
      <c r="F29" s="54" t="s">
        <v>72</v>
      </c>
      <c r="G29" s="6"/>
      <c r="H29" s="6"/>
      <c r="K29" s="36"/>
    </row>
    <row r="30" spans="2:11" s="35" customFormat="1" ht="18" customHeight="1" x14ac:dyDescent="0.2">
      <c r="B30" s="46" t="s">
        <v>347</v>
      </c>
      <c r="C30" s="44">
        <f>C16</f>
        <v>22323484</v>
      </c>
      <c r="D30" s="48">
        <v>6385555</v>
      </c>
      <c r="E30" s="56">
        <f>+C30/D30</f>
        <v>3.4959348091121289</v>
      </c>
      <c r="F30" s="49">
        <f>+C30/360</f>
        <v>62009.677777777775</v>
      </c>
      <c r="G30" s="6"/>
      <c r="H30" s="6"/>
      <c r="K30" s="36"/>
    </row>
    <row r="31" spans="2:11" s="35" customFormat="1" ht="18" customHeight="1" x14ac:dyDescent="0.2">
      <c r="B31" s="46" t="s">
        <v>187</v>
      </c>
      <c r="C31" s="44">
        <f>C17</f>
        <v>24409720</v>
      </c>
      <c r="D31" s="48">
        <v>7738380</v>
      </c>
      <c r="E31" s="56">
        <f>+C31/D31</f>
        <v>3.1543708114618303</v>
      </c>
      <c r="F31" s="49">
        <f>+C31/360</f>
        <v>67804.777777777781</v>
      </c>
      <c r="G31" s="6"/>
      <c r="H31" s="6"/>
      <c r="K31" s="36"/>
    </row>
    <row r="32" spans="2:11" s="35" customFormat="1" ht="18" customHeight="1" thickBot="1" x14ac:dyDescent="0.25">
      <c r="B32" s="47" t="s">
        <v>188</v>
      </c>
      <c r="C32" s="45">
        <f>C18</f>
        <v>27283812</v>
      </c>
      <c r="D32" s="50">
        <v>7610764</v>
      </c>
      <c r="E32" s="57">
        <f>+C32/D32</f>
        <v>3.5848979156363279</v>
      </c>
      <c r="F32" s="51">
        <f>+C32/360</f>
        <v>75788.366666666669</v>
      </c>
      <c r="G32" s="6"/>
      <c r="H32" s="6"/>
      <c r="K32" s="36"/>
    </row>
    <row r="33" spans="2:11" s="35" customFormat="1" ht="18" customHeight="1" thickBot="1" x14ac:dyDescent="0.25">
      <c r="B33" s="5"/>
      <c r="C33" s="39"/>
      <c r="D33" s="58"/>
      <c r="E33" s="39"/>
      <c r="F33" s="59"/>
      <c r="G33" s="6"/>
      <c r="H33" s="6"/>
      <c r="K33" s="36"/>
    </row>
    <row r="34" spans="2:11" ht="33.75" customHeight="1" thickBot="1" x14ac:dyDescent="0.25">
      <c r="B34" s="391" t="s">
        <v>202</v>
      </c>
      <c r="C34" s="392"/>
      <c r="D34" s="392"/>
      <c r="E34" s="393"/>
      <c r="F34" s="6"/>
      <c r="K34" s="31"/>
    </row>
    <row r="35" spans="2:11" ht="33.75" customHeight="1" thickBot="1" x14ac:dyDescent="0.25">
      <c r="B35" s="342" t="s">
        <v>191</v>
      </c>
      <c r="C35" s="343" t="s">
        <v>203</v>
      </c>
      <c r="D35" s="345" t="s">
        <v>201</v>
      </c>
      <c r="E35" s="344" t="s">
        <v>204</v>
      </c>
      <c r="F35" s="6"/>
      <c r="K35" s="31"/>
    </row>
    <row r="36" spans="2:11" s="35" customFormat="1" ht="18" customHeight="1" x14ac:dyDescent="0.2">
      <c r="B36" s="52"/>
      <c r="C36" s="53" t="s">
        <v>71</v>
      </c>
      <c r="D36" s="53" t="s">
        <v>70</v>
      </c>
      <c r="E36" s="54" t="s">
        <v>207</v>
      </c>
      <c r="F36" s="6"/>
      <c r="G36" s="6"/>
      <c r="H36" s="6"/>
      <c r="K36" s="36"/>
    </row>
    <row r="37" spans="2:11" s="35" customFormat="1" ht="18" customHeight="1" thickBot="1" x14ac:dyDescent="0.25">
      <c r="B37" s="47" t="s">
        <v>188</v>
      </c>
      <c r="C37" s="55">
        <f>E32</f>
        <v>3.5848979156363279</v>
      </c>
      <c r="D37" s="50">
        <f>F32</f>
        <v>75788.366666666669</v>
      </c>
      <c r="E37" s="51">
        <f>+((D37/C37)*360)</f>
        <v>7610764</v>
      </c>
      <c r="F37" s="6"/>
      <c r="G37" s="6"/>
      <c r="H37" s="6"/>
      <c r="K37" s="36"/>
    </row>
    <row r="38" spans="2:11" s="35" customFormat="1" ht="18" customHeight="1" thickBot="1" x14ac:dyDescent="0.25">
      <c r="B38" s="5"/>
      <c r="C38" s="39"/>
      <c r="D38" s="58"/>
      <c r="E38" s="39"/>
      <c r="F38" s="59"/>
      <c r="G38" s="6"/>
      <c r="H38" s="6"/>
      <c r="K38" s="36"/>
    </row>
    <row r="39" spans="2:11" s="35" customFormat="1" ht="19.5" customHeight="1" x14ac:dyDescent="0.2">
      <c r="B39" s="394" t="s">
        <v>68</v>
      </c>
      <c r="C39" s="395" t="s">
        <v>68</v>
      </c>
      <c r="D39" s="395" t="s">
        <v>68</v>
      </c>
      <c r="E39" s="95">
        <f>+E37</f>
        <v>7610764</v>
      </c>
      <c r="F39" s="59"/>
      <c r="G39" s="6"/>
      <c r="H39" s="6"/>
      <c r="K39" s="36"/>
    </row>
    <row r="40" spans="2:11" s="35" customFormat="1" ht="19.5" customHeight="1" thickBot="1" x14ac:dyDescent="0.25">
      <c r="B40" s="396" t="s">
        <v>67</v>
      </c>
      <c r="C40" s="397" t="s">
        <v>67</v>
      </c>
      <c r="D40" s="397" t="s">
        <v>67</v>
      </c>
      <c r="E40" s="96">
        <f>+E37</f>
        <v>7610764</v>
      </c>
      <c r="F40" s="59"/>
      <c r="G40" s="6"/>
      <c r="H40" s="6"/>
      <c r="K40" s="36"/>
    </row>
    <row r="41" spans="2:11" s="35" customFormat="1" ht="18" customHeight="1" thickBot="1" x14ac:dyDescent="0.25">
      <c r="B41" s="5"/>
      <c r="C41" s="39"/>
      <c r="D41" s="58"/>
      <c r="E41" s="39"/>
      <c r="F41" s="59"/>
      <c r="G41" s="6"/>
      <c r="H41" s="6"/>
      <c r="K41" s="36"/>
    </row>
    <row r="42" spans="2:11" ht="33.75" customHeight="1" thickBot="1" x14ac:dyDescent="0.25">
      <c r="B42" s="391" t="s">
        <v>202</v>
      </c>
      <c r="C42" s="392"/>
      <c r="D42" s="392"/>
      <c r="E42" s="393"/>
      <c r="F42" s="6"/>
      <c r="K42" s="31"/>
    </row>
    <row r="43" spans="2:11" ht="33.75" customHeight="1" thickBot="1" x14ac:dyDescent="0.25">
      <c r="B43" s="342" t="s">
        <v>191</v>
      </c>
      <c r="C43" s="343" t="s">
        <v>197</v>
      </c>
      <c r="D43" s="345" t="s">
        <v>201</v>
      </c>
      <c r="E43" s="344" t="s">
        <v>204</v>
      </c>
      <c r="F43" s="6"/>
      <c r="K43" s="31"/>
    </row>
    <row r="44" spans="2:11" s="35" customFormat="1" ht="18" customHeight="1" x14ac:dyDescent="0.2">
      <c r="B44" s="52"/>
      <c r="C44" s="53" t="s">
        <v>71</v>
      </c>
      <c r="D44" s="53" t="s">
        <v>70</v>
      </c>
      <c r="E44" s="54" t="s">
        <v>69</v>
      </c>
      <c r="F44" s="6"/>
      <c r="G44" s="6"/>
      <c r="H44" s="6"/>
      <c r="K44" s="36"/>
    </row>
    <row r="45" spans="2:11" s="35" customFormat="1" ht="18" customHeight="1" thickBot="1" x14ac:dyDescent="0.25">
      <c r="B45" s="47" t="s">
        <v>188</v>
      </c>
      <c r="C45" s="50">
        <f>+E40</f>
        <v>7610764</v>
      </c>
      <c r="D45" s="55">
        <f>+C37</f>
        <v>3.5848979156363279</v>
      </c>
      <c r="E45" s="51">
        <f>+C45*D45</f>
        <v>27283812</v>
      </c>
      <c r="F45" s="6"/>
      <c r="G45" s="6"/>
      <c r="H45" s="6"/>
      <c r="K45" s="36"/>
    </row>
    <row r="46" spans="2:11" s="35" customFormat="1" ht="18" customHeight="1" thickBot="1" x14ac:dyDescent="0.25">
      <c r="B46" s="5"/>
      <c r="C46" s="39"/>
      <c r="D46" s="58"/>
      <c r="E46" s="39"/>
      <c r="F46" s="59"/>
      <c r="G46" s="6"/>
      <c r="H46" s="6"/>
      <c r="K46" s="36"/>
    </row>
    <row r="47" spans="2:11" s="35" customFormat="1" ht="19.5" customHeight="1" x14ac:dyDescent="0.2">
      <c r="B47" s="394" t="s">
        <v>68</v>
      </c>
      <c r="C47" s="395" t="s">
        <v>68</v>
      </c>
      <c r="D47" s="395" t="s">
        <v>68</v>
      </c>
      <c r="E47" s="95">
        <f>+E45</f>
        <v>27283812</v>
      </c>
      <c r="F47" s="59"/>
      <c r="G47" s="6"/>
      <c r="H47" s="6"/>
      <c r="K47" s="36"/>
    </row>
    <row r="48" spans="2:11" s="35" customFormat="1" ht="19.5" customHeight="1" thickBot="1" x14ac:dyDescent="0.25">
      <c r="B48" s="396" t="s">
        <v>67</v>
      </c>
      <c r="C48" s="397" t="s">
        <v>67</v>
      </c>
      <c r="D48" s="397" t="s">
        <v>67</v>
      </c>
      <c r="E48" s="96">
        <f>+E45</f>
        <v>27283812</v>
      </c>
      <c r="F48" s="59"/>
      <c r="G48" s="6"/>
      <c r="H48" s="6"/>
      <c r="K48" s="36"/>
    </row>
    <row r="49" spans="2:11" s="35" customFormat="1" ht="18" customHeight="1" x14ac:dyDescent="0.2">
      <c r="B49" s="5"/>
      <c r="C49" s="39"/>
      <c r="D49" s="58"/>
      <c r="E49" s="39"/>
      <c r="F49" s="59"/>
      <c r="G49" s="6"/>
      <c r="H49" s="6"/>
      <c r="K49" s="36"/>
    </row>
    <row r="50" spans="2:11" ht="15" thickBot="1" x14ac:dyDescent="0.25">
      <c r="B50" s="37"/>
      <c r="C50" s="6"/>
      <c r="D50" s="6"/>
      <c r="E50" s="6"/>
      <c r="F50" s="6"/>
      <c r="I50" s="35"/>
      <c r="J50" s="35"/>
      <c r="K50" s="31"/>
    </row>
    <row r="51" spans="2:11" ht="15.75" thickBot="1" x14ac:dyDescent="0.25">
      <c r="B51" s="398" t="s">
        <v>66</v>
      </c>
      <c r="C51" s="399"/>
      <c r="D51" s="399"/>
      <c r="E51" s="399"/>
      <c r="F51" s="400"/>
      <c r="I51" s="35"/>
      <c r="J51" s="35"/>
      <c r="K51" s="31"/>
    </row>
    <row r="52" spans="2:11" s="7" customFormat="1" ht="20.25" customHeight="1" x14ac:dyDescent="0.2">
      <c r="B52" s="385" t="s">
        <v>75</v>
      </c>
      <c r="C52" s="386"/>
      <c r="D52" s="386"/>
      <c r="E52" s="386"/>
      <c r="F52" s="387"/>
      <c r="G52" s="6"/>
      <c r="H52" s="6"/>
      <c r="I52" s="35"/>
      <c r="J52" s="35"/>
      <c r="K52" s="42"/>
    </row>
    <row r="53" spans="2:11" s="7" customFormat="1" ht="20.25" customHeight="1" thickBot="1" x14ac:dyDescent="0.25">
      <c r="B53" s="388"/>
      <c r="C53" s="389"/>
      <c r="D53" s="389"/>
      <c r="E53" s="389"/>
      <c r="F53" s="390"/>
      <c r="G53" s="6"/>
      <c r="H53" s="6"/>
      <c r="I53" s="35"/>
      <c r="J53" s="35"/>
      <c r="K53" s="42"/>
    </row>
    <row r="54" spans="2:11" ht="14.25" x14ac:dyDescent="0.2">
      <c r="B54" s="37"/>
      <c r="C54" s="6"/>
      <c r="D54" s="6"/>
      <c r="E54" s="6"/>
      <c r="F54" s="6"/>
      <c r="I54" s="35"/>
      <c r="J54" s="35"/>
      <c r="K54" s="31"/>
    </row>
    <row r="55" spans="2:11" ht="14.25" x14ac:dyDescent="0.2">
      <c r="B55" s="37"/>
      <c r="C55" s="6"/>
      <c r="D55" s="6"/>
      <c r="E55" s="6"/>
      <c r="F55" s="6"/>
      <c r="I55" s="35"/>
      <c r="J55" s="35"/>
      <c r="K55" s="31"/>
    </row>
    <row r="56" spans="2:11" ht="15" thickBot="1" x14ac:dyDescent="0.25">
      <c r="B56" s="43"/>
      <c r="C56" s="32"/>
      <c r="D56" s="32"/>
      <c r="E56" s="32"/>
      <c r="F56" s="32"/>
      <c r="G56" s="32"/>
      <c r="H56" s="32"/>
      <c r="I56" s="32"/>
      <c r="J56" s="32"/>
      <c r="K56" s="33"/>
    </row>
    <row r="57" spans="2:11" ht="14.25" x14ac:dyDescent="0.2">
      <c r="B57" s="6"/>
      <c r="C57" s="6"/>
      <c r="D57" s="6"/>
      <c r="E57" s="6"/>
      <c r="F57" s="6"/>
    </row>
    <row r="58" spans="2:11" ht="14.25" x14ac:dyDescent="0.2">
      <c r="B58" s="6"/>
      <c r="C58" s="6"/>
      <c r="D58" s="6"/>
      <c r="E58" s="6"/>
      <c r="F58" s="6"/>
    </row>
    <row r="59" spans="2:11" ht="14.25" x14ac:dyDescent="0.2">
      <c r="B59" s="6"/>
      <c r="C59" s="6"/>
      <c r="D59" s="6"/>
      <c r="E59" s="6"/>
      <c r="F59" s="6"/>
    </row>
    <row r="60" spans="2:11" ht="14.25" x14ac:dyDescent="0.2">
      <c r="B60" s="6"/>
      <c r="C60" s="6"/>
      <c r="D60" s="6"/>
      <c r="E60" s="6"/>
      <c r="F60" s="6"/>
    </row>
    <row r="61" spans="2:11" ht="14.25" x14ac:dyDescent="0.2">
      <c r="B61" s="6"/>
      <c r="C61" s="6"/>
      <c r="D61" s="6"/>
      <c r="E61" s="6"/>
      <c r="F61" s="6"/>
    </row>
    <row r="62" spans="2:11" ht="14.25" x14ac:dyDescent="0.2">
      <c r="B62" s="6"/>
      <c r="C62" s="6"/>
      <c r="D62" s="6"/>
      <c r="E62" s="6"/>
      <c r="F62" s="6"/>
    </row>
    <row r="63" spans="2:11" ht="14.25" x14ac:dyDescent="0.2">
      <c r="B63" s="6"/>
      <c r="C63" s="6"/>
      <c r="D63" s="6"/>
      <c r="E63" s="6"/>
      <c r="F63" s="6"/>
    </row>
    <row r="64" spans="2:11" ht="14.25" x14ac:dyDescent="0.2">
      <c r="B64" s="6"/>
      <c r="C64" s="6"/>
      <c r="D64" s="6"/>
      <c r="E64" s="6"/>
      <c r="F64" s="6"/>
    </row>
    <row r="65" s="6" customFormat="1" ht="14.25" x14ac:dyDescent="0.2"/>
    <row r="66" s="6" customFormat="1" ht="14.25" x14ac:dyDescent="0.2"/>
    <row r="67" s="6" customFormat="1" ht="14.25" x14ac:dyDescent="0.2"/>
    <row r="68" s="6" customFormat="1" ht="14.25" x14ac:dyDescent="0.2"/>
    <row r="69" s="6" customFormat="1" ht="14.25" x14ac:dyDescent="0.2"/>
    <row r="70" s="6" customFormat="1" ht="14.25" x14ac:dyDescent="0.2"/>
    <row r="71" s="6" customFormat="1" ht="14.25" x14ac:dyDescent="0.2"/>
    <row r="72" s="6" customFormat="1" ht="14.25" x14ac:dyDescent="0.2"/>
    <row r="73" s="6" customFormat="1" ht="14.25" x14ac:dyDescent="0.2"/>
    <row r="74" s="6" customFormat="1" ht="14.25" x14ac:dyDescent="0.2"/>
    <row r="75" s="6" customFormat="1" ht="14.25" x14ac:dyDescent="0.2"/>
    <row r="76" s="6" customFormat="1" ht="14.25" x14ac:dyDescent="0.2"/>
    <row r="77" s="6" customFormat="1" ht="14.25" x14ac:dyDescent="0.2"/>
    <row r="78" s="6" customFormat="1" ht="14.25" x14ac:dyDescent="0.2"/>
    <row r="79" s="6" customFormat="1" ht="14.25" x14ac:dyDescent="0.2"/>
    <row r="80" s="6" customFormat="1" ht="14.25" x14ac:dyDescent="0.2"/>
    <row r="81" s="6" customFormat="1" ht="14.25" x14ac:dyDescent="0.2"/>
    <row r="82" s="6" customFormat="1" ht="14.25" x14ac:dyDescent="0.2"/>
    <row r="83" s="6" customFormat="1" ht="14.25" x14ac:dyDescent="0.2"/>
    <row r="84" s="6" customFormat="1" ht="14.25" x14ac:dyDescent="0.2"/>
    <row r="85" s="6" customFormat="1" ht="14.25" x14ac:dyDescent="0.2"/>
    <row r="86" s="6" customFormat="1" ht="14.25" x14ac:dyDescent="0.2"/>
    <row r="87" s="6" customFormat="1" ht="14.25" x14ac:dyDescent="0.2"/>
    <row r="88" s="6" customFormat="1" ht="14.25" x14ac:dyDescent="0.2"/>
    <row r="89" s="6" customFormat="1" ht="14.25" x14ac:dyDescent="0.2"/>
    <row r="90" s="6" customFormat="1" ht="14.25" x14ac:dyDescent="0.2"/>
    <row r="91" s="6" customFormat="1" ht="14.25" x14ac:dyDescent="0.2"/>
    <row r="92" s="6" customFormat="1" ht="14.25" x14ac:dyDescent="0.2"/>
    <row r="93" s="6" customFormat="1" ht="14.25" x14ac:dyDescent="0.2"/>
    <row r="94" s="6" customFormat="1" ht="14.25" x14ac:dyDescent="0.2"/>
    <row r="95" s="6" customFormat="1" ht="14.25" x14ac:dyDescent="0.2"/>
    <row r="96" s="6" customFormat="1" ht="14.25" x14ac:dyDescent="0.2"/>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row r="119" s="6" customFormat="1" ht="14.25" x14ac:dyDescent="0.2"/>
    <row r="120" s="6" customFormat="1" ht="14.25" x14ac:dyDescent="0.2"/>
    <row r="121" s="6" customFormat="1" ht="14.25" x14ac:dyDescent="0.2"/>
    <row r="122" s="6" customFormat="1" ht="14.25" x14ac:dyDescent="0.2"/>
    <row r="123" s="6" customFormat="1" ht="14.25" x14ac:dyDescent="0.2"/>
    <row r="124" s="6" customFormat="1" ht="14.25" x14ac:dyDescent="0.2"/>
    <row r="125" s="6" customFormat="1" ht="14.25" x14ac:dyDescent="0.2"/>
    <row r="126" s="6" customFormat="1" ht="14.25" x14ac:dyDescent="0.2"/>
    <row r="127" s="6" customFormat="1" ht="14.25" x14ac:dyDescent="0.2"/>
    <row r="128" s="6" customFormat="1" ht="14.25" x14ac:dyDescent="0.2"/>
    <row r="129" s="6" customFormat="1" ht="14.25" x14ac:dyDescent="0.2"/>
    <row r="130" s="6" customFormat="1" ht="14.25" x14ac:dyDescent="0.2"/>
    <row r="131" s="6" customFormat="1" ht="14.25" x14ac:dyDescent="0.2"/>
    <row r="132" s="6" customFormat="1" ht="14.25" x14ac:dyDescent="0.2"/>
    <row r="133" s="6" customFormat="1" ht="14.25" x14ac:dyDescent="0.2"/>
    <row r="134" s="6" customFormat="1" ht="14.25" x14ac:dyDescent="0.2"/>
    <row r="135" s="6" customFormat="1" ht="14.25" x14ac:dyDescent="0.2"/>
    <row r="136" s="6" customFormat="1" ht="14.25" x14ac:dyDescent="0.2"/>
    <row r="137" s="6" customFormat="1" ht="14.25" x14ac:dyDescent="0.2"/>
    <row r="138" s="6" customFormat="1" ht="14.25" x14ac:dyDescent="0.2"/>
    <row r="139" s="6" customFormat="1" ht="14.25" x14ac:dyDescent="0.2"/>
    <row r="140" s="6" customFormat="1" ht="14.25" x14ac:dyDescent="0.2"/>
    <row r="141" s="6" customFormat="1" ht="14.25" x14ac:dyDescent="0.2"/>
    <row r="142" s="6" customFormat="1" ht="14.25" x14ac:dyDescent="0.2"/>
    <row r="143" s="6" customFormat="1" ht="14.25" x14ac:dyDescent="0.2"/>
    <row r="144" s="6" customFormat="1" ht="14.25" x14ac:dyDescent="0.2"/>
    <row r="145" s="6" customFormat="1" ht="14.25" x14ac:dyDescent="0.2"/>
    <row r="146" s="6" customFormat="1" ht="14.25" x14ac:dyDescent="0.2"/>
    <row r="147" s="6" customFormat="1" ht="14.25" x14ac:dyDescent="0.2"/>
    <row r="148" s="6" customFormat="1" ht="14.25" x14ac:dyDescent="0.2"/>
    <row r="149" s="6" customFormat="1" ht="14.25" x14ac:dyDescent="0.2"/>
    <row r="150" s="6" customFormat="1" ht="14.25" x14ac:dyDescent="0.2"/>
    <row r="151" s="6" customFormat="1" ht="14.25" x14ac:dyDescent="0.2"/>
    <row r="152" s="6" customFormat="1" ht="14.25" x14ac:dyDescent="0.2"/>
    <row r="153" s="6" customFormat="1" ht="14.25" x14ac:dyDescent="0.2"/>
    <row r="154" s="6" customFormat="1" ht="14.25" x14ac:dyDescent="0.2"/>
    <row r="155" s="6" customFormat="1" ht="14.25" x14ac:dyDescent="0.2"/>
    <row r="156" s="6" customFormat="1" ht="14.25" x14ac:dyDescent="0.2"/>
    <row r="157" s="6" customFormat="1" ht="14.25" x14ac:dyDescent="0.2"/>
    <row r="158" s="6" customFormat="1" ht="14.25" x14ac:dyDescent="0.2"/>
    <row r="159" s="6" customFormat="1" ht="14.25" x14ac:dyDescent="0.2"/>
    <row r="160" s="6" customFormat="1" ht="14.25" x14ac:dyDescent="0.2"/>
    <row r="161" s="6" customFormat="1" ht="14.25" x14ac:dyDescent="0.2"/>
    <row r="162" s="6" customFormat="1" ht="14.25" x14ac:dyDescent="0.2"/>
    <row r="163" s="6" customFormat="1" ht="14.25" x14ac:dyDescent="0.2"/>
    <row r="164" s="6" customFormat="1" ht="14.25" x14ac:dyDescent="0.2"/>
    <row r="165" s="6" customFormat="1" ht="14.25" x14ac:dyDescent="0.2"/>
    <row r="166" s="6" customFormat="1" ht="14.25" x14ac:dyDescent="0.2"/>
    <row r="167" s="6" customFormat="1" ht="14.25" x14ac:dyDescent="0.2"/>
    <row r="168" s="6" customFormat="1" ht="14.25" x14ac:dyDescent="0.2"/>
    <row r="169" s="6" customFormat="1" ht="14.25" x14ac:dyDescent="0.2"/>
    <row r="170" s="6" customFormat="1" ht="14.25" x14ac:dyDescent="0.2"/>
    <row r="171" s="6" customFormat="1" ht="14.25" x14ac:dyDescent="0.2"/>
    <row r="172" s="6" customFormat="1" ht="14.25" x14ac:dyDescent="0.2"/>
    <row r="173" s="6" customFormat="1" ht="14.25" x14ac:dyDescent="0.2"/>
    <row r="174" s="6" customFormat="1" ht="14.25" x14ac:dyDescent="0.2"/>
    <row r="175" s="6" customFormat="1" ht="14.25" x14ac:dyDescent="0.2"/>
    <row r="176" s="6" customFormat="1" ht="14.25" x14ac:dyDescent="0.2"/>
    <row r="177" s="6" customFormat="1" ht="14.25" x14ac:dyDescent="0.2"/>
    <row r="178" s="6" customFormat="1" ht="14.25" x14ac:dyDescent="0.2"/>
    <row r="179" s="6" customFormat="1" ht="14.25" x14ac:dyDescent="0.2"/>
    <row r="180" s="6" customFormat="1" ht="14.25" x14ac:dyDescent="0.2"/>
    <row r="181" s="6" customFormat="1" ht="14.25" x14ac:dyDescent="0.2"/>
    <row r="182" s="6" customFormat="1" ht="14.25" x14ac:dyDescent="0.2"/>
    <row r="183" s="6" customFormat="1" ht="14.25" x14ac:dyDescent="0.2"/>
    <row r="184" s="6" customFormat="1" ht="14.25" x14ac:dyDescent="0.2"/>
    <row r="185" s="6" customFormat="1" ht="14.25" x14ac:dyDescent="0.2"/>
    <row r="186" s="6" customFormat="1" ht="14.25" x14ac:dyDescent="0.2"/>
    <row r="187" s="6" customFormat="1" ht="14.25" x14ac:dyDescent="0.2"/>
    <row r="188" s="6" customFormat="1" ht="14.25" x14ac:dyDescent="0.2"/>
    <row r="189" s="6" customFormat="1" ht="14.25" x14ac:dyDescent="0.2"/>
    <row r="190" s="6" customFormat="1" ht="14.25" x14ac:dyDescent="0.2"/>
    <row r="191" s="6" customFormat="1" ht="14.25" x14ac:dyDescent="0.2"/>
    <row r="192" s="6" customFormat="1" ht="14.25" x14ac:dyDescent="0.2"/>
    <row r="193" s="6" customFormat="1" ht="14.25" x14ac:dyDescent="0.2"/>
    <row r="194" s="6" customFormat="1" ht="14.25" x14ac:dyDescent="0.2"/>
    <row r="195" s="6" customFormat="1" ht="14.25" x14ac:dyDescent="0.2"/>
    <row r="196" s="6" customFormat="1" ht="14.25" x14ac:dyDescent="0.2"/>
    <row r="197" s="6" customFormat="1" ht="14.25" x14ac:dyDescent="0.2"/>
    <row r="198" s="6" customFormat="1" ht="14.25" x14ac:dyDescent="0.2"/>
    <row r="199" s="6" customFormat="1" ht="14.25" x14ac:dyDescent="0.2"/>
    <row r="200" s="6" customFormat="1" ht="14.25" x14ac:dyDescent="0.2"/>
    <row r="201" s="6" customFormat="1" ht="14.25" x14ac:dyDescent="0.2"/>
    <row r="202" s="6" customFormat="1" ht="14.25" x14ac:dyDescent="0.2"/>
    <row r="203" s="6" customFormat="1" ht="14.25" x14ac:dyDescent="0.2"/>
    <row r="204" s="6" customFormat="1" ht="14.25" x14ac:dyDescent="0.2"/>
    <row r="205" s="6" customFormat="1" ht="14.25" x14ac:dyDescent="0.2"/>
    <row r="206" s="6" customFormat="1" ht="14.25" x14ac:dyDescent="0.2"/>
    <row r="207" s="6" customFormat="1" ht="14.25" x14ac:dyDescent="0.2"/>
    <row r="208" s="6" customFormat="1" ht="14.25" x14ac:dyDescent="0.2"/>
    <row r="209" s="6" customFormat="1" ht="14.25" x14ac:dyDescent="0.2"/>
    <row r="210" s="6" customFormat="1" ht="14.25" x14ac:dyDescent="0.2"/>
    <row r="211" s="6" customFormat="1" ht="14.25" x14ac:dyDescent="0.2"/>
    <row r="212" s="6" customFormat="1" ht="14.25" x14ac:dyDescent="0.2"/>
    <row r="213" s="6" customFormat="1" ht="14.25" x14ac:dyDescent="0.2"/>
    <row r="214" s="6" customFormat="1" ht="14.25" x14ac:dyDescent="0.2"/>
    <row r="215" s="6" customFormat="1" ht="14.25" x14ac:dyDescent="0.2"/>
    <row r="216" s="6" customFormat="1" ht="14.25" x14ac:dyDescent="0.2"/>
    <row r="217" s="6" customFormat="1" ht="14.25" x14ac:dyDescent="0.2"/>
    <row r="218" s="6" customFormat="1" ht="14.25" x14ac:dyDescent="0.2"/>
    <row r="219" s="6" customFormat="1" ht="14.25" x14ac:dyDescent="0.2"/>
    <row r="220" s="6" customFormat="1" ht="14.25" x14ac:dyDescent="0.2"/>
    <row r="221" s="6" customFormat="1" ht="14.25" x14ac:dyDescent="0.2"/>
    <row r="222" s="6" customFormat="1" ht="14.25" x14ac:dyDescent="0.2"/>
    <row r="223" s="6" customFormat="1" ht="14.25" x14ac:dyDescent="0.2"/>
    <row r="224" s="6" customFormat="1" ht="14.25" x14ac:dyDescent="0.2"/>
    <row r="225" s="6" customFormat="1" ht="14.25" x14ac:dyDescent="0.2"/>
    <row r="226" s="6" customFormat="1" ht="14.25" x14ac:dyDescent="0.2"/>
    <row r="227" s="6" customFormat="1" ht="14.25" x14ac:dyDescent="0.2"/>
    <row r="228" s="6" customFormat="1" ht="14.25" x14ac:dyDescent="0.2"/>
    <row r="229" s="6" customFormat="1" ht="14.25" x14ac:dyDescent="0.2"/>
    <row r="230" s="6" customFormat="1" ht="14.25" x14ac:dyDescent="0.2"/>
    <row r="231" s="6" customFormat="1" ht="14.25" x14ac:dyDescent="0.2"/>
    <row r="232" s="6" customFormat="1" ht="14.25" x14ac:dyDescent="0.2"/>
    <row r="233" s="6" customFormat="1" ht="14.25" x14ac:dyDescent="0.2"/>
    <row r="234" s="6" customFormat="1" ht="14.25" x14ac:dyDescent="0.2"/>
    <row r="235" s="6" customFormat="1" ht="14.25" x14ac:dyDescent="0.2"/>
    <row r="236" s="6" customFormat="1" ht="14.25" x14ac:dyDescent="0.2"/>
    <row r="237" s="6" customFormat="1" ht="14.25" x14ac:dyDescent="0.2"/>
    <row r="238" s="6" customFormat="1" ht="14.25" x14ac:dyDescent="0.2"/>
    <row r="239" s="6" customFormat="1" ht="14.25" x14ac:dyDescent="0.2"/>
    <row r="240" s="6" customFormat="1" ht="14.25" x14ac:dyDescent="0.2"/>
    <row r="241" s="6" customFormat="1" ht="14.25" x14ac:dyDescent="0.2"/>
    <row r="242" s="6" customFormat="1" ht="14.25" x14ac:dyDescent="0.2"/>
    <row r="243" s="6" customFormat="1" ht="14.25" x14ac:dyDescent="0.2"/>
    <row r="244" s="6" customFormat="1" ht="14.25" x14ac:dyDescent="0.2"/>
    <row r="245" s="6" customFormat="1" ht="14.25" x14ac:dyDescent="0.2"/>
    <row r="246" s="6" customFormat="1" ht="14.25" x14ac:dyDescent="0.2"/>
    <row r="247" s="6" customFormat="1" ht="14.25" x14ac:dyDescent="0.2"/>
    <row r="248" s="6" customFormat="1" ht="14.25" x14ac:dyDescent="0.2"/>
    <row r="249" s="6" customFormat="1" ht="14.25" x14ac:dyDescent="0.2"/>
    <row r="250" s="6" customFormat="1" ht="14.25" x14ac:dyDescent="0.2"/>
    <row r="251" s="6" customFormat="1" ht="14.25" x14ac:dyDescent="0.2"/>
    <row r="252" s="6" customFormat="1" ht="14.25" x14ac:dyDescent="0.2"/>
    <row r="253" s="6" customFormat="1" ht="14.25" x14ac:dyDescent="0.2"/>
    <row r="254" s="6" customFormat="1" ht="14.25" x14ac:dyDescent="0.2"/>
    <row r="255" s="6" customFormat="1" ht="14.25" x14ac:dyDescent="0.2"/>
    <row r="256" s="6" customFormat="1" ht="14.25" x14ac:dyDescent="0.2"/>
    <row r="257" s="6" customFormat="1" ht="14.25" x14ac:dyDescent="0.2"/>
    <row r="258" s="6" customFormat="1" ht="14.25" x14ac:dyDescent="0.2"/>
    <row r="259" s="6" customFormat="1" ht="14.25" x14ac:dyDescent="0.2"/>
    <row r="260" s="6" customFormat="1" ht="14.25" x14ac:dyDescent="0.2"/>
    <row r="261" s="6" customFormat="1" ht="14.25" x14ac:dyDescent="0.2"/>
    <row r="262" s="6" customFormat="1" ht="14.25" x14ac:dyDescent="0.2"/>
    <row r="263" s="6" customFormat="1" ht="14.25" x14ac:dyDescent="0.2"/>
    <row r="264" s="6" customFormat="1" ht="14.25" x14ac:dyDescent="0.2"/>
    <row r="265" s="6" customFormat="1" ht="14.25" x14ac:dyDescent="0.2"/>
    <row r="266" s="6" customFormat="1" ht="14.25" x14ac:dyDescent="0.2"/>
    <row r="267" s="6" customFormat="1" ht="14.25" x14ac:dyDescent="0.2"/>
    <row r="268" s="6" customFormat="1" ht="14.25" x14ac:dyDescent="0.2"/>
    <row r="269" s="6" customFormat="1" ht="14.25" x14ac:dyDescent="0.2"/>
    <row r="270" s="6" customFormat="1" ht="14.25" x14ac:dyDescent="0.2"/>
    <row r="271" s="6" customFormat="1" ht="14.25" x14ac:dyDescent="0.2"/>
    <row r="272" s="6" customFormat="1" ht="14.25" x14ac:dyDescent="0.2"/>
    <row r="273" s="6" customFormat="1" ht="14.25" x14ac:dyDescent="0.2"/>
    <row r="274" s="6" customFormat="1" ht="14.25" x14ac:dyDescent="0.2"/>
    <row r="275" s="6" customFormat="1" ht="14.25" x14ac:dyDescent="0.2"/>
    <row r="276" s="6" customFormat="1" ht="14.25" x14ac:dyDescent="0.2"/>
    <row r="277" s="6" customFormat="1" ht="14.25" x14ac:dyDescent="0.2"/>
    <row r="278" s="6" customFormat="1" ht="14.25" x14ac:dyDescent="0.2"/>
    <row r="279" s="6" customFormat="1" ht="14.25" x14ac:dyDescent="0.2"/>
    <row r="280" s="6" customFormat="1" ht="14.25" x14ac:dyDescent="0.2"/>
    <row r="281" s="6" customFormat="1" ht="14.25" x14ac:dyDescent="0.2"/>
    <row r="282" s="6" customFormat="1" ht="14.25" x14ac:dyDescent="0.2"/>
    <row r="283" s="6" customFormat="1" ht="14.25" x14ac:dyDescent="0.2"/>
    <row r="284" s="6" customFormat="1" ht="14.25" x14ac:dyDescent="0.2"/>
    <row r="285" s="6" customFormat="1" ht="14.25" x14ac:dyDescent="0.2"/>
    <row r="286" s="6" customFormat="1" ht="14.25" x14ac:dyDescent="0.2"/>
    <row r="287" s="6" customFormat="1" ht="14.25" x14ac:dyDescent="0.2"/>
    <row r="288" s="6" customFormat="1" ht="14.25" x14ac:dyDescent="0.2"/>
    <row r="289" s="6" customFormat="1" ht="14.25" x14ac:dyDescent="0.2"/>
    <row r="290" s="6" customFormat="1" ht="14.25" x14ac:dyDescent="0.2"/>
    <row r="291" s="6" customFormat="1" ht="14.25" x14ac:dyDescent="0.2"/>
    <row r="292" s="6" customFormat="1" ht="14.25" x14ac:dyDescent="0.2"/>
    <row r="293" s="6" customFormat="1" ht="14.25" x14ac:dyDescent="0.2"/>
    <row r="294" s="6" customFormat="1" ht="14.25" x14ac:dyDescent="0.2"/>
    <row r="295" s="6" customFormat="1" ht="14.25" x14ac:dyDescent="0.2"/>
    <row r="296" s="6" customFormat="1" ht="14.25" x14ac:dyDescent="0.2"/>
    <row r="297" s="6" customFormat="1" ht="14.25" x14ac:dyDescent="0.2"/>
    <row r="298" s="6" customFormat="1" ht="14.25" x14ac:dyDescent="0.2"/>
    <row r="299" s="6" customFormat="1" ht="14.25" x14ac:dyDescent="0.2"/>
    <row r="300" s="6" customFormat="1" ht="14.25" x14ac:dyDescent="0.2"/>
    <row r="301" s="6" customFormat="1" ht="14.25" x14ac:dyDescent="0.2"/>
    <row r="302" s="6" customFormat="1" ht="14.25" x14ac:dyDescent="0.2"/>
    <row r="303" s="6" customFormat="1" ht="14.25" x14ac:dyDescent="0.2"/>
    <row r="304" s="6" customFormat="1" ht="14.25" x14ac:dyDescent="0.2"/>
    <row r="305" s="6" customFormat="1" ht="14.25" x14ac:dyDescent="0.2"/>
    <row r="306" s="6" customFormat="1" ht="14.25" x14ac:dyDescent="0.2"/>
    <row r="307" s="6" customFormat="1" ht="14.25" x14ac:dyDescent="0.2"/>
    <row r="308" s="6" customFormat="1" ht="14.25" x14ac:dyDescent="0.2"/>
    <row r="309" s="6" customFormat="1" ht="14.25" x14ac:dyDescent="0.2"/>
    <row r="310" s="6" customFormat="1" ht="14.25" x14ac:dyDescent="0.2"/>
    <row r="311" s="6" customFormat="1" ht="14.25" x14ac:dyDescent="0.2"/>
    <row r="312" s="6" customFormat="1" ht="14.25" x14ac:dyDescent="0.2"/>
    <row r="313" s="6" customFormat="1" ht="14.25" x14ac:dyDescent="0.2"/>
    <row r="314" s="6" customFormat="1" ht="14.25" x14ac:dyDescent="0.2"/>
    <row r="315" s="6" customFormat="1" ht="14.25" x14ac:dyDescent="0.2"/>
    <row r="316" s="6" customFormat="1" ht="14.25" x14ac:dyDescent="0.2"/>
    <row r="317" s="6" customFormat="1" ht="14.25" x14ac:dyDescent="0.2"/>
    <row r="318" s="6" customFormat="1" ht="14.25" x14ac:dyDescent="0.2"/>
    <row r="319" s="6" customFormat="1" ht="14.25" x14ac:dyDescent="0.2"/>
    <row r="320" s="6" customFormat="1" ht="14.25" x14ac:dyDescent="0.2"/>
    <row r="321" s="6" customFormat="1" ht="14.25" x14ac:dyDescent="0.2"/>
    <row r="322" s="6" customFormat="1" ht="14.25" x14ac:dyDescent="0.2"/>
    <row r="323" s="6" customFormat="1" ht="14.25" x14ac:dyDescent="0.2"/>
    <row r="324" s="6" customFormat="1" ht="14.25" x14ac:dyDescent="0.2"/>
    <row r="325" s="6" customFormat="1" ht="14.25" x14ac:dyDescent="0.2"/>
    <row r="326" s="6" customFormat="1" ht="14.25" x14ac:dyDescent="0.2"/>
    <row r="327" s="6" customFormat="1" ht="14.25" x14ac:dyDescent="0.2"/>
    <row r="328" s="6" customFormat="1" ht="14.25" x14ac:dyDescent="0.2"/>
    <row r="329" s="6" customFormat="1" ht="14.25" x14ac:dyDescent="0.2"/>
    <row r="330" s="6" customFormat="1" ht="14.25" x14ac:dyDescent="0.2"/>
    <row r="331" s="6" customFormat="1" ht="14.25" x14ac:dyDescent="0.2"/>
    <row r="332" s="6" customFormat="1" ht="14.25" x14ac:dyDescent="0.2"/>
    <row r="333" s="6" customFormat="1" ht="14.25" x14ac:dyDescent="0.2"/>
    <row r="334" s="6" customFormat="1" ht="14.25" x14ac:dyDescent="0.2"/>
    <row r="335" s="6" customFormat="1" ht="14.25" x14ac:dyDescent="0.2"/>
    <row r="336" s="6" customFormat="1" ht="14.25" x14ac:dyDescent="0.2"/>
    <row r="337" s="6" customFormat="1" ht="14.25" x14ac:dyDescent="0.2"/>
    <row r="338" s="6" customFormat="1" ht="14.25" x14ac:dyDescent="0.2"/>
    <row r="339" s="6" customFormat="1" ht="14.25" x14ac:dyDescent="0.2"/>
    <row r="340" s="6" customFormat="1" ht="14.25" x14ac:dyDescent="0.2"/>
    <row r="341" s="6" customFormat="1" ht="14.25" x14ac:dyDescent="0.2"/>
    <row r="342" s="6" customFormat="1" ht="14.25" x14ac:dyDescent="0.2"/>
    <row r="343" s="6" customFormat="1" ht="14.25" x14ac:dyDescent="0.2"/>
    <row r="344" s="6" customFormat="1" ht="14.25" x14ac:dyDescent="0.2"/>
    <row r="345" s="6" customFormat="1" ht="14.25" x14ac:dyDescent="0.2"/>
    <row r="346" s="6" customFormat="1" ht="14.25" x14ac:dyDescent="0.2"/>
    <row r="347" s="6" customFormat="1" ht="14.25" x14ac:dyDescent="0.2"/>
    <row r="348" s="6" customFormat="1" ht="14.25" x14ac:dyDescent="0.2"/>
    <row r="349" s="6" customFormat="1" ht="14.25" x14ac:dyDescent="0.2"/>
    <row r="350" s="6" customFormat="1" ht="14.25" x14ac:dyDescent="0.2"/>
    <row r="351" s="6" customFormat="1" ht="14.25" x14ac:dyDescent="0.2"/>
    <row r="352" s="6" customFormat="1" ht="14.25" x14ac:dyDescent="0.2"/>
    <row r="353" s="6" customFormat="1" ht="14.25" x14ac:dyDescent="0.2"/>
    <row r="354" s="6" customFormat="1" ht="14.25" x14ac:dyDescent="0.2"/>
    <row r="355" s="6" customFormat="1" ht="14.25" x14ac:dyDescent="0.2"/>
    <row r="356" s="6" customFormat="1" ht="14.25" x14ac:dyDescent="0.2"/>
    <row r="357" s="6" customFormat="1" ht="14.25" x14ac:dyDescent="0.2"/>
    <row r="358" s="6" customFormat="1" ht="14.25" x14ac:dyDescent="0.2"/>
    <row r="359" s="6" customFormat="1" ht="14.25" x14ac:dyDescent="0.2"/>
    <row r="360" s="6" customFormat="1" ht="14.25" x14ac:dyDescent="0.2"/>
    <row r="361" s="6" customFormat="1" ht="14.25" x14ac:dyDescent="0.2"/>
    <row r="362" s="6" customFormat="1" ht="14.25" x14ac:dyDescent="0.2"/>
    <row r="363" s="6" customFormat="1" ht="14.25" x14ac:dyDescent="0.2"/>
    <row r="364" s="6" customFormat="1" ht="14.25" x14ac:dyDescent="0.2"/>
    <row r="365" s="6" customFormat="1" ht="14.25" x14ac:dyDescent="0.2"/>
    <row r="366" s="6" customFormat="1" ht="14.25" x14ac:dyDescent="0.2"/>
    <row r="367" s="6" customFormat="1" ht="14.25" x14ac:dyDescent="0.2"/>
    <row r="368" s="6" customFormat="1" ht="14.25" x14ac:dyDescent="0.2"/>
    <row r="369" s="6" customFormat="1" ht="14.25" x14ac:dyDescent="0.2"/>
    <row r="370" s="6" customFormat="1" ht="14.25" x14ac:dyDescent="0.2"/>
    <row r="371" s="6" customFormat="1" ht="14.25" x14ac:dyDescent="0.2"/>
    <row r="372" s="6" customFormat="1" ht="14.25" x14ac:dyDescent="0.2"/>
    <row r="373" s="6" customFormat="1" ht="14.25" x14ac:dyDescent="0.2"/>
    <row r="374" s="6" customFormat="1" ht="14.25" x14ac:dyDescent="0.2"/>
    <row r="375" s="6" customFormat="1" ht="14.25" x14ac:dyDescent="0.2"/>
    <row r="376" s="6" customFormat="1" ht="14.25" x14ac:dyDescent="0.2"/>
    <row r="377" s="6" customFormat="1" ht="14.25" x14ac:dyDescent="0.2"/>
    <row r="378" s="6" customFormat="1" ht="14.25" x14ac:dyDescent="0.2"/>
    <row r="379" s="6" customFormat="1" ht="14.25" x14ac:dyDescent="0.2"/>
    <row r="380" s="6" customFormat="1" ht="14.25" x14ac:dyDescent="0.2"/>
    <row r="381" s="6" customFormat="1" ht="14.25" x14ac:dyDescent="0.2"/>
    <row r="382" s="6" customFormat="1" ht="14.25" x14ac:dyDescent="0.2"/>
    <row r="383" s="6" customFormat="1" ht="14.25" x14ac:dyDescent="0.2"/>
    <row r="384" s="6" customFormat="1" ht="14.25" x14ac:dyDescent="0.2"/>
    <row r="385" s="6" customFormat="1" ht="14.25" x14ac:dyDescent="0.2"/>
    <row r="386" s="6" customFormat="1" ht="14.25" x14ac:dyDescent="0.2"/>
    <row r="387" s="6" customFormat="1" ht="14.25" x14ac:dyDescent="0.2"/>
    <row r="388" s="6" customFormat="1" ht="14.25" x14ac:dyDescent="0.2"/>
    <row r="389" s="6" customFormat="1" ht="14.25" x14ac:dyDescent="0.2"/>
    <row r="390" s="6" customFormat="1" ht="14.25" x14ac:dyDescent="0.2"/>
    <row r="391" s="6" customFormat="1" ht="14.25" x14ac:dyDescent="0.2"/>
    <row r="392" s="6" customFormat="1" ht="14.25" x14ac:dyDescent="0.2"/>
    <row r="393" s="6" customFormat="1" ht="14.25" x14ac:dyDescent="0.2"/>
    <row r="394" s="6" customFormat="1" ht="14.25" x14ac:dyDescent="0.2"/>
    <row r="395" s="6" customFormat="1" ht="14.25" x14ac:dyDescent="0.2"/>
    <row r="396" s="6" customFormat="1" ht="14.25" x14ac:dyDescent="0.2"/>
    <row r="397" s="6" customFormat="1" ht="14.25" x14ac:dyDescent="0.2"/>
    <row r="398" s="6" customFormat="1" ht="14.25" x14ac:dyDescent="0.2"/>
    <row r="399" s="6" customFormat="1" ht="14.25" x14ac:dyDescent="0.2"/>
    <row r="400" s="6" customFormat="1" ht="14.25" x14ac:dyDescent="0.2"/>
    <row r="401" s="6" customFormat="1" ht="14.25" x14ac:dyDescent="0.2"/>
    <row r="402" s="6" customFormat="1" ht="14.25" x14ac:dyDescent="0.2"/>
    <row r="403" s="6" customFormat="1" ht="14.25" x14ac:dyDescent="0.2"/>
    <row r="404" s="6" customFormat="1" ht="14.25" x14ac:dyDescent="0.2"/>
    <row r="405" s="6" customFormat="1" ht="14.25" x14ac:dyDescent="0.2"/>
    <row r="406" s="6" customFormat="1" ht="14.25" x14ac:dyDescent="0.2"/>
    <row r="407" s="6" customFormat="1" ht="14.25" x14ac:dyDescent="0.2"/>
    <row r="408" s="6" customFormat="1" ht="14.25" x14ac:dyDescent="0.2"/>
    <row r="409" s="6" customFormat="1" ht="14.25" x14ac:dyDescent="0.2"/>
    <row r="410" s="6" customFormat="1" ht="14.25" x14ac:dyDescent="0.2"/>
    <row r="411" s="6" customFormat="1" ht="14.25" x14ac:dyDescent="0.2"/>
    <row r="412" s="6" customFormat="1" ht="14.25" x14ac:dyDescent="0.2"/>
    <row r="413" s="6" customFormat="1" ht="14.25" x14ac:dyDescent="0.2"/>
    <row r="414" s="6" customFormat="1" ht="14.25" x14ac:dyDescent="0.2"/>
    <row r="415" s="6" customFormat="1" ht="14.25" x14ac:dyDescent="0.2"/>
    <row r="416" s="6" customFormat="1" ht="14.25" x14ac:dyDescent="0.2"/>
    <row r="417" s="6" customFormat="1" ht="14.25" x14ac:dyDescent="0.2"/>
    <row r="418" s="6" customFormat="1" ht="14.25" x14ac:dyDescent="0.2"/>
    <row r="419" s="6" customFormat="1" ht="14.25" x14ac:dyDescent="0.2"/>
    <row r="420" s="6" customFormat="1" ht="14.25" x14ac:dyDescent="0.2"/>
    <row r="421" s="6" customFormat="1" ht="14.25" x14ac:dyDescent="0.2"/>
    <row r="422" s="6" customFormat="1" ht="14.25" x14ac:dyDescent="0.2"/>
    <row r="423" s="6" customFormat="1" ht="14.25" x14ac:dyDescent="0.2"/>
    <row r="424" s="6" customFormat="1" ht="14.25" x14ac:dyDescent="0.2"/>
    <row r="425" s="6" customFormat="1" ht="14.25" x14ac:dyDescent="0.2"/>
    <row r="426" s="6" customFormat="1" ht="14.25" x14ac:dyDescent="0.2"/>
    <row r="427" s="6" customFormat="1" ht="14.25" x14ac:dyDescent="0.2"/>
    <row r="428" s="6" customFormat="1" ht="14.25" x14ac:dyDescent="0.2"/>
    <row r="429" s="6" customFormat="1" ht="14.25" x14ac:dyDescent="0.2"/>
    <row r="430" s="6" customFormat="1" ht="14.25" x14ac:dyDescent="0.2"/>
    <row r="431" s="6" customFormat="1" ht="14.25" x14ac:dyDescent="0.2"/>
    <row r="432" s="6" customFormat="1" ht="14.25" x14ac:dyDescent="0.2"/>
    <row r="433" s="6" customFormat="1" ht="14.25" x14ac:dyDescent="0.2"/>
    <row r="434" s="6" customFormat="1" ht="14.25" x14ac:dyDescent="0.2"/>
    <row r="435" s="6" customFormat="1" ht="14.25" x14ac:dyDescent="0.2"/>
    <row r="436" s="6" customFormat="1" ht="14.25" x14ac:dyDescent="0.2"/>
    <row r="437" s="6" customFormat="1" ht="14.25" x14ac:dyDescent="0.2"/>
    <row r="438" s="6" customFormat="1" ht="14.25" x14ac:dyDescent="0.2"/>
    <row r="439" s="6" customFormat="1" ht="14.25" x14ac:dyDescent="0.2"/>
    <row r="440" s="6" customFormat="1" ht="14.25" x14ac:dyDescent="0.2"/>
    <row r="441" s="6" customFormat="1" ht="14.25" x14ac:dyDescent="0.2"/>
    <row r="442" s="6" customFormat="1" ht="14.25" x14ac:dyDescent="0.2"/>
    <row r="443" s="6" customFormat="1" ht="14.25" x14ac:dyDescent="0.2"/>
    <row r="444" s="6" customFormat="1" ht="14.25" x14ac:dyDescent="0.2"/>
    <row r="445" s="6" customFormat="1" ht="14.25" x14ac:dyDescent="0.2"/>
    <row r="446" s="6" customFormat="1" ht="14.25" x14ac:dyDescent="0.2"/>
    <row r="447" s="6" customFormat="1" ht="14.25" x14ac:dyDescent="0.2"/>
    <row r="448" s="6" customFormat="1" ht="14.25" x14ac:dyDescent="0.2"/>
    <row r="449" s="6" customFormat="1" ht="14.25" x14ac:dyDescent="0.2"/>
    <row r="450" s="6" customFormat="1" ht="14.25" x14ac:dyDescent="0.2"/>
    <row r="451" s="6" customFormat="1" ht="14.25" x14ac:dyDescent="0.2"/>
    <row r="452" s="6" customFormat="1" ht="14.25" x14ac:dyDescent="0.2"/>
    <row r="453" s="6" customFormat="1" ht="14.25" x14ac:dyDescent="0.2"/>
    <row r="454" s="6" customFormat="1" ht="14.25" x14ac:dyDescent="0.2"/>
    <row r="455" s="6" customFormat="1" ht="14.25" x14ac:dyDescent="0.2"/>
    <row r="456" s="6" customFormat="1" ht="14.25" x14ac:dyDescent="0.2"/>
    <row r="457" s="6" customFormat="1" ht="14.25" x14ac:dyDescent="0.2"/>
    <row r="458" s="6" customFormat="1" ht="14.25" x14ac:dyDescent="0.2"/>
    <row r="459" s="6" customFormat="1" ht="14.25" x14ac:dyDescent="0.2"/>
    <row r="460" s="6" customFormat="1" ht="14.25" x14ac:dyDescent="0.2"/>
    <row r="461" s="6" customFormat="1" ht="14.25" x14ac:dyDescent="0.2"/>
    <row r="462" s="6" customFormat="1" ht="14.25" x14ac:dyDescent="0.2"/>
    <row r="463" s="6" customFormat="1" ht="14.25" x14ac:dyDescent="0.2"/>
    <row r="464" s="6" customFormat="1" ht="14.25" x14ac:dyDescent="0.2"/>
    <row r="465" s="6" customFormat="1" ht="14.25" x14ac:dyDescent="0.2"/>
    <row r="466" s="6" customFormat="1" ht="14.25" x14ac:dyDescent="0.2"/>
    <row r="467" s="6" customFormat="1" ht="14.25" x14ac:dyDescent="0.2"/>
    <row r="468" s="6" customFormat="1" ht="14.25" x14ac:dyDescent="0.2"/>
    <row r="469" s="6" customFormat="1" ht="14.25" x14ac:dyDescent="0.2"/>
    <row r="470" s="6" customFormat="1" ht="14.25" x14ac:dyDescent="0.2"/>
    <row r="471" s="6" customFormat="1" ht="14.25" x14ac:dyDescent="0.2"/>
    <row r="472" s="6" customFormat="1" ht="14.25" x14ac:dyDescent="0.2"/>
    <row r="473" s="6" customFormat="1" ht="14.25" x14ac:dyDescent="0.2"/>
    <row r="474" s="6" customFormat="1" ht="14.25" x14ac:dyDescent="0.2"/>
    <row r="475" s="6" customFormat="1" ht="14.25" x14ac:dyDescent="0.2"/>
    <row r="476" s="6" customFormat="1" ht="14.25" x14ac:dyDescent="0.2"/>
    <row r="477" s="6" customFormat="1" ht="14.25" x14ac:dyDescent="0.2"/>
    <row r="478" s="6" customFormat="1" ht="14.25" x14ac:dyDescent="0.2"/>
    <row r="479" s="6" customFormat="1" ht="14.25" x14ac:dyDescent="0.2"/>
    <row r="480" s="6" customFormat="1" ht="14.25" x14ac:dyDescent="0.2"/>
    <row r="481" s="6" customFormat="1" ht="14.25" x14ac:dyDescent="0.2"/>
    <row r="482" s="6" customFormat="1" ht="14.25" x14ac:dyDescent="0.2"/>
    <row r="483" s="6" customFormat="1" ht="14.25" x14ac:dyDescent="0.2"/>
    <row r="484" s="6" customFormat="1" ht="14.25" x14ac:dyDescent="0.2"/>
    <row r="485" s="6" customFormat="1" ht="14.25" x14ac:dyDescent="0.2"/>
    <row r="486" s="6" customFormat="1" ht="14.25" x14ac:dyDescent="0.2"/>
    <row r="487" s="6" customFormat="1" ht="14.25" x14ac:dyDescent="0.2"/>
    <row r="488" s="6" customFormat="1" ht="14.25" x14ac:dyDescent="0.2"/>
    <row r="489" s="6" customFormat="1" ht="14.25" x14ac:dyDescent="0.2"/>
    <row r="490" s="6" customFormat="1" ht="14.25" x14ac:dyDescent="0.2"/>
    <row r="491" s="6" customFormat="1" ht="14.25" x14ac:dyDescent="0.2"/>
    <row r="492" s="6" customFormat="1" ht="14.25" x14ac:dyDescent="0.2"/>
    <row r="493" s="6" customFormat="1" ht="14.25" x14ac:dyDescent="0.2"/>
    <row r="494" s="6" customFormat="1" ht="14.25" x14ac:dyDescent="0.2"/>
    <row r="495" s="6" customFormat="1" ht="14.25" x14ac:dyDescent="0.2"/>
    <row r="496" s="6" customFormat="1" ht="14.25" x14ac:dyDescent="0.2"/>
    <row r="497" s="6" customFormat="1" ht="14.25" x14ac:dyDescent="0.2"/>
    <row r="498" s="6" customFormat="1" ht="14.25" x14ac:dyDescent="0.2"/>
    <row r="499" s="6" customFormat="1" ht="14.25" x14ac:dyDescent="0.2"/>
    <row r="500" s="6" customFormat="1" ht="14.25" x14ac:dyDescent="0.2"/>
    <row r="501" s="6" customFormat="1" ht="14.25" x14ac:dyDescent="0.2"/>
    <row r="502" s="6" customFormat="1" ht="14.25" x14ac:dyDescent="0.2"/>
    <row r="503" s="6" customFormat="1" ht="14.25" x14ac:dyDescent="0.2"/>
    <row r="504" s="6" customFormat="1" ht="14.25" x14ac:dyDescent="0.2"/>
    <row r="505" s="6" customFormat="1" ht="14.25" x14ac:dyDescent="0.2"/>
    <row r="506" s="6" customFormat="1" ht="14.25" x14ac:dyDescent="0.2"/>
    <row r="507" s="6" customFormat="1" ht="14.25" x14ac:dyDescent="0.2"/>
    <row r="508" s="6" customFormat="1" ht="14.25" x14ac:dyDescent="0.2"/>
    <row r="509" s="6" customFormat="1" ht="14.25" x14ac:dyDescent="0.2"/>
    <row r="510" s="6" customFormat="1" ht="14.25" x14ac:dyDescent="0.2"/>
    <row r="511" s="6" customFormat="1" ht="14.25" x14ac:dyDescent="0.2"/>
    <row r="512" s="6" customFormat="1" ht="14.25" x14ac:dyDescent="0.2"/>
    <row r="513" s="6" customFormat="1" ht="14.25" x14ac:dyDescent="0.2"/>
    <row r="514" s="6" customFormat="1" ht="14.25" x14ac:dyDescent="0.2"/>
    <row r="515" s="6" customFormat="1" ht="14.25" x14ac:dyDescent="0.2"/>
    <row r="516" s="6" customFormat="1" ht="14.25" x14ac:dyDescent="0.2"/>
    <row r="517" s="6" customFormat="1" ht="14.25" x14ac:dyDescent="0.2"/>
    <row r="518" s="6" customFormat="1" ht="14.25" x14ac:dyDescent="0.2"/>
    <row r="519" s="6" customFormat="1" ht="14.25" x14ac:dyDescent="0.2"/>
    <row r="520" s="6" customFormat="1" ht="14.25" x14ac:dyDescent="0.2"/>
    <row r="521" s="6" customFormat="1" ht="14.25" x14ac:dyDescent="0.2"/>
    <row r="522" s="6" customFormat="1" ht="14.25" x14ac:dyDescent="0.2"/>
    <row r="523" s="6" customFormat="1" ht="14.25" x14ac:dyDescent="0.2"/>
    <row r="524" s="6" customFormat="1" ht="14.25" x14ac:dyDescent="0.2"/>
    <row r="525" s="6" customFormat="1" ht="14.25" x14ac:dyDescent="0.2"/>
    <row r="526" s="6" customFormat="1" ht="14.25" x14ac:dyDescent="0.2"/>
    <row r="527" s="6" customFormat="1" ht="14.25" x14ac:dyDescent="0.2"/>
    <row r="528" s="6" customFormat="1" ht="14.25" x14ac:dyDescent="0.2"/>
    <row r="529" s="6" customFormat="1" ht="14.25" x14ac:dyDescent="0.2"/>
    <row r="530" s="6" customFormat="1" ht="14.25" x14ac:dyDescent="0.2"/>
    <row r="531" s="6" customFormat="1" ht="14.25" x14ac:dyDescent="0.2"/>
    <row r="532" s="6" customFormat="1" ht="14.25" x14ac:dyDescent="0.2"/>
    <row r="533" s="6" customFormat="1" ht="14.25" x14ac:dyDescent="0.2"/>
    <row r="534" s="6" customFormat="1" ht="14.25" x14ac:dyDescent="0.2"/>
    <row r="535" s="6" customFormat="1" ht="14.25" x14ac:dyDescent="0.2"/>
    <row r="536" s="6" customFormat="1" ht="14.25" x14ac:dyDescent="0.2"/>
    <row r="537" s="6" customFormat="1" ht="14.25" x14ac:dyDescent="0.2"/>
    <row r="538" s="6" customFormat="1" ht="14.25" x14ac:dyDescent="0.2"/>
    <row r="539" s="6" customFormat="1" ht="14.25" x14ac:dyDescent="0.2"/>
    <row r="540" s="6" customFormat="1" ht="14.25" x14ac:dyDescent="0.2"/>
    <row r="541" s="6" customFormat="1" ht="14.25" x14ac:dyDescent="0.2"/>
    <row r="542" s="6" customFormat="1" ht="14.25" x14ac:dyDescent="0.2"/>
    <row r="543" s="6" customFormat="1" ht="14.25" x14ac:dyDescent="0.2"/>
    <row r="544" s="6" customFormat="1" ht="14.25" x14ac:dyDescent="0.2"/>
    <row r="545" s="6" customFormat="1" ht="14.25" x14ac:dyDescent="0.2"/>
    <row r="546" s="6" customFormat="1" ht="14.25" x14ac:dyDescent="0.2"/>
    <row r="547" s="6" customFormat="1" ht="14.25" x14ac:dyDescent="0.2"/>
    <row r="548" s="6" customFormat="1" ht="14.25" x14ac:dyDescent="0.2"/>
    <row r="549" s="6" customFormat="1" ht="14.25" x14ac:dyDescent="0.2"/>
    <row r="550" s="6" customFormat="1" ht="14.25" x14ac:dyDescent="0.2"/>
    <row r="551" s="6" customFormat="1" ht="14.25" x14ac:dyDescent="0.2"/>
    <row r="552" s="6" customFormat="1" ht="14.25" x14ac:dyDescent="0.2"/>
    <row r="553" s="6" customFormat="1" ht="14.25" x14ac:dyDescent="0.2"/>
    <row r="554" s="6" customFormat="1" ht="14.25" x14ac:dyDescent="0.2"/>
    <row r="555" s="6" customFormat="1" ht="14.25" x14ac:dyDescent="0.2"/>
    <row r="556" s="6" customFormat="1" ht="14.25" x14ac:dyDescent="0.2"/>
    <row r="557" s="6" customFormat="1" ht="14.25" x14ac:dyDescent="0.2"/>
    <row r="558" s="6" customFormat="1" ht="14.25" x14ac:dyDescent="0.2"/>
    <row r="559" s="6" customFormat="1" ht="14.25" x14ac:dyDescent="0.2"/>
    <row r="560" s="6" customFormat="1" ht="14.25" x14ac:dyDescent="0.2"/>
    <row r="561" s="6" customFormat="1" ht="14.25" x14ac:dyDescent="0.2"/>
    <row r="562" s="6" customFormat="1" ht="14.25" x14ac:dyDescent="0.2"/>
    <row r="563" s="6" customFormat="1" ht="14.25" x14ac:dyDescent="0.2"/>
    <row r="564" s="6" customFormat="1" ht="14.25" x14ac:dyDescent="0.2"/>
    <row r="565" s="6" customFormat="1" ht="14.25" x14ac:dyDescent="0.2"/>
    <row r="566" s="6" customFormat="1" ht="14.25" x14ac:dyDescent="0.2"/>
    <row r="567" s="6" customFormat="1" ht="14.25" x14ac:dyDescent="0.2"/>
    <row r="568" s="6" customFormat="1" ht="14.25" x14ac:dyDescent="0.2"/>
    <row r="569" s="6" customFormat="1" ht="14.25" x14ac:dyDescent="0.2"/>
    <row r="570" s="6" customFormat="1" ht="14.25" x14ac:dyDescent="0.2"/>
    <row r="571" s="6" customFormat="1" ht="14.25" x14ac:dyDescent="0.2"/>
    <row r="572" s="6" customFormat="1" ht="14.25" x14ac:dyDescent="0.2"/>
    <row r="573" s="6" customFormat="1" ht="14.25" x14ac:dyDescent="0.2"/>
    <row r="574" s="6" customFormat="1" ht="14.25" x14ac:dyDescent="0.2"/>
    <row r="575" s="6" customFormat="1" ht="14.25" x14ac:dyDescent="0.2"/>
    <row r="576" s="6" customFormat="1" ht="14.25" x14ac:dyDescent="0.2"/>
    <row r="577" s="6" customFormat="1" ht="14.25" x14ac:dyDescent="0.2"/>
    <row r="578" s="6" customFormat="1" ht="14.25" x14ac:dyDescent="0.2"/>
    <row r="579" s="6" customFormat="1" ht="14.25" x14ac:dyDescent="0.2"/>
    <row r="580" s="6" customFormat="1" ht="14.25" x14ac:dyDescent="0.2"/>
    <row r="581" s="6" customFormat="1" ht="14.25" x14ac:dyDescent="0.2"/>
    <row r="582" s="6" customFormat="1" ht="14.25" x14ac:dyDescent="0.2"/>
    <row r="583" s="6" customFormat="1" ht="14.25" x14ac:dyDescent="0.2"/>
    <row r="584" s="6" customFormat="1" ht="14.25" x14ac:dyDescent="0.2"/>
    <row r="585" s="6" customFormat="1" ht="14.25" x14ac:dyDescent="0.2"/>
    <row r="586" s="6" customFormat="1" ht="14.25" x14ac:dyDescent="0.2"/>
    <row r="587" s="6" customFormat="1" ht="14.25" x14ac:dyDescent="0.2"/>
    <row r="588" s="6" customFormat="1" ht="14.25" x14ac:dyDescent="0.2"/>
    <row r="589" s="6" customFormat="1" ht="14.25" x14ac:dyDescent="0.2"/>
    <row r="590" s="6" customFormat="1" ht="14.25" x14ac:dyDescent="0.2"/>
    <row r="591" s="6" customFormat="1" ht="14.25" x14ac:dyDescent="0.2"/>
    <row r="592" s="6" customFormat="1" ht="14.25" x14ac:dyDescent="0.2"/>
    <row r="593" s="6" customFormat="1" ht="14.25" x14ac:dyDescent="0.2"/>
    <row r="594" s="6" customFormat="1" ht="14.25" x14ac:dyDescent="0.2"/>
    <row r="595" s="6" customFormat="1" ht="14.25" x14ac:dyDescent="0.2"/>
    <row r="596" s="6" customFormat="1" ht="14.25" x14ac:dyDescent="0.2"/>
    <row r="597" s="6" customFormat="1" ht="14.25" x14ac:dyDescent="0.2"/>
    <row r="598" s="6" customFormat="1" ht="14.25" x14ac:dyDescent="0.2"/>
    <row r="599" s="6" customFormat="1" ht="14.25" x14ac:dyDescent="0.2"/>
    <row r="600" s="6" customFormat="1" ht="14.25" x14ac:dyDescent="0.2"/>
    <row r="601" s="6" customFormat="1" ht="14.25" x14ac:dyDescent="0.2"/>
    <row r="602" s="6" customFormat="1" ht="14.25" x14ac:dyDescent="0.2"/>
    <row r="603" s="6" customFormat="1" ht="14.25" x14ac:dyDescent="0.2"/>
    <row r="604" s="6" customFormat="1" ht="14.25" x14ac:dyDescent="0.2"/>
    <row r="605" s="6" customFormat="1" ht="14.25" x14ac:dyDescent="0.2"/>
    <row r="606" s="6" customFormat="1" ht="14.25" x14ac:dyDescent="0.2"/>
    <row r="607" s="6" customFormat="1" ht="14.25" x14ac:dyDescent="0.2"/>
    <row r="608" s="6" customFormat="1" ht="14.25" x14ac:dyDescent="0.2"/>
    <row r="609" s="6" customFormat="1" ht="14.25" x14ac:dyDescent="0.2"/>
    <row r="610" s="6" customFormat="1" ht="14.25" x14ac:dyDescent="0.2"/>
    <row r="611" s="6" customFormat="1" ht="14.25" x14ac:dyDescent="0.2"/>
    <row r="612" s="6" customFormat="1" ht="14.25" x14ac:dyDescent="0.2"/>
    <row r="613" s="6" customFormat="1" ht="14.25" x14ac:dyDescent="0.2"/>
    <row r="614" s="6" customFormat="1" ht="14.25" x14ac:dyDescent="0.2"/>
    <row r="615" s="6" customFormat="1" ht="14.25" x14ac:dyDescent="0.2"/>
    <row r="616" s="6" customFormat="1" ht="14.25" x14ac:dyDescent="0.2"/>
    <row r="617" s="6" customFormat="1" ht="14.25" x14ac:dyDescent="0.2"/>
    <row r="618" s="6" customFormat="1" ht="14.25" x14ac:dyDescent="0.2"/>
    <row r="619" s="6" customFormat="1" ht="14.25" x14ac:dyDescent="0.2"/>
    <row r="620" s="6" customFormat="1" ht="14.25" x14ac:dyDescent="0.2"/>
    <row r="621" s="6" customFormat="1" ht="14.25" x14ac:dyDescent="0.2"/>
    <row r="622" s="6" customFormat="1" ht="14.25" x14ac:dyDescent="0.2"/>
    <row r="623" s="6" customFormat="1" ht="14.25" x14ac:dyDescent="0.2"/>
    <row r="624" s="6" customFormat="1" ht="14.25" x14ac:dyDescent="0.2"/>
    <row r="625" s="6" customFormat="1" ht="14.25" x14ac:dyDescent="0.2"/>
    <row r="626" s="6" customFormat="1" ht="14.25" x14ac:dyDescent="0.2"/>
    <row r="627" s="6" customFormat="1" ht="14.25" x14ac:dyDescent="0.2"/>
    <row r="628" s="6" customFormat="1" ht="14.25" x14ac:dyDescent="0.2"/>
    <row r="629" s="6" customFormat="1" ht="14.25" x14ac:dyDescent="0.2"/>
    <row r="630" s="6" customFormat="1" ht="14.25" x14ac:dyDescent="0.2"/>
    <row r="631" s="6" customFormat="1" ht="14.25" x14ac:dyDescent="0.2"/>
    <row r="632" s="6" customFormat="1" ht="14.25" x14ac:dyDescent="0.2"/>
    <row r="633" s="6" customFormat="1" ht="14.25" x14ac:dyDescent="0.2"/>
    <row r="634" s="6" customFormat="1" ht="14.25" x14ac:dyDescent="0.2"/>
    <row r="635" s="6" customFormat="1" ht="14.25" x14ac:dyDescent="0.2"/>
    <row r="636" s="6" customFormat="1" ht="14.25" x14ac:dyDescent="0.2"/>
    <row r="637" s="6" customFormat="1" ht="14.25" x14ac:dyDescent="0.2"/>
    <row r="638" s="6" customFormat="1" ht="14.25" x14ac:dyDescent="0.2"/>
    <row r="639" s="6" customFormat="1" ht="14.25" x14ac:dyDescent="0.2"/>
    <row r="640" s="6" customFormat="1" ht="14.25" x14ac:dyDescent="0.2"/>
    <row r="641" s="6" customFormat="1" ht="14.25" x14ac:dyDescent="0.2"/>
    <row r="642" s="6" customFormat="1" ht="14.25" x14ac:dyDescent="0.2"/>
    <row r="643" s="6" customFormat="1" ht="14.25" x14ac:dyDescent="0.2"/>
    <row r="644" s="6" customFormat="1" ht="14.25" x14ac:dyDescent="0.2"/>
    <row r="645" s="6" customFormat="1" ht="14.25" x14ac:dyDescent="0.2"/>
    <row r="646" s="6" customFormat="1" ht="14.25" x14ac:dyDescent="0.2"/>
    <row r="647" s="6" customFormat="1" ht="14.25" x14ac:dyDescent="0.2"/>
    <row r="648" s="6" customFormat="1" ht="14.25" x14ac:dyDescent="0.2"/>
    <row r="649" s="6" customFormat="1" ht="14.25" x14ac:dyDescent="0.2"/>
    <row r="650" s="6" customFormat="1" ht="14.25" x14ac:dyDescent="0.2"/>
    <row r="651" s="6" customFormat="1" ht="14.25" x14ac:dyDescent="0.2"/>
    <row r="652" s="6" customFormat="1" ht="14.25" x14ac:dyDescent="0.2"/>
    <row r="653" s="6" customFormat="1" ht="14.25" x14ac:dyDescent="0.2"/>
    <row r="654" s="6" customFormat="1" ht="14.25" x14ac:dyDescent="0.2"/>
    <row r="655" s="6" customFormat="1" ht="14.25" x14ac:dyDescent="0.2"/>
    <row r="656" s="6" customFormat="1" ht="14.25" x14ac:dyDescent="0.2"/>
    <row r="657" s="6" customFormat="1" ht="14.25" x14ac:dyDescent="0.2"/>
    <row r="658" s="6" customFormat="1" ht="14.25" x14ac:dyDescent="0.2"/>
    <row r="659" s="6" customFormat="1" ht="14.25" x14ac:dyDescent="0.2"/>
    <row r="660" s="6" customFormat="1" ht="14.25" x14ac:dyDescent="0.2"/>
    <row r="661" s="6" customFormat="1" ht="14.25" x14ac:dyDescent="0.2"/>
    <row r="662" s="6" customFormat="1" ht="14.25" x14ac:dyDescent="0.2"/>
    <row r="663" s="6" customFormat="1" ht="14.25" x14ac:dyDescent="0.2"/>
    <row r="664" s="6" customFormat="1" ht="14.25" x14ac:dyDescent="0.2"/>
    <row r="665" s="6" customFormat="1" ht="14.25" x14ac:dyDescent="0.2"/>
    <row r="666" s="6" customFormat="1" ht="14.25" x14ac:dyDescent="0.2"/>
    <row r="667" s="6" customFormat="1" ht="14.25" x14ac:dyDescent="0.2"/>
    <row r="668" s="6" customFormat="1" ht="14.25" x14ac:dyDescent="0.2"/>
    <row r="669" s="6" customFormat="1" ht="14.25" x14ac:dyDescent="0.2"/>
    <row r="670" s="6" customFormat="1" ht="14.25" x14ac:dyDescent="0.2"/>
    <row r="671" s="6" customFormat="1" ht="14.25" x14ac:dyDescent="0.2"/>
    <row r="672" s="6" customFormat="1" ht="14.25" x14ac:dyDescent="0.2"/>
    <row r="673" s="6" customFormat="1" ht="14.25" x14ac:dyDescent="0.2"/>
    <row r="674" s="6" customFormat="1" ht="14.25" x14ac:dyDescent="0.2"/>
    <row r="675" s="6" customFormat="1" ht="14.25" x14ac:dyDescent="0.2"/>
    <row r="676" s="6" customFormat="1" ht="14.25" x14ac:dyDescent="0.2"/>
    <row r="677" s="6" customFormat="1" ht="14.25" x14ac:dyDescent="0.2"/>
    <row r="678" s="6" customFormat="1" ht="14.25" x14ac:dyDescent="0.2"/>
    <row r="679" s="6" customFormat="1" ht="14.25" x14ac:dyDescent="0.2"/>
    <row r="680" s="6" customFormat="1" ht="14.25" x14ac:dyDescent="0.2"/>
    <row r="681" s="6" customFormat="1" ht="14.25" x14ac:dyDescent="0.2"/>
    <row r="682" s="6" customFormat="1" ht="14.25" x14ac:dyDescent="0.2"/>
    <row r="683" s="6" customFormat="1" ht="14.25" x14ac:dyDescent="0.2"/>
    <row r="684" s="6" customFormat="1" ht="14.25" x14ac:dyDescent="0.2"/>
    <row r="685" s="6" customFormat="1" ht="14.25" x14ac:dyDescent="0.2"/>
    <row r="686" s="6" customFormat="1" ht="14.25" x14ac:dyDescent="0.2"/>
    <row r="687" s="6" customFormat="1" ht="14.25" x14ac:dyDescent="0.2"/>
    <row r="688" s="6" customFormat="1" ht="14.25" x14ac:dyDescent="0.2"/>
    <row r="689" s="6" customFormat="1" ht="14.25" x14ac:dyDescent="0.2"/>
    <row r="690" s="6" customFormat="1" ht="14.25" x14ac:dyDescent="0.2"/>
    <row r="691" s="6" customFormat="1" ht="14.25" x14ac:dyDescent="0.2"/>
    <row r="692" s="6" customFormat="1" ht="14.25" x14ac:dyDescent="0.2"/>
    <row r="693" s="6" customFormat="1" ht="14.25" x14ac:dyDescent="0.2"/>
    <row r="694" s="6" customFormat="1" ht="14.25" x14ac:dyDescent="0.2"/>
    <row r="695" s="6" customFormat="1" ht="14.25" x14ac:dyDescent="0.2"/>
    <row r="696" s="6" customFormat="1" ht="14.25" x14ac:dyDescent="0.2"/>
    <row r="697" s="6" customFormat="1" ht="14.25" x14ac:dyDescent="0.2"/>
    <row r="698" s="6" customFormat="1" ht="14.25" x14ac:dyDescent="0.2"/>
    <row r="699" s="6" customFormat="1" ht="14.25" x14ac:dyDescent="0.2"/>
    <row r="700" s="6" customFormat="1" ht="14.25" x14ac:dyDescent="0.2"/>
    <row r="701" s="6" customFormat="1" ht="14.25" x14ac:dyDescent="0.2"/>
    <row r="702" s="6" customFormat="1" ht="14.25" x14ac:dyDescent="0.2"/>
    <row r="703" s="6" customFormat="1" ht="14.25" x14ac:dyDescent="0.2"/>
    <row r="704" s="6" customFormat="1" ht="14.25" x14ac:dyDescent="0.2"/>
    <row r="705" s="6" customFormat="1" ht="14.25" x14ac:dyDescent="0.2"/>
    <row r="706" s="6" customFormat="1" ht="14.25" x14ac:dyDescent="0.2"/>
    <row r="707" s="6" customFormat="1" ht="14.25" x14ac:dyDescent="0.2"/>
    <row r="708" s="6" customFormat="1" ht="14.25" x14ac:dyDescent="0.2"/>
    <row r="709" s="6" customFormat="1" ht="14.25" x14ac:dyDescent="0.2"/>
    <row r="710" s="6" customFormat="1" ht="14.25" x14ac:dyDescent="0.2"/>
    <row r="711" s="6" customFormat="1" ht="14.25" x14ac:dyDescent="0.2"/>
    <row r="712" s="6" customFormat="1" ht="14.25" x14ac:dyDescent="0.2"/>
    <row r="713" s="6" customFormat="1" ht="14.25" x14ac:dyDescent="0.2"/>
    <row r="714" s="6" customFormat="1" ht="14.25" x14ac:dyDescent="0.2"/>
    <row r="715" s="6" customFormat="1" ht="14.25" x14ac:dyDescent="0.2"/>
    <row r="716" s="6" customFormat="1" ht="14.25" x14ac:dyDescent="0.2"/>
    <row r="717" s="6" customFormat="1" ht="14.25" x14ac:dyDescent="0.2"/>
    <row r="718" s="6" customFormat="1" ht="14.25" x14ac:dyDescent="0.2"/>
    <row r="719" s="6" customFormat="1" ht="14.25" x14ac:dyDescent="0.2"/>
    <row r="720" s="6" customFormat="1" ht="14.25" x14ac:dyDescent="0.2"/>
    <row r="721" s="6" customFormat="1" ht="14.25" x14ac:dyDescent="0.2"/>
    <row r="722" s="6" customFormat="1" ht="14.25" x14ac:dyDescent="0.2"/>
    <row r="723" s="6" customFormat="1" ht="14.25" x14ac:dyDescent="0.2"/>
    <row r="724" s="6" customFormat="1" ht="14.25" x14ac:dyDescent="0.2"/>
    <row r="725" s="6" customFormat="1" ht="14.25" x14ac:dyDescent="0.2"/>
    <row r="726" s="6" customFormat="1" ht="14.25" x14ac:dyDescent="0.2"/>
    <row r="727" s="6" customFormat="1" ht="14.25" x14ac:dyDescent="0.2"/>
    <row r="728" s="6" customFormat="1" ht="14.25" x14ac:dyDescent="0.2"/>
    <row r="729" s="6" customFormat="1" ht="14.25" x14ac:dyDescent="0.2"/>
    <row r="730" s="6" customFormat="1" ht="14.25" x14ac:dyDescent="0.2"/>
    <row r="731" s="6" customFormat="1" ht="14.25" x14ac:dyDescent="0.2"/>
    <row r="732" s="6" customFormat="1" ht="14.25" x14ac:dyDescent="0.2"/>
    <row r="733" s="6" customFormat="1" ht="14.25" x14ac:dyDescent="0.2"/>
    <row r="734" s="6" customFormat="1" ht="14.25" x14ac:dyDescent="0.2"/>
    <row r="735" s="6" customFormat="1" ht="14.25" x14ac:dyDescent="0.2"/>
    <row r="736" s="6" customFormat="1" ht="14.25" x14ac:dyDescent="0.2"/>
    <row r="737" s="6" customFormat="1" ht="14.25" x14ac:dyDescent="0.2"/>
    <row r="738" s="6" customFormat="1" ht="14.25" x14ac:dyDescent="0.2"/>
    <row r="739" s="6" customFormat="1" ht="14.25" x14ac:dyDescent="0.2"/>
    <row r="740" s="6" customFormat="1" ht="14.25" x14ac:dyDescent="0.2"/>
    <row r="741" s="6" customFormat="1" ht="14.25" x14ac:dyDescent="0.2"/>
    <row r="742" s="6" customFormat="1" ht="14.25" x14ac:dyDescent="0.2"/>
    <row r="743" s="6" customFormat="1" ht="14.25" x14ac:dyDescent="0.2"/>
    <row r="744" s="6" customFormat="1" ht="14.25" x14ac:dyDescent="0.2"/>
    <row r="745" s="6" customFormat="1" ht="14.25" x14ac:dyDescent="0.2"/>
    <row r="746" s="6" customFormat="1" ht="14.25" x14ac:dyDescent="0.2"/>
    <row r="747" s="6" customFormat="1" ht="14.25" x14ac:dyDescent="0.2"/>
    <row r="748" s="6" customFormat="1" ht="14.25" x14ac:dyDescent="0.2"/>
    <row r="749" s="6" customFormat="1" ht="14.25" x14ac:dyDescent="0.2"/>
    <row r="750" s="6" customFormat="1" ht="14.25" x14ac:dyDescent="0.2"/>
    <row r="751" s="6" customFormat="1" ht="14.25" x14ac:dyDescent="0.2"/>
    <row r="752" s="6" customFormat="1" ht="14.25" x14ac:dyDescent="0.2"/>
    <row r="753" s="6" customFormat="1" ht="14.25" x14ac:dyDescent="0.2"/>
    <row r="754" s="6" customFormat="1" ht="14.25" x14ac:dyDescent="0.2"/>
    <row r="755" s="6" customFormat="1" ht="14.25" x14ac:dyDescent="0.2"/>
    <row r="756" s="6" customFormat="1" ht="14.25" x14ac:dyDescent="0.2"/>
    <row r="757" s="6" customFormat="1" ht="14.25" x14ac:dyDescent="0.2"/>
    <row r="758" s="6" customFormat="1" ht="14.25" x14ac:dyDescent="0.2"/>
    <row r="759" s="6" customFormat="1" ht="14.25" x14ac:dyDescent="0.2"/>
    <row r="760" s="6" customFormat="1" ht="14.25" x14ac:dyDescent="0.2"/>
    <row r="761" s="6" customFormat="1" ht="14.25" x14ac:dyDescent="0.2"/>
    <row r="762" s="6" customFormat="1" ht="14.25" x14ac:dyDescent="0.2"/>
    <row r="763" s="6" customFormat="1" ht="14.25" x14ac:dyDescent="0.2"/>
    <row r="764" s="6" customFormat="1" ht="14.25" x14ac:dyDescent="0.2"/>
    <row r="765" s="6" customFormat="1" ht="14.25" x14ac:dyDescent="0.2"/>
    <row r="766" s="6" customFormat="1" ht="14.25" x14ac:dyDescent="0.2"/>
    <row r="767" s="6" customFormat="1" ht="14.25" x14ac:dyDescent="0.2"/>
    <row r="768" s="6" customFormat="1" ht="14.25" x14ac:dyDescent="0.2"/>
    <row r="769" s="6" customFormat="1" ht="14.25" x14ac:dyDescent="0.2"/>
    <row r="770" s="6" customFormat="1" ht="14.25" x14ac:dyDescent="0.2"/>
    <row r="771" s="6" customFormat="1" ht="14.25" x14ac:dyDescent="0.2"/>
    <row r="772" s="6" customFormat="1" ht="14.25" x14ac:dyDescent="0.2"/>
    <row r="773" s="6" customFormat="1" ht="14.25" x14ac:dyDescent="0.2"/>
    <row r="774" s="6" customFormat="1" ht="14.25" x14ac:dyDescent="0.2"/>
    <row r="775" s="6" customFormat="1" ht="14.25" x14ac:dyDescent="0.2"/>
    <row r="776" s="6" customFormat="1" ht="14.25" x14ac:dyDescent="0.2"/>
    <row r="777" s="6" customFormat="1" ht="14.25" x14ac:dyDescent="0.2"/>
    <row r="778" s="6" customFormat="1" ht="14.25" x14ac:dyDescent="0.2"/>
    <row r="779" s="6" customFormat="1" ht="14.25" x14ac:dyDescent="0.2"/>
    <row r="780" s="6" customFormat="1" ht="14.25" x14ac:dyDescent="0.2"/>
    <row r="781" s="6" customFormat="1" ht="14.25" x14ac:dyDescent="0.2"/>
    <row r="782" s="6" customFormat="1" ht="14.25" x14ac:dyDescent="0.2"/>
    <row r="783" s="6" customFormat="1" ht="14.25" x14ac:dyDescent="0.2"/>
    <row r="784" s="6" customFormat="1" ht="14.25" x14ac:dyDescent="0.2"/>
    <row r="785" s="6" customFormat="1" ht="14.25" x14ac:dyDescent="0.2"/>
    <row r="786" s="6" customFormat="1" ht="14.25" x14ac:dyDescent="0.2"/>
    <row r="787" s="6" customFormat="1" ht="14.25" x14ac:dyDescent="0.2"/>
    <row r="788" s="6" customFormat="1" ht="14.25" x14ac:dyDescent="0.2"/>
    <row r="789" s="6" customFormat="1" ht="14.25" x14ac:dyDescent="0.2"/>
    <row r="790" s="6" customFormat="1" ht="14.25" x14ac:dyDescent="0.2"/>
    <row r="791" s="6" customFormat="1" ht="14.25" x14ac:dyDescent="0.2"/>
    <row r="792" s="6" customFormat="1" ht="14.25" x14ac:dyDescent="0.2"/>
    <row r="793" s="6" customFormat="1" ht="14.25" x14ac:dyDescent="0.2"/>
    <row r="794" s="6" customFormat="1" ht="14.25" x14ac:dyDescent="0.2"/>
    <row r="795" s="6" customFormat="1" ht="14.25" x14ac:dyDescent="0.2"/>
    <row r="796" s="6" customFormat="1" ht="14.25" x14ac:dyDescent="0.2"/>
    <row r="797" s="6" customFormat="1" ht="14.25" x14ac:dyDescent="0.2"/>
    <row r="798" s="6" customFormat="1" ht="14.25" x14ac:dyDescent="0.2"/>
    <row r="799" s="6" customFormat="1" ht="14.25" x14ac:dyDescent="0.2"/>
    <row r="800" s="6" customFormat="1" ht="14.25" x14ac:dyDescent="0.2"/>
    <row r="801" s="6" customFormat="1" ht="14.25" x14ac:dyDescent="0.2"/>
    <row r="802" s="6" customFormat="1" ht="14.25" x14ac:dyDescent="0.2"/>
    <row r="803" s="6" customFormat="1" ht="14.25" x14ac:dyDescent="0.2"/>
    <row r="804" s="6" customFormat="1" ht="14.25" x14ac:dyDescent="0.2"/>
    <row r="805" s="6" customFormat="1" ht="14.25" x14ac:dyDescent="0.2"/>
    <row r="806" s="6" customFormat="1" ht="14.25" x14ac:dyDescent="0.2"/>
    <row r="807" s="6" customFormat="1" ht="14.25" x14ac:dyDescent="0.2"/>
    <row r="808" s="6" customFormat="1" ht="14.25" x14ac:dyDescent="0.2"/>
    <row r="809" s="6" customFormat="1" ht="14.25" x14ac:dyDescent="0.2"/>
    <row r="810" s="6" customFormat="1" ht="14.25" x14ac:dyDescent="0.2"/>
    <row r="811" s="6" customFormat="1" ht="14.25" x14ac:dyDescent="0.2"/>
    <row r="812" s="6" customFormat="1" ht="14.25" x14ac:dyDescent="0.2"/>
    <row r="813" s="6" customFormat="1" ht="14.25" x14ac:dyDescent="0.2"/>
    <row r="814" s="6" customFormat="1" ht="14.25" x14ac:dyDescent="0.2"/>
    <row r="815" s="6" customFormat="1" ht="14.25" x14ac:dyDescent="0.2"/>
    <row r="816" s="6" customFormat="1" ht="14.25" x14ac:dyDescent="0.2"/>
    <row r="817" s="6" customFormat="1" ht="14.25" x14ac:dyDescent="0.2"/>
    <row r="818" s="6" customFormat="1" ht="14.25" x14ac:dyDescent="0.2"/>
    <row r="819" s="6" customFormat="1" ht="14.25" x14ac:dyDescent="0.2"/>
    <row r="820" s="6" customFormat="1" ht="14.25" x14ac:dyDescent="0.2"/>
    <row r="821" s="6" customFormat="1" ht="14.25" x14ac:dyDescent="0.2"/>
    <row r="822" s="6" customFormat="1" ht="14.25" x14ac:dyDescent="0.2"/>
    <row r="823" s="6" customFormat="1" ht="14.25" x14ac:dyDescent="0.2"/>
    <row r="824" s="6" customFormat="1" ht="14.25" x14ac:dyDescent="0.2"/>
    <row r="825" s="6" customFormat="1" ht="14.25" x14ac:dyDescent="0.2"/>
    <row r="826" s="6" customFormat="1" ht="14.25" x14ac:dyDescent="0.2"/>
    <row r="827" s="6" customFormat="1" ht="14.25" x14ac:dyDescent="0.2"/>
    <row r="828" s="6" customFormat="1" ht="14.25" x14ac:dyDescent="0.2"/>
    <row r="829" s="6" customFormat="1" ht="14.25" x14ac:dyDescent="0.2"/>
    <row r="830" s="6" customFormat="1" ht="14.25" x14ac:dyDescent="0.2"/>
    <row r="831" s="6" customFormat="1" ht="14.25" x14ac:dyDescent="0.2"/>
    <row r="832" s="6" customFormat="1" ht="14.25" x14ac:dyDescent="0.2"/>
    <row r="833" s="6" customFormat="1" ht="14.25" x14ac:dyDescent="0.2"/>
    <row r="834" s="6" customFormat="1" ht="14.25" x14ac:dyDescent="0.2"/>
    <row r="835" s="6" customFormat="1" ht="14.25" x14ac:dyDescent="0.2"/>
    <row r="836" s="6" customFormat="1" ht="14.25" x14ac:dyDescent="0.2"/>
    <row r="837" s="6" customFormat="1" ht="14.25" x14ac:dyDescent="0.2"/>
    <row r="838" s="6" customFormat="1" ht="14.25" x14ac:dyDescent="0.2"/>
    <row r="839" s="6" customFormat="1" ht="14.25" x14ac:dyDescent="0.2"/>
    <row r="840" s="6" customFormat="1" ht="14.25" x14ac:dyDescent="0.2"/>
    <row r="841" s="6" customFormat="1" ht="14.25" x14ac:dyDescent="0.2"/>
    <row r="842" s="6" customFormat="1" ht="14.25" x14ac:dyDescent="0.2"/>
    <row r="843" s="6" customFormat="1" ht="14.25" x14ac:dyDescent="0.2"/>
    <row r="844" s="6" customFormat="1" ht="14.25" x14ac:dyDescent="0.2"/>
    <row r="845" s="6" customFormat="1" ht="14.25" x14ac:dyDescent="0.2"/>
    <row r="846" s="6" customFormat="1" ht="14.25" x14ac:dyDescent="0.2"/>
    <row r="847" s="6" customFormat="1" ht="14.25" x14ac:dyDescent="0.2"/>
    <row r="848" s="6" customFormat="1" ht="14.25" x14ac:dyDescent="0.2"/>
    <row r="849" s="6" customFormat="1" ht="14.25" x14ac:dyDescent="0.2"/>
    <row r="850" s="6" customFormat="1" ht="14.25" x14ac:dyDescent="0.2"/>
    <row r="851" s="6" customFormat="1" ht="14.25" x14ac:dyDescent="0.2"/>
    <row r="852" s="6" customFormat="1" ht="14.25" x14ac:dyDescent="0.2"/>
    <row r="853" s="6" customFormat="1" ht="14.25" x14ac:dyDescent="0.2"/>
    <row r="854" s="6" customFormat="1" ht="14.25" x14ac:dyDescent="0.2"/>
    <row r="855" s="6" customFormat="1" ht="14.25" x14ac:dyDescent="0.2"/>
    <row r="856" s="6" customFormat="1" ht="14.25" x14ac:dyDescent="0.2"/>
    <row r="857" s="6" customFormat="1" ht="14.25" x14ac:dyDescent="0.2"/>
    <row r="858" s="6" customFormat="1" ht="14.25" x14ac:dyDescent="0.2"/>
    <row r="859" s="6" customFormat="1" ht="14.25" x14ac:dyDescent="0.2"/>
    <row r="860" s="6" customFormat="1" ht="14.25" x14ac:dyDescent="0.2"/>
    <row r="861" s="6" customFormat="1" ht="14.25" x14ac:dyDescent="0.2"/>
    <row r="862" s="6" customFormat="1" ht="14.25" x14ac:dyDescent="0.2"/>
    <row r="863" s="6" customFormat="1" ht="14.25" x14ac:dyDescent="0.2"/>
    <row r="864" s="6" customFormat="1" ht="14.25" x14ac:dyDescent="0.2"/>
    <row r="865" s="6" customFormat="1" ht="14.25" x14ac:dyDescent="0.2"/>
    <row r="866" s="6" customFormat="1" ht="14.25" x14ac:dyDescent="0.2"/>
    <row r="867" s="6" customFormat="1" ht="14.25" x14ac:dyDescent="0.2"/>
    <row r="868" s="6" customFormat="1" ht="14.25" x14ac:dyDescent="0.2"/>
    <row r="869" s="6" customFormat="1" ht="14.25" x14ac:dyDescent="0.2"/>
    <row r="870" s="6" customFormat="1" ht="14.25" x14ac:dyDescent="0.2"/>
    <row r="871" s="6" customFormat="1" ht="14.25" x14ac:dyDescent="0.2"/>
    <row r="872" s="6" customFormat="1" ht="14.25" x14ac:dyDescent="0.2"/>
    <row r="873" s="6" customFormat="1" ht="14.25" x14ac:dyDescent="0.2"/>
    <row r="874" s="6" customFormat="1" ht="14.25" x14ac:dyDescent="0.2"/>
    <row r="875" s="6" customFormat="1" ht="14.25" x14ac:dyDescent="0.2"/>
    <row r="876" s="6" customFormat="1" ht="14.25" x14ac:dyDescent="0.2"/>
    <row r="877" s="6" customFormat="1" ht="14.25" x14ac:dyDescent="0.2"/>
    <row r="878" s="6" customFormat="1" ht="14.25" x14ac:dyDescent="0.2"/>
    <row r="879" s="6" customFormat="1" ht="14.25" x14ac:dyDescent="0.2"/>
    <row r="880" s="6" customFormat="1" ht="14.25" x14ac:dyDescent="0.2"/>
    <row r="881" s="6" customFormat="1" ht="14.25" x14ac:dyDescent="0.2"/>
    <row r="882" s="6" customFormat="1" ht="14.25" x14ac:dyDescent="0.2"/>
    <row r="883" s="6" customFormat="1" ht="14.25" x14ac:dyDescent="0.2"/>
    <row r="884" s="6" customFormat="1" ht="14.25" x14ac:dyDescent="0.2"/>
    <row r="885" s="6" customFormat="1" ht="14.25" x14ac:dyDescent="0.2"/>
    <row r="886" s="6" customFormat="1" ht="14.25" x14ac:dyDescent="0.2"/>
    <row r="887" s="6" customFormat="1" ht="14.25" x14ac:dyDescent="0.2"/>
    <row r="888" s="6" customFormat="1" ht="14.25" x14ac:dyDescent="0.2"/>
    <row r="889" s="6" customFormat="1" ht="14.25" x14ac:dyDescent="0.2"/>
    <row r="890" s="6" customFormat="1" ht="14.25" x14ac:dyDescent="0.2"/>
    <row r="891" s="6" customFormat="1" ht="14.25" x14ac:dyDescent="0.2"/>
    <row r="892" s="6" customFormat="1" ht="14.25" x14ac:dyDescent="0.2"/>
    <row r="893" s="6" customFormat="1" ht="14.25" x14ac:dyDescent="0.2"/>
    <row r="894" s="6" customFormat="1" ht="14.25" x14ac:dyDescent="0.2"/>
    <row r="895" s="6" customFormat="1" ht="14.25" x14ac:dyDescent="0.2"/>
    <row r="896" s="6" customFormat="1" ht="14.25" x14ac:dyDescent="0.2"/>
    <row r="897" s="6" customFormat="1" ht="14.25" x14ac:dyDescent="0.2"/>
    <row r="898" s="6" customFormat="1" ht="14.25" x14ac:dyDescent="0.2"/>
    <row r="899" s="6" customFormat="1" ht="14.25" x14ac:dyDescent="0.2"/>
    <row r="900" s="6" customFormat="1" ht="14.25" x14ac:dyDescent="0.2"/>
    <row r="901" s="6" customFormat="1" ht="14.25" x14ac:dyDescent="0.2"/>
    <row r="902" s="6" customFormat="1" ht="14.25" x14ac:dyDescent="0.2"/>
    <row r="903" s="6" customFormat="1" ht="14.25" x14ac:dyDescent="0.2"/>
    <row r="904" s="6" customFormat="1" ht="14.25" x14ac:dyDescent="0.2"/>
    <row r="905" s="6" customFormat="1" ht="14.25" x14ac:dyDescent="0.2"/>
    <row r="906" s="6" customFormat="1" ht="14.25" x14ac:dyDescent="0.2"/>
    <row r="907" s="6" customFormat="1" ht="14.25" x14ac:dyDescent="0.2"/>
    <row r="908" s="6" customFormat="1" ht="14.25" x14ac:dyDescent="0.2"/>
    <row r="909" s="6" customFormat="1" ht="14.25" x14ac:dyDescent="0.2"/>
    <row r="910" s="6" customFormat="1" ht="14.25" x14ac:dyDescent="0.2"/>
    <row r="911" s="6" customFormat="1" ht="14.25" x14ac:dyDescent="0.2"/>
    <row r="912" s="6" customFormat="1" ht="14.25" x14ac:dyDescent="0.2"/>
    <row r="913" s="6" customFormat="1" ht="14.25" x14ac:dyDescent="0.2"/>
    <row r="914" s="6" customFormat="1" ht="14.25" x14ac:dyDescent="0.2"/>
    <row r="915" s="6" customFormat="1" ht="14.25" x14ac:dyDescent="0.2"/>
    <row r="916" s="6" customFormat="1" ht="14.25" x14ac:dyDescent="0.2"/>
    <row r="917" s="6" customFormat="1" ht="14.25" x14ac:dyDescent="0.2"/>
    <row r="918" s="6" customFormat="1" ht="14.25" x14ac:dyDescent="0.2"/>
    <row r="919" s="6" customFormat="1" ht="14.25" x14ac:dyDescent="0.2"/>
    <row r="920" s="6" customFormat="1" ht="14.25" x14ac:dyDescent="0.2"/>
    <row r="921" s="6" customFormat="1" ht="14.25" x14ac:dyDescent="0.2"/>
    <row r="922" s="6" customFormat="1" ht="14.25" x14ac:dyDescent="0.2"/>
    <row r="923" s="6" customFormat="1" ht="14.25" x14ac:dyDescent="0.2"/>
    <row r="924" s="6" customFormat="1" ht="14.25" x14ac:dyDescent="0.2"/>
    <row r="925" s="6" customFormat="1" ht="14.25" x14ac:dyDescent="0.2"/>
    <row r="926" s="6" customFormat="1" ht="14.25" x14ac:dyDescent="0.2"/>
    <row r="927" s="6" customFormat="1" ht="14.25" x14ac:dyDescent="0.2"/>
    <row r="928" s="6" customFormat="1" ht="14.25" x14ac:dyDescent="0.2"/>
    <row r="929" s="6" customFormat="1" ht="14.25" x14ac:dyDescent="0.2"/>
    <row r="930" s="6" customFormat="1" ht="14.25" x14ac:dyDescent="0.2"/>
    <row r="931" s="6" customFormat="1" ht="14.25" x14ac:dyDescent="0.2"/>
    <row r="932" s="6" customFormat="1" ht="14.25" x14ac:dyDescent="0.2"/>
    <row r="933" s="6" customFormat="1" ht="14.25" x14ac:dyDescent="0.2"/>
    <row r="934" s="6" customFormat="1" ht="14.25" x14ac:dyDescent="0.2"/>
    <row r="935" s="6" customFormat="1" ht="14.25" x14ac:dyDescent="0.2"/>
    <row r="936" s="6" customFormat="1" ht="14.25" x14ac:dyDescent="0.2"/>
    <row r="937" s="6" customFormat="1" ht="14.25" x14ac:dyDescent="0.2"/>
    <row r="938" s="6" customFormat="1" ht="14.25" x14ac:dyDescent="0.2"/>
    <row r="939" s="6" customFormat="1" ht="14.25" x14ac:dyDescent="0.2"/>
    <row r="940" s="6" customFormat="1" ht="14.25" x14ac:dyDescent="0.2"/>
    <row r="941" s="6" customFormat="1" ht="14.25" x14ac:dyDescent="0.2"/>
    <row r="942" s="6" customFormat="1" ht="14.25" x14ac:dyDescent="0.2"/>
    <row r="943" s="6" customFormat="1" ht="14.25" x14ac:dyDescent="0.2"/>
    <row r="944" s="6" customFormat="1" ht="14.25" x14ac:dyDescent="0.2"/>
    <row r="945" s="6" customFormat="1" ht="14.25" x14ac:dyDescent="0.2"/>
    <row r="946" s="6" customFormat="1" ht="14.25" x14ac:dyDescent="0.2"/>
    <row r="947" s="6" customFormat="1" ht="14.25" x14ac:dyDescent="0.2"/>
    <row r="948" s="6" customFormat="1" ht="14.25" x14ac:dyDescent="0.2"/>
    <row r="949" s="6" customFormat="1" ht="14.25" x14ac:dyDescent="0.2"/>
    <row r="950" s="6" customFormat="1" ht="14.25" x14ac:dyDescent="0.2"/>
    <row r="951" s="6" customFormat="1" ht="14.25" x14ac:dyDescent="0.2"/>
    <row r="952" s="6" customFormat="1" ht="14.25" x14ac:dyDescent="0.2"/>
    <row r="953" s="6" customFormat="1" ht="14.25" x14ac:dyDescent="0.2"/>
    <row r="954" s="6" customFormat="1" ht="14.25" x14ac:dyDescent="0.2"/>
    <row r="955" s="6" customFormat="1" ht="14.25" x14ac:dyDescent="0.2"/>
    <row r="956" s="6" customFormat="1" ht="14.25" x14ac:dyDescent="0.2"/>
    <row r="957" s="6" customFormat="1" ht="14.25" x14ac:dyDescent="0.2"/>
    <row r="958" s="6" customFormat="1" ht="14.25" x14ac:dyDescent="0.2"/>
    <row r="959" s="6" customFormat="1" ht="14.25" x14ac:dyDescent="0.2"/>
    <row r="960" s="6" customFormat="1" ht="14.25" x14ac:dyDescent="0.2"/>
    <row r="961" s="6" customFormat="1" ht="14.25" x14ac:dyDescent="0.2"/>
    <row r="962" s="6" customFormat="1" ht="14.25" x14ac:dyDescent="0.2"/>
    <row r="963" s="6" customFormat="1" ht="14.25" x14ac:dyDescent="0.2"/>
    <row r="964" s="6" customFormat="1" ht="14.25" x14ac:dyDescent="0.2"/>
    <row r="965" s="6" customFormat="1" ht="14.25" x14ac:dyDescent="0.2"/>
    <row r="966" s="6" customFormat="1" ht="14.25" x14ac:dyDescent="0.2"/>
    <row r="967" s="6" customFormat="1" ht="14.25" x14ac:dyDescent="0.2"/>
    <row r="968" s="6" customFormat="1" ht="14.25" x14ac:dyDescent="0.2"/>
    <row r="969" s="6" customFormat="1" ht="14.25" x14ac:dyDescent="0.2"/>
    <row r="970" s="6" customFormat="1" ht="14.25" x14ac:dyDescent="0.2"/>
    <row r="971" s="6" customFormat="1" ht="14.25" x14ac:dyDescent="0.2"/>
    <row r="972" s="6" customFormat="1" ht="14.25" x14ac:dyDescent="0.2"/>
    <row r="973" s="6" customFormat="1" ht="14.25" x14ac:dyDescent="0.2"/>
    <row r="974" s="6" customFormat="1" ht="14.25" x14ac:dyDescent="0.2"/>
    <row r="975" s="6" customFormat="1" ht="14.25" x14ac:dyDescent="0.2"/>
    <row r="976" s="6" customFormat="1" ht="14.25" x14ac:dyDescent="0.2"/>
    <row r="977" s="6" customFormat="1" ht="14.25" x14ac:dyDescent="0.2"/>
    <row r="978" s="6" customFormat="1" ht="14.25" x14ac:dyDescent="0.2"/>
    <row r="979" s="6" customFormat="1" ht="14.25" x14ac:dyDescent="0.2"/>
    <row r="980" s="6" customFormat="1" ht="14.25" x14ac:dyDescent="0.2"/>
    <row r="981" s="6" customFormat="1" ht="14.25" x14ac:dyDescent="0.2"/>
    <row r="982" s="6" customFormat="1" ht="14.25" x14ac:dyDescent="0.2"/>
    <row r="983" s="6" customFormat="1" ht="14.25" x14ac:dyDescent="0.2"/>
    <row r="984" s="6" customFormat="1" ht="14.25" x14ac:dyDescent="0.2"/>
    <row r="985" s="6" customFormat="1" ht="14.25" x14ac:dyDescent="0.2"/>
    <row r="986" s="6" customFormat="1" ht="14.25" x14ac:dyDescent="0.2"/>
    <row r="987" s="6" customFormat="1" ht="14.25" x14ac:dyDescent="0.2"/>
    <row r="988" s="6" customFormat="1" ht="14.25" x14ac:dyDescent="0.2"/>
    <row r="989" s="6" customFormat="1" ht="14.25" x14ac:dyDescent="0.2"/>
    <row r="990" s="6" customFormat="1" ht="14.25" x14ac:dyDescent="0.2"/>
    <row r="991" s="6" customFormat="1" ht="14.25" x14ac:dyDescent="0.2"/>
    <row r="992" s="6" customFormat="1" ht="14.25" x14ac:dyDescent="0.2"/>
    <row r="993" s="6" customFormat="1" ht="14.25" x14ac:dyDescent="0.2"/>
    <row r="994" s="6" customFormat="1" ht="14.25" x14ac:dyDescent="0.2"/>
    <row r="995" s="6" customFormat="1" ht="14.25" x14ac:dyDescent="0.2"/>
    <row r="996" s="6" customFormat="1" ht="14.25" x14ac:dyDescent="0.2"/>
    <row r="997" s="6" customFormat="1" ht="14.25" x14ac:dyDescent="0.2"/>
    <row r="998" s="6" customFormat="1" ht="14.25" x14ac:dyDescent="0.2"/>
    <row r="999" s="6" customFormat="1" ht="14.25" x14ac:dyDescent="0.2"/>
    <row r="1000" s="6" customFormat="1" ht="14.25" x14ac:dyDescent="0.2"/>
    <row r="1001" s="6" customFormat="1" ht="14.25" x14ac:dyDescent="0.2"/>
    <row r="1002" s="6" customFormat="1" ht="14.25" x14ac:dyDescent="0.2"/>
    <row r="1003" s="6" customFormat="1" ht="14.25" x14ac:dyDescent="0.2"/>
    <row r="1004" s="6" customFormat="1" ht="14.25" x14ac:dyDescent="0.2"/>
    <row r="1005" s="6" customFormat="1" ht="14.25" x14ac:dyDescent="0.2"/>
    <row r="1006" s="6" customFormat="1" ht="14.25" x14ac:dyDescent="0.2"/>
    <row r="1007" s="6" customFormat="1" ht="14.25" x14ac:dyDescent="0.2"/>
    <row r="1008" s="6" customFormat="1" ht="14.25" x14ac:dyDescent="0.2"/>
    <row r="1009" s="6" customFormat="1" ht="14.25" x14ac:dyDescent="0.2"/>
    <row r="1010" s="6" customFormat="1" ht="14.25" x14ac:dyDescent="0.2"/>
    <row r="1011" s="6" customFormat="1" ht="14.25" x14ac:dyDescent="0.2"/>
    <row r="1012" s="6" customFormat="1" ht="14.25" x14ac:dyDescent="0.2"/>
    <row r="1013" s="6" customFormat="1" ht="14.25" x14ac:dyDescent="0.2"/>
    <row r="1014" s="6" customFormat="1" ht="14.25" x14ac:dyDescent="0.2"/>
    <row r="1015" s="6" customFormat="1" ht="14.25" x14ac:dyDescent="0.2"/>
    <row r="1016" s="6" customFormat="1" ht="14.25" x14ac:dyDescent="0.2"/>
    <row r="1017" s="6" customFormat="1" ht="14.25" x14ac:dyDescent="0.2"/>
    <row r="1018" s="6" customFormat="1" ht="14.25" x14ac:dyDescent="0.2"/>
    <row r="1019" s="6" customFormat="1" ht="14.25" x14ac:dyDescent="0.2"/>
    <row r="1020" s="6" customFormat="1" ht="14.25" x14ac:dyDescent="0.2"/>
    <row r="1021" s="6" customFormat="1" ht="14.25" x14ac:dyDescent="0.2"/>
    <row r="1022" s="6" customFormat="1" ht="14.25" x14ac:dyDescent="0.2"/>
    <row r="1023" s="6" customFormat="1" ht="14.25" x14ac:dyDescent="0.2"/>
    <row r="1024" s="6" customFormat="1" ht="14.25" x14ac:dyDescent="0.2"/>
    <row r="1025" s="6" customFormat="1" ht="14.25" x14ac:dyDescent="0.2"/>
    <row r="1026" s="6" customFormat="1" ht="14.25" x14ac:dyDescent="0.2"/>
    <row r="1027" s="6" customFormat="1" ht="14.25" x14ac:dyDescent="0.2"/>
    <row r="1028" s="6" customFormat="1" ht="14.25" x14ac:dyDescent="0.2"/>
    <row r="1029" s="6" customFormat="1" ht="14.25" x14ac:dyDescent="0.2"/>
    <row r="1030" s="6" customFormat="1" ht="14.25" x14ac:dyDescent="0.2"/>
    <row r="1031" s="6" customFormat="1" ht="14.25" x14ac:dyDescent="0.2"/>
    <row r="1032" s="6" customFormat="1" ht="14.25" x14ac:dyDescent="0.2"/>
    <row r="1033" s="6" customFormat="1" ht="14.25" x14ac:dyDescent="0.2"/>
    <row r="1034" s="6" customFormat="1" ht="14.25" x14ac:dyDescent="0.2"/>
    <row r="1035" s="6" customFormat="1" ht="14.25" x14ac:dyDescent="0.2"/>
    <row r="1036" s="6" customFormat="1" ht="14.25" x14ac:dyDescent="0.2"/>
    <row r="1037" s="6" customFormat="1" ht="14.25" x14ac:dyDescent="0.2"/>
    <row r="1038" s="6" customFormat="1" ht="14.25" x14ac:dyDescent="0.2"/>
    <row r="1039" s="6" customFormat="1" ht="14.25" x14ac:dyDescent="0.2"/>
    <row r="1040" s="6" customFormat="1" ht="14.25" x14ac:dyDescent="0.2"/>
    <row r="1041" s="6" customFormat="1" ht="14.25" x14ac:dyDescent="0.2"/>
    <row r="1042" s="6" customFormat="1" ht="14.25" x14ac:dyDescent="0.2"/>
    <row r="1043" s="6" customFormat="1" ht="14.25" x14ac:dyDescent="0.2"/>
    <row r="1044" s="6" customFormat="1" ht="14.25" x14ac:dyDescent="0.2"/>
    <row r="1045" s="6" customFormat="1" ht="14.25" x14ac:dyDescent="0.2"/>
    <row r="1046" s="6" customFormat="1" ht="14.25" x14ac:dyDescent="0.2"/>
    <row r="1047" s="6" customFormat="1" ht="14.25" x14ac:dyDescent="0.2"/>
    <row r="1048" s="6" customFormat="1" ht="14.25" x14ac:dyDescent="0.2"/>
    <row r="1049" s="6" customFormat="1" ht="14.25" x14ac:dyDescent="0.2"/>
    <row r="1050" s="6" customFormat="1" ht="14.25" x14ac:dyDescent="0.2"/>
    <row r="1051" s="6" customFormat="1" ht="14.25" x14ac:dyDescent="0.2"/>
    <row r="1052" s="6" customFormat="1" ht="14.25" x14ac:dyDescent="0.2"/>
    <row r="1053" s="6" customFormat="1" ht="14.25" x14ac:dyDescent="0.2"/>
    <row r="1054" s="6" customFormat="1" ht="14.25" x14ac:dyDescent="0.2"/>
    <row r="1055" s="6" customFormat="1" ht="14.25" x14ac:dyDescent="0.2"/>
    <row r="1056" s="6" customFormat="1" ht="14.25" x14ac:dyDescent="0.2"/>
    <row r="1057" s="6" customFormat="1" ht="14.25" x14ac:dyDescent="0.2"/>
    <row r="1058" s="6" customFormat="1" ht="14.25" x14ac:dyDescent="0.2"/>
    <row r="1059" s="6" customFormat="1" ht="14.25" x14ac:dyDescent="0.2"/>
    <row r="1060" s="6" customFormat="1" ht="14.25" x14ac:dyDescent="0.2"/>
    <row r="1061" s="6" customFormat="1" ht="14.25" x14ac:dyDescent="0.2"/>
    <row r="1062" s="6" customFormat="1" ht="14.25" x14ac:dyDescent="0.2"/>
    <row r="1063" s="6" customFormat="1" ht="14.25" x14ac:dyDescent="0.2"/>
    <row r="1064" s="6" customFormat="1" ht="14.25" x14ac:dyDescent="0.2"/>
    <row r="1065" s="6" customFormat="1" ht="14.25" x14ac:dyDescent="0.2"/>
    <row r="1066" s="6" customFormat="1" ht="14.25" x14ac:dyDescent="0.2"/>
    <row r="1067" s="6" customFormat="1" ht="14.25" x14ac:dyDescent="0.2"/>
    <row r="1068" s="6" customFormat="1" ht="14.25" x14ac:dyDescent="0.2"/>
    <row r="1069" s="6" customFormat="1" ht="14.25" x14ac:dyDescent="0.2"/>
    <row r="1070" s="6" customFormat="1" ht="14.25" x14ac:dyDescent="0.2"/>
    <row r="1071" s="6" customFormat="1" ht="14.25" x14ac:dyDescent="0.2"/>
    <row r="1072" s="6" customFormat="1" ht="14.25" x14ac:dyDescent="0.2"/>
    <row r="1073" s="6" customFormat="1" ht="14.25" x14ac:dyDescent="0.2"/>
    <row r="1074" s="6" customFormat="1" ht="14.25" x14ac:dyDescent="0.2"/>
    <row r="1075" s="6" customFormat="1" ht="14.25" x14ac:dyDescent="0.2"/>
    <row r="1076" s="6" customFormat="1" ht="14.25" x14ac:dyDescent="0.2"/>
    <row r="1077" s="6" customFormat="1" ht="14.25" x14ac:dyDescent="0.2"/>
    <row r="1078" s="6" customFormat="1" ht="14.25" x14ac:dyDescent="0.2"/>
    <row r="1079" s="6" customFormat="1" ht="14.25" x14ac:dyDescent="0.2"/>
    <row r="1080" s="6" customFormat="1" ht="14.25" x14ac:dyDescent="0.2"/>
    <row r="1081" s="6" customFormat="1" ht="14.25" x14ac:dyDescent="0.2"/>
    <row r="1082" s="6" customFormat="1" ht="14.25" x14ac:dyDescent="0.2"/>
    <row r="1083" s="6" customFormat="1" ht="14.25" x14ac:dyDescent="0.2"/>
    <row r="1084" s="6" customFormat="1" ht="14.25" x14ac:dyDescent="0.2"/>
    <row r="1085" s="6" customFormat="1" ht="14.25" x14ac:dyDescent="0.2"/>
    <row r="1086" s="6" customFormat="1" ht="14.25" x14ac:dyDescent="0.2"/>
    <row r="1087" s="6" customFormat="1" ht="14.25" x14ac:dyDescent="0.2"/>
    <row r="1088" s="6" customFormat="1" ht="14.25" x14ac:dyDescent="0.2"/>
    <row r="1089" s="6" customFormat="1" ht="14.25" x14ac:dyDescent="0.2"/>
    <row r="1090" s="6" customFormat="1" ht="14.25" x14ac:dyDescent="0.2"/>
    <row r="1091" s="6" customFormat="1" ht="14.25" x14ac:dyDescent="0.2"/>
    <row r="1092" s="6" customFormat="1" ht="14.25" x14ac:dyDescent="0.2"/>
    <row r="1093" s="6" customFormat="1" ht="14.25" x14ac:dyDescent="0.2"/>
    <row r="1094" s="6" customFormat="1" ht="14.25" x14ac:dyDescent="0.2"/>
    <row r="1095" s="6" customFormat="1" ht="14.25" x14ac:dyDescent="0.2"/>
    <row r="1096" s="6" customFormat="1" ht="14.25" x14ac:dyDescent="0.2"/>
    <row r="1097" s="6" customFormat="1" ht="14.25" x14ac:dyDescent="0.2"/>
    <row r="1098" s="6" customFormat="1" ht="14.25" x14ac:dyDescent="0.2"/>
    <row r="1099" s="6" customFormat="1" ht="14.25" x14ac:dyDescent="0.2"/>
    <row r="1100" s="6" customFormat="1" ht="14.25" x14ac:dyDescent="0.2"/>
    <row r="1101" s="6" customFormat="1" ht="14.25" x14ac:dyDescent="0.2"/>
    <row r="1102" s="6" customFormat="1" ht="14.25" x14ac:dyDescent="0.2"/>
    <row r="1103" s="6" customFormat="1" ht="14.25" x14ac:dyDescent="0.2"/>
    <row r="1104" s="6" customFormat="1" ht="14.25" x14ac:dyDescent="0.2"/>
    <row r="1105" s="6" customFormat="1" ht="14.25" x14ac:dyDescent="0.2"/>
    <row r="1106" s="6" customFormat="1" ht="14.25" x14ac:dyDescent="0.2"/>
    <row r="1107" s="6" customFormat="1" ht="14.25" x14ac:dyDescent="0.2"/>
    <row r="1108" s="6" customFormat="1" ht="14.25" x14ac:dyDescent="0.2"/>
    <row r="1109" s="6" customFormat="1" ht="14.25" x14ac:dyDescent="0.2"/>
    <row r="1110" s="6" customFormat="1" ht="14.25" x14ac:dyDescent="0.2"/>
    <row r="1111" s="6" customFormat="1" ht="14.25" x14ac:dyDescent="0.2"/>
    <row r="1112" s="6" customFormat="1" ht="14.25" x14ac:dyDescent="0.2"/>
    <row r="1113" s="6" customFormat="1" ht="14.25" x14ac:dyDescent="0.2"/>
    <row r="1114" s="6" customFormat="1" ht="14.25" x14ac:dyDescent="0.2"/>
    <row r="1115" s="6" customFormat="1" ht="14.25" x14ac:dyDescent="0.2"/>
    <row r="1116" s="6" customFormat="1" ht="14.25" x14ac:dyDescent="0.2"/>
    <row r="1117" s="6" customFormat="1" ht="14.25" x14ac:dyDescent="0.2"/>
    <row r="1118" s="6" customFormat="1" ht="14.25" x14ac:dyDescent="0.2"/>
    <row r="1119" s="6" customFormat="1" ht="14.25" x14ac:dyDescent="0.2"/>
    <row r="1120" s="6" customFormat="1" ht="14.25" x14ac:dyDescent="0.2"/>
    <row r="1121" s="6" customFormat="1" ht="14.25" x14ac:dyDescent="0.2"/>
    <row r="1122" s="6" customFormat="1" ht="14.25" x14ac:dyDescent="0.2"/>
    <row r="1123" s="6" customFormat="1" ht="14.25" x14ac:dyDescent="0.2"/>
    <row r="1124" s="6" customFormat="1" ht="14.25" x14ac:dyDescent="0.2"/>
    <row r="1125" s="6" customFormat="1" ht="14.25" x14ac:dyDescent="0.2"/>
    <row r="1126" s="6" customFormat="1" ht="14.25" x14ac:dyDescent="0.2"/>
    <row r="1127" s="6" customFormat="1" ht="14.25" x14ac:dyDescent="0.2"/>
    <row r="1128" s="6" customFormat="1" ht="14.25" x14ac:dyDescent="0.2"/>
    <row r="1129" s="6" customFormat="1" ht="14.25" x14ac:dyDescent="0.2"/>
    <row r="1130" s="6" customFormat="1" ht="14.25" x14ac:dyDescent="0.2"/>
    <row r="1131" s="6" customFormat="1" ht="14.25" x14ac:dyDescent="0.2"/>
    <row r="1132" s="6" customFormat="1" ht="14.25" x14ac:dyDescent="0.2"/>
    <row r="1133" s="6" customFormat="1" ht="14.25" x14ac:dyDescent="0.2"/>
    <row r="1134" s="6" customFormat="1" ht="14.25" x14ac:dyDescent="0.2"/>
    <row r="1135" s="6" customFormat="1" ht="14.25" x14ac:dyDescent="0.2"/>
    <row r="1136" s="6" customFormat="1" ht="14.25" x14ac:dyDescent="0.2"/>
    <row r="1137" s="6" customFormat="1" ht="14.25" x14ac:dyDescent="0.2"/>
    <row r="1138" s="6" customFormat="1" ht="14.25" x14ac:dyDescent="0.2"/>
    <row r="1139" s="6" customFormat="1" ht="14.25" x14ac:dyDescent="0.2"/>
    <row r="1140" s="6" customFormat="1" ht="14.25" x14ac:dyDescent="0.2"/>
    <row r="1141" s="6" customFormat="1" ht="14.25" x14ac:dyDescent="0.2"/>
    <row r="1142" s="6" customFormat="1" ht="14.25" x14ac:dyDescent="0.2"/>
    <row r="1143" s="6" customFormat="1" ht="14.25" x14ac:dyDescent="0.2"/>
    <row r="1144" s="6" customFormat="1" ht="14.25" x14ac:dyDescent="0.2"/>
    <row r="1145" s="6" customFormat="1" ht="14.25" x14ac:dyDescent="0.2"/>
    <row r="1146" s="6" customFormat="1" ht="14.25" x14ac:dyDescent="0.2"/>
    <row r="1147" s="6" customFormat="1" ht="14.25" x14ac:dyDescent="0.2"/>
    <row r="1148" s="6" customFormat="1" ht="14.25" x14ac:dyDescent="0.2"/>
    <row r="1149" s="6" customFormat="1" ht="14.25" x14ac:dyDescent="0.2"/>
    <row r="1150" s="6" customFormat="1" ht="14.25" x14ac:dyDescent="0.2"/>
    <row r="1151" s="6" customFormat="1" ht="14.25" x14ac:dyDescent="0.2"/>
    <row r="1152" s="6" customFormat="1" ht="14.25" x14ac:dyDescent="0.2"/>
    <row r="1153" s="6" customFormat="1" ht="14.25" x14ac:dyDescent="0.2"/>
    <row r="1154" s="6" customFormat="1" ht="14.25" x14ac:dyDescent="0.2"/>
    <row r="1155" s="6" customFormat="1" ht="14.25" x14ac:dyDescent="0.2"/>
    <row r="1156" s="6" customFormat="1" ht="14.25" x14ac:dyDescent="0.2"/>
    <row r="1157" s="6" customFormat="1" ht="14.25" x14ac:dyDescent="0.2"/>
    <row r="1158" s="6" customFormat="1" ht="14.25" x14ac:dyDescent="0.2"/>
    <row r="1159" s="6" customFormat="1" ht="14.25" x14ac:dyDescent="0.2"/>
    <row r="1160" s="6" customFormat="1" ht="14.25" x14ac:dyDescent="0.2"/>
    <row r="1161" s="6" customFormat="1" ht="14.25" x14ac:dyDescent="0.2"/>
    <row r="1162" s="6" customFormat="1" ht="14.25" x14ac:dyDescent="0.2"/>
    <row r="1163" s="6" customFormat="1" ht="14.25" x14ac:dyDescent="0.2"/>
    <row r="1164" s="6" customFormat="1" ht="14.25" x14ac:dyDescent="0.2"/>
    <row r="1165" s="6" customFormat="1" ht="14.25" x14ac:dyDescent="0.2"/>
    <row r="1166" s="6" customFormat="1" ht="14.25" x14ac:dyDescent="0.2"/>
    <row r="1167" s="6" customFormat="1" ht="14.25" x14ac:dyDescent="0.2"/>
    <row r="1168" s="6" customFormat="1" ht="14.25" x14ac:dyDescent="0.2"/>
    <row r="1169" s="6" customFormat="1" ht="14.25" x14ac:dyDescent="0.2"/>
    <row r="1170" s="6" customFormat="1" ht="14.25" x14ac:dyDescent="0.2"/>
    <row r="1171" s="6" customFormat="1" ht="14.25" x14ac:dyDescent="0.2"/>
    <row r="1172" s="6" customFormat="1" ht="14.25" x14ac:dyDescent="0.2"/>
    <row r="1173" s="6" customFormat="1" ht="14.25" x14ac:dyDescent="0.2"/>
    <row r="1174" s="6" customFormat="1" ht="14.25" x14ac:dyDescent="0.2"/>
    <row r="1175" s="6" customFormat="1" ht="14.25" x14ac:dyDescent="0.2"/>
    <row r="1176" s="6" customFormat="1" ht="14.25" x14ac:dyDescent="0.2"/>
    <row r="1177" s="6" customFormat="1" ht="14.25" x14ac:dyDescent="0.2"/>
    <row r="1178" s="6" customFormat="1" ht="14.25" x14ac:dyDescent="0.2"/>
    <row r="1179" s="6" customFormat="1" ht="14.25" x14ac:dyDescent="0.2"/>
    <row r="1180" s="6" customFormat="1" ht="14.25" x14ac:dyDescent="0.2"/>
    <row r="1181" s="6" customFormat="1" ht="14.25" x14ac:dyDescent="0.2"/>
    <row r="1182" s="6" customFormat="1" ht="14.25" x14ac:dyDescent="0.2"/>
    <row r="1183" s="6" customFormat="1" ht="14.25" x14ac:dyDescent="0.2"/>
    <row r="1184" s="6" customFormat="1" ht="14.25" x14ac:dyDescent="0.2"/>
    <row r="1185" s="6" customFormat="1" ht="14.25" x14ac:dyDescent="0.2"/>
    <row r="1186" s="6" customFormat="1" ht="14.25" x14ac:dyDescent="0.2"/>
    <row r="1187" s="6" customFormat="1" ht="14.25" x14ac:dyDescent="0.2"/>
    <row r="1188" s="6" customFormat="1" ht="14.25" x14ac:dyDescent="0.2"/>
    <row r="1189" s="6" customFormat="1" ht="14.25" x14ac:dyDescent="0.2"/>
    <row r="1190" s="6" customFormat="1" ht="14.25" x14ac:dyDescent="0.2"/>
    <row r="1191" s="6" customFormat="1" ht="14.25" x14ac:dyDescent="0.2"/>
    <row r="1192" s="6" customFormat="1" ht="14.25" x14ac:dyDescent="0.2"/>
    <row r="1193" s="6" customFormat="1" ht="14.25" x14ac:dyDescent="0.2"/>
    <row r="1194" s="6" customFormat="1" ht="14.25" x14ac:dyDescent="0.2"/>
    <row r="1195" s="6" customFormat="1" ht="14.25" x14ac:dyDescent="0.2"/>
    <row r="1196" s="6" customFormat="1" ht="14.25" x14ac:dyDescent="0.2"/>
    <row r="1197" s="6" customFormat="1" ht="14.25" x14ac:dyDescent="0.2"/>
    <row r="1198" s="6" customFormat="1" ht="14.25" x14ac:dyDescent="0.2"/>
    <row r="1199" s="6" customFormat="1" ht="14.25" x14ac:dyDescent="0.2"/>
    <row r="1200" s="6" customFormat="1" ht="14.25" x14ac:dyDescent="0.2"/>
    <row r="1201" s="6" customFormat="1" ht="14.25" x14ac:dyDescent="0.2"/>
    <row r="1202" s="6" customFormat="1" ht="14.25" x14ac:dyDescent="0.2"/>
    <row r="1203" s="6" customFormat="1" ht="14.25" x14ac:dyDescent="0.2"/>
    <row r="1204" s="6" customFormat="1" ht="14.25" x14ac:dyDescent="0.2"/>
    <row r="1205" s="6" customFormat="1" ht="14.25" x14ac:dyDescent="0.2"/>
    <row r="1206" s="6" customFormat="1" ht="14.25" x14ac:dyDescent="0.2"/>
    <row r="1207" s="6" customFormat="1" ht="14.25" x14ac:dyDescent="0.2"/>
    <row r="1208" s="6" customFormat="1" ht="14.25" x14ac:dyDescent="0.2"/>
    <row r="1209" s="6" customFormat="1" ht="14.25" x14ac:dyDescent="0.2"/>
    <row r="1210" s="6" customFormat="1" ht="14.25" x14ac:dyDescent="0.2"/>
    <row r="1211" s="6" customFormat="1" ht="14.25" x14ac:dyDescent="0.2"/>
    <row r="1212" s="6" customFormat="1" ht="14.25" x14ac:dyDescent="0.2"/>
    <row r="1213" s="6" customFormat="1" ht="14.25" x14ac:dyDescent="0.2"/>
    <row r="1214" s="6" customFormat="1" ht="14.25" x14ac:dyDescent="0.2"/>
    <row r="1215" s="6" customFormat="1" ht="14.25" x14ac:dyDescent="0.2"/>
    <row r="1216" s="6" customFormat="1" ht="14.25" x14ac:dyDescent="0.2"/>
    <row r="1217" s="6" customFormat="1" ht="14.25" x14ac:dyDescent="0.2"/>
    <row r="1218" s="6" customFormat="1" ht="14.25" x14ac:dyDescent="0.2"/>
    <row r="1219" s="6" customFormat="1" ht="14.25" x14ac:dyDescent="0.2"/>
    <row r="1220" s="6" customFormat="1" ht="14.25" x14ac:dyDescent="0.2"/>
    <row r="1221" s="6" customFormat="1" ht="14.25" x14ac:dyDescent="0.2"/>
    <row r="1222" s="6" customFormat="1" ht="14.25" x14ac:dyDescent="0.2"/>
    <row r="1223" s="6" customFormat="1" ht="14.25" x14ac:dyDescent="0.2"/>
    <row r="1224" s="6" customFormat="1" ht="14.25" x14ac:dyDescent="0.2"/>
    <row r="1225" s="6" customFormat="1" ht="14.25" x14ac:dyDescent="0.2"/>
    <row r="1226" s="6" customFormat="1" ht="14.25" x14ac:dyDescent="0.2"/>
    <row r="1227" s="6" customFormat="1" ht="14.25" x14ac:dyDescent="0.2"/>
    <row r="1228" s="6" customFormat="1" ht="14.25" x14ac:dyDescent="0.2"/>
    <row r="1229" s="6" customFormat="1" ht="14.25" x14ac:dyDescent="0.2"/>
    <row r="1230" s="6" customFormat="1" ht="14.25" x14ac:dyDescent="0.2"/>
    <row r="1231" s="6" customFormat="1" ht="14.25" x14ac:dyDescent="0.2"/>
    <row r="1232" s="6" customFormat="1" ht="14.25" x14ac:dyDescent="0.2"/>
    <row r="1233" s="6" customFormat="1" ht="14.25" x14ac:dyDescent="0.2"/>
    <row r="1234" s="6" customFormat="1" ht="14.25" x14ac:dyDescent="0.2"/>
    <row r="1235" s="6" customFormat="1" ht="14.25" x14ac:dyDescent="0.2"/>
    <row r="1236" s="6" customFormat="1" ht="14.25" x14ac:dyDescent="0.2"/>
    <row r="1237" s="6" customFormat="1" ht="14.25" x14ac:dyDescent="0.2"/>
    <row r="1238" s="6" customFormat="1" ht="14.25" x14ac:dyDescent="0.2"/>
    <row r="1239" s="6" customFormat="1" ht="14.25" x14ac:dyDescent="0.2"/>
    <row r="1240" s="6" customFormat="1" ht="14.25" x14ac:dyDescent="0.2"/>
    <row r="1241" s="6" customFormat="1" ht="14.25" x14ac:dyDescent="0.2"/>
    <row r="1242" s="6" customFormat="1" ht="14.25" x14ac:dyDescent="0.2"/>
    <row r="1243" s="6" customFormat="1" ht="14.25" x14ac:dyDescent="0.2"/>
    <row r="1244" s="6" customFormat="1" ht="14.25" x14ac:dyDescent="0.2"/>
    <row r="1245" s="6" customFormat="1" ht="14.25" x14ac:dyDescent="0.2"/>
    <row r="1246" s="6" customFormat="1" ht="14.25" x14ac:dyDescent="0.2"/>
    <row r="1247" s="6" customFormat="1" ht="14.25" x14ac:dyDescent="0.2"/>
    <row r="1248" s="6" customFormat="1" ht="14.25" x14ac:dyDescent="0.2"/>
    <row r="1249" s="6" customFormat="1" ht="14.25" x14ac:dyDescent="0.2"/>
    <row r="1250" s="6" customFormat="1" ht="14.25" x14ac:dyDescent="0.2"/>
    <row r="1251" s="6" customFormat="1" ht="14.25" x14ac:dyDescent="0.2"/>
    <row r="1252" s="6" customFormat="1" ht="14.25" x14ac:dyDescent="0.2"/>
    <row r="1253" s="6" customFormat="1" ht="14.25" x14ac:dyDescent="0.2"/>
    <row r="1254" s="6" customFormat="1" ht="14.25" x14ac:dyDescent="0.2"/>
    <row r="1255" s="6" customFormat="1" ht="14.25" x14ac:dyDescent="0.2"/>
    <row r="1256" s="6" customFormat="1" ht="14.25" x14ac:dyDescent="0.2"/>
    <row r="1257" s="6" customFormat="1" ht="14.25" x14ac:dyDescent="0.2"/>
    <row r="1258" s="6" customFormat="1" ht="14.25" x14ac:dyDescent="0.2"/>
    <row r="1259" s="6" customFormat="1" ht="14.25" x14ac:dyDescent="0.2"/>
    <row r="1260" s="6" customFormat="1" ht="14.25" x14ac:dyDescent="0.2"/>
    <row r="1261" s="6" customFormat="1" ht="14.25" x14ac:dyDescent="0.2"/>
    <row r="1262" s="6" customFormat="1" ht="14.25" x14ac:dyDescent="0.2"/>
    <row r="1263" s="6" customFormat="1" ht="14.25" x14ac:dyDescent="0.2"/>
    <row r="1264" s="6" customFormat="1" ht="14.25" x14ac:dyDescent="0.2"/>
    <row r="1265" s="6" customFormat="1" ht="14.25" x14ac:dyDescent="0.2"/>
    <row r="1266" s="6" customFormat="1" ht="14.25" x14ac:dyDescent="0.2"/>
    <row r="1267" s="6" customFormat="1" ht="14.25" x14ac:dyDescent="0.2"/>
    <row r="1268" s="6" customFormat="1" ht="14.25" x14ac:dyDescent="0.2"/>
    <row r="1269" s="6" customFormat="1" ht="14.25" x14ac:dyDescent="0.2"/>
    <row r="1270" s="6" customFormat="1" ht="14.25" x14ac:dyDescent="0.2"/>
    <row r="1271" s="6" customFormat="1" ht="14.25" x14ac:dyDescent="0.2"/>
    <row r="1272" s="6" customFormat="1" ht="14.25" x14ac:dyDescent="0.2"/>
    <row r="1273" s="6" customFormat="1" ht="14.25" x14ac:dyDescent="0.2"/>
    <row r="1274" s="6" customFormat="1" ht="14.25" x14ac:dyDescent="0.2"/>
    <row r="1275" s="6" customFormat="1" ht="14.25" x14ac:dyDescent="0.2"/>
    <row r="1276" s="6" customFormat="1" ht="14.25" x14ac:dyDescent="0.2"/>
    <row r="1277" s="6" customFormat="1" ht="14.25" x14ac:dyDescent="0.2"/>
    <row r="1278" s="6" customFormat="1" ht="14.25" x14ac:dyDescent="0.2"/>
    <row r="1279" s="6" customFormat="1" ht="14.25" x14ac:dyDescent="0.2"/>
    <row r="1280" s="6" customFormat="1" ht="14.25" x14ac:dyDescent="0.2"/>
    <row r="1281" s="6" customFormat="1" ht="14.25" x14ac:dyDescent="0.2"/>
    <row r="1282" s="6" customFormat="1" ht="14.25" x14ac:dyDescent="0.2"/>
    <row r="1283" s="6" customFormat="1" ht="14.25" x14ac:dyDescent="0.2"/>
    <row r="1284" s="6" customFormat="1" ht="14.25" x14ac:dyDescent="0.2"/>
    <row r="1285" s="6" customFormat="1" ht="14.25" x14ac:dyDescent="0.2"/>
    <row r="1286" s="6" customFormat="1" ht="14.25" x14ac:dyDescent="0.2"/>
    <row r="1287" s="6" customFormat="1" ht="14.25" x14ac:dyDescent="0.2"/>
    <row r="1288" s="6" customFormat="1" ht="14.25" x14ac:dyDescent="0.2"/>
    <row r="1289" s="6" customFormat="1" ht="14.25" x14ac:dyDescent="0.2"/>
    <row r="1290" s="6" customFormat="1" ht="14.25" x14ac:dyDescent="0.2"/>
    <row r="1291" s="6" customFormat="1" ht="14.25" x14ac:dyDescent="0.2"/>
    <row r="1292" s="6" customFormat="1" ht="14.25" x14ac:dyDescent="0.2"/>
    <row r="1293" s="6" customFormat="1" ht="14.25" x14ac:dyDescent="0.2"/>
    <row r="1294" s="6" customFormat="1" ht="14.25" x14ac:dyDescent="0.2"/>
    <row r="1295" s="6" customFormat="1" ht="14.25" x14ac:dyDescent="0.2"/>
    <row r="1296" s="6" customFormat="1" ht="14.25" x14ac:dyDescent="0.2"/>
    <row r="1297" s="6" customFormat="1" ht="14.25" x14ac:dyDescent="0.2"/>
    <row r="1298" s="6" customFormat="1" ht="14.25" x14ac:dyDescent="0.2"/>
    <row r="1299" s="6" customFormat="1" ht="14.25" x14ac:dyDescent="0.2"/>
    <row r="1300" s="6" customFormat="1" ht="14.25" x14ac:dyDescent="0.2"/>
    <row r="1301" s="6" customFormat="1" ht="14.25" x14ac:dyDescent="0.2"/>
    <row r="1302" s="6" customFormat="1" ht="14.25" x14ac:dyDescent="0.2"/>
    <row r="1303" s="6" customFormat="1" ht="14.25" x14ac:dyDescent="0.2"/>
    <row r="1304" s="6" customFormat="1" ht="14.25" x14ac:dyDescent="0.2"/>
    <row r="1305" s="6" customFormat="1" ht="14.25" x14ac:dyDescent="0.2"/>
    <row r="1306" s="6" customFormat="1" ht="14.25" x14ac:dyDescent="0.2"/>
    <row r="1307" s="6" customFormat="1" ht="14.25" x14ac:dyDescent="0.2"/>
    <row r="1308" s="6" customFormat="1" ht="14.25" x14ac:dyDescent="0.2"/>
    <row r="1309" s="6" customFormat="1" ht="14.25" x14ac:dyDescent="0.2"/>
    <row r="1310" s="6" customFormat="1" ht="14.25" x14ac:dyDescent="0.2"/>
    <row r="1311" s="6" customFormat="1" ht="14.25" x14ac:dyDescent="0.2"/>
    <row r="1312" s="6" customFormat="1" ht="14.25" x14ac:dyDescent="0.2"/>
    <row r="1313" s="6" customFormat="1" ht="14.25" x14ac:dyDescent="0.2"/>
    <row r="1314" s="6" customFormat="1" ht="14.25" x14ac:dyDescent="0.2"/>
    <row r="1315" s="6" customFormat="1" ht="14.25" x14ac:dyDescent="0.2"/>
    <row r="1316" s="6" customFormat="1" ht="14.25" x14ac:dyDescent="0.2"/>
    <row r="1317" s="6" customFormat="1" ht="14.25" x14ac:dyDescent="0.2"/>
    <row r="1318" s="6" customFormat="1" ht="14.25" x14ac:dyDescent="0.2"/>
    <row r="1319" s="6" customFormat="1" ht="14.25" x14ac:dyDescent="0.2"/>
    <row r="1320" s="6" customFormat="1" ht="14.25" x14ac:dyDescent="0.2"/>
    <row r="1321" s="6" customFormat="1" ht="14.25" x14ac:dyDescent="0.2"/>
    <row r="1322" s="6" customFormat="1" ht="14.25" x14ac:dyDescent="0.2"/>
    <row r="1323" s="6" customFormat="1" ht="14.25" x14ac:dyDescent="0.2"/>
    <row r="1324" s="6" customFormat="1" ht="14.25" x14ac:dyDescent="0.2"/>
    <row r="1325" s="6" customFormat="1" ht="14.25" x14ac:dyDescent="0.2"/>
    <row r="1326" s="6" customFormat="1" ht="14.25" x14ac:dyDescent="0.2"/>
    <row r="1327" s="6" customFormat="1" ht="14.25" x14ac:dyDescent="0.2"/>
    <row r="1328" s="6" customFormat="1" ht="14.25" x14ac:dyDescent="0.2"/>
    <row r="1329" s="6" customFormat="1" ht="14.25" x14ac:dyDescent="0.2"/>
    <row r="1330" s="6" customFormat="1" ht="14.25" x14ac:dyDescent="0.2"/>
    <row r="1331" s="6" customFormat="1" ht="14.25" x14ac:dyDescent="0.2"/>
    <row r="1332" s="6" customFormat="1" ht="14.25" x14ac:dyDescent="0.2"/>
    <row r="1333" s="6" customFormat="1" ht="14.25" x14ac:dyDescent="0.2"/>
    <row r="1334" s="6" customFormat="1" ht="14.25" x14ac:dyDescent="0.2"/>
    <row r="1335" s="6" customFormat="1" ht="14.25" x14ac:dyDescent="0.2"/>
    <row r="1336" s="6" customFormat="1" ht="14.25" x14ac:dyDescent="0.2"/>
    <row r="1337" s="6" customFormat="1" ht="14.25" x14ac:dyDescent="0.2"/>
    <row r="1338" s="6" customFormat="1" ht="14.25" x14ac:dyDescent="0.2"/>
    <row r="1339" s="6" customFormat="1" ht="14.25" x14ac:dyDescent="0.2"/>
    <row r="1340" s="6" customFormat="1" ht="14.25" x14ac:dyDescent="0.2"/>
    <row r="1341" s="6" customFormat="1" ht="14.25" x14ac:dyDescent="0.2"/>
    <row r="1342" s="6" customFormat="1" ht="14.25" x14ac:dyDescent="0.2"/>
    <row r="1343" s="6" customFormat="1" ht="14.25" x14ac:dyDescent="0.2"/>
    <row r="1344" s="6" customFormat="1" ht="14.25" x14ac:dyDescent="0.2"/>
    <row r="1345" s="6" customFormat="1" ht="14.25" x14ac:dyDescent="0.2"/>
    <row r="1346" s="6" customFormat="1" ht="14.25" x14ac:dyDescent="0.2"/>
    <row r="1347" s="6" customFormat="1" ht="14.25" x14ac:dyDescent="0.2"/>
    <row r="1348" s="6" customFormat="1" ht="14.25" x14ac:dyDescent="0.2"/>
    <row r="1349" s="6" customFormat="1" ht="14.25" x14ac:dyDescent="0.2"/>
    <row r="1350" s="6" customFormat="1" ht="14.25" x14ac:dyDescent="0.2"/>
    <row r="1351" s="6" customFormat="1" ht="14.25" x14ac:dyDescent="0.2"/>
    <row r="1352" s="6" customFormat="1" ht="14.25" x14ac:dyDescent="0.2"/>
    <row r="1353" s="6" customFormat="1" ht="14.25" x14ac:dyDescent="0.2"/>
    <row r="1354" s="6" customFormat="1" ht="14.25" x14ac:dyDescent="0.2"/>
    <row r="1355" s="6" customFormat="1" ht="14.25" x14ac:dyDescent="0.2"/>
    <row r="1356" s="6" customFormat="1" ht="14.25" x14ac:dyDescent="0.2"/>
    <row r="1357" s="6" customFormat="1" ht="14.25" x14ac:dyDescent="0.2"/>
    <row r="1358" s="6" customFormat="1" ht="14.25" x14ac:dyDescent="0.2"/>
    <row r="1359" s="6" customFormat="1" ht="14.25" x14ac:dyDescent="0.2"/>
    <row r="1360" s="6" customFormat="1" ht="14.25" x14ac:dyDescent="0.2"/>
    <row r="1361" s="6" customFormat="1" ht="14.25" x14ac:dyDescent="0.2"/>
    <row r="1362" s="6" customFormat="1" ht="14.25" x14ac:dyDescent="0.2"/>
    <row r="1363" s="6" customFormat="1" ht="14.25" x14ac:dyDescent="0.2"/>
    <row r="1364" s="6" customFormat="1" ht="14.25" x14ac:dyDescent="0.2"/>
    <row r="1365" s="6" customFormat="1" ht="14.25" x14ac:dyDescent="0.2"/>
    <row r="1366" s="6" customFormat="1" ht="14.25" x14ac:dyDescent="0.2"/>
    <row r="1367" s="6" customFormat="1" ht="14.25" x14ac:dyDescent="0.2"/>
    <row r="1368" s="6" customFormat="1" ht="14.25" x14ac:dyDescent="0.2"/>
    <row r="1369" s="6" customFormat="1" ht="14.25" x14ac:dyDescent="0.2"/>
    <row r="1370" s="6" customFormat="1" ht="14.25" x14ac:dyDescent="0.2"/>
    <row r="1371" s="6" customFormat="1" ht="14.25" x14ac:dyDescent="0.2"/>
    <row r="1372" s="6" customFormat="1" ht="14.25" x14ac:dyDescent="0.2"/>
    <row r="1373" s="6" customFormat="1" ht="14.25" x14ac:dyDescent="0.2"/>
    <row r="1374" s="6" customFormat="1" ht="14.25" x14ac:dyDescent="0.2"/>
    <row r="1375" s="6" customFormat="1" ht="14.25" x14ac:dyDescent="0.2"/>
    <row r="1376" s="6" customFormat="1" ht="14.25" x14ac:dyDescent="0.2"/>
    <row r="1377" s="6" customFormat="1" ht="14.25" x14ac:dyDescent="0.2"/>
    <row r="1378" s="6" customFormat="1" ht="14.25" x14ac:dyDescent="0.2"/>
    <row r="1379" s="6" customFormat="1" ht="14.25" x14ac:dyDescent="0.2"/>
    <row r="1380" s="6" customFormat="1" ht="14.25" x14ac:dyDescent="0.2"/>
    <row r="1381" s="6" customFormat="1" ht="14.25" x14ac:dyDescent="0.2"/>
    <row r="1382" s="6" customFormat="1" ht="14.25" x14ac:dyDescent="0.2"/>
    <row r="1383" s="6" customFormat="1" ht="14.25" x14ac:dyDescent="0.2"/>
    <row r="1384" s="6" customFormat="1" ht="14.25" x14ac:dyDescent="0.2"/>
    <row r="1385" s="6" customFormat="1" ht="14.25" x14ac:dyDescent="0.2"/>
    <row r="1386" s="6" customFormat="1" ht="14.25" x14ac:dyDescent="0.2"/>
    <row r="1387" s="6" customFormat="1" ht="14.25" x14ac:dyDescent="0.2"/>
    <row r="1388" s="6" customFormat="1" ht="14.25" x14ac:dyDescent="0.2"/>
    <row r="1389" s="6" customFormat="1" ht="14.25" x14ac:dyDescent="0.2"/>
    <row r="1390" s="6" customFormat="1" ht="14.25" x14ac:dyDescent="0.2"/>
    <row r="1391" s="6" customFormat="1" ht="14.25" x14ac:dyDescent="0.2"/>
    <row r="1392" s="6" customFormat="1" ht="14.25" x14ac:dyDescent="0.2"/>
    <row r="1393" s="6" customFormat="1" ht="14.25" x14ac:dyDescent="0.2"/>
    <row r="1394" s="6" customFormat="1" ht="14.25" x14ac:dyDescent="0.2"/>
    <row r="1395" s="6" customFormat="1" ht="14.25" x14ac:dyDescent="0.2"/>
    <row r="1396" s="6" customFormat="1" ht="14.25" x14ac:dyDescent="0.2"/>
    <row r="1397" s="6" customFormat="1" ht="14.25" x14ac:dyDescent="0.2"/>
    <row r="1398" s="6" customFormat="1" ht="14.25" x14ac:dyDescent="0.2"/>
    <row r="1399" s="6" customFormat="1" ht="14.25" x14ac:dyDescent="0.2"/>
    <row r="1400" s="6" customFormat="1" ht="14.25" x14ac:dyDescent="0.2"/>
    <row r="1401" s="6" customFormat="1" ht="14.25" x14ac:dyDescent="0.2"/>
    <row r="1402" s="6" customFormat="1" ht="14.25" x14ac:dyDescent="0.2"/>
    <row r="1403" s="6" customFormat="1" ht="14.25" x14ac:dyDescent="0.2"/>
    <row r="1404" s="6" customFormat="1" ht="14.25" x14ac:dyDescent="0.2"/>
    <row r="1405" s="6" customFormat="1" ht="14.25" x14ac:dyDescent="0.2"/>
    <row r="1406" s="6" customFormat="1" ht="14.25" x14ac:dyDescent="0.2"/>
    <row r="1407" s="6" customFormat="1" ht="14.25" x14ac:dyDescent="0.2"/>
    <row r="1408" s="6" customFormat="1" ht="14.25" x14ac:dyDescent="0.2"/>
    <row r="1409" s="6" customFormat="1" ht="14.25" x14ac:dyDescent="0.2"/>
    <row r="1410" s="6" customFormat="1" ht="14.25" x14ac:dyDescent="0.2"/>
    <row r="1411" s="6" customFormat="1" ht="14.25" x14ac:dyDescent="0.2"/>
    <row r="1412" s="6" customFormat="1" ht="14.25" x14ac:dyDescent="0.2"/>
    <row r="1413" s="6" customFormat="1" ht="14.25" x14ac:dyDescent="0.2"/>
    <row r="1414" s="6" customFormat="1" ht="14.25" x14ac:dyDescent="0.2"/>
    <row r="1415" s="6" customFormat="1" ht="14.25" x14ac:dyDescent="0.2"/>
    <row r="1416" s="6" customFormat="1" ht="14.25" x14ac:dyDescent="0.2"/>
    <row r="1417" s="6" customFormat="1" ht="14.25" x14ac:dyDescent="0.2"/>
    <row r="1418" s="6" customFormat="1" ht="14.25" x14ac:dyDescent="0.2"/>
    <row r="1419" s="6" customFormat="1" ht="14.25" x14ac:dyDescent="0.2"/>
    <row r="1420" s="6" customFormat="1" ht="14.25" x14ac:dyDescent="0.2"/>
    <row r="1421" s="6" customFormat="1" ht="14.25" x14ac:dyDescent="0.2"/>
    <row r="1422" s="6" customFormat="1" ht="14.25" x14ac:dyDescent="0.2"/>
    <row r="1423" s="6" customFormat="1" ht="14.25" x14ac:dyDescent="0.2"/>
    <row r="1424" s="6" customFormat="1" ht="14.25" x14ac:dyDescent="0.2"/>
    <row r="1425" s="6" customFormat="1" ht="14.25" x14ac:dyDescent="0.2"/>
    <row r="1426" s="6" customFormat="1" ht="14.25" x14ac:dyDescent="0.2"/>
    <row r="1427" s="6" customFormat="1" ht="14.25" x14ac:dyDescent="0.2"/>
    <row r="1428" s="6" customFormat="1" ht="14.25" x14ac:dyDescent="0.2"/>
    <row r="1429" s="6" customFormat="1" ht="14.25" x14ac:dyDescent="0.2"/>
    <row r="1430" s="6" customFormat="1" ht="14.25" x14ac:dyDescent="0.2"/>
    <row r="1431" s="6" customFormat="1" ht="14.25" x14ac:dyDescent="0.2"/>
    <row r="1432" s="6" customFormat="1" ht="14.25" x14ac:dyDescent="0.2"/>
    <row r="1433" s="6" customFormat="1" ht="14.25" x14ac:dyDescent="0.2"/>
    <row r="1434" s="6" customFormat="1" ht="14.25" x14ac:dyDescent="0.2"/>
    <row r="1435" s="6" customFormat="1" ht="14.25" x14ac:dyDescent="0.2"/>
    <row r="1436" s="6" customFormat="1" ht="14.25" x14ac:dyDescent="0.2"/>
    <row r="1437" s="6" customFormat="1" ht="14.25" x14ac:dyDescent="0.2"/>
    <row r="1438" s="6" customFormat="1" ht="14.25" x14ac:dyDescent="0.2"/>
    <row r="1439" s="6" customFormat="1" ht="14.25" x14ac:dyDescent="0.2"/>
    <row r="1440" s="6" customFormat="1" ht="14.25" x14ac:dyDescent="0.2"/>
    <row r="1441" s="6" customFormat="1" ht="14.25" x14ac:dyDescent="0.2"/>
    <row r="1442" s="6" customFormat="1" ht="14.25" x14ac:dyDescent="0.2"/>
    <row r="1443" s="6" customFormat="1" ht="14.25" x14ac:dyDescent="0.2"/>
    <row r="1444" s="6" customFormat="1" ht="14.25" x14ac:dyDescent="0.2"/>
    <row r="1445" s="6" customFormat="1" ht="14.25" x14ac:dyDescent="0.2"/>
    <row r="1446" s="6" customFormat="1" ht="14.25" x14ac:dyDescent="0.2"/>
    <row r="1447" s="6" customFormat="1" ht="14.25" x14ac:dyDescent="0.2"/>
    <row r="1448" s="6" customFormat="1" ht="14.25" x14ac:dyDescent="0.2"/>
    <row r="1449" s="6" customFormat="1" ht="14.25" x14ac:dyDescent="0.2"/>
    <row r="1450" s="6" customFormat="1" ht="14.25" x14ac:dyDescent="0.2"/>
    <row r="1451" s="6" customFormat="1" ht="14.25" x14ac:dyDescent="0.2"/>
    <row r="1452" s="6" customFormat="1" ht="14.25" x14ac:dyDescent="0.2"/>
    <row r="1453" s="6" customFormat="1" ht="14.25" x14ac:dyDescent="0.2"/>
    <row r="1454" s="6" customFormat="1" ht="14.25" x14ac:dyDescent="0.2"/>
    <row r="1455" s="6" customFormat="1" ht="14.25" x14ac:dyDescent="0.2"/>
    <row r="1456" s="6" customFormat="1" ht="14.25" x14ac:dyDescent="0.2"/>
    <row r="1457" s="6" customFormat="1" ht="14.25" x14ac:dyDescent="0.2"/>
    <row r="1458" s="6" customFormat="1" ht="14.25" x14ac:dyDescent="0.2"/>
    <row r="1459" s="6" customFormat="1" ht="14.25" x14ac:dyDescent="0.2"/>
    <row r="1460" s="6" customFormat="1" ht="14.25" x14ac:dyDescent="0.2"/>
    <row r="1461" s="6" customFormat="1" ht="14.25" x14ac:dyDescent="0.2"/>
    <row r="1462" s="6" customFormat="1" ht="14.25" x14ac:dyDescent="0.2"/>
    <row r="1463" s="6" customFormat="1" ht="14.25" x14ac:dyDescent="0.2"/>
    <row r="1464" s="6" customFormat="1" ht="14.25" x14ac:dyDescent="0.2"/>
    <row r="1465" s="6" customFormat="1" ht="14.25" x14ac:dyDescent="0.2"/>
    <row r="1466" s="6" customFormat="1" ht="14.25" x14ac:dyDescent="0.2"/>
    <row r="1467" s="6" customFormat="1" ht="14.25" x14ac:dyDescent="0.2"/>
    <row r="1468" s="6" customFormat="1" ht="14.25" x14ac:dyDescent="0.2"/>
    <row r="1469" s="6" customFormat="1" ht="14.25" x14ac:dyDescent="0.2"/>
    <row r="1470" s="6" customFormat="1" ht="14.25" x14ac:dyDescent="0.2"/>
    <row r="1471" s="6" customFormat="1" ht="14.25" x14ac:dyDescent="0.2"/>
    <row r="1472" s="6" customFormat="1" ht="14.25" x14ac:dyDescent="0.2"/>
    <row r="1473" s="6" customFormat="1" ht="14.25" x14ac:dyDescent="0.2"/>
    <row r="1474" s="6" customFormat="1" ht="14.25" x14ac:dyDescent="0.2"/>
    <row r="1475" s="6" customFormat="1" ht="14.25" x14ac:dyDescent="0.2"/>
    <row r="1476" s="6" customFormat="1" ht="14.25" x14ac:dyDescent="0.2"/>
    <row r="1477" s="6" customFormat="1" ht="14.25" x14ac:dyDescent="0.2"/>
    <row r="1478" s="6" customFormat="1" ht="14.25" x14ac:dyDescent="0.2"/>
    <row r="1479" s="6" customFormat="1" ht="14.25" x14ac:dyDescent="0.2"/>
    <row r="1480" s="6" customFormat="1" ht="14.25" x14ac:dyDescent="0.2"/>
    <row r="1481" s="6" customFormat="1" ht="14.25" x14ac:dyDescent="0.2"/>
    <row r="1482" s="6" customFormat="1" ht="14.25" x14ac:dyDescent="0.2"/>
    <row r="1483" s="6" customFormat="1" ht="14.25" x14ac:dyDescent="0.2"/>
    <row r="1484" s="6" customFormat="1" ht="14.25" x14ac:dyDescent="0.2"/>
    <row r="1485" s="6" customFormat="1" ht="14.25" x14ac:dyDescent="0.2"/>
    <row r="1486" s="6" customFormat="1" ht="14.25" x14ac:dyDescent="0.2"/>
    <row r="1487" s="6" customFormat="1" ht="14.25" x14ac:dyDescent="0.2"/>
    <row r="1488" s="6" customFormat="1" ht="14.25" x14ac:dyDescent="0.2"/>
    <row r="1489" s="6" customFormat="1" ht="14.25" x14ac:dyDescent="0.2"/>
    <row r="1490" s="6" customFormat="1" ht="14.25" x14ac:dyDescent="0.2"/>
    <row r="1491" s="6" customFormat="1" ht="14.25" x14ac:dyDescent="0.2"/>
    <row r="1492" s="6" customFormat="1" ht="14.25" x14ac:dyDescent="0.2"/>
    <row r="1493" s="6" customFormat="1" ht="14.25" x14ac:dyDescent="0.2"/>
    <row r="1494" s="6" customFormat="1" ht="14.25" x14ac:dyDescent="0.2"/>
    <row r="1495" s="6" customFormat="1" ht="14.25" x14ac:dyDescent="0.2"/>
    <row r="1496" s="6" customFormat="1" ht="14.25" x14ac:dyDescent="0.2"/>
    <row r="1497" s="6" customFormat="1" ht="14.25" x14ac:dyDescent="0.2"/>
    <row r="1498" s="6" customFormat="1" ht="14.25" x14ac:dyDescent="0.2"/>
    <row r="1499" s="6" customFormat="1" ht="14.25" x14ac:dyDescent="0.2"/>
    <row r="1500" s="6" customFormat="1" ht="14.25" x14ac:dyDescent="0.2"/>
    <row r="1501" s="6" customFormat="1" ht="14.25" x14ac:dyDescent="0.2"/>
    <row r="1502" s="6" customFormat="1" ht="14.25" x14ac:dyDescent="0.2"/>
    <row r="1503" s="6" customFormat="1" ht="14.25" x14ac:dyDescent="0.2"/>
    <row r="1504" s="6" customFormat="1" ht="14.25" x14ac:dyDescent="0.2"/>
    <row r="1505" s="6" customFormat="1" ht="14.25" x14ac:dyDescent="0.2"/>
    <row r="1506" s="6" customFormat="1" ht="14.25" x14ac:dyDescent="0.2"/>
    <row r="1507" s="6" customFormat="1" ht="14.25" x14ac:dyDescent="0.2"/>
    <row r="1508" s="6" customFormat="1" ht="14.25" x14ac:dyDescent="0.2"/>
    <row r="1509" s="6" customFormat="1" ht="14.25" x14ac:dyDescent="0.2"/>
    <row r="1510" s="6" customFormat="1" ht="14.25" x14ac:dyDescent="0.2"/>
    <row r="1511" s="6" customFormat="1" ht="14.25" x14ac:dyDescent="0.2"/>
    <row r="1512" s="6" customFormat="1" ht="14.25" x14ac:dyDescent="0.2"/>
    <row r="1513" s="6" customFormat="1" ht="14.25" x14ac:dyDescent="0.2"/>
    <row r="1514" s="6" customFormat="1" ht="14.25" x14ac:dyDescent="0.2"/>
    <row r="1515" s="6" customFormat="1" ht="14.25" x14ac:dyDescent="0.2"/>
    <row r="1516" s="6" customFormat="1" ht="14.25" x14ac:dyDescent="0.2"/>
    <row r="1517" s="6" customFormat="1" ht="14.25" x14ac:dyDescent="0.2"/>
    <row r="1518" s="6" customFormat="1" ht="14.25" x14ac:dyDescent="0.2"/>
    <row r="1519" s="6" customFormat="1" ht="14.25" x14ac:dyDescent="0.2"/>
    <row r="1520" s="6" customFormat="1" ht="14.25" x14ac:dyDescent="0.2"/>
    <row r="1521" s="6" customFormat="1" ht="14.25" x14ac:dyDescent="0.2"/>
    <row r="1522" s="6" customFormat="1" ht="14.25" x14ac:dyDescent="0.2"/>
    <row r="1523" s="6" customFormat="1" ht="14.25" x14ac:dyDescent="0.2"/>
    <row r="1524" s="6" customFormat="1" ht="14.25" x14ac:dyDescent="0.2"/>
    <row r="1525" s="6" customFormat="1" ht="14.25" x14ac:dyDescent="0.2"/>
    <row r="1526" s="6" customFormat="1" ht="14.25" x14ac:dyDescent="0.2"/>
    <row r="1527" s="6" customFormat="1" ht="14.25" x14ac:dyDescent="0.2"/>
    <row r="1528" s="6" customFormat="1" ht="14.25" x14ac:dyDescent="0.2"/>
    <row r="1529" s="6" customFormat="1" ht="14.25" x14ac:dyDescent="0.2"/>
    <row r="1530" s="6" customFormat="1" ht="14.25" x14ac:dyDescent="0.2"/>
    <row r="1531" s="6" customFormat="1" ht="14.25" x14ac:dyDescent="0.2"/>
    <row r="1532" s="6" customFormat="1" ht="14.25" x14ac:dyDescent="0.2"/>
    <row r="1533" s="6" customFormat="1" ht="14.25" x14ac:dyDescent="0.2"/>
    <row r="1534" s="6" customFormat="1" ht="14.25" x14ac:dyDescent="0.2"/>
    <row r="1535" s="6" customFormat="1" ht="14.25" x14ac:dyDescent="0.2"/>
    <row r="1536" s="6" customFormat="1" ht="14.25" x14ac:dyDescent="0.2"/>
    <row r="1537" s="6" customFormat="1" ht="14.25" x14ac:dyDescent="0.2"/>
    <row r="1538" s="6" customFormat="1" ht="14.25" x14ac:dyDescent="0.2"/>
    <row r="1539" s="6" customFormat="1" ht="14.25" x14ac:dyDescent="0.2"/>
    <row r="1540" s="6" customFormat="1" ht="14.25" x14ac:dyDescent="0.2"/>
    <row r="1541" s="6" customFormat="1" ht="14.25" x14ac:dyDescent="0.2"/>
    <row r="1542" s="6" customFormat="1" ht="14.25" x14ac:dyDescent="0.2"/>
    <row r="1543" s="6" customFormat="1" ht="14.25" x14ac:dyDescent="0.2"/>
    <row r="1544" s="6" customFormat="1" ht="14.25" x14ac:dyDescent="0.2"/>
    <row r="1545" s="6" customFormat="1" ht="14.25" x14ac:dyDescent="0.2"/>
    <row r="1546" s="6" customFormat="1" ht="14.25" x14ac:dyDescent="0.2"/>
    <row r="1547" s="6" customFormat="1" ht="14.25" x14ac:dyDescent="0.2"/>
    <row r="1548" s="6" customFormat="1" ht="14.25" x14ac:dyDescent="0.2"/>
    <row r="1549" s="6" customFormat="1" ht="14.25" x14ac:dyDescent="0.2"/>
    <row r="1550" s="6" customFormat="1" ht="14.25" x14ac:dyDescent="0.2"/>
    <row r="1551" s="6" customFormat="1" ht="14.25" x14ac:dyDescent="0.2"/>
    <row r="1552" s="6" customFormat="1" ht="14.25" x14ac:dyDescent="0.2"/>
    <row r="1553" s="6" customFormat="1" ht="14.25" x14ac:dyDescent="0.2"/>
    <row r="1554" s="6" customFormat="1" ht="14.25" x14ac:dyDescent="0.2"/>
    <row r="1555" s="6" customFormat="1" ht="14.25" x14ac:dyDescent="0.2"/>
    <row r="1556" s="6" customFormat="1" ht="14.25" x14ac:dyDescent="0.2"/>
    <row r="1557" s="6" customFormat="1" ht="14.25" x14ac:dyDescent="0.2"/>
    <row r="1558" s="6" customFormat="1" ht="14.25" x14ac:dyDescent="0.2"/>
    <row r="1559" s="6" customFormat="1" ht="14.25" x14ac:dyDescent="0.2"/>
    <row r="1560" s="6" customFormat="1" ht="14.25" x14ac:dyDescent="0.2"/>
    <row r="1561" s="6" customFormat="1" ht="14.25" x14ac:dyDescent="0.2"/>
    <row r="1562" s="6" customFormat="1" ht="14.25" x14ac:dyDescent="0.2"/>
    <row r="1563" s="6" customFormat="1" ht="14.25" x14ac:dyDescent="0.2"/>
    <row r="1564" s="6" customFormat="1" ht="14.25" x14ac:dyDescent="0.2"/>
    <row r="1565" s="6" customFormat="1" ht="14.25" x14ac:dyDescent="0.2"/>
    <row r="1566" s="6" customFormat="1" ht="14.25" x14ac:dyDescent="0.2"/>
    <row r="1567" s="6" customFormat="1" ht="14.25" x14ac:dyDescent="0.2"/>
    <row r="1568" s="6" customFormat="1" ht="14.25" x14ac:dyDescent="0.2"/>
    <row r="1569" s="6" customFormat="1" ht="14.25" x14ac:dyDescent="0.2"/>
    <row r="1570" s="6" customFormat="1" ht="14.25" x14ac:dyDescent="0.2"/>
    <row r="1571" s="6" customFormat="1" ht="14.25" x14ac:dyDescent="0.2"/>
    <row r="1572" s="6" customFormat="1" ht="14.25" x14ac:dyDescent="0.2"/>
    <row r="1573" s="6" customFormat="1" ht="14.25" x14ac:dyDescent="0.2"/>
    <row r="1574" s="6" customFormat="1" ht="14.25" x14ac:dyDescent="0.2"/>
    <row r="1575" s="6" customFormat="1" ht="14.25" x14ac:dyDescent="0.2"/>
    <row r="1576" s="6" customFormat="1" ht="14.25" x14ac:dyDescent="0.2"/>
    <row r="1577" s="6" customFormat="1" ht="14.25" x14ac:dyDescent="0.2"/>
    <row r="1578" s="6" customFormat="1" ht="14.25" x14ac:dyDescent="0.2"/>
    <row r="1579" s="6" customFormat="1" ht="14.25" x14ac:dyDescent="0.2"/>
    <row r="1580" s="6" customFormat="1" ht="14.25" x14ac:dyDescent="0.2"/>
    <row r="1581" s="6" customFormat="1" ht="14.25" x14ac:dyDescent="0.2"/>
    <row r="1582" s="6" customFormat="1" ht="14.25" x14ac:dyDescent="0.2"/>
    <row r="1583" s="6" customFormat="1" ht="14.25" x14ac:dyDescent="0.2"/>
    <row r="1584" s="6" customFormat="1" ht="14.25" x14ac:dyDescent="0.2"/>
    <row r="1585" s="6" customFormat="1" ht="14.25" x14ac:dyDescent="0.2"/>
    <row r="1586" s="6" customFormat="1" ht="14.25" x14ac:dyDescent="0.2"/>
    <row r="1587" s="6" customFormat="1" ht="14.25" x14ac:dyDescent="0.2"/>
    <row r="1588" s="6" customFormat="1" ht="14.25" x14ac:dyDescent="0.2"/>
    <row r="1589" s="6" customFormat="1" ht="14.25" x14ac:dyDescent="0.2"/>
    <row r="1590" s="6" customFormat="1" ht="14.25" x14ac:dyDescent="0.2"/>
    <row r="1591" s="6" customFormat="1" ht="14.25" x14ac:dyDescent="0.2"/>
    <row r="1592" s="6" customFormat="1" ht="14.25" x14ac:dyDescent="0.2"/>
    <row r="1593" s="6" customFormat="1" ht="14.25" x14ac:dyDescent="0.2"/>
    <row r="1594" s="6" customFormat="1" ht="14.25" x14ac:dyDescent="0.2"/>
    <row r="1595" s="6" customFormat="1" ht="14.25" x14ac:dyDescent="0.2"/>
    <row r="1596" s="6" customFormat="1" ht="14.25" x14ac:dyDescent="0.2"/>
    <row r="1597" s="6" customFormat="1" ht="14.25" x14ac:dyDescent="0.2"/>
    <row r="1598" s="6" customFormat="1" ht="14.25" x14ac:dyDescent="0.2"/>
    <row r="1599" s="6" customFormat="1" ht="14.25" x14ac:dyDescent="0.2"/>
    <row r="1600" s="6" customFormat="1" ht="14.25" x14ac:dyDescent="0.2"/>
    <row r="1601" s="6" customFormat="1" ht="14.25" x14ac:dyDescent="0.2"/>
    <row r="1602" s="6" customFormat="1" ht="14.25" x14ac:dyDescent="0.2"/>
    <row r="1603" s="6" customFormat="1" ht="14.25" x14ac:dyDescent="0.2"/>
    <row r="1604" s="6" customFormat="1" ht="14.25" x14ac:dyDescent="0.2"/>
    <row r="1605" s="6" customFormat="1" ht="14.25" x14ac:dyDescent="0.2"/>
    <row r="1606" s="6" customFormat="1" ht="14.25" x14ac:dyDescent="0.2"/>
    <row r="1607" s="6" customFormat="1" ht="14.25" x14ac:dyDescent="0.2"/>
    <row r="1608" s="6" customFormat="1" ht="14.25" x14ac:dyDescent="0.2"/>
    <row r="1609" s="6" customFormat="1" ht="14.25" x14ac:dyDescent="0.2"/>
    <row r="1610" s="6" customFormat="1" ht="14.25" x14ac:dyDescent="0.2"/>
    <row r="1611" s="6" customFormat="1" ht="14.25" x14ac:dyDescent="0.2"/>
    <row r="1612" s="6" customFormat="1" ht="14.25" x14ac:dyDescent="0.2"/>
    <row r="1613" s="6" customFormat="1" ht="14.25" x14ac:dyDescent="0.2"/>
    <row r="1614" s="6" customFormat="1" ht="14.25" x14ac:dyDescent="0.2"/>
    <row r="1615" s="6" customFormat="1" ht="14.25" x14ac:dyDescent="0.2"/>
    <row r="1616" s="6" customFormat="1" ht="14.25" x14ac:dyDescent="0.2"/>
    <row r="1617" s="6" customFormat="1" ht="14.25" x14ac:dyDescent="0.2"/>
    <row r="1618" s="6" customFormat="1" ht="14.25" x14ac:dyDescent="0.2"/>
    <row r="1619" s="6" customFormat="1" ht="14.25" x14ac:dyDescent="0.2"/>
    <row r="1620" s="6" customFormat="1" ht="14.25" x14ac:dyDescent="0.2"/>
    <row r="1621" s="6" customFormat="1" ht="14.25" x14ac:dyDescent="0.2"/>
    <row r="1622" s="6" customFormat="1" ht="14.25" x14ac:dyDescent="0.2"/>
    <row r="1623" s="6" customFormat="1" ht="14.25" x14ac:dyDescent="0.2"/>
    <row r="1624" s="6" customFormat="1" ht="14.25" x14ac:dyDescent="0.2"/>
    <row r="1625" s="6" customFormat="1" ht="14.25" x14ac:dyDescent="0.2"/>
    <row r="1626" s="6" customFormat="1" ht="14.25" x14ac:dyDescent="0.2"/>
    <row r="1627" s="6" customFormat="1" ht="14.25" x14ac:dyDescent="0.2"/>
    <row r="1628" s="6" customFormat="1" ht="14.25" x14ac:dyDescent="0.2"/>
    <row r="1629" s="6" customFormat="1" ht="14.25" x14ac:dyDescent="0.2"/>
    <row r="1630" s="6" customFormat="1" ht="14.25" x14ac:dyDescent="0.2"/>
    <row r="1631" s="6" customFormat="1" ht="14.25" x14ac:dyDescent="0.2"/>
    <row r="1632" s="6" customFormat="1" ht="14.25" x14ac:dyDescent="0.2"/>
    <row r="1633" s="6" customFormat="1" ht="14.25" x14ac:dyDescent="0.2"/>
    <row r="1634" s="6" customFormat="1" ht="14.25" x14ac:dyDescent="0.2"/>
    <row r="1635" s="6" customFormat="1" ht="14.25" x14ac:dyDescent="0.2"/>
    <row r="1636" s="6" customFormat="1" ht="14.25" x14ac:dyDescent="0.2"/>
    <row r="1637" s="6" customFormat="1" ht="14.25" x14ac:dyDescent="0.2"/>
    <row r="1638" s="6" customFormat="1" ht="14.25" x14ac:dyDescent="0.2"/>
    <row r="1639" s="6" customFormat="1" ht="14.25" x14ac:dyDescent="0.2"/>
    <row r="1640" s="6" customFormat="1" ht="14.25" x14ac:dyDescent="0.2"/>
    <row r="1641" s="6" customFormat="1" ht="14.25" x14ac:dyDescent="0.2"/>
    <row r="1642" s="6" customFormat="1" ht="14.25" x14ac:dyDescent="0.2"/>
    <row r="1643" s="6" customFormat="1" ht="14.25" x14ac:dyDescent="0.2"/>
    <row r="1644" s="6" customFormat="1" ht="14.25" x14ac:dyDescent="0.2"/>
    <row r="1645" s="6" customFormat="1" ht="14.25" x14ac:dyDescent="0.2"/>
    <row r="1646" s="6" customFormat="1" ht="14.25" x14ac:dyDescent="0.2"/>
    <row r="1647" s="6" customFormat="1" ht="14.25" x14ac:dyDescent="0.2"/>
    <row r="1648" s="6" customFormat="1" ht="14.25" x14ac:dyDescent="0.2"/>
    <row r="1649" s="6" customFormat="1" ht="14.25" x14ac:dyDescent="0.2"/>
    <row r="1650" s="6" customFormat="1" ht="14.25" x14ac:dyDescent="0.2"/>
    <row r="1651" s="6" customFormat="1" ht="14.25" x14ac:dyDescent="0.2"/>
    <row r="1652" s="6" customFormat="1" ht="14.25" x14ac:dyDescent="0.2"/>
    <row r="1653" s="6" customFormat="1" ht="14.25" x14ac:dyDescent="0.2"/>
    <row r="1654" s="6" customFormat="1" ht="14.25" x14ac:dyDescent="0.2"/>
    <row r="1655" s="6" customFormat="1" ht="14.25" x14ac:dyDescent="0.2"/>
    <row r="1656" s="6" customFormat="1" ht="14.25" x14ac:dyDescent="0.2"/>
    <row r="1657" s="6" customFormat="1" ht="14.25" x14ac:dyDescent="0.2"/>
    <row r="1658" s="6" customFormat="1" ht="14.25" x14ac:dyDescent="0.2"/>
    <row r="1659" s="6" customFormat="1" ht="14.25" x14ac:dyDescent="0.2"/>
    <row r="1660" s="6" customFormat="1" ht="14.25" x14ac:dyDescent="0.2"/>
    <row r="1661" s="6" customFormat="1" ht="14.25" x14ac:dyDescent="0.2"/>
    <row r="1662" s="6" customFormat="1" ht="14.25" x14ac:dyDescent="0.2"/>
    <row r="1663" s="6" customFormat="1" ht="14.25" x14ac:dyDescent="0.2"/>
    <row r="1664" s="6" customFormat="1" ht="14.25" x14ac:dyDescent="0.2"/>
    <row r="1665" s="6" customFormat="1" ht="14.25" x14ac:dyDescent="0.2"/>
    <row r="1666" s="6" customFormat="1" ht="14.25" x14ac:dyDescent="0.2"/>
    <row r="1667" s="6" customFormat="1" ht="14.25" x14ac:dyDescent="0.2"/>
    <row r="1668" s="6" customFormat="1" ht="14.25" x14ac:dyDescent="0.2"/>
    <row r="1669" s="6" customFormat="1" ht="14.25" x14ac:dyDescent="0.2"/>
    <row r="1670" s="6" customFormat="1" ht="14.25" x14ac:dyDescent="0.2"/>
    <row r="1671" s="6" customFormat="1" ht="14.25" x14ac:dyDescent="0.2"/>
    <row r="1672" s="6" customFormat="1" ht="14.25" x14ac:dyDescent="0.2"/>
    <row r="1673" s="6" customFormat="1" ht="14.25" x14ac:dyDescent="0.2"/>
    <row r="1674" s="6" customFormat="1" ht="14.25" x14ac:dyDescent="0.2"/>
    <row r="1675" s="6" customFormat="1" ht="14.25" x14ac:dyDescent="0.2"/>
    <row r="1676" s="6" customFormat="1" ht="14.25" x14ac:dyDescent="0.2"/>
    <row r="1677" s="6" customFormat="1" ht="14.25" x14ac:dyDescent="0.2"/>
    <row r="1678" s="6" customFormat="1" ht="14.25" x14ac:dyDescent="0.2"/>
    <row r="1679" s="6" customFormat="1" ht="14.25" x14ac:dyDescent="0.2"/>
    <row r="1680" s="6" customFormat="1" ht="14.25" x14ac:dyDescent="0.2"/>
    <row r="1681" s="6" customFormat="1" ht="14.25" x14ac:dyDescent="0.2"/>
    <row r="1682" s="6" customFormat="1" ht="14.25" x14ac:dyDescent="0.2"/>
    <row r="1683" s="6" customFormat="1" ht="14.25" x14ac:dyDescent="0.2"/>
    <row r="1684" s="6" customFormat="1" ht="14.25" x14ac:dyDescent="0.2"/>
    <row r="1685" s="6" customFormat="1" ht="14.25" x14ac:dyDescent="0.2"/>
    <row r="1686" s="6" customFormat="1" ht="14.25" x14ac:dyDescent="0.2"/>
    <row r="1687" s="6" customFormat="1" ht="14.25" x14ac:dyDescent="0.2"/>
    <row r="1688" s="6" customFormat="1" ht="14.25" x14ac:dyDescent="0.2"/>
    <row r="1689" s="6" customFormat="1" ht="14.25" x14ac:dyDescent="0.2"/>
    <row r="1690" s="6" customFormat="1" ht="14.25" x14ac:dyDescent="0.2"/>
    <row r="1691" s="6" customFormat="1" ht="14.25" x14ac:dyDescent="0.2"/>
    <row r="1692" s="6" customFormat="1" ht="14.25" x14ac:dyDescent="0.2"/>
    <row r="1693" s="6" customFormat="1" ht="14.25" x14ac:dyDescent="0.2"/>
    <row r="1694" s="6" customFormat="1" ht="14.25" x14ac:dyDescent="0.2"/>
    <row r="1695" s="6" customFormat="1" ht="14.25" x14ac:dyDescent="0.2"/>
    <row r="1696" s="6" customFormat="1" ht="14.25" x14ac:dyDescent="0.2"/>
    <row r="1697" s="6" customFormat="1" ht="14.25" x14ac:dyDescent="0.2"/>
    <row r="1698" s="6" customFormat="1" ht="14.25" x14ac:dyDescent="0.2"/>
    <row r="1699" s="6" customFormat="1" ht="14.25" x14ac:dyDescent="0.2"/>
    <row r="1700" s="6" customFormat="1" ht="14.25" x14ac:dyDescent="0.2"/>
    <row r="1701" s="6" customFormat="1" ht="14.25" x14ac:dyDescent="0.2"/>
    <row r="1702" s="6" customFormat="1" ht="14.25" x14ac:dyDescent="0.2"/>
    <row r="1703" s="6" customFormat="1" ht="14.25" x14ac:dyDescent="0.2"/>
    <row r="1704" s="6" customFormat="1" ht="14.25" x14ac:dyDescent="0.2"/>
    <row r="1705" s="6" customFormat="1" ht="14.25" x14ac:dyDescent="0.2"/>
    <row r="1706" s="6" customFormat="1" ht="14.25" x14ac:dyDescent="0.2"/>
    <row r="1707" s="6" customFormat="1" ht="14.25" x14ac:dyDescent="0.2"/>
    <row r="1708" s="6" customFormat="1" ht="14.25" x14ac:dyDescent="0.2"/>
    <row r="1709" s="6" customFormat="1" ht="14.25" x14ac:dyDescent="0.2"/>
    <row r="1710" s="6" customFormat="1" ht="14.25" x14ac:dyDescent="0.2"/>
    <row r="1711" s="6" customFormat="1" ht="14.25" x14ac:dyDescent="0.2"/>
    <row r="1712" s="6" customFormat="1" ht="14.25" x14ac:dyDescent="0.2"/>
    <row r="1713" s="6" customFormat="1" ht="14.25" x14ac:dyDescent="0.2"/>
    <row r="1714" s="6" customFormat="1" ht="14.25" x14ac:dyDescent="0.2"/>
    <row r="1715" s="6" customFormat="1" ht="14.25" x14ac:dyDescent="0.2"/>
    <row r="1716" s="6" customFormat="1" ht="14.25" x14ac:dyDescent="0.2"/>
    <row r="1717" s="6" customFormat="1" ht="14.25" x14ac:dyDescent="0.2"/>
    <row r="1718" s="6" customFormat="1" ht="14.25" x14ac:dyDescent="0.2"/>
    <row r="1719" s="6" customFormat="1" ht="14.25" x14ac:dyDescent="0.2"/>
    <row r="1720" s="6" customFormat="1" ht="14.25" x14ac:dyDescent="0.2"/>
    <row r="1721" s="6" customFormat="1" ht="14.25" x14ac:dyDescent="0.2"/>
    <row r="1722" s="6" customFormat="1" ht="14.25" x14ac:dyDescent="0.2"/>
    <row r="1723" s="6" customFormat="1" ht="14.25" x14ac:dyDescent="0.2"/>
    <row r="1724" s="6" customFormat="1" ht="14.25" x14ac:dyDescent="0.2"/>
    <row r="1725" s="6" customFormat="1" ht="14.25" x14ac:dyDescent="0.2"/>
    <row r="1726" s="6" customFormat="1" ht="14.25" x14ac:dyDescent="0.2"/>
    <row r="1727" s="6" customFormat="1" ht="14.25" x14ac:dyDescent="0.2"/>
    <row r="1728" s="6" customFormat="1" ht="14.25" x14ac:dyDescent="0.2"/>
    <row r="1729" s="6" customFormat="1" ht="14.25" x14ac:dyDescent="0.2"/>
    <row r="1730" s="6" customFormat="1" ht="14.25" x14ac:dyDescent="0.2"/>
    <row r="1731" s="6" customFormat="1" ht="14.25" x14ac:dyDescent="0.2"/>
    <row r="1732" s="6" customFormat="1" ht="14.25" x14ac:dyDescent="0.2"/>
    <row r="1733" s="6" customFormat="1" ht="14.25" x14ac:dyDescent="0.2"/>
    <row r="1734" s="6" customFormat="1" ht="14.25" x14ac:dyDescent="0.2"/>
    <row r="1735" s="6" customFormat="1" ht="14.25" x14ac:dyDescent="0.2"/>
    <row r="1736" s="6" customFormat="1" ht="14.25" x14ac:dyDescent="0.2"/>
    <row r="1737" s="6" customFormat="1" ht="14.25" x14ac:dyDescent="0.2"/>
    <row r="1738" s="6" customFormat="1" ht="14.25" x14ac:dyDescent="0.2"/>
    <row r="1739" s="6" customFormat="1" ht="14.25" x14ac:dyDescent="0.2"/>
    <row r="1740" s="6" customFormat="1" ht="14.25" x14ac:dyDescent="0.2"/>
    <row r="1741" s="6" customFormat="1" ht="14.25" x14ac:dyDescent="0.2"/>
    <row r="1742" s="6" customFormat="1" ht="14.25" x14ac:dyDescent="0.2"/>
    <row r="1743" s="6" customFormat="1" ht="14.25" x14ac:dyDescent="0.2"/>
    <row r="1744" s="6" customFormat="1" ht="14.25" x14ac:dyDescent="0.2"/>
    <row r="1745" s="6" customFormat="1" ht="14.25" x14ac:dyDescent="0.2"/>
    <row r="1746" s="6" customFormat="1" ht="14.25" x14ac:dyDescent="0.2"/>
    <row r="1747" s="6" customFormat="1" ht="14.25" x14ac:dyDescent="0.2"/>
    <row r="1748" s="6" customFormat="1" ht="14.25" x14ac:dyDescent="0.2"/>
    <row r="1749" s="6" customFormat="1" ht="14.25" x14ac:dyDescent="0.2"/>
    <row r="1750" s="6" customFormat="1" ht="14.25" x14ac:dyDescent="0.2"/>
    <row r="1751" s="6" customFormat="1" ht="14.25" x14ac:dyDescent="0.2"/>
    <row r="1752" s="6" customFormat="1" ht="14.25" x14ac:dyDescent="0.2"/>
    <row r="1753" s="6" customFormat="1" ht="14.25" x14ac:dyDescent="0.2"/>
    <row r="1754" s="6" customFormat="1" ht="14.25" x14ac:dyDescent="0.2"/>
    <row r="1755" s="6" customFormat="1" ht="14.25" x14ac:dyDescent="0.2"/>
    <row r="1756" s="6" customFormat="1" ht="14.25" x14ac:dyDescent="0.2"/>
    <row r="1757" s="6" customFormat="1" ht="14.25" x14ac:dyDescent="0.2"/>
    <row r="1758" s="6" customFormat="1" ht="14.25" x14ac:dyDescent="0.2"/>
    <row r="1759" s="6" customFormat="1" ht="14.25" x14ac:dyDescent="0.2"/>
    <row r="1760" s="6" customFormat="1" ht="14.25" x14ac:dyDescent="0.2"/>
    <row r="1761" s="6" customFormat="1" ht="14.25" x14ac:dyDescent="0.2"/>
    <row r="1762" s="6" customFormat="1" ht="14.25" x14ac:dyDescent="0.2"/>
    <row r="1763" s="6" customFormat="1" ht="14.25" x14ac:dyDescent="0.2"/>
    <row r="1764" s="6" customFormat="1" ht="14.25" x14ac:dyDescent="0.2"/>
    <row r="1765" s="6" customFormat="1" ht="14.25" x14ac:dyDescent="0.2"/>
    <row r="1766" s="6" customFormat="1" ht="14.25" x14ac:dyDescent="0.2"/>
    <row r="1767" s="6" customFormat="1" ht="14.25" x14ac:dyDescent="0.2"/>
    <row r="1768" s="6" customFormat="1" ht="14.25" x14ac:dyDescent="0.2"/>
    <row r="1769" s="6" customFormat="1" ht="14.25" x14ac:dyDescent="0.2"/>
    <row r="1770" s="6" customFormat="1" ht="14.25" x14ac:dyDescent="0.2"/>
    <row r="1771" s="6" customFormat="1" ht="14.25" x14ac:dyDescent="0.2"/>
    <row r="1772" s="6" customFormat="1" ht="14.25" x14ac:dyDescent="0.2"/>
    <row r="1773" s="6" customFormat="1" ht="14.25" x14ac:dyDescent="0.2"/>
    <row r="1774" s="6" customFormat="1" ht="14.25" x14ac:dyDescent="0.2"/>
    <row r="1775" s="6" customFormat="1" ht="14.25" x14ac:dyDescent="0.2"/>
    <row r="1776" s="6" customFormat="1" ht="14.25" x14ac:dyDescent="0.2"/>
    <row r="1777" s="6" customFormat="1" ht="14.25" x14ac:dyDescent="0.2"/>
    <row r="1778" s="6" customFormat="1" ht="14.25" x14ac:dyDescent="0.2"/>
    <row r="1779" s="6" customFormat="1" ht="14.25" x14ac:dyDescent="0.2"/>
    <row r="1780" s="6" customFormat="1" ht="14.25" x14ac:dyDescent="0.2"/>
    <row r="1781" s="6" customFormat="1" ht="14.25" x14ac:dyDescent="0.2"/>
    <row r="1782" s="6" customFormat="1" ht="14.25" x14ac:dyDescent="0.2"/>
    <row r="1783" s="6" customFormat="1" ht="14.25" x14ac:dyDescent="0.2"/>
    <row r="1784" s="6" customFormat="1" ht="14.25" x14ac:dyDescent="0.2"/>
    <row r="1785" s="6" customFormat="1" ht="14.25" x14ac:dyDescent="0.2"/>
    <row r="1786" s="6" customFormat="1" ht="14.25" x14ac:dyDescent="0.2"/>
    <row r="1787" s="6" customFormat="1" ht="14.25" x14ac:dyDescent="0.2"/>
    <row r="1788" s="6" customFormat="1" ht="14.25" x14ac:dyDescent="0.2"/>
    <row r="1789" s="6" customFormat="1" ht="14.25" x14ac:dyDescent="0.2"/>
    <row r="1790" s="6" customFormat="1" ht="14.25" x14ac:dyDescent="0.2"/>
    <row r="1791" s="6" customFormat="1" ht="14.25" x14ac:dyDescent="0.2"/>
    <row r="1792" s="6" customFormat="1" ht="14.25" x14ac:dyDescent="0.2"/>
    <row r="1793" s="6" customFormat="1" ht="14.25" x14ac:dyDescent="0.2"/>
    <row r="1794" s="6" customFormat="1" ht="14.25" x14ac:dyDescent="0.2"/>
    <row r="1795" s="6" customFormat="1" ht="14.25" x14ac:dyDescent="0.2"/>
    <row r="1796" s="6" customFormat="1" ht="14.25" x14ac:dyDescent="0.2"/>
    <row r="1797" s="6" customFormat="1" ht="14.25" x14ac:dyDescent="0.2"/>
    <row r="1798" s="6" customFormat="1" ht="14.25" x14ac:dyDescent="0.2"/>
    <row r="1799" s="6" customFormat="1" ht="14.25" x14ac:dyDescent="0.2"/>
    <row r="1800" s="6" customFormat="1" ht="14.25" x14ac:dyDescent="0.2"/>
    <row r="1801" s="6" customFormat="1" ht="14.25" x14ac:dyDescent="0.2"/>
    <row r="1802" s="6" customFormat="1" ht="14.25" x14ac:dyDescent="0.2"/>
    <row r="1803" s="6" customFormat="1" ht="14.25" x14ac:dyDescent="0.2"/>
    <row r="1804" s="6" customFormat="1" ht="14.25" x14ac:dyDescent="0.2"/>
    <row r="1805" s="6" customFormat="1" ht="14.25" x14ac:dyDescent="0.2"/>
    <row r="1806" s="6" customFormat="1" ht="14.25" x14ac:dyDescent="0.2"/>
    <row r="1807" s="6" customFormat="1" ht="14.25" x14ac:dyDescent="0.2"/>
    <row r="1808" s="6" customFormat="1" ht="14.25" x14ac:dyDescent="0.2"/>
    <row r="1809" s="6" customFormat="1" ht="14.25" x14ac:dyDescent="0.2"/>
    <row r="1810" s="6" customFormat="1" ht="14.25" x14ac:dyDescent="0.2"/>
    <row r="1811" s="6" customFormat="1" ht="14.25" x14ac:dyDescent="0.2"/>
    <row r="1812" s="6" customFormat="1" ht="14.25" x14ac:dyDescent="0.2"/>
    <row r="1813" s="6" customFormat="1" ht="14.25" x14ac:dyDescent="0.2"/>
    <row r="1814" s="6" customFormat="1" ht="14.25" x14ac:dyDescent="0.2"/>
    <row r="1815" s="6" customFormat="1" ht="14.25" x14ac:dyDescent="0.2"/>
    <row r="1816" s="6" customFormat="1" ht="14.25" x14ac:dyDescent="0.2"/>
    <row r="1817" s="6" customFormat="1" ht="14.25" x14ac:dyDescent="0.2"/>
    <row r="1818" s="6" customFormat="1" ht="14.25" x14ac:dyDescent="0.2"/>
    <row r="1819" s="6" customFormat="1" ht="14.25" x14ac:dyDescent="0.2"/>
    <row r="1820" s="6" customFormat="1" ht="14.25" x14ac:dyDescent="0.2"/>
    <row r="1821" s="6" customFormat="1" ht="14.25" x14ac:dyDescent="0.2"/>
    <row r="1822" s="6" customFormat="1" ht="14.25" x14ac:dyDescent="0.2"/>
    <row r="1823" s="6" customFormat="1" ht="14.25" x14ac:dyDescent="0.2"/>
    <row r="1824" s="6" customFormat="1" ht="14.25" x14ac:dyDescent="0.2"/>
    <row r="1825" s="6" customFormat="1" ht="14.25" x14ac:dyDescent="0.2"/>
    <row r="1826" s="6" customFormat="1" ht="14.25" x14ac:dyDescent="0.2"/>
    <row r="1827" s="6" customFormat="1" ht="14.25" x14ac:dyDescent="0.2"/>
    <row r="1828" s="6" customFormat="1" ht="14.25" x14ac:dyDescent="0.2"/>
    <row r="1829" s="6" customFormat="1" ht="14.25" x14ac:dyDescent="0.2"/>
    <row r="1830" s="6" customFormat="1" ht="14.25" x14ac:dyDescent="0.2"/>
    <row r="1831" s="6" customFormat="1" ht="14.25" x14ac:dyDescent="0.2"/>
    <row r="1832" s="6" customFormat="1" ht="14.25" x14ac:dyDescent="0.2"/>
    <row r="1833" s="6" customFormat="1" ht="14.25" x14ac:dyDescent="0.2"/>
    <row r="1834" s="6" customFormat="1" ht="14.25" x14ac:dyDescent="0.2"/>
    <row r="1835" s="6" customFormat="1" ht="14.25" x14ac:dyDescent="0.2"/>
    <row r="1836" s="6" customFormat="1" ht="14.25" x14ac:dyDescent="0.2"/>
    <row r="1837" s="6" customFormat="1" ht="14.25" x14ac:dyDescent="0.2"/>
    <row r="1838" s="6" customFormat="1" ht="14.25" x14ac:dyDescent="0.2"/>
    <row r="1839" s="6" customFormat="1" ht="14.25" x14ac:dyDescent="0.2"/>
    <row r="1840" s="6" customFormat="1" ht="14.25" x14ac:dyDescent="0.2"/>
    <row r="1841" s="6" customFormat="1" ht="14.25" x14ac:dyDescent="0.2"/>
    <row r="1842" s="6" customFormat="1" ht="14.25" x14ac:dyDescent="0.2"/>
    <row r="1843" s="6" customFormat="1" ht="14.25" x14ac:dyDescent="0.2"/>
    <row r="1844" s="6" customFormat="1" ht="14.25" x14ac:dyDescent="0.2"/>
    <row r="1845" s="6" customFormat="1" ht="14.25" x14ac:dyDescent="0.2"/>
    <row r="1846" s="6" customFormat="1" ht="14.25" x14ac:dyDescent="0.2"/>
    <row r="1847" s="6" customFormat="1" ht="14.25" x14ac:dyDescent="0.2"/>
    <row r="1848" s="6" customFormat="1" ht="14.25" x14ac:dyDescent="0.2"/>
    <row r="1849" s="6" customFormat="1" ht="14.25" x14ac:dyDescent="0.2"/>
    <row r="1850" s="6" customFormat="1" ht="14.25" x14ac:dyDescent="0.2"/>
    <row r="1851" s="6" customFormat="1" ht="14.25" x14ac:dyDescent="0.2"/>
    <row r="1852" s="6" customFormat="1" ht="14.25" x14ac:dyDescent="0.2"/>
    <row r="1853" s="6" customFormat="1" ht="14.25" x14ac:dyDescent="0.2"/>
    <row r="1854" s="6" customFormat="1" ht="14.25" x14ac:dyDescent="0.2"/>
    <row r="1855" s="6" customFormat="1" ht="14.25" x14ac:dyDescent="0.2"/>
    <row r="1856" s="6" customFormat="1" ht="14.25" x14ac:dyDescent="0.2"/>
    <row r="1857" s="6" customFormat="1" ht="14.25" x14ac:dyDescent="0.2"/>
    <row r="1858" s="6" customFormat="1" ht="14.25" x14ac:dyDescent="0.2"/>
    <row r="1859" s="6" customFormat="1" ht="14.25" x14ac:dyDescent="0.2"/>
    <row r="1860" s="6" customFormat="1" ht="14.25" x14ac:dyDescent="0.2"/>
    <row r="1861" s="6" customFormat="1" ht="14.25" x14ac:dyDescent="0.2"/>
    <row r="1862" s="6" customFormat="1" ht="14.25" x14ac:dyDescent="0.2"/>
    <row r="1863" s="6" customFormat="1" ht="14.25" x14ac:dyDescent="0.2"/>
    <row r="1864" s="6" customFormat="1" ht="14.25" x14ac:dyDescent="0.2"/>
    <row r="1865" s="6" customFormat="1" ht="14.25" x14ac:dyDescent="0.2"/>
    <row r="1866" s="6" customFormat="1" ht="14.25" x14ac:dyDescent="0.2"/>
    <row r="1867" s="6" customFormat="1" ht="14.25" x14ac:dyDescent="0.2"/>
    <row r="1868" s="6" customFormat="1" ht="14.25" x14ac:dyDescent="0.2"/>
    <row r="1869" s="6" customFormat="1" ht="14.25" x14ac:dyDescent="0.2"/>
    <row r="1870" s="6" customFormat="1" ht="14.25" x14ac:dyDescent="0.2"/>
    <row r="1871" s="6" customFormat="1" ht="14.25" x14ac:dyDescent="0.2"/>
    <row r="1872" s="6" customFormat="1" ht="14.25" x14ac:dyDescent="0.2"/>
    <row r="1873" s="6" customFormat="1" ht="14.25" x14ac:dyDescent="0.2"/>
    <row r="1874" s="6" customFormat="1" ht="14.25" x14ac:dyDescent="0.2"/>
    <row r="1875" s="6" customFormat="1" ht="14.25" x14ac:dyDescent="0.2"/>
    <row r="1876" s="6" customFormat="1" ht="14.25" x14ac:dyDescent="0.2"/>
    <row r="1877" s="6" customFormat="1" ht="14.25" x14ac:dyDescent="0.2"/>
    <row r="1878" s="6" customFormat="1" ht="14.25" x14ac:dyDescent="0.2"/>
    <row r="1879" s="6" customFormat="1" ht="14.25" x14ac:dyDescent="0.2"/>
    <row r="1880" s="6" customFormat="1" ht="14.25" x14ac:dyDescent="0.2"/>
    <row r="1881" s="6" customFormat="1" ht="14.25" x14ac:dyDescent="0.2"/>
    <row r="1882" s="6" customFormat="1" ht="14.25" x14ac:dyDescent="0.2"/>
    <row r="1883" s="6" customFormat="1" ht="14.25" x14ac:dyDescent="0.2"/>
    <row r="1884" s="6" customFormat="1" ht="14.25" x14ac:dyDescent="0.2"/>
    <row r="1885" s="6" customFormat="1" ht="14.25" x14ac:dyDescent="0.2"/>
    <row r="1886" s="6" customFormat="1" ht="14.25" x14ac:dyDescent="0.2"/>
    <row r="1887" s="6" customFormat="1" ht="14.25" x14ac:dyDescent="0.2"/>
    <row r="1888" s="6" customFormat="1" ht="14.25" x14ac:dyDescent="0.2"/>
    <row r="1889" s="6" customFormat="1" ht="14.25" x14ac:dyDescent="0.2"/>
    <row r="1890" s="6" customFormat="1" ht="14.25" x14ac:dyDescent="0.2"/>
    <row r="1891" s="6" customFormat="1" ht="14.25" x14ac:dyDescent="0.2"/>
    <row r="1892" s="6" customFormat="1" ht="14.25" x14ac:dyDescent="0.2"/>
    <row r="1893" s="6" customFormat="1" ht="14.25" x14ac:dyDescent="0.2"/>
    <row r="1894" s="6" customFormat="1" ht="14.25" x14ac:dyDescent="0.2"/>
    <row r="1895" s="6" customFormat="1" ht="14.25" x14ac:dyDescent="0.2"/>
    <row r="1896" s="6" customFormat="1" ht="14.25" x14ac:dyDescent="0.2"/>
    <row r="1897" s="6" customFormat="1" ht="14.25" x14ac:dyDescent="0.2"/>
    <row r="1898" s="6" customFormat="1" ht="14.25" x14ac:dyDescent="0.2"/>
    <row r="1899" s="6" customFormat="1" ht="14.25" x14ac:dyDescent="0.2"/>
    <row r="1900" s="6" customFormat="1" ht="14.25" x14ac:dyDescent="0.2"/>
    <row r="1901" s="6" customFormat="1" ht="14.25" x14ac:dyDescent="0.2"/>
    <row r="1902" s="6" customFormat="1" ht="14.25" x14ac:dyDescent="0.2"/>
    <row r="1903" s="6" customFormat="1" ht="14.25" x14ac:dyDescent="0.2"/>
    <row r="1904" s="6" customFormat="1" ht="14.25" x14ac:dyDescent="0.2"/>
    <row r="1905" s="6" customFormat="1" ht="14.25" x14ac:dyDescent="0.2"/>
    <row r="1906" s="6" customFormat="1" ht="14.25" x14ac:dyDescent="0.2"/>
    <row r="1907" s="6" customFormat="1" ht="14.25" x14ac:dyDescent="0.2"/>
    <row r="1908" s="6" customFormat="1" ht="14.25" x14ac:dyDescent="0.2"/>
    <row r="1909" s="6" customFormat="1" ht="14.25" x14ac:dyDescent="0.2"/>
    <row r="1910" s="6" customFormat="1" ht="14.25" x14ac:dyDescent="0.2"/>
    <row r="1911" s="6" customFormat="1" ht="14.25" x14ac:dyDescent="0.2"/>
    <row r="1912" s="6" customFormat="1" ht="14.25" x14ac:dyDescent="0.2"/>
    <row r="1913" s="6" customFormat="1" ht="14.25" x14ac:dyDescent="0.2"/>
    <row r="1914" s="6" customFormat="1" ht="14.25" x14ac:dyDescent="0.2"/>
    <row r="1915" s="6" customFormat="1" ht="14.25" x14ac:dyDescent="0.2"/>
    <row r="1916" s="6" customFormat="1" ht="14.25" x14ac:dyDescent="0.2"/>
    <row r="1917" s="6" customFormat="1" ht="14.25" x14ac:dyDescent="0.2"/>
    <row r="1918" s="6" customFormat="1" ht="14.25" x14ac:dyDescent="0.2"/>
    <row r="1919" s="6" customFormat="1" ht="14.25" x14ac:dyDescent="0.2"/>
    <row r="1920" s="6" customFormat="1" ht="14.25" x14ac:dyDescent="0.2"/>
    <row r="1921" s="6" customFormat="1" ht="14.25" x14ac:dyDescent="0.2"/>
    <row r="1922" s="6" customFormat="1" ht="14.25" x14ac:dyDescent="0.2"/>
    <row r="1923" s="6" customFormat="1" ht="14.25" x14ac:dyDescent="0.2"/>
    <row r="1924" s="6" customFormat="1" ht="14.25" x14ac:dyDescent="0.2"/>
    <row r="1925" s="6" customFormat="1" ht="14.25" x14ac:dyDescent="0.2"/>
    <row r="1926" s="6" customFormat="1" ht="14.25" x14ac:dyDescent="0.2"/>
    <row r="1927" s="6" customFormat="1" ht="14.25" x14ac:dyDescent="0.2"/>
    <row r="1928" s="6" customFormat="1" ht="14.25" x14ac:dyDescent="0.2"/>
    <row r="1929" s="6" customFormat="1" ht="14.25" x14ac:dyDescent="0.2"/>
    <row r="1930" s="6" customFormat="1" ht="14.25" x14ac:dyDescent="0.2"/>
    <row r="1931" s="6" customFormat="1" ht="14.25" x14ac:dyDescent="0.2"/>
    <row r="1932" s="6" customFormat="1" ht="14.25" x14ac:dyDescent="0.2"/>
    <row r="1933" s="6" customFormat="1" ht="14.25" x14ac:dyDescent="0.2"/>
    <row r="1934" s="6" customFormat="1" ht="14.25" x14ac:dyDescent="0.2"/>
    <row r="1935" s="6" customFormat="1" ht="14.25" x14ac:dyDescent="0.2"/>
    <row r="1936" s="6" customFormat="1" ht="14.25" x14ac:dyDescent="0.2"/>
    <row r="1937" s="6" customFormat="1" ht="14.25" x14ac:dyDescent="0.2"/>
    <row r="1938" s="6" customFormat="1" ht="14.25" x14ac:dyDescent="0.2"/>
    <row r="1939" s="6" customFormat="1" ht="14.25" x14ac:dyDescent="0.2"/>
    <row r="1940" s="6" customFormat="1" ht="14.25" x14ac:dyDescent="0.2"/>
    <row r="1941" s="6" customFormat="1" ht="14.25" x14ac:dyDescent="0.2"/>
    <row r="1942" s="6" customFormat="1" ht="14.25" x14ac:dyDescent="0.2"/>
    <row r="1943" s="6" customFormat="1" ht="14.25" x14ac:dyDescent="0.2"/>
    <row r="1944" s="6" customFormat="1" ht="14.25" x14ac:dyDescent="0.2"/>
    <row r="1945" s="6" customFormat="1" ht="14.25" x14ac:dyDescent="0.2"/>
    <row r="1946" s="6" customFormat="1" ht="14.25" x14ac:dyDescent="0.2"/>
    <row r="1947" s="6" customFormat="1" ht="14.25" x14ac:dyDescent="0.2"/>
    <row r="1948" s="6" customFormat="1" ht="14.25" x14ac:dyDescent="0.2"/>
    <row r="1949" s="6" customFormat="1" ht="14.25" x14ac:dyDescent="0.2"/>
    <row r="1950" s="6" customFormat="1" ht="14.25" x14ac:dyDescent="0.2"/>
    <row r="1951" s="6" customFormat="1" ht="14.25" x14ac:dyDescent="0.2"/>
    <row r="1952" s="6" customFormat="1" ht="14.25" x14ac:dyDescent="0.2"/>
    <row r="1953" s="6" customFormat="1" ht="14.25" x14ac:dyDescent="0.2"/>
    <row r="1954" s="6" customFormat="1" ht="14.25" x14ac:dyDescent="0.2"/>
    <row r="1955" s="6" customFormat="1" ht="14.25" x14ac:dyDescent="0.2"/>
    <row r="1956" s="6" customFormat="1" ht="14.25" x14ac:dyDescent="0.2"/>
    <row r="1957" s="6" customFormat="1" ht="14.25" x14ac:dyDescent="0.2"/>
    <row r="1958" s="6" customFormat="1" ht="14.25" x14ac:dyDescent="0.2"/>
    <row r="1959" s="6" customFormat="1" ht="14.25" x14ac:dyDescent="0.2"/>
    <row r="1960" s="6" customFormat="1" ht="14.25" x14ac:dyDescent="0.2"/>
    <row r="1961" s="6" customFormat="1" ht="14.25" x14ac:dyDescent="0.2"/>
    <row r="1962" s="6" customFormat="1" ht="14.25" x14ac:dyDescent="0.2"/>
    <row r="1963" s="6" customFormat="1" ht="14.25" x14ac:dyDescent="0.2"/>
    <row r="1964" s="6" customFormat="1" ht="14.25" x14ac:dyDescent="0.2"/>
    <row r="1965" s="6" customFormat="1" ht="14.25" x14ac:dyDescent="0.2"/>
    <row r="1966" s="6" customFormat="1" ht="14.25" x14ac:dyDescent="0.2"/>
    <row r="1967" s="6" customFormat="1" ht="14.25" x14ac:dyDescent="0.2"/>
    <row r="1968" s="6" customFormat="1" ht="14.25" x14ac:dyDescent="0.2"/>
    <row r="1969" s="6" customFormat="1" ht="14.25" x14ac:dyDescent="0.2"/>
    <row r="1970" s="6" customFormat="1" ht="14.25" x14ac:dyDescent="0.2"/>
    <row r="1971" s="6" customFormat="1" ht="14.25" x14ac:dyDescent="0.2"/>
    <row r="1972" s="6" customFormat="1" ht="14.25" x14ac:dyDescent="0.2"/>
    <row r="1973" s="6" customFormat="1" ht="14.25" x14ac:dyDescent="0.2"/>
    <row r="1974" s="6" customFormat="1" ht="14.25" x14ac:dyDescent="0.2"/>
    <row r="1975" s="6" customFormat="1" ht="14.25" x14ac:dyDescent="0.2"/>
    <row r="1976" s="6" customFormat="1" ht="14.25" x14ac:dyDescent="0.2"/>
    <row r="1977" s="6" customFormat="1" ht="14.25" x14ac:dyDescent="0.2"/>
    <row r="1978" s="6" customFormat="1" ht="14.25" x14ac:dyDescent="0.2"/>
    <row r="1979" s="6" customFormat="1" ht="14.25" x14ac:dyDescent="0.2"/>
    <row r="1980" s="6" customFormat="1" ht="14.25" x14ac:dyDescent="0.2"/>
    <row r="1981" s="6" customFormat="1" ht="14.25" x14ac:dyDescent="0.2"/>
    <row r="1982" s="6" customFormat="1" ht="14.25" x14ac:dyDescent="0.2"/>
    <row r="1983" s="6" customFormat="1" ht="14.25" x14ac:dyDescent="0.2"/>
    <row r="1984" s="6" customFormat="1" ht="14.25" x14ac:dyDescent="0.2"/>
    <row r="1985" s="6" customFormat="1" ht="14.25" x14ac:dyDescent="0.2"/>
    <row r="1986" s="6" customFormat="1" ht="14.25" x14ac:dyDescent="0.2"/>
    <row r="1987" s="6" customFormat="1" ht="14.25" x14ac:dyDescent="0.2"/>
    <row r="1988" s="6" customFormat="1" ht="14.25" x14ac:dyDescent="0.2"/>
    <row r="1989" s="6" customFormat="1" ht="14.25" x14ac:dyDescent="0.2"/>
    <row r="1990" s="6" customFormat="1" ht="14.25" x14ac:dyDescent="0.2"/>
    <row r="1991" s="6" customFormat="1" ht="14.25" x14ac:dyDescent="0.2"/>
    <row r="1992" s="6" customFormat="1" ht="14.25" x14ac:dyDescent="0.2"/>
    <row r="1993" s="6" customFormat="1" ht="14.25" x14ac:dyDescent="0.2"/>
    <row r="1994" s="6" customFormat="1" ht="14.25" x14ac:dyDescent="0.2"/>
    <row r="1995" s="6" customFormat="1" ht="14.25" x14ac:dyDescent="0.2"/>
    <row r="1996" s="6" customFormat="1" ht="14.25" x14ac:dyDescent="0.2"/>
    <row r="1997" s="6" customFormat="1" ht="14.25" x14ac:dyDescent="0.2"/>
    <row r="1998" s="6" customFormat="1" ht="14.25" x14ac:dyDescent="0.2"/>
    <row r="1999" s="6" customFormat="1" ht="14.25" x14ac:dyDescent="0.2"/>
    <row r="2000" s="6" customFormat="1" ht="14.25" x14ac:dyDescent="0.2"/>
    <row r="2001" s="6" customFormat="1" ht="14.25" x14ac:dyDescent="0.2"/>
    <row r="2002" s="6" customFormat="1" ht="14.25" x14ac:dyDescent="0.2"/>
    <row r="2003" s="6" customFormat="1" ht="14.25" x14ac:dyDescent="0.2"/>
    <row r="2004" s="6" customFormat="1" ht="14.25" x14ac:dyDescent="0.2"/>
    <row r="2005" s="6" customFormat="1" ht="14.25" x14ac:dyDescent="0.2"/>
    <row r="2006" s="6" customFormat="1" ht="14.25" x14ac:dyDescent="0.2"/>
    <row r="2007" s="6" customFormat="1" ht="14.25" x14ac:dyDescent="0.2"/>
    <row r="2008" s="6" customFormat="1" ht="14.25" x14ac:dyDescent="0.2"/>
    <row r="2009" s="6" customFormat="1" ht="14.25" x14ac:dyDescent="0.2"/>
    <row r="2010" s="6" customFormat="1" ht="14.25" x14ac:dyDescent="0.2"/>
    <row r="2011" s="6" customFormat="1" ht="14.25" x14ac:dyDescent="0.2"/>
    <row r="2012" s="6" customFormat="1" ht="14.25" x14ac:dyDescent="0.2"/>
    <row r="2013" s="6" customFormat="1" ht="14.25" x14ac:dyDescent="0.2"/>
    <row r="2014" s="6" customFormat="1" ht="14.25" x14ac:dyDescent="0.2"/>
    <row r="2015" s="6" customFormat="1" ht="14.25" x14ac:dyDescent="0.2"/>
    <row r="2016" s="6" customFormat="1" ht="14.25" x14ac:dyDescent="0.2"/>
    <row r="2017" s="6" customFormat="1" ht="14.25" x14ac:dyDescent="0.2"/>
    <row r="2018" s="6" customFormat="1" ht="14.25" x14ac:dyDescent="0.2"/>
    <row r="2019" s="6" customFormat="1" ht="14.25" x14ac:dyDescent="0.2"/>
    <row r="2020" s="6" customFormat="1" ht="14.25" x14ac:dyDescent="0.2"/>
    <row r="2021" s="6" customFormat="1" ht="14.25" x14ac:dyDescent="0.2"/>
    <row r="2022" s="6" customFormat="1" ht="14.25" x14ac:dyDescent="0.2"/>
    <row r="2023" s="6" customFormat="1" ht="14.25" x14ac:dyDescent="0.2"/>
    <row r="2024" s="6" customFormat="1" ht="14.25" x14ac:dyDescent="0.2"/>
    <row r="2025" s="6" customFormat="1" ht="14.25" x14ac:dyDescent="0.2"/>
    <row r="2026" s="6" customFormat="1" ht="14.25" x14ac:dyDescent="0.2"/>
    <row r="2027" s="6" customFormat="1" ht="14.25" x14ac:dyDescent="0.2"/>
    <row r="2028" s="6" customFormat="1" ht="14.25" x14ac:dyDescent="0.2"/>
    <row r="2029" s="6" customFormat="1" ht="14.25" x14ac:dyDescent="0.2"/>
    <row r="2030" s="6" customFormat="1" ht="14.25" x14ac:dyDescent="0.2"/>
    <row r="2031" s="6" customFormat="1" ht="14.25" x14ac:dyDescent="0.2"/>
    <row r="2032" s="6" customFormat="1" ht="14.25" x14ac:dyDescent="0.2"/>
    <row r="2033" s="6" customFormat="1" ht="14.25" x14ac:dyDescent="0.2"/>
    <row r="2034" s="6" customFormat="1" ht="14.25" x14ac:dyDescent="0.2"/>
    <row r="2035" s="6" customFormat="1" ht="14.25" x14ac:dyDescent="0.2"/>
    <row r="2036" s="6" customFormat="1" ht="14.25" x14ac:dyDescent="0.2"/>
    <row r="2037" s="6" customFormat="1" ht="14.25" x14ac:dyDescent="0.2"/>
    <row r="2038" s="6" customFormat="1" ht="14.25" x14ac:dyDescent="0.2"/>
    <row r="2039" s="6" customFormat="1" ht="14.25" x14ac:dyDescent="0.2"/>
    <row r="2040" s="6" customFormat="1" ht="14.25" x14ac:dyDescent="0.2"/>
    <row r="2041" s="6" customFormat="1" ht="14.25" x14ac:dyDescent="0.2"/>
    <row r="2042" s="6" customFormat="1" ht="14.25" x14ac:dyDescent="0.2"/>
    <row r="2043" s="6" customFormat="1" ht="14.25" x14ac:dyDescent="0.2"/>
    <row r="2044" s="6" customFormat="1" ht="14.25" x14ac:dyDescent="0.2"/>
    <row r="2045" s="6" customFormat="1" ht="14.25" x14ac:dyDescent="0.2"/>
    <row r="2046" s="6" customFormat="1" ht="14.25" x14ac:dyDescent="0.2"/>
    <row r="2047" s="6" customFormat="1" ht="14.25" x14ac:dyDescent="0.2"/>
    <row r="2048" s="6" customFormat="1" ht="14.25" x14ac:dyDescent="0.2"/>
    <row r="2049" s="6" customFormat="1" ht="14.25" x14ac:dyDescent="0.2"/>
    <row r="2050" s="6" customFormat="1" ht="14.25" x14ac:dyDescent="0.2"/>
    <row r="2051" s="6" customFormat="1" ht="14.25" x14ac:dyDescent="0.2"/>
    <row r="2052" s="6" customFormat="1" ht="14.25" x14ac:dyDescent="0.2"/>
    <row r="2053" s="6" customFormat="1" ht="14.25" x14ac:dyDescent="0.2"/>
    <row r="2054" s="6" customFormat="1" ht="14.25" x14ac:dyDescent="0.2"/>
    <row r="2055" s="6" customFormat="1" ht="14.25" x14ac:dyDescent="0.2"/>
    <row r="2056" s="6" customFormat="1" ht="14.25" x14ac:dyDescent="0.2"/>
    <row r="2057" s="6" customFormat="1" ht="14.25" x14ac:dyDescent="0.2"/>
    <row r="2058" s="6" customFormat="1" ht="14.25" x14ac:dyDescent="0.2"/>
    <row r="2059" s="6" customFormat="1" ht="14.25" x14ac:dyDescent="0.2"/>
    <row r="2060" s="6" customFormat="1" ht="14.25" x14ac:dyDescent="0.2"/>
    <row r="2061" s="6" customFormat="1" ht="14.25" x14ac:dyDescent="0.2"/>
    <row r="2062" s="6" customFormat="1" ht="14.25" x14ac:dyDescent="0.2"/>
    <row r="2063" s="6" customFormat="1" ht="14.25" x14ac:dyDescent="0.2"/>
    <row r="2064" s="6" customFormat="1" ht="14.25" x14ac:dyDescent="0.2"/>
    <row r="2065" s="6" customFormat="1" ht="14.25" x14ac:dyDescent="0.2"/>
    <row r="2066" s="6" customFormat="1" ht="14.25" x14ac:dyDescent="0.2"/>
    <row r="2067" s="6" customFormat="1" ht="14.25" x14ac:dyDescent="0.2"/>
    <row r="2068" s="6" customFormat="1" ht="14.25" x14ac:dyDescent="0.2"/>
    <row r="2069" s="6" customFormat="1" ht="14.25" x14ac:dyDescent="0.2"/>
    <row r="2070" s="6" customFormat="1" ht="14.25" x14ac:dyDescent="0.2"/>
    <row r="2071" s="6" customFormat="1" ht="14.25" x14ac:dyDescent="0.2"/>
    <row r="2072" s="6" customFormat="1" ht="14.25" x14ac:dyDescent="0.2"/>
    <row r="2073" s="6" customFormat="1" ht="14.25" x14ac:dyDescent="0.2"/>
    <row r="2074" s="6" customFormat="1" ht="14.25" x14ac:dyDescent="0.2"/>
    <row r="2075" s="6" customFormat="1" ht="14.25" x14ac:dyDescent="0.2"/>
    <row r="2076" s="6" customFormat="1" ht="14.25" x14ac:dyDescent="0.2"/>
    <row r="2077" s="6" customFormat="1" ht="14.25" x14ac:dyDescent="0.2"/>
    <row r="2078" s="6" customFormat="1" ht="14.25" x14ac:dyDescent="0.2"/>
    <row r="2079" s="6" customFormat="1" ht="14.25" x14ac:dyDescent="0.2"/>
    <row r="2080" s="6" customFormat="1" ht="14.25" x14ac:dyDescent="0.2"/>
    <row r="2081" s="6" customFormat="1" ht="14.25" x14ac:dyDescent="0.2"/>
    <row r="2082" s="6" customFormat="1" ht="14.25" x14ac:dyDescent="0.2"/>
    <row r="2083" s="6" customFormat="1" ht="14.25" x14ac:dyDescent="0.2"/>
    <row r="2084" s="6" customFormat="1" ht="14.25" x14ac:dyDescent="0.2"/>
    <row r="2085" s="6" customFormat="1" ht="14.25" x14ac:dyDescent="0.2"/>
    <row r="2086" s="6" customFormat="1" ht="14.25" x14ac:dyDescent="0.2"/>
    <row r="2087" s="6" customFormat="1" ht="14.25" x14ac:dyDescent="0.2"/>
    <row r="2088" s="6" customFormat="1" ht="14.25" x14ac:dyDescent="0.2"/>
    <row r="2089" s="6" customFormat="1" ht="14.25" x14ac:dyDescent="0.2"/>
    <row r="2090" s="6" customFormat="1" ht="14.25" x14ac:dyDescent="0.2"/>
    <row r="2091" s="6" customFormat="1" ht="14.25" x14ac:dyDescent="0.2"/>
    <row r="2092" s="6" customFormat="1" ht="14.25" x14ac:dyDescent="0.2"/>
    <row r="2093" s="6" customFormat="1" ht="14.25" x14ac:dyDescent="0.2"/>
    <row r="2094" s="6" customFormat="1" ht="14.25" x14ac:dyDescent="0.2"/>
    <row r="2095" s="6" customFormat="1" ht="14.25" x14ac:dyDescent="0.2"/>
    <row r="2096" s="6" customFormat="1" ht="14.25" x14ac:dyDescent="0.2"/>
    <row r="2097" s="6" customFormat="1" ht="14.25" x14ac:dyDescent="0.2"/>
    <row r="2098" s="6" customFormat="1" ht="14.25" x14ac:dyDescent="0.2"/>
    <row r="2099" s="6" customFormat="1" ht="14.25" x14ac:dyDescent="0.2"/>
    <row r="2100" s="6" customFormat="1" ht="14.25" x14ac:dyDescent="0.2"/>
    <row r="2101" s="6" customFormat="1" ht="14.25" x14ac:dyDescent="0.2"/>
    <row r="2102" s="6" customFormat="1" ht="14.25" x14ac:dyDescent="0.2"/>
    <row r="2103" s="6" customFormat="1" ht="14.25" x14ac:dyDescent="0.2"/>
    <row r="2104" s="6" customFormat="1" ht="14.25" x14ac:dyDescent="0.2"/>
    <row r="2105" s="6" customFormat="1" ht="14.25" x14ac:dyDescent="0.2"/>
    <row r="2106" s="6" customFormat="1" ht="14.25" x14ac:dyDescent="0.2"/>
    <row r="2107" s="6" customFormat="1" ht="14.25" x14ac:dyDescent="0.2"/>
    <row r="2108" s="6" customFormat="1" ht="14.25" x14ac:dyDescent="0.2"/>
    <row r="2109" s="6" customFormat="1" ht="14.25" x14ac:dyDescent="0.2"/>
    <row r="2110" s="6" customFormat="1" ht="14.25" x14ac:dyDescent="0.2"/>
    <row r="2111" s="6" customFormat="1" ht="14.25" x14ac:dyDescent="0.2"/>
    <row r="2112" s="6" customFormat="1" ht="14.25" x14ac:dyDescent="0.2"/>
    <row r="2113" s="6" customFormat="1" ht="14.25" x14ac:dyDescent="0.2"/>
    <row r="2114" s="6" customFormat="1" ht="14.25" x14ac:dyDescent="0.2"/>
    <row r="2115" s="6" customFormat="1" ht="14.25" x14ac:dyDescent="0.2"/>
    <row r="2116" s="6" customFormat="1" ht="14.25" x14ac:dyDescent="0.2"/>
    <row r="2117" s="6" customFormat="1" ht="14.25" x14ac:dyDescent="0.2"/>
    <row r="2118" s="6" customFormat="1" ht="14.25" x14ac:dyDescent="0.2"/>
    <row r="2119" s="6" customFormat="1" ht="14.25" x14ac:dyDescent="0.2"/>
    <row r="2120" s="6" customFormat="1" ht="14.25" x14ac:dyDescent="0.2"/>
    <row r="2121" s="6" customFormat="1" ht="14.25" x14ac:dyDescent="0.2"/>
    <row r="2122" s="6" customFormat="1" ht="14.25" x14ac:dyDescent="0.2"/>
    <row r="2123" s="6" customFormat="1" ht="14.25" x14ac:dyDescent="0.2"/>
    <row r="2124" s="6" customFormat="1" ht="14.25" x14ac:dyDescent="0.2"/>
    <row r="2125" s="6" customFormat="1" ht="14.25" x14ac:dyDescent="0.2"/>
    <row r="2126" s="6" customFormat="1" ht="14.25" x14ac:dyDescent="0.2"/>
    <row r="2127" s="6" customFormat="1" ht="14.25" x14ac:dyDescent="0.2"/>
    <row r="2128" s="6" customFormat="1" ht="14.25" x14ac:dyDescent="0.2"/>
    <row r="2129" spans="2:6" ht="14.25" x14ac:dyDescent="0.2">
      <c r="B2129" s="6"/>
      <c r="C2129" s="6"/>
      <c r="D2129" s="6"/>
      <c r="E2129" s="6"/>
      <c r="F2129" s="6"/>
    </row>
    <row r="2130" spans="2:6" ht="14.25" x14ac:dyDescent="0.2">
      <c r="B2130" s="6"/>
      <c r="C2130" s="6"/>
      <c r="D2130" s="6"/>
      <c r="E2130" s="6"/>
      <c r="F2130" s="6"/>
    </row>
    <row r="2131" spans="2:6" ht="14.25" x14ac:dyDescent="0.2">
      <c r="B2131" s="6"/>
      <c r="C2131" s="6"/>
      <c r="D2131" s="6"/>
      <c r="E2131" s="6"/>
      <c r="F2131" s="6"/>
    </row>
    <row r="2132" spans="2:6" ht="14.25" customHeight="1" x14ac:dyDescent="0.2">
      <c r="B2132" s="6"/>
      <c r="C2132" s="6"/>
      <c r="D2132" s="6"/>
      <c r="E2132" s="6"/>
      <c r="F2132" s="6"/>
    </row>
    <row r="2133" spans="2:6" ht="14.25" customHeight="1" x14ac:dyDescent="0.2">
      <c r="B2133" s="6"/>
      <c r="C2133" s="6"/>
      <c r="D2133" s="6"/>
      <c r="E2133" s="6"/>
      <c r="F2133" s="6"/>
    </row>
    <row r="2134" spans="2:6" ht="14.25" customHeight="1" x14ac:dyDescent="0.2">
      <c r="B2134" s="6"/>
      <c r="C2134" s="6"/>
      <c r="D2134" s="6"/>
      <c r="E2134" s="6"/>
      <c r="F2134" s="6"/>
    </row>
    <row r="2135" spans="2:6" ht="14.25" customHeight="1" x14ac:dyDescent="0.2"/>
    <row r="2136" spans="2:6" ht="14.25" customHeight="1" x14ac:dyDescent="0.2"/>
    <row r="2137" spans="2:6" ht="14.25" customHeight="1" x14ac:dyDescent="0.2"/>
    <row r="2138" spans="2:6" ht="14.25" customHeight="1" x14ac:dyDescent="0.2"/>
    <row r="2139" spans="2:6" ht="14.25" customHeight="1" x14ac:dyDescent="0.2"/>
    <row r="2140" spans="2:6" ht="14.25" customHeight="1" x14ac:dyDescent="0.2"/>
    <row r="2141" spans="2:6" ht="14.25" customHeight="1" x14ac:dyDescent="0.2"/>
    <row r="2142" spans="2:6" ht="14.25" customHeight="1" x14ac:dyDescent="0.2"/>
    <row r="2143" spans="2:6" ht="14.25" customHeight="1" x14ac:dyDescent="0.2"/>
    <row r="2144" spans="2:6" ht="14.25" customHeight="1" x14ac:dyDescent="0.2"/>
    <row r="2145" ht="14.25" customHeight="1" x14ac:dyDescent="0.2"/>
    <row r="2146" ht="14.25" customHeight="1" x14ac:dyDescent="0.2"/>
    <row r="2147" ht="14.25" customHeight="1" x14ac:dyDescent="0.2"/>
    <row r="2148" ht="14.25" customHeight="1" x14ac:dyDescent="0.2"/>
    <row r="2149" ht="14.25" customHeight="1" x14ac:dyDescent="0.2"/>
    <row r="2150" ht="14.25" customHeight="1" x14ac:dyDescent="0.2"/>
    <row r="2151" ht="14.25" customHeight="1" x14ac:dyDescent="0.2"/>
  </sheetData>
  <mergeCells count="23">
    <mergeCell ref="B52:F53"/>
    <mergeCell ref="B14:F14"/>
    <mergeCell ref="B20:F20"/>
    <mergeCell ref="B27:F27"/>
    <mergeCell ref="B34:E34"/>
    <mergeCell ref="B39:D39"/>
    <mergeCell ref="B40:D40"/>
    <mergeCell ref="B42:E42"/>
    <mergeCell ref="B47:D47"/>
    <mergeCell ref="B48:D48"/>
    <mergeCell ref="B51:F51"/>
    <mergeCell ref="B12:K12"/>
    <mergeCell ref="H4:K4"/>
    <mergeCell ref="E5:F5"/>
    <mergeCell ref="J5:K5"/>
    <mergeCell ref="B7:K7"/>
    <mergeCell ref="C4:F4"/>
    <mergeCell ref="J1:K1"/>
    <mergeCell ref="J2:K2"/>
    <mergeCell ref="J3:K3"/>
    <mergeCell ref="B8:K9"/>
    <mergeCell ref="B11:F11"/>
    <mergeCell ref="B1:H3"/>
  </mergeCells>
  <conditionalFormatting sqref="C16:F19 C37:E37">
    <cfRule type="cellIs" dxfId="8" priority="11" operator="lessThan">
      <formula>0</formula>
    </cfRule>
  </conditionalFormatting>
  <conditionalFormatting sqref="C23:F25">
    <cfRule type="cellIs" dxfId="7" priority="9" operator="lessThan">
      <formula>0</formula>
    </cfRule>
  </conditionalFormatting>
  <conditionalFormatting sqref="C22:F22">
    <cfRule type="cellIs" dxfId="6" priority="8" operator="lessThan">
      <formula>0</formula>
    </cfRule>
  </conditionalFormatting>
  <conditionalFormatting sqref="C30:F33 C38:F38 C41:F41 E39:F40 C46:F46 C49:F49">
    <cfRule type="cellIs" dxfId="5" priority="7" operator="lessThan">
      <formula>0</formula>
    </cfRule>
  </conditionalFormatting>
  <conditionalFormatting sqref="C29:F29">
    <cfRule type="cellIs" dxfId="4" priority="6" operator="lessThan">
      <formula>0</formula>
    </cfRule>
  </conditionalFormatting>
  <conditionalFormatting sqref="C36:E36">
    <cfRule type="cellIs" dxfId="3" priority="4" operator="lessThan">
      <formula>0</formula>
    </cfRule>
  </conditionalFormatting>
  <conditionalFormatting sqref="C45:E45">
    <cfRule type="cellIs" dxfId="2" priority="3" operator="lessThan">
      <formula>0</formula>
    </cfRule>
  </conditionalFormatting>
  <conditionalFormatting sqref="C44:E44">
    <cfRule type="cellIs" dxfId="1" priority="2" operator="lessThan">
      <formula>0</formula>
    </cfRule>
  </conditionalFormatting>
  <conditionalFormatting sqref="E47:F48">
    <cfRule type="cellIs" dxfId="0"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081"/>
  <sheetViews>
    <sheetView showGridLines="0" topLeftCell="E1" zoomScale="120" zoomScaleNormal="120" workbookViewId="0">
      <selection activeCell="K4" sqref="K4"/>
    </sheetView>
  </sheetViews>
  <sheetFormatPr baseColWidth="10" defaultColWidth="0" defaultRowHeight="0" customHeight="1" zeroHeight="1" x14ac:dyDescent="0.2"/>
  <cols>
    <col min="1" max="1" width="2.7109375" style="6" customWidth="1"/>
    <col min="2" max="2" width="20.28515625" style="1" customWidth="1"/>
    <col min="3" max="3" width="24.140625" style="1" customWidth="1"/>
    <col min="4" max="4" width="26.28515625" style="1" customWidth="1"/>
    <col min="5" max="5" width="25.85546875" style="1" customWidth="1"/>
    <col min="6" max="6" width="17.28515625" style="1" customWidth="1"/>
    <col min="7" max="7" width="21.7109375" style="6" customWidth="1"/>
    <col min="8" max="8" width="19.7109375" style="6" customWidth="1"/>
    <col min="9" max="9" width="18.85546875" style="6" customWidth="1"/>
    <col min="10" max="10" width="16.42578125" style="6" customWidth="1"/>
    <col min="11" max="11" width="19.5703125" style="6" customWidth="1"/>
    <col min="12" max="12" width="11.42578125" style="6" customWidth="1"/>
    <col min="13" max="16384" width="11.42578125" style="6" hidden="1"/>
  </cols>
  <sheetData>
    <row r="1" spans="2:21" s="309" customFormat="1" ht="11.25" customHeight="1" x14ac:dyDescent="0.2"/>
    <row r="2" spans="2:21" s="310" customFormat="1" ht="27.75" customHeight="1" x14ac:dyDescent="0.25">
      <c r="B2" s="401" t="s">
        <v>349</v>
      </c>
      <c r="C2" s="401"/>
      <c r="D2" s="401"/>
      <c r="E2" s="401"/>
      <c r="F2" s="401"/>
      <c r="G2" s="401"/>
      <c r="H2" s="401"/>
      <c r="I2" s="401"/>
      <c r="J2" s="354" t="s">
        <v>396</v>
      </c>
      <c r="K2" s="355" t="s">
        <v>402</v>
      </c>
    </row>
    <row r="3" spans="2:21" s="310" customFormat="1" ht="27.75" customHeight="1" x14ac:dyDescent="0.25">
      <c r="B3" s="401"/>
      <c r="C3" s="401"/>
      <c r="D3" s="401"/>
      <c r="E3" s="401"/>
      <c r="F3" s="401"/>
      <c r="G3" s="401"/>
      <c r="H3" s="401"/>
      <c r="I3" s="401"/>
      <c r="J3" s="354" t="s">
        <v>409</v>
      </c>
      <c r="K3" s="355">
        <v>1</v>
      </c>
    </row>
    <row r="4" spans="2:21" s="310" customFormat="1" ht="27.75" customHeight="1" x14ac:dyDescent="0.25">
      <c r="B4" s="401"/>
      <c r="C4" s="401"/>
      <c r="D4" s="401"/>
      <c r="E4" s="401"/>
      <c r="F4" s="401"/>
      <c r="G4" s="401"/>
      <c r="H4" s="401"/>
      <c r="I4" s="401"/>
      <c r="J4" s="354" t="s">
        <v>410</v>
      </c>
      <c r="K4" s="356">
        <v>44573</v>
      </c>
    </row>
    <row r="5" spans="2:21" s="310" customFormat="1" ht="15" customHeight="1" thickBot="1" x14ac:dyDescent="0.3">
      <c r="K5" s="314"/>
    </row>
    <row r="6" spans="2:21" ht="19.5" customHeight="1" thickBot="1" x14ac:dyDescent="0.25">
      <c r="B6" s="375"/>
      <c r="C6" s="376"/>
      <c r="D6" s="376"/>
      <c r="E6" s="376"/>
      <c r="F6" s="376"/>
      <c r="G6" s="376"/>
      <c r="H6" s="376"/>
      <c r="I6" s="376"/>
      <c r="J6" s="376"/>
      <c r="K6" s="377"/>
      <c r="L6" s="2"/>
    </row>
    <row r="7" spans="2:21" s="13" customFormat="1" ht="24" customHeight="1" thickBot="1" x14ac:dyDescent="0.3">
      <c r="B7" s="14" t="s">
        <v>176</v>
      </c>
      <c r="C7" s="407" t="s">
        <v>74</v>
      </c>
      <c r="D7" s="407"/>
      <c r="E7" s="407"/>
      <c r="F7" s="408"/>
      <c r="G7" s="62" t="s">
        <v>177</v>
      </c>
      <c r="H7" s="404" t="s">
        <v>178</v>
      </c>
      <c r="I7" s="404"/>
      <c r="J7" s="404"/>
      <c r="K7" s="405"/>
      <c r="L7" s="2"/>
      <c r="M7" s="9"/>
      <c r="N7" s="10"/>
      <c r="O7" s="10"/>
      <c r="P7" s="11"/>
      <c r="Q7" s="12"/>
      <c r="R7" s="12"/>
      <c r="S7" s="10"/>
      <c r="T7" s="10"/>
      <c r="U7" s="10"/>
    </row>
    <row r="8" spans="2:21" s="22" customFormat="1" ht="24" customHeight="1" thickBot="1" x14ac:dyDescent="0.3">
      <c r="B8" s="63" t="s">
        <v>179</v>
      </c>
      <c r="C8" s="64" t="s">
        <v>1</v>
      </c>
      <c r="D8" s="65" t="s">
        <v>180</v>
      </c>
      <c r="E8" s="406" t="s">
        <v>1</v>
      </c>
      <c r="F8" s="406"/>
      <c r="G8" s="66" t="s">
        <v>174</v>
      </c>
      <c r="H8" s="67" t="s">
        <v>181</v>
      </c>
      <c r="I8" s="68" t="s">
        <v>182</v>
      </c>
      <c r="J8" s="69"/>
      <c r="K8" s="70" t="s">
        <v>348</v>
      </c>
      <c r="L8" s="2"/>
      <c r="M8" s="20" t="s">
        <v>183</v>
      </c>
      <c r="N8" s="21"/>
      <c r="O8" s="11"/>
      <c r="P8" s="11"/>
      <c r="Q8" s="10"/>
      <c r="R8" s="10"/>
      <c r="S8" s="10"/>
    </row>
    <row r="9" spans="2:21" s="22" customFormat="1" ht="14.25" customHeight="1" thickBot="1" x14ac:dyDescent="0.3">
      <c r="B9" s="24"/>
      <c r="C9" s="24"/>
      <c r="D9" s="24"/>
      <c r="E9" s="24"/>
      <c r="F9" s="25"/>
      <c r="G9" s="24"/>
      <c r="H9" s="24"/>
      <c r="I9" s="26"/>
      <c r="J9" s="27"/>
      <c r="K9" s="78"/>
      <c r="L9" s="2"/>
      <c r="M9" s="29"/>
      <c r="N9" s="21"/>
      <c r="O9" s="11"/>
      <c r="P9" s="11"/>
      <c r="Q9" s="10"/>
      <c r="R9" s="10"/>
      <c r="S9" s="10"/>
    </row>
    <row r="10" spans="2:21" ht="18.75" customHeight="1" thickBot="1" x14ac:dyDescent="0.25">
      <c r="B10" s="79"/>
      <c r="C10" s="80"/>
      <c r="D10" s="80"/>
      <c r="E10" s="80"/>
      <c r="F10" s="80"/>
      <c r="G10" s="80"/>
      <c r="H10" s="80"/>
      <c r="I10" s="80"/>
      <c r="J10" s="80"/>
      <c r="K10" s="81"/>
    </row>
    <row r="11" spans="2:21" ht="18.75" customHeight="1" thickBot="1" x14ac:dyDescent="0.25">
      <c r="B11" s="343">
        <v>1305</v>
      </c>
      <c r="C11" s="98" t="s">
        <v>77</v>
      </c>
      <c r="D11" s="92">
        <v>7610764</v>
      </c>
      <c r="E11" s="89"/>
      <c r="F11" s="83"/>
      <c r="G11" s="83"/>
      <c r="H11" s="83"/>
      <c r="I11" s="83"/>
      <c r="J11" s="83"/>
      <c r="K11" s="84"/>
    </row>
    <row r="12" spans="2:21" ht="18.75" customHeight="1" x14ac:dyDescent="0.2">
      <c r="B12" s="30"/>
      <c r="C12" s="91" t="s">
        <v>209</v>
      </c>
      <c r="D12" s="93">
        <v>7610764</v>
      </c>
      <c r="E12" s="89"/>
      <c r="F12" s="6"/>
      <c r="K12" s="31"/>
    </row>
    <row r="13" spans="2:21" ht="18.75" customHeight="1" x14ac:dyDescent="0.2">
      <c r="B13" s="85"/>
      <c r="C13" s="90" t="s">
        <v>5</v>
      </c>
      <c r="D13" s="94">
        <f>D11-D12</f>
        <v>0</v>
      </c>
      <c r="E13" s="89"/>
      <c r="F13" s="86"/>
      <c r="G13" s="86"/>
      <c r="H13" s="86"/>
      <c r="I13" s="86"/>
      <c r="J13" s="86"/>
      <c r="K13" s="87"/>
    </row>
    <row r="14" spans="2:21" ht="20.25" customHeight="1" x14ac:dyDescent="0.2">
      <c r="B14" s="402"/>
      <c r="C14" s="403"/>
      <c r="D14" s="71"/>
      <c r="E14" s="71"/>
      <c r="F14" s="71"/>
      <c r="G14" s="71"/>
      <c r="H14" s="71"/>
      <c r="I14" s="71"/>
      <c r="J14" s="71"/>
      <c r="K14" s="72"/>
    </row>
    <row r="15" spans="2:21" ht="15" thickBot="1" x14ac:dyDescent="0.25">
      <c r="B15" s="37"/>
      <c r="C15" s="6"/>
      <c r="D15" s="6"/>
      <c r="E15" s="6"/>
      <c r="F15" s="6"/>
      <c r="K15" s="31"/>
    </row>
    <row r="16" spans="2:21" ht="16.5" customHeight="1" x14ac:dyDescent="0.2">
      <c r="B16" s="317" t="s">
        <v>210</v>
      </c>
      <c r="C16" s="318" t="s">
        <v>211</v>
      </c>
      <c r="D16" s="318" t="s">
        <v>212</v>
      </c>
      <c r="E16" s="318" t="s">
        <v>213</v>
      </c>
      <c r="F16" s="319" t="s">
        <v>214</v>
      </c>
      <c r="G16" s="320" t="s">
        <v>215</v>
      </c>
      <c r="K16" s="31"/>
    </row>
    <row r="17" spans="2:11" ht="16.5" customHeight="1" x14ac:dyDescent="0.2">
      <c r="B17" s="74">
        <v>1305</v>
      </c>
      <c r="C17" s="103" t="s">
        <v>4</v>
      </c>
      <c r="D17" s="103" t="s">
        <v>78</v>
      </c>
      <c r="E17" s="106" t="s">
        <v>8</v>
      </c>
      <c r="F17" s="100" t="s">
        <v>216</v>
      </c>
      <c r="G17" s="75">
        <v>231524.42</v>
      </c>
      <c r="K17" s="31"/>
    </row>
    <row r="18" spans="2:11" ht="16.5" customHeight="1" x14ac:dyDescent="0.2">
      <c r="B18" s="74">
        <v>1306</v>
      </c>
      <c r="C18" s="103" t="s">
        <v>4</v>
      </c>
      <c r="D18" s="103" t="s">
        <v>78</v>
      </c>
      <c r="E18" s="106" t="s">
        <v>9</v>
      </c>
      <c r="F18" s="100" t="s">
        <v>217</v>
      </c>
      <c r="G18" s="75">
        <v>52510.21</v>
      </c>
      <c r="K18" s="31"/>
    </row>
    <row r="19" spans="2:11" ht="16.5" customHeight="1" x14ac:dyDescent="0.2">
      <c r="B19" s="74">
        <v>1307</v>
      </c>
      <c r="C19" s="103" t="s">
        <v>4</v>
      </c>
      <c r="D19" s="103" t="s">
        <v>78</v>
      </c>
      <c r="E19" s="106" t="s">
        <v>10</v>
      </c>
      <c r="F19" s="100" t="s">
        <v>218</v>
      </c>
      <c r="G19" s="75">
        <v>24245.24</v>
      </c>
      <c r="K19" s="31"/>
    </row>
    <row r="20" spans="2:11" ht="16.5" customHeight="1" x14ac:dyDescent="0.2">
      <c r="B20" s="74">
        <v>1308</v>
      </c>
      <c r="C20" s="103" t="s">
        <v>4</v>
      </c>
      <c r="D20" s="103" t="s">
        <v>79</v>
      </c>
      <c r="E20" s="106" t="s">
        <v>11</v>
      </c>
      <c r="F20" s="100" t="s">
        <v>219</v>
      </c>
      <c r="G20" s="75">
        <v>1421.41</v>
      </c>
      <c r="K20" s="31"/>
    </row>
    <row r="21" spans="2:11" ht="16.5" customHeight="1" x14ac:dyDescent="0.2">
      <c r="B21" s="74">
        <v>1309</v>
      </c>
      <c r="C21" s="103" t="s">
        <v>4</v>
      </c>
      <c r="D21" s="103" t="s">
        <v>79</v>
      </c>
      <c r="E21" s="106" t="s">
        <v>12</v>
      </c>
      <c r="F21" s="100" t="s">
        <v>220</v>
      </c>
      <c r="G21" s="75">
        <v>54242.14</v>
      </c>
      <c r="K21" s="31"/>
    </row>
    <row r="22" spans="2:11" ht="16.5" customHeight="1" x14ac:dyDescent="0.2">
      <c r="B22" s="74">
        <v>1310</v>
      </c>
      <c r="C22" s="103" t="s">
        <v>4</v>
      </c>
      <c r="D22" s="103" t="s">
        <v>88</v>
      </c>
      <c r="E22" s="106" t="s">
        <v>13</v>
      </c>
      <c r="F22" s="100" t="s">
        <v>220</v>
      </c>
      <c r="G22" s="75">
        <v>142652.25</v>
      </c>
      <c r="K22" s="31"/>
    </row>
    <row r="23" spans="2:11" ht="16.5" customHeight="1" x14ac:dyDescent="0.2">
      <c r="B23" s="74">
        <v>1311</v>
      </c>
      <c r="C23" s="103" t="s">
        <v>4</v>
      </c>
      <c r="D23" s="103" t="s">
        <v>80</v>
      </c>
      <c r="E23" s="106" t="s">
        <v>14</v>
      </c>
      <c r="F23" s="100" t="s">
        <v>221</v>
      </c>
      <c r="G23" s="75">
        <v>542442.23999999999</v>
      </c>
      <c r="K23" s="31"/>
    </row>
    <row r="24" spans="2:11" ht="16.5" customHeight="1" x14ac:dyDescent="0.2">
      <c r="B24" s="74">
        <v>1312</v>
      </c>
      <c r="C24" s="103" t="s">
        <v>4</v>
      </c>
      <c r="D24" s="103" t="s">
        <v>80</v>
      </c>
      <c r="E24" s="106" t="s">
        <v>15</v>
      </c>
      <c r="F24" s="100" t="s">
        <v>222</v>
      </c>
      <c r="G24" s="75">
        <v>5242.42</v>
      </c>
      <c r="K24" s="31"/>
    </row>
    <row r="25" spans="2:11" ht="16.5" customHeight="1" x14ac:dyDescent="0.2">
      <c r="B25" s="74">
        <v>1313</v>
      </c>
      <c r="C25" s="103" t="s">
        <v>4</v>
      </c>
      <c r="D25" s="103" t="s">
        <v>80</v>
      </c>
      <c r="E25" s="106" t="s">
        <v>16</v>
      </c>
      <c r="F25" s="100" t="s">
        <v>223</v>
      </c>
      <c r="G25" s="75">
        <v>252142.24</v>
      </c>
      <c r="K25" s="31"/>
    </row>
    <row r="26" spans="2:11" ht="16.5" customHeight="1" x14ac:dyDescent="0.2">
      <c r="B26" s="74">
        <v>1314</v>
      </c>
      <c r="C26" s="103" t="s">
        <v>4</v>
      </c>
      <c r="D26" s="103" t="s">
        <v>80</v>
      </c>
      <c r="E26" s="106" t="s">
        <v>17</v>
      </c>
      <c r="F26" s="100" t="s">
        <v>219</v>
      </c>
      <c r="G26" s="75">
        <v>24242.14</v>
      </c>
      <c r="K26" s="31"/>
    </row>
    <row r="27" spans="2:11" ht="16.5" customHeight="1" x14ac:dyDescent="0.2">
      <c r="B27" s="74">
        <v>1315</v>
      </c>
      <c r="C27" s="103" t="s">
        <v>4</v>
      </c>
      <c r="D27" s="103" t="s">
        <v>80</v>
      </c>
      <c r="E27" s="106" t="s">
        <v>18</v>
      </c>
      <c r="F27" s="100" t="s">
        <v>224</v>
      </c>
      <c r="G27" s="75">
        <v>515451.52</v>
      </c>
      <c r="K27" s="31"/>
    </row>
    <row r="28" spans="2:11" ht="16.5" customHeight="1" x14ac:dyDescent="0.2">
      <c r="B28" s="74">
        <v>1316</v>
      </c>
      <c r="C28" s="103" t="s">
        <v>4</v>
      </c>
      <c r="D28" s="103" t="s">
        <v>80</v>
      </c>
      <c r="E28" s="106" t="s">
        <v>19</v>
      </c>
      <c r="F28" s="100" t="s">
        <v>225</v>
      </c>
      <c r="G28" s="75">
        <v>862152.44</v>
      </c>
      <c r="K28" s="31"/>
    </row>
    <row r="29" spans="2:11" ht="16.5" customHeight="1" x14ac:dyDescent="0.2">
      <c r="B29" s="74">
        <v>1317</v>
      </c>
      <c r="C29" s="103" t="s">
        <v>4</v>
      </c>
      <c r="D29" s="103" t="s">
        <v>81</v>
      </c>
      <c r="E29" s="106" t="s">
        <v>20</v>
      </c>
      <c r="F29" s="100" t="s">
        <v>226</v>
      </c>
      <c r="G29" s="75">
        <v>180145.24</v>
      </c>
      <c r="K29" s="31"/>
    </row>
    <row r="30" spans="2:11" ht="16.5" customHeight="1" x14ac:dyDescent="0.2">
      <c r="B30" s="74">
        <v>1318</v>
      </c>
      <c r="C30" s="103" t="s">
        <v>4</v>
      </c>
      <c r="D30" s="103" t="s">
        <v>81</v>
      </c>
      <c r="E30" s="106" t="s">
        <v>21</v>
      </c>
      <c r="F30" s="100" t="s">
        <v>219</v>
      </c>
      <c r="G30" s="75">
        <v>54751.14</v>
      </c>
      <c r="K30" s="31"/>
    </row>
    <row r="31" spans="2:11" ht="16.5" customHeight="1" x14ac:dyDescent="0.2">
      <c r="B31" s="74">
        <v>1319</v>
      </c>
      <c r="C31" s="103" t="s">
        <v>4</v>
      </c>
      <c r="D31" s="103" t="s">
        <v>81</v>
      </c>
      <c r="E31" s="106" t="s">
        <v>22</v>
      </c>
      <c r="F31" s="100" t="s">
        <v>221</v>
      </c>
      <c r="G31" s="75">
        <v>52151.42</v>
      </c>
      <c r="K31" s="31"/>
    </row>
    <row r="32" spans="2:11" ht="16.5" customHeight="1" x14ac:dyDescent="0.2">
      <c r="B32" s="74">
        <v>1320</v>
      </c>
      <c r="C32" s="103" t="s">
        <v>4</v>
      </c>
      <c r="D32" s="103" t="s">
        <v>81</v>
      </c>
      <c r="E32" s="106" t="s">
        <v>23</v>
      </c>
      <c r="F32" s="100" t="s">
        <v>220</v>
      </c>
      <c r="G32" s="75">
        <v>9224.2199999999993</v>
      </c>
      <c r="K32" s="31"/>
    </row>
    <row r="33" spans="2:11" ht="16.5" customHeight="1" x14ac:dyDescent="0.2">
      <c r="B33" s="74">
        <v>1321</v>
      </c>
      <c r="C33" s="103" t="s">
        <v>4</v>
      </c>
      <c r="D33" s="103" t="s">
        <v>81</v>
      </c>
      <c r="E33" s="106" t="s">
        <v>24</v>
      </c>
      <c r="F33" s="100" t="s">
        <v>227</v>
      </c>
      <c r="G33" s="75">
        <v>85422.24</v>
      </c>
      <c r="K33" s="31"/>
    </row>
    <row r="34" spans="2:11" ht="16.5" customHeight="1" x14ac:dyDescent="0.2">
      <c r="B34" s="74">
        <v>1322</v>
      </c>
      <c r="C34" s="103" t="s">
        <v>4</v>
      </c>
      <c r="D34" s="103" t="s">
        <v>81</v>
      </c>
      <c r="E34" s="106" t="s">
        <v>25</v>
      </c>
      <c r="F34" s="100" t="s">
        <v>228</v>
      </c>
      <c r="G34" s="75">
        <v>72245.25</v>
      </c>
      <c r="K34" s="31"/>
    </row>
    <row r="35" spans="2:11" ht="16.5" customHeight="1" x14ac:dyDescent="0.2">
      <c r="B35" s="74">
        <v>1323</v>
      </c>
      <c r="C35" s="103" t="s">
        <v>4</v>
      </c>
      <c r="D35" s="103" t="s">
        <v>81</v>
      </c>
      <c r="E35" s="106" t="s">
        <v>26</v>
      </c>
      <c r="F35" s="100" t="s">
        <v>229</v>
      </c>
      <c r="G35" s="75">
        <v>654142.42000000004</v>
      </c>
      <c r="K35" s="31"/>
    </row>
    <row r="36" spans="2:11" ht="16.5" customHeight="1" x14ac:dyDescent="0.2">
      <c r="B36" s="74">
        <v>1324</v>
      </c>
      <c r="C36" s="103" t="s">
        <v>4</v>
      </c>
      <c r="D36" s="103" t="s">
        <v>82</v>
      </c>
      <c r="E36" s="106" t="s">
        <v>27</v>
      </c>
      <c r="F36" s="100" t="s">
        <v>219</v>
      </c>
      <c r="G36" s="75">
        <v>515514.52</v>
      </c>
      <c r="K36" s="31"/>
    </row>
    <row r="37" spans="2:11" ht="16.5" customHeight="1" x14ac:dyDescent="0.2">
      <c r="B37" s="74">
        <v>1325</v>
      </c>
      <c r="C37" s="103" t="s">
        <v>4</v>
      </c>
      <c r="D37" s="103" t="s">
        <v>83</v>
      </c>
      <c r="E37" s="106" t="s">
        <v>28</v>
      </c>
      <c r="F37" s="100" t="s">
        <v>219</v>
      </c>
      <c r="G37" s="75">
        <v>782.41</v>
      </c>
      <c r="K37" s="31"/>
    </row>
    <row r="38" spans="2:11" ht="16.5" customHeight="1" x14ac:dyDescent="0.2">
      <c r="B38" s="74">
        <v>1326</v>
      </c>
      <c r="C38" s="103" t="s">
        <v>4</v>
      </c>
      <c r="D38" s="103" t="s">
        <v>84</v>
      </c>
      <c r="E38" s="106" t="s">
        <v>29</v>
      </c>
      <c r="F38" s="100" t="s">
        <v>219</v>
      </c>
      <c r="G38" s="75">
        <v>5412.14</v>
      </c>
      <c r="K38" s="31"/>
    </row>
    <row r="39" spans="2:11" ht="16.5" customHeight="1" x14ac:dyDescent="0.2">
      <c r="B39" s="74">
        <v>1327</v>
      </c>
      <c r="C39" s="103" t="s">
        <v>4</v>
      </c>
      <c r="D39" s="103" t="s">
        <v>84</v>
      </c>
      <c r="E39" s="106" t="s">
        <v>30</v>
      </c>
      <c r="F39" s="100" t="s">
        <v>220</v>
      </c>
      <c r="G39" s="75">
        <v>480445.24</v>
      </c>
      <c r="K39" s="31"/>
    </row>
    <row r="40" spans="2:11" ht="16.5" customHeight="1" x14ac:dyDescent="0.2">
      <c r="B40" s="74">
        <v>1328</v>
      </c>
      <c r="C40" s="103" t="s">
        <v>4</v>
      </c>
      <c r="D40" s="103" t="s">
        <v>85</v>
      </c>
      <c r="E40" s="106" t="s">
        <v>31</v>
      </c>
      <c r="F40" s="100" t="s">
        <v>221</v>
      </c>
      <c r="G40" s="75">
        <v>374252.44</v>
      </c>
      <c r="K40" s="31"/>
    </row>
    <row r="41" spans="2:11" ht="16.5" customHeight="1" x14ac:dyDescent="0.2">
      <c r="B41" s="74">
        <v>1329</v>
      </c>
      <c r="C41" s="103" t="s">
        <v>4</v>
      </c>
      <c r="D41" s="103" t="s">
        <v>85</v>
      </c>
      <c r="E41" s="106" t="s">
        <v>32</v>
      </c>
      <c r="F41" s="100" t="s">
        <v>219</v>
      </c>
      <c r="G41" s="75">
        <v>842214.22</v>
      </c>
      <c r="K41" s="31"/>
    </row>
    <row r="42" spans="2:11" ht="16.5" customHeight="1" x14ac:dyDescent="0.2">
      <c r="B42" s="74">
        <v>1330</v>
      </c>
      <c r="C42" s="103" t="s">
        <v>4</v>
      </c>
      <c r="D42" s="103" t="s">
        <v>85</v>
      </c>
      <c r="E42" s="106" t="s">
        <v>33</v>
      </c>
      <c r="F42" s="100" t="s">
        <v>227</v>
      </c>
      <c r="G42" s="75">
        <v>145254.24</v>
      </c>
      <c r="K42" s="31"/>
    </row>
    <row r="43" spans="2:11" ht="16.5" customHeight="1" x14ac:dyDescent="0.2">
      <c r="B43" s="74">
        <v>1331</v>
      </c>
      <c r="C43" s="103" t="s">
        <v>4</v>
      </c>
      <c r="D43" s="103" t="s">
        <v>85</v>
      </c>
      <c r="E43" s="106" t="s">
        <v>34</v>
      </c>
      <c r="F43" s="100" t="s">
        <v>228</v>
      </c>
      <c r="G43" s="75">
        <v>244224.24</v>
      </c>
      <c r="K43" s="31"/>
    </row>
    <row r="44" spans="2:11" ht="16.5" customHeight="1" x14ac:dyDescent="0.2">
      <c r="B44" s="74">
        <v>1332</v>
      </c>
      <c r="C44" s="103" t="s">
        <v>4</v>
      </c>
      <c r="D44" s="103" t="s">
        <v>86</v>
      </c>
      <c r="E44" s="106" t="s">
        <v>35</v>
      </c>
      <c r="F44" s="100" t="s">
        <v>230</v>
      </c>
      <c r="G44" s="75">
        <v>45204</v>
      </c>
      <c r="K44" s="31"/>
    </row>
    <row r="45" spans="2:11" ht="16.5" customHeight="1" x14ac:dyDescent="0.2">
      <c r="B45" s="74">
        <v>1333</v>
      </c>
      <c r="C45" s="103" t="s">
        <v>4</v>
      </c>
      <c r="D45" s="103" t="s">
        <v>86</v>
      </c>
      <c r="E45" s="106" t="s">
        <v>36</v>
      </c>
      <c r="F45" s="100" t="s">
        <v>231</v>
      </c>
      <c r="G45" s="75">
        <v>42124.22</v>
      </c>
      <c r="K45" s="31"/>
    </row>
    <row r="46" spans="2:11" ht="16.5" customHeight="1" x14ac:dyDescent="0.2">
      <c r="B46" s="74">
        <v>1334</v>
      </c>
      <c r="C46" s="103" t="s">
        <v>4</v>
      </c>
      <c r="D46" s="103" t="s">
        <v>86</v>
      </c>
      <c r="E46" s="106" t="s">
        <v>37</v>
      </c>
      <c r="F46" s="100" t="s">
        <v>220</v>
      </c>
      <c r="G46" s="75">
        <v>22225.11</v>
      </c>
      <c r="K46" s="31"/>
    </row>
    <row r="47" spans="2:11" ht="16.5" customHeight="1" x14ac:dyDescent="0.2">
      <c r="B47" s="74">
        <v>1335</v>
      </c>
      <c r="C47" s="103" t="s">
        <v>4</v>
      </c>
      <c r="D47" s="103" t="s">
        <v>86</v>
      </c>
      <c r="E47" s="106" t="s">
        <v>38</v>
      </c>
      <c r="F47" s="100" t="s">
        <v>219</v>
      </c>
      <c r="G47" s="75">
        <v>540065.78</v>
      </c>
      <c r="K47" s="31"/>
    </row>
    <row r="48" spans="2:11" ht="16.5" customHeight="1" x14ac:dyDescent="0.2">
      <c r="B48" s="74">
        <v>1336</v>
      </c>
      <c r="C48" s="103" t="s">
        <v>4</v>
      </c>
      <c r="D48" s="103" t="s">
        <v>87</v>
      </c>
      <c r="E48" s="106" t="s">
        <v>39</v>
      </c>
      <c r="F48" s="100" t="s">
        <v>219</v>
      </c>
      <c r="G48" s="75">
        <v>282452.45</v>
      </c>
      <c r="K48" s="31"/>
    </row>
    <row r="49" spans="2:11" ht="16.5" customHeight="1" thickBot="1" x14ac:dyDescent="0.25">
      <c r="B49" s="76">
        <v>1337</v>
      </c>
      <c r="C49" s="104" t="s">
        <v>4</v>
      </c>
      <c r="D49" s="104" t="s">
        <v>87</v>
      </c>
      <c r="E49" s="99" t="s">
        <v>40</v>
      </c>
      <c r="F49" s="105" t="s">
        <v>220</v>
      </c>
      <c r="G49" s="77">
        <f>(25424244)/100</f>
        <v>254242.44</v>
      </c>
      <c r="K49" s="31"/>
    </row>
    <row r="50" spans="2:11" ht="15.75" thickBot="1" x14ac:dyDescent="0.25">
      <c r="B50" s="74"/>
      <c r="C50" s="6"/>
      <c r="D50" s="6"/>
      <c r="E50" s="6"/>
      <c r="F50" s="101" t="s">
        <v>208</v>
      </c>
      <c r="G50" s="102">
        <f>+SUBTOTAL(9,G17:G49)</f>
        <v>7610764.0500000026</v>
      </c>
      <c r="K50" s="31"/>
    </row>
    <row r="51" spans="2:11" ht="14.25" x14ac:dyDescent="0.2">
      <c r="B51" s="37"/>
      <c r="C51" s="6"/>
      <c r="D51" s="6"/>
      <c r="E51" s="8"/>
      <c r="F51" s="6"/>
      <c r="K51" s="31"/>
    </row>
    <row r="52" spans="2:11" ht="14.25" x14ac:dyDescent="0.2">
      <c r="B52" s="37"/>
      <c r="C52" s="6"/>
      <c r="D52" s="6"/>
      <c r="E52" s="6"/>
      <c r="F52" s="6"/>
      <c r="K52" s="31"/>
    </row>
    <row r="53" spans="2:11" ht="15" thickBot="1" x14ac:dyDescent="0.25">
      <c r="B53" s="43"/>
      <c r="C53" s="32"/>
      <c r="D53" s="32"/>
      <c r="E53" s="32"/>
      <c r="F53" s="32"/>
      <c r="G53" s="32"/>
      <c r="H53" s="32"/>
      <c r="I53" s="32"/>
      <c r="J53" s="32"/>
      <c r="K53" s="33"/>
    </row>
    <row r="54" spans="2:11" ht="14.25" x14ac:dyDescent="0.2">
      <c r="B54" s="6"/>
      <c r="C54" s="6"/>
      <c r="D54" s="6"/>
      <c r="E54" s="6"/>
      <c r="F54" s="6"/>
    </row>
    <row r="55" spans="2:11" ht="14.25" x14ac:dyDescent="0.2">
      <c r="B55" s="6"/>
      <c r="C55" s="6"/>
      <c r="D55" s="6"/>
      <c r="E55" s="6"/>
      <c r="F55" s="6"/>
    </row>
    <row r="56" spans="2:11" ht="14.25" x14ac:dyDescent="0.2">
      <c r="B56" s="6"/>
      <c r="C56" s="6"/>
      <c r="D56" s="6"/>
      <c r="E56" s="6"/>
      <c r="F56" s="6"/>
    </row>
    <row r="57" spans="2:11" ht="14.25" x14ac:dyDescent="0.2">
      <c r="B57" s="6"/>
      <c r="C57" s="6"/>
      <c r="D57" s="6"/>
      <c r="E57" s="6"/>
      <c r="F57" s="6"/>
    </row>
    <row r="58" spans="2:11" ht="14.25" x14ac:dyDescent="0.2">
      <c r="B58" s="6"/>
      <c r="C58" s="6"/>
      <c r="D58" s="6"/>
      <c r="E58" s="6"/>
      <c r="F58" s="6"/>
    </row>
    <row r="59" spans="2:11" ht="14.25" x14ac:dyDescent="0.2">
      <c r="B59" s="6"/>
      <c r="C59" s="6"/>
      <c r="D59" s="6"/>
      <c r="E59" s="6"/>
      <c r="F59" s="6"/>
    </row>
    <row r="60" spans="2:11" ht="14.25" x14ac:dyDescent="0.2">
      <c r="B60" s="6"/>
      <c r="C60" s="6"/>
      <c r="D60" s="6"/>
      <c r="E60" s="6"/>
      <c r="F60" s="6"/>
    </row>
    <row r="61" spans="2:11" ht="14.25" x14ac:dyDescent="0.2">
      <c r="B61" s="6"/>
      <c r="C61" s="6"/>
      <c r="D61" s="6"/>
      <c r="E61" s="6"/>
      <c r="F61" s="6"/>
    </row>
    <row r="62" spans="2:11" ht="14.25" x14ac:dyDescent="0.2">
      <c r="B62" s="6"/>
      <c r="C62" s="6"/>
      <c r="D62" s="6"/>
      <c r="E62" s="6"/>
      <c r="F62" s="6"/>
    </row>
    <row r="63" spans="2:11" ht="14.25" x14ac:dyDescent="0.2">
      <c r="B63" s="6"/>
      <c r="C63" s="6"/>
      <c r="D63" s="6"/>
      <c r="E63" s="6"/>
      <c r="F63" s="6"/>
    </row>
    <row r="64" spans="2:11" ht="14.25" x14ac:dyDescent="0.2">
      <c r="B64" s="6"/>
      <c r="C64" s="6"/>
      <c r="D64" s="6"/>
      <c r="E64" s="6"/>
      <c r="F64" s="6"/>
    </row>
    <row r="65" s="6" customFormat="1" ht="14.25" x14ac:dyDescent="0.2"/>
    <row r="66" s="6" customFormat="1" ht="14.25" x14ac:dyDescent="0.2"/>
    <row r="67" s="6" customFormat="1" ht="14.25" x14ac:dyDescent="0.2"/>
    <row r="68" s="6" customFormat="1" ht="14.25" x14ac:dyDescent="0.2"/>
    <row r="69" s="6" customFormat="1" ht="14.25" x14ac:dyDescent="0.2"/>
    <row r="70" s="6" customFormat="1" ht="14.25" x14ac:dyDescent="0.2"/>
    <row r="71" s="6" customFormat="1" ht="14.25" x14ac:dyDescent="0.2"/>
    <row r="72" s="6" customFormat="1" ht="14.25" x14ac:dyDescent="0.2"/>
    <row r="73" s="6" customFormat="1" ht="14.25" x14ac:dyDescent="0.2"/>
    <row r="74" s="6" customFormat="1" ht="14.25" x14ac:dyDescent="0.2"/>
    <row r="75" s="6" customFormat="1" ht="14.25" x14ac:dyDescent="0.2"/>
    <row r="76" s="6" customFormat="1" ht="14.25" x14ac:dyDescent="0.2"/>
    <row r="77" s="6" customFormat="1" ht="14.25" x14ac:dyDescent="0.2"/>
    <row r="78" s="6" customFormat="1" ht="14.25" x14ac:dyDescent="0.2"/>
    <row r="79" s="6" customFormat="1" ht="14.25" x14ac:dyDescent="0.2"/>
    <row r="80" s="6" customFormat="1" ht="14.25" x14ac:dyDescent="0.2"/>
    <row r="81" s="6" customFormat="1" ht="14.25" x14ac:dyDescent="0.2"/>
    <row r="82" s="6" customFormat="1" ht="14.25" x14ac:dyDescent="0.2"/>
    <row r="83" s="6" customFormat="1" ht="14.25" x14ac:dyDescent="0.2"/>
    <row r="84" s="6" customFormat="1" ht="14.25" x14ac:dyDescent="0.2"/>
    <row r="85" s="6" customFormat="1" ht="14.25" x14ac:dyDescent="0.2"/>
    <row r="86" s="6" customFormat="1" ht="14.25" x14ac:dyDescent="0.2"/>
    <row r="87" s="6" customFormat="1" ht="14.25" x14ac:dyDescent="0.2"/>
    <row r="88" s="6" customFormat="1" ht="14.25" x14ac:dyDescent="0.2"/>
    <row r="89" s="6" customFormat="1" ht="14.25" x14ac:dyDescent="0.2"/>
    <row r="90" s="6" customFormat="1" ht="14.25" x14ac:dyDescent="0.2"/>
    <row r="91" s="6" customFormat="1" ht="14.25" x14ac:dyDescent="0.2"/>
    <row r="92" s="6" customFormat="1" ht="14.25" x14ac:dyDescent="0.2"/>
    <row r="93" s="6" customFormat="1" ht="14.25" x14ac:dyDescent="0.2"/>
    <row r="94" s="6" customFormat="1" ht="14.25" x14ac:dyDescent="0.2"/>
    <row r="95" s="6" customFormat="1" ht="14.25" x14ac:dyDescent="0.2"/>
    <row r="96" s="6" customFormat="1" ht="14.25" x14ac:dyDescent="0.2"/>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row r="119" s="6" customFormat="1" ht="14.25" x14ac:dyDescent="0.2"/>
    <row r="120" s="6" customFormat="1" ht="14.25" x14ac:dyDescent="0.2"/>
    <row r="121" s="6" customFormat="1" ht="14.25" x14ac:dyDescent="0.2"/>
    <row r="122" s="6" customFormat="1" ht="14.25" x14ac:dyDescent="0.2"/>
    <row r="123" s="6" customFormat="1" ht="14.25" x14ac:dyDescent="0.2"/>
    <row r="124" s="6" customFormat="1" ht="14.25" x14ac:dyDescent="0.2"/>
    <row r="125" s="6" customFormat="1" ht="14.25" x14ac:dyDescent="0.2"/>
    <row r="126" s="6" customFormat="1" ht="14.25" x14ac:dyDescent="0.2"/>
    <row r="127" s="6" customFormat="1" ht="14.25" x14ac:dyDescent="0.2"/>
    <row r="128" s="6" customFormat="1" ht="14.25" x14ac:dyDescent="0.2"/>
    <row r="129" s="6" customFormat="1" ht="14.25" x14ac:dyDescent="0.2"/>
    <row r="130" s="6" customFormat="1" ht="14.25" x14ac:dyDescent="0.2"/>
    <row r="131" s="6" customFormat="1" ht="14.25" x14ac:dyDescent="0.2"/>
    <row r="132" s="6" customFormat="1" ht="14.25" x14ac:dyDescent="0.2"/>
    <row r="133" s="6" customFormat="1" ht="14.25" x14ac:dyDescent="0.2"/>
    <row r="134" s="6" customFormat="1" ht="14.25" x14ac:dyDescent="0.2"/>
    <row r="135" s="6" customFormat="1" ht="14.25" x14ac:dyDescent="0.2"/>
    <row r="136" s="6" customFormat="1" ht="14.25" x14ac:dyDescent="0.2"/>
    <row r="137" s="6" customFormat="1" ht="14.25" x14ac:dyDescent="0.2"/>
    <row r="138" s="6" customFormat="1" ht="14.25" x14ac:dyDescent="0.2"/>
    <row r="139" s="6" customFormat="1" ht="14.25" x14ac:dyDescent="0.2"/>
    <row r="140" s="6" customFormat="1" ht="14.25" x14ac:dyDescent="0.2"/>
    <row r="141" s="6" customFormat="1" ht="14.25" x14ac:dyDescent="0.2"/>
    <row r="142" s="6" customFormat="1" ht="14.25" x14ac:dyDescent="0.2"/>
    <row r="143" s="6" customFormat="1" ht="14.25" x14ac:dyDescent="0.2"/>
    <row r="144" s="6" customFormat="1" ht="14.25" x14ac:dyDescent="0.2"/>
    <row r="145" s="6" customFormat="1" ht="14.25" x14ac:dyDescent="0.2"/>
    <row r="146" s="6" customFormat="1" ht="14.25" x14ac:dyDescent="0.2"/>
    <row r="147" s="6" customFormat="1" ht="14.25" x14ac:dyDescent="0.2"/>
    <row r="148" s="6" customFormat="1" ht="14.25" x14ac:dyDescent="0.2"/>
    <row r="149" s="6" customFormat="1" ht="14.25" x14ac:dyDescent="0.2"/>
    <row r="150" s="6" customFormat="1" ht="14.25" x14ac:dyDescent="0.2"/>
    <row r="151" s="6" customFormat="1" ht="14.25" x14ac:dyDescent="0.2"/>
    <row r="152" s="6" customFormat="1" ht="14.25" x14ac:dyDescent="0.2"/>
    <row r="153" s="6" customFormat="1" ht="14.25" x14ac:dyDescent="0.2"/>
    <row r="154" s="6" customFormat="1" ht="14.25" x14ac:dyDescent="0.2"/>
    <row r="155" s="6" customFormat="1" ht="14.25" x14ac:dyDescent="0.2"/>
    <row r="156" s="6" customFormat="1" ht="14.25" x14ac:dyDescent="0.2"/>
    <row r="157" s="6" customFormat="1" ht="14.25" x14ac:dyDescent="0.2"/>
    <row r="158" s="6" customFormat="1" ht="14.25" x14ac:dyDescent="0.2"/>
    <row r="159" s="6" customFormat="1" ht="14.25" x14ac:dyDescent="0.2"/>
    <row r="160" s="6" customFormat="1" ht="14.25" x14ac:dyDescent="0.2"/>
    <row r="161" s="6" customFormat="1" ht="14.25" x14ac:dyDescent="0.2"/>
    <row r="162" s="6" customFormat="1" ht="14.25" x14ac:dyDescent="0.2"/>
    <row r="163" s="6" customFormat="1" ht="14.25" x14ac:dyDescent="0.2"/>
    <row r="164" s="6" customFormat="1" ht="14.25" x14ac:dyDescent="0.2"/>
    <row r="165" s="6" customFormat="1" ht="14.25" x14ac:dyDescent="0.2"/>
    <row r="166" s="6" customFormat="1" ht="14.25" x14ac:dyDescent="0.2"/>
    <row r="167" s="6" customFormat="1" ht="14.25" x14ac:dyDescent="0.2"/>
    <row r="168" s="6" customFormat="1" ht="14.25" x14ac:dyDescent="0.2"/>
    <row r="169" s="6" customFormat="1" ht="14.25" x14ac:dyDescent="0.2"/>
    <row r="170" s="6" customFormat="1" ht="14.25" x14ac:dyDescent="0.2"/>
    <row r="171" s="6" customFormat="1" ht="14.25" x14ac:dyDescent="0.2"/>
    <row r="172" s="6" customFormat="1" ht="14.25" x14ac:dyDescent="0.2"/>
    <row r="173" s="6" customFormat="1" ht="14.25" x14ac:dyDescent="0.2"/>
    <row r="174" s="6" customFormat="1" ht="14.25" x14ac:dyDescent="0.2"/>
    <row r="175" s="6" customFormat="1" ht="14.25" x14ac:dyDescent="0.2"/>
    <row r="176" s="6" customFormat="1" ht="14.25" x14ac:dyDescent="0.2"/>
    <row r="177" s="6" customFormat="1" ht="14.25" x14ac:dyDescent="0.2"/>
    <row r="178" s="6" customFormat="1" ht="14.25" x14ac:dyDescent="0.2"/>
    <row r="179" s="6" customFormat="1" ht="14.25" x14ac:dyDescent="0.2"/>
    <row r="180" s="6" customFormat="1" ht="14.25" x14ac:dyDescent="0.2"/>
    <row r="181" s="6" customFormat="1" ht="14.25" x14ac:dyDescent="0.2"/>
    <row r="182" s="6" customFormat="1" ht="14.25" x14ac:dyDescent="0.2"/>
    <row r="183" s="6" customFormat="1" ht="14.25" x14ac:dyDescent="0.2"/>
    <row r="184" s="6" customFormat="1" ht="14.25" x14ac:dyDescent="0.2"/>
    <row r="185" s="6" customFormat="1" ht="14.25" x14ac:dyDescent="0.2"/>
    <row r="186" s="6" customFormat="1" ht="14.25" x14ac:dyDescent="0.2"/>
    <row r="187" s="6" customFormat="1" ht="14.25" x14ac:dyDescent="0.2"/>
    <row r="188" s="6" customFormat="1" ht="14.25" x14ac:dyDescent="0.2"/>
    <row r="189" s="6" customFormat="1" ht="14.25" x14ac:dyDescent="0.2"/>
    <row r="190" s="6" customFormat="1" ht="14.25" x14ac:dyDescent="0.2"/>
    <row r="191" s="6" customFormat="1" ht="14.25" x14ac:dyDescent="0.2"/>
    <row r="192" s="6" customFormat="1" ht="14.25" x14ac:dyDescent="0.2"/>
    <row r="193" s="6" customFormat="1" ht="14.25" x14ac:dyDescent="0.2"/>
    <row r="194" s="6" customFormat="1" ht="14.25" x14ac:dyDescent="0.2"/>
    <row r="195" s="6" customFormat="1" ht="14.25" x14ac:dyDescent="0.2"/>
    <row r="196" s="6" customFormat="1" ht="14.25" x14ac:dyDescent="0.2"/>
    <row r="197" s="6" customFormat="1" ht="14.25" x14ac:dyDescent="0.2"/>
    <row r="198" s="6" customFormat="1" ht="14.25" x14ac:dyDescent="0.2"/>
    <row r="199" s="6" customFormat="1" ht="14.25" x14ac:dyDescent="0.2"/>
    <row r="200" s="6" customFormat="1" ht="14.25" x14ac:dyDescent="0.2"/>
    <row r="201" s="6" customFormat="1" ht="14.25" x14ac:dyDescent="0.2"/>
    <row r="202" s="6" customFormat="1" ht="14.25" x14ac:dyDescent="0.2"/>
    <row r="203" s="6" customFormat="1" ht="14.25" x14ac:dyDescent="0.2"/>
    <row r="204" s="6" customFormat="1" ht="14.25" x14ac:dyDescent="0.2"/>
    <row r="205" s="6" customFormat="1" ht="14.25" x14ac:dyDescent="0.2"/>
    <row r="206" s="6" customFormat="1" ht="14.25" x14ac:dyDescent="0.2"/>
    <row r="207" s="6" customFormat="1" ht="14.25" x14ac:dyDescent="0.2"/>
    <row r="208" s="6" customFormat="1" ht="14.25" x14ac:dyDescent="0.2"/>
    <row r="209" s="6" customFormat="1" ht="14.25" x14ac:dyDescent="0.2"/>
    <row r="210" s="6" customFormat="1" ht="14.25" x14ac:dyDescent="0.2"/>
    <row r="211" s="6" customFormat="1" ht="14.25" x14ac:dyDescent="0.2"/>
    <row r="212" s="6" customFormat="1" ht="14.25" x14ac:dyDescent="0.2"/>
    <row r="213" s="6" customFormat="1" ht="14.25" x14ac:dyDescent="0.2"/>
    <row r="214" s="6" customFormat="1" ht="14.25" x14ac:dyDescent="0.2"/>
    <row r="215" s="6" customFormat="1" ht="14.25" x14ac:dyDescent="0.2"/>
    <row r="216" s="6" customFormat="1" ht="14.25" x14ac:dyDescent="0.2"/>
    <row r="217" s="6" customFormat="1" ht="14.25" x14ac:dyDescent="0.2"/>
    <row r="218" s="6" customFormat="1" ht="14.25" x14ac:dyDescent="0.2"/>
    <row r="219" s="6" customFormat="1" ht="14.25" x14ac:dyDescent="0.2"/>
    <row r="220" s="6" customFormat="1" ht="14.25" x14ac:dyDescent="0.2"/>
    <row r="221" s="6" customFormat="1" ht="14.25" x14ac:dyDescent="0.2"/>
    <row r="222" s="6" customFormat="1" ht="14.25" x14ac:dyDescent="0.2"/>
    <row r="223" s="6" customFormat="1" ht="14.25" x14ac:dyDescent="0.2"/>
    <row r="224" s="6" customFormat="1" ht="14.25" x14ac:dyDescent="0.2"/>
    <row r="225" s="6" customFormat="1" ht="14.25" x14ac:dyDescent="0.2"/>
    <row r="226" s="6" customFormat="1" ht="14.25" x14ac:dyDescent="0.2"/>
    <row r="227" s="6" customFormat="1" ht="14.25" x14ac:dyDescent="0.2"/>
    <row r="228" s="6" customFormat="1" ht="14.25" x14ac:dyDescent="0.2"/>
    <row r="229" s="6" customFormat="1" ht="14.25" x14ac:dyDescent="0.2"/>
    <row r="230" s="6" customFormat="1" ht="14.25" x14ac:dyDescent="0.2"/>
    <row r="231" s="6" customFormat="1" ht="14.25" x14ac:dyDescent="0.2"/>
    <row r="232" s="6" customFormat="1" ht="14.25" x14ac:dyDescent="0.2"/>
    <row r="233" s="6" customFormat="1" ht="14.25" x14ac:dyDescent="0.2"/>
    <row r="234" s="6" customFormat="1" ht="14.25" x14ac:dyDescent="0.2"/>
    <row r="235" s="6" customFormat="1" ht="14.25" x14ac:dyDescent="0.2"/>
    <row r="236" s="6" customFormat="1" ht="14.25" x14ac:dyDescent="0.2"/>
    <row r="237" s="6" customFormat="1" ht="14.25" x14ac:dyDescent="0.2"/>
    <row r="238" s="6" customFormat="1" ht="14.25" x14ac:dyDescent="0.2"/>
    <row r="239" s="6" customFormat="1" ht="14.25" x14ac:dyDescent="0.2"/>
    <row r="240" s="6" customFormat="1" ht="14.25" x14ac:dyDescent="0.2"/>
    <row r="241" s="6" customFormat="1" ht="14.25" x14ac:dyDescent="0.2"/>
    <row r="242" s="6" customFormat="1" ht="14.25" x14ac:dyDescent="0.2"/>
    <row r="243" s="6" customFormat="1" ht="14.25" x14ac:dyDescent="0.2"/>
    <row r="244" s="6" customFormat="1" ht="14.25" x14ac:dyDescent="0.2"/>
    <row r="245" s="6" customFormat="1" ht="14.25" x14ac:dyDescent="0.2"/>
    <row r="246" s="6" customFormat="1" ht="14.25" x14ac:dyDescent="0.2"/>
    <row r="247" s="6" customFormat="1" ht="14.25" x14ac:dyDescent="0.2"/>
    <row r="248" s="6" customFormat="1" ht="14.25" x14ac:dyDescent="0.2"/>
    <row r="249" s="6" customFormat="1" ht="14.25" x14ac:dyDescent="0.2"/>
    <row r="250" s="6" customFormat="1" ht="14.25" x14ac:dyDescent="0.2"/>
    <row r="251" s="6" customFormat="1" ht="14.25" x14ac:dyDescent="0.2"/>
    <row r="252" s="6" customFormat="1" ht="14.25" x14ac:dyDescent="0.2"/>
    <row r="253" s="6" customFormat="1" ht="14.25" x14ac:dyDescent="0.2"/>
    <row r="254" s="6" customFormat="1" ht="14.25" x14ac:dyDescent="0.2"/>
    <row r="255" s="6" customFormat="1" ht="14.25" x14ac:dyDescent="0.2"/>
    <row r="256" s="6" customFormat="1" ht="14.25" x14ac:dyDescent="0.2"/>
    <row r="257" s="6" customFormat="1" ht="14.25" x14ac:dyDescent="0.2"/>
    <row r="258" s="6" customFormat="1" ht="14.25" x14ac:dyDescent="0.2"/>
    <row r="259" s="6" customFormat="1" ht="14.25" x14ac:dyDescent="0.2"/>
    <row r="260" s="6" customFormat="1" ht="14.25" x14ac:dyDescent="0.2"/>
    <row r="261" s="6" customFormat="1" ht="14.25" x14ac:dyDescent="0.2"/>
    <row r="262" s="6" customFormat="1" ht="14.25" x14ac:dyDescent="0.2"/>
    <row r="263" s="6" customFormat="1" ht="14.25" x14ac:dyDescent="0.2"/>
    <row r="264" s="6" customFormat="1" ht="14.25" x14ac:dyDescent="0.2"/>
    <row r="265" s="6" customFormat="1" ht="14.25" x14ac:dyDescent="0.2"/>
    <row r="266" s="6" customFormat="1" ht="14.25" x14ac:dyDescent="0.2"/>
    <row r="267" s="6" customFormat="1" ht="14.25" x14ac:dyDescent="0.2"/>
    <row r="268" s="6" customFormat="1" ht="14.25" x14ac:dyDescent="0.2"/>
    <row r="269" s="6" customFormat="1" ht="14.25" x14ac:dyDescent="0.2"/>
    <row r="270" s="6" customFormat="1" ht="14.25" x14ac:dyDescent="0.2"/>
    <row r="271" s="6" customFormat="1" ht="14.25" x14ac:dyDescent="0.2"/>
    <row r="272" s="6" customFormat="1" ht="14.25" x14ac:dyDescent="0.2"/>
    <row r="273" s="6" customFormat="1" ht="14.25" x14ac:dyDescent="0.2"/>
    <row r="274" s="6" customFormat="1" ht="14.25" x14ac:dyDescent="0.2"/>
    <row r="275" s="6" customFormat="1" ht="14.25" x14ac:dyDescent="0.2"/>
    <row r="276" s="6" customFormat="1" ht="14.25" x14ac:dyDescent="0.2"/>
    <row r="277" s="6" customFormat="1" ht="14.25" x14ac:dyDescent="0.2"/>
    <row r="278" s="6" customFormat="1" ht="14.25" x14ac:dyDescent="0.2"/>
    <row r="279" s="6" customFormat="1" ht="14.25" x14ac:dyDescent="0.2"/>
    <row r="280" s="6" customFormat="1" ht="14.25" x14ac:dyDescent="0.2"/>
    <row r="281" s="6" customFormat="1" ht="14.25" x14ac:dyDescent="0.2"/>
    <row r="282" s="6" customFormat="1" ht="14.25" x14ac:dyDescent="0.2"/>
    <row r="283" s="6" customFormat="1" ht="14.25" x14ac:dyDescent="0.2"/>
    <row r="284" s="6" customFormat="1" ht="14.25" x14ac:dyDescent="0.2"/>
    <row r="285" s="6" customFormat="1" ht="14.25" x14ac:dyDescent="0.2"/>
    <row r="286" s="6" customFormat="1" ht="14.25" x14ac:dyDescent="0.2"/>
    <row r="287" s="6" customFormat="1" ht="14.25" x14ac:dyDescent="0.2"/>
    <row r="288" s="6" customFormat="1" ht="14.25" x14ac:dyDescent="0.2"/>
    <row r="289" s="6" customFormat="1" ht="14.25" x14ac:dyDescent="0.2"/>
    <row r="290" s="6" customFormat="1" ht="14.25" x14ac:dyDescent="0.2"/>
    <row r="291" s="6" customFormat="1" ht="14.25" x14ac:dyDescent="0.2"/>
    <row r="292" s="6" customFormat="1" ht="14.25" x14ac:dyDescent="0.2"/>
    <row r="293" s="6" customFormat="1" ht="14.25" x14ac:dyDescent="0.2"/>
    <row r="294" s="6" customFormat="1" ht="14.25" x14ac:dyDescent="0.2"/>
    <row r="295" s="6" customFormat="1" ht="14.25" x14ac:dyDescent="0.2"/>
    <row r="296" s="6" customFormat="1" ht="14.25" x14ac:dyDescent="0.2"/>
    <row r="297" s="6" customFormat="1" ht="14.25" x14ac:dyDescent="0.2"/>
    <row r="298" s="6" customFormat="1" ht="14.25" x14ac:dyDescent="0.2"/>
    <row r="299" s="6" customFormat="1" ht="14.25" x14ac:dyDescent="0.2"/>
    <row r="300" s="6" customFormat="1" ht="14.25" x14ac:dyDescent="0.2"/>
    <row r="301" s="6" customFormat="1" ht="14.25" x14ac:dyDescent="0.2"/>
    <row r="302" s="6" customFormat="1" ht="14.25" x14ac:dyDescent="0.2"/>
    <row r="303" s="6" customFormat="1" ht="14.25" x14ac:dyDescent="0.2"/>
    <row r="304" s="6" customFormat="1" ht="14.25" x14ac:dyDescent="0.2"/>
    <row r="305" s="6" customFormat="1" ht="14.25" x14ac:dyDescent="0.2"/>
    <row r="306" s="6" customFormat="1" ht="14.25" x14ac:dyDescent="0.2"/>
    <row r="307" s="6" customFormat="1" ht="14.25" x14ac:dyDescent="0.2"/>
    <row r="308" s="6" customFormat="1" ht="14.25" x14ac:dyDescent="0.2"/>
    <row r="309" s="6" customFormat="1" ht="14.25" x14ac:dyDescent="0.2"/>
    <row r="310" s="6" customFormat="1" ht="14.25" x14ac:dyDescent="0.2"/>
    <row r="311" s="6" customFormat="1" ht="14.25" x14ac:dyDescent="0.2"/>
    <row r="312" s="6" customFormat="1" ht="14.25" x14ac:dyDescent="0.2"/>
    <row r="313" s="6" customFormat="1" ht="14.25" x14ac:dyDescent="0.2"/>
    <row r="314" s="6" customFormat="1" ht="14.25" x14ac:dyDescent="0.2"/>
    <row r="315" s="6" customFormat="1" ht="14.25" x14ac:dyDescent="0.2"/>
    <row r="316" s="6" customFormat="1" ht="14.25" x14ac:dyDescent="0.2"/>
    <row r="317" s="6" customFormat="1" ht="14.25" x14ac:dyDescent="0.2"/>
    <row r="318" s="6" customFormat="1" ht="14.25" x14ac:dyDescent="0.2"/>
    <row r="319" s="6" customFormat="1" ht="14.25" x14ac:dyDescent="0.2"/>
    <row r="320" s="6" customFormat="1" ht="14.25" x14ac:dyDescent="0.2"/>
    <row r="321" s="6" customFormat="1" ht="14.25" x14ac:dyDescent="0.2"/>
    <row r="322" s="6" customFormat="1" ht="14.25" x14ac:dyDescent="0.2"/>
    <row r="323" s="6" customFormat="1" ht="14.25" x14ac:dyDescent="0.2"/>
    <row r="324" s="6" customFormat="1" ht="14.25" x14ac:dyDescent="0.2"/>
    <row r="325" s="6" customFormat="1" ht="14.25" x14ac:dyDescent="0.2"/>
    <row r="326" s="6" customFormat="1" ht="14.25" x14ac:dyDescent="0.2"/>
    <row r="327" s="6" customFormat="1" ht="14.25" x14ac:dyDescent="0.2"/>
    <row r="328" s="6" customFormat="1" ht="14.25" x14ac:dyDescent="0.2"/>
    <row r="329" s="6" customFormat="1" ht="14.25" x14ac:dyDescent="0.2"/>
    <row r="330" s="6" customFormat="1" ht="14.25" x14ac:dyDescent="0.2"/>
    <row r="331" s="6" customFormat="1" ht="14.25" x14ac:dyDescent="0.2"/>
    <row r="332" s="6" customFormat="1" ht="14.25" x14ac:dyDescent="0.2"/>
    <row r="333" s="6" customFormat="1" ht="14.25" x14ac:dyDescent="0.2"/>
    <row r="334" s="6" customFormat="1" ht="14.25" x14ac:dyDescent="0.2"/>
    <row r="335" s="6" customFormat="1" ht="14.25" x14ac:dyDescent="0.2"/>
    <row r="336" s="6" customFormat="1" ht="14.25" x14ac:dyDescent="0.2"/>
    <row r="337" s="6" customFormat="1" ht="14.25" x14ac:dyDescent="0.2"/>
    <row r="338" s="6" customFormat="1" ht="14.25" x14ac:dyDescent="0.2"/>
    <row r="339" s="6" customFormat="1" ht="14.25" x14ac:dyDescent="0.2"/>
    <row r="340" s="6" customFormat="1" ht="14.25" x14ac:dyDescent="0.2"/>
    <row r="341" s="6" customFormat="1" ht="14.25" x14ac:dyDescent="0.2"/>
    <row r="342" s="6" customFormat="1" ht="14.25" x14ac:dyDescent="0.2"/>
    <row r="343" s="6" customFormat="1" ht="14.25" x14ac:dyDescent="0.2"/>
    <row r="344" s="6" customFormat="1" ht="14.25" x14ac:dyDescent="0.2"/>
    <row r="345" s="6" customFormat="1" ht="14.25" x14ac:dyDescent="0.2"/>
    <row r="346" s="6" customFormat="1" ht="14.25" x14ac:dyDescent="0.2"/>
    <row r="347" s="6" customFormat="1" ht="14.25" x14ac:dyDescent="0.2"/>
    <row r="348" s="6" customFormat="1" ht="14.25" x14ac:dyDescent="0.2"/>
    <row r="349" s="6" customFormat="1" ht="14.25" x14ac:dyDescent="0.2"/>
    <row r="350" s="6" customFormat="1" ht="14.25" x14ac:dyDescent="0.2"/>
    <row r="351" s="6" customFormat="1" ht="14.25" x14ac:dyDescent="0.2"/>
    <row r="352" s="6" customFormat="1" ht="14.25" x14ac:dyDescent="0.2"/>
    <row r="353" s="6" customFormat="1" ht="14.25" x14ac:dyDescent="0.2"/>
    <row r="354" s="6" customFormat="1" ht="14.25" x14ac:dyDescent="0.2"/>
    <row r="355" s="6" customFormat="1" ht="14.25" x14ac:dyDescent="0.2"/>
    <row r="356" s="6" customFormat="1" ht="14.25" x14ac:dyDescent="0.2"/>
    <row r="357" s="6" customFormat="1" ht="14.25" x14ac:dyDescent="0.2"/>
    <row r="358" s="6" customFormat="1" ht="14.25" x14ac:dyDescent="0.2"/>
    <row r="359" s="6" customFormat="1" ht="14.25" x14ac:dyDescent="0.2"/>
    <row r="360" s="6" customFormat="1" ht="14.25" x14ac:dyDescent="0.2"/>
    <row r="361" s="6" customFormat="1" ht="14.25" x14ac:dyDescent="0.2"/>
    <row r="362" s="6" customFormat="1" ht="14.25" x14ac:dyDescent="0.2"/>
    <row r="363" s="6" customFormat="1" ht="14.25" x14ac:dyDescent="0.2"/>
    <row r="364" s="6" customFormat="1" ht="14.25" x14ac:dyDescent="0.2"/>
    <row r="365" s="6" customFormat="1" ht="14.25" x14ac:dyDescent="0.2"/>
    <row r="366" s="6" customFormat="1" ht="14.25" x14ac:dyDescent="0.2"/>
    <row r="367" s="6" customFormat="1" ht="14.25" x14ac:dyDescent="0.2"/>
    <row r="368" s="6" customFormat="1" ht="14.25" x14ac:dyDescent="0.2"/>
    <row r="369" s="6" customFormat="1" ht="14.25" x14ac:dyDescent="0.2"/>
    <row r="370" s="6" customFormat="1" ht="14.25" x14ac:dyDescent="0.2"/>
    <row r="371" s="6" customFormat="1" ht="14.25" x14ac:dyDescent="0.2"/>
    <row r="372" s="6" customFormat="1" ht="14.25" x14ac:dyDescent="0.2"/>
    <row r="373" s="6" customFormat="1" ht="14.25" x14ac:dyDescent="0.2"/>
    <row r="374" s="6" customFormat="1" ht="14.25" x14ac:dyDescent="0.2"/>
    <row r="375" s="6" customFormat="1" ht="14.25" x14ac:dyDescent="0.2"/>
    <row r="376" s="6" customFormat="1" ht="14.25" x14ac:dyDescent="0.2"/>
    <row r="377" s="6" customFormat="1" ht="14.25" x14ac:dyDescent="0.2"/>
    <row r="378" s="6" customFormat="1" ht="14.25" x14ac:dyDescent="0.2"/>
    <row r="379" s="6" customFormat="1" ht="14.25" x14ac:dyDescent="0.2"/>
    <row r="380" s="6" customFormat="1" ht="14.25" x14ac:dyDescent="0.2"/>
    <row r="381" s="6" customFormat="1" ht="14.25" x14ac:dyDescent="0.2"/>
    <row r="382" s="6" customFormat="1" ht="14.25" x14ac:dyDescent="0.2"/>
    <row r="383" s="6" customFormat="1" ht="14.25" x14ac:dyDescent="0.2"/>
    <row r="384" s="6" customFormat="1" ht="14.25" x14ac:dyDescent="0.2"/>
    <row r="385" s="6" customFormat="1" ht="14.25" x14ac:dyDescent="0.2"/>
    <row r="386" s="6" customFormat="1" ht="14.25" x14ac:dyDescent="0.2"/>
    <row r="387" s="6" customFormat="1" ht="14.25" x14ac:dyDescent="0.2"/>
    <row r="388" s="6" customFormat="1" ht="14.25" x14ac:dyDescent="0.2"/>
    <row r="389" s="6" customFormat="1" ht="14.25" x14ac:dyDescent="0.2"/>
    <row r="390" s="6" customFormat="1" ht="14.25" x14ac:dyDescent="0.2"/>
    <row r="391" s="6" customFormat="1" ht="14.25" x14ac:dyDescent="0.2"/>
    <row r="392" s="6" customFormat="1" ht="14.25" x14ac:dyDescent="0.2"/>
    <row r="393" s="6" customFormat="1" ht="14.25" x14ac:dyDescent="0.2"/>
    <row r="394" s="6" customFormat="1" ht="14.25" x14ac:dyDescent="0.2"/>
    <row r="395" s="6" customFormat="1" ht="14.25" x14ac:dyDescent="0.2"/>
    <row r="396" s="6" customFormat="1" ht="14.25" x14ac:dyDescent="0.2"/>
    <row r="397" s="6" customFormat="1" ht="14.25" x14ac:dyDescent="0.2"/>
    <row r="398" s="6" customFormat="1" ht="14.25" x14ac:dyDescent="0.2"/>
    <row r="399" s="6" customFormat="1" ht="14.25" x14ac:dyDescent="0.2"/>
    <row r="400" s="6" customFormat="1" ht="14.25" x14ac:dyDescent="0.2"/>
    <row r="401" s="6" customFormat="1" ht="14.25" x14ac:dyDescent="0.2"/>
    <row r="402" s="6" customFormat="1" ht="14.25" x14ac:dyDescent="0.2"/>
    <row r="403" s="6" customFormat="1" ht="14.25" x14ac:dyDescent="0.2"/>
    <row r="404" s="6" customFormat="1" ht="14.25" x14ac:dyDescent="0.2"/>
    <row r="405" s="6" customFormat="1" ht="14.25" x14ac:dyDescent="0.2"/>
    <row r="406" s="6" customFormat="1" ht="14.25" x14ac:dyDescent="0.2"/>
    <row r="407" s="6" customFormat="1" ht="14.25" x14ac:dyDescent="0.2"/>
    <row r="408" s="6" customFormat="1" ht="14.25" x14ac:dyDescent="0.2"/>
    <row r="409" s="6" customFormat="1" ht="14.25" x14ac:dyDescent="0.2"/>
    <row r="410" s="6" customFormat="1" ht="14.25" x14ac:dyDescent="0.2"/>
    <row r="411" s="6" customFormat="1" ht="14.25" x14ac:dyDescent="0.2"/>
    <row r="412" s="6" customFormat="1" ht="14.25" x14ac:dyDescent="0.2"/>
    <row r="413" s="6" customFormat="1" ht="14.25" x14ac:dyDescent="0.2"/>
    <row r="414" s="6" customFormat="1" ht="14.25" x14ac:dyDescent="0.2"/>
    <row r="415" s="6" customFormat="1" ht="14.25" x14ac:dyDescent="0.2"/>
    <row r="416" s="6" customFormat="1" ht="14.25" x14ac:dyDescent="0.2"/>
    <row r="417" s="6" customFormat="1" ht="14.25" x14ac:dyDescent="0.2"/>
    <row r="418" s="6" customFormat="1" ht="14.25" x14ac:dyDescent="0.2"/>
    <row r="419" s="6" customFormat="1" ht="14.25" x14ac:dyDescent="0.2"/>
    <row r="420" s="6" customFormat="1" ht="14.25" x14ac:dyDescent="0.2"/>
    <row r="421" s="6" customFormat="1" ht="14.25" x14ac:dyDescent="0.2"/>
    <row r="422" s="6" customFormat="1" ht="14.25" x14ac:dyDescent="0.2"/>
    <row r="423" s="6" customFormat="1" ht="14.25" x14ac:dyDescent="0.2"/>
    <row r="424" s="6" customFormat="1" ht="14.25" x14ac:dyDescent="0.2"/>
    <row r="425" s="6" customFormat="1" ht="14.25" x14ac:dyDescent="0.2"/>
    <row r="426" s="6" customFormat="1" ht="14.25" x14ac:dyDescent="0.2"/>
    <row r="427" s="6" customFormat="1" ht="14.25" x14ac:dyDescent="0.2"/>
    <row r="428" s="6" customFormat="1" ht="14.25" x14ac:dyDescent="0.2"/>
    <row r="429" s="6" customFormat="1" ht="14.25" x14ac:dyDescent="0.2"/>
    <row r="430" s="6" customFormat="1" ht="14.25" x14ac:dyDescent="0.2"/>
    <row r="431" s="6" customFormat="1" ht="14.25" x14ac:dyDescent="0.2"/>
    <row r="432" s="6" customFormat="1" ht="14.25" x14ac:dyDescent="0.2"/>
    <row r="433" s="6" customFormat="1" ht="14.25" x14ac:dyDescent="0.2"/>
    <row r="434" s="6" customFormat="1" ht="14.25" x14ac:dyDescent="0.2"/>
    <row r="435" s="6" customFormat="1" ht="14.25" x14ac:dyDescent="0.2"/>
    <row r="436" s="6" customFormat="1" ht="14.25" x14ac:dyDescent="0.2"/>
    <row r="437" s="6" customFormat="1" ht="14.25" x14ac:dyDescent="0.2"/>
    <row r="438" s="6" customFormat="1" ht="14.25" x14ac:dyDescent="0.2"/>
    <row r="439" s="6" customFormat="1" ht="14.25" x14ac:dyDescent="0.2"/>
    <row r="440" s="6" customFormat="1" ht="14.25" x14ac:dyDescent="0.2"/>
    <row r="441" s="6" customFormat="1" ht="14.25" x14ac:dyDescent="0.2"/>
    <row r="442" s="6" customFormat="1" ht="14.25" x14ac:dyDescent="0.2"/>
    <row r="443" s="6" customFormat="1" ht="14.25" x14ac:dyDescent="0.2"/>
    <row r="444" s="6" customFormat="1" ht="14.25" x14ac:dyDescent="0.2"/>
    <row r="445" s="6" customFormat="1" ht="14.25" x14ac:dyDescent="0.2"/>
    <row r="446" s="6" customFormat="1" ht="14.25" x14ac:dyDescent="0.2"/>
    <row r="447" s="6" customFormat="1" ht="14.25" x14ac:dyDescent="0.2"/>
    <row r="448" s="6" customFormat="1" ht="14.25" x14ac:dyDescent="0.2"/>
    <row r="449" s="6" customFormat="1" ht="14.25" x14ac:dyDescent="0.2"/>
    <row r="450" s="6" customFormat="1" ht="14.25" x14ac:dyDescent="0.2"/>
    <row r="451" s="6" customFormat="1" ht="14.25" x14ac:dyDescent="0.2"/>
    <row r="452" s="6" customFormat="1" ht="14.25" x14ac:dyDescent="0.2"/>
    <row r="453" s="6" customFormat="1" ht="14.25" x14ac:dyDescent="0.2"/>
    <row r="454" s="6" customFormat="1" ht="14.25" x14ac:dyDescent="0.2"/>
    <row r="455" s="6" customFormat="1" ht="14.25" x14ac:dyDescent="0.2"/>
    <row r="456" s="6" customFormat="1" ht="14.25" x14ac:dyDescent="0.2"/>
    <row r="457" s="6" customFormat="1" ht="14.25" x14ac:dyDescent="0.2"/>
    <row r="458" s="6" customFormat="1" ht="14.25" x14ac:dyDescent="0.2"/>
    <row r="459" s="6" customFormat="1" ht="14.25" x14ac:dyDescent="0.2"/>
    <row r="460" s="6" customFormat="1" ht="14.25" x14ac:dyDescent="0.2"/>
    <row r="461" s="6" customFormat="1" ht="14.25" x14ac:dyDescent="0.2"/>
    <row r="462" s="6" customFormat="1" ht="14.25" x14ac:dyDescent="0.2"/>
    <row r="463" s="6" customFormat="1" ht="14.25" x14ac:dyDescent="0.2"/>
    <row r="464" s="6" customFormat="1" ht="14.25" x14ac:dyDescent="0.2"/>
    <row r="465" s="6" customFormat="1" ht="14.25" x14ac:dyDescent="0.2"/>
    <row r="466" s="6" customFormat="1" ht="14.25" x14ac:dyDescent="0.2"/>
    <row r="467" s="6" customFormat="1" ht="14.25" x14ac:dyDescent="0.2"/>
    <row r="468" s="6" customFormat="1" ht="14.25" x14ac:dyDescent="0.2"/>
    <row r="469" s="6" customFormat="1" ht="14.25" x14ac:dyDescent="0.2"/>
    <row r="470" s="6" customFormat="1" ht="14.25" x14ac:dyDescent="0.2"/>
    <row r="471" s="6" customFormat="1" ht="14.25" x14ac:dyDescent="0.2"/>
    <row r="472" s="6" customFormat="1" ht="14.25" x14ac:dyDescent="0.2"/>
    <row r="473" s="6" customFormat="1" ht="14.25" x14ac:dyDescent="0.2"/>
    <row r="474" s="6" customFormat="1" ht="14.25" x14ac:dyDescent="0.2"/>
    <row r="475" s="6" customFormat="1" ht="14.25" x14ac:dyDescent="0.2"/>
    <row r="476" s="6" customFormat="1" ht="14.25" x14ac:dyDescent="0.2"/>
    <row r="477" s="6" customFormat="1" ht="14.25" x14ac:dyDescent="0.2"/>
    <row r="478" s="6" customFormat="1" ht="14.25" x14ac:dyDescent="0.2"/>
    <row r="479" s="6" customFormat="1" ht="14.25" x14ac:dyDescent="0.2"/>
    <row r="480" s="6" customFormat="1" ht="14.25" x14ac:dyDescent="0.2"/>
    <row r="481" s="6" customFormat="1" ht="14.25" x14ac:dyDescent="0.2"/>
    <row r="482" s="6" customFormat="1" ht="14.25" x14ac:dyDescent="0.2"/>
    <row r="483" s="6" customFormat="1" ht="14.25" x14ac:dyDescent="0.2"/>
    <row r="484" s="6" customFormat="1" ht="14.25" x14ac:dyDescent="0.2"/>
    <row r="485" s="6" customFormat="1" ht="14.25" x14ac:dyDescent="0.2"/>
    <row r="486" s="6" customFormat="1" ht="14.25" x14ac:dyDescent="0.2"/>
    <row r="487" s="6" customFormat="1" ht="14.25" x14ac:dyDescent="0.2"/>
    <row r="488" s="6" customFormat="1" ht="14.25" x14ac:dyDescent="0.2"/>
    <row r="489" s="6" customFormat="1" ht="14.25" x14ac:dyDescent="0.2"/>
    <row r="490" s="6" customFormat="1" ht="14.25" x14ac:dyDescent="0.2"/>
    <row r="491" s="6" customFormat="1" ht="14.25" x14ac:dyDescent="0.2"/>
    <row r="492" s="6" customFormat="1" ht="14.25" x14ac:dyDescent="0.2"/>
    <row r="493" s="6" customFormat="1" ht="14.25" x14ac:dyDescent="0.2"/>
    <row r="494" s="6" customFormat="1" ht="14.25" x14ac:dyDescent="0.2"/>
    <row r="495" s="6" customFormat="1" ht="14.25" x14ac:dyDescent="0.2"/>
    <row r="496" s="6" customFormat="1" ht="14.25" x14ac:dyDescent="0.2"/>
    <row r="497" s="6" customFormat="1" ht="14.25" x14ac:dyDescent="0.2"/>
    <row r="498" s="6" customFormat="1" ht="14.25" x14ac:dyDescent="0.2"/>
    <row r="499" s="6" customFormat="1" ht="14.25" x14ac:dyDescent="0.2"/>
    <row r="500" s="6" customFormat="1" ht="14.25" x14ac:dyDescent="0.2"/>
    <row r="501" s="6" customFormat="1" ht="14.25" x14ac:dyDescent="0.2"/>
    <row r="502" s="6" customFormat="1" ht="14.25" x14ac:dyDescent="0.2"/>
    <row r="503" s="6" customFormat="1" ht="14.25" x14ac:dyDescent="0.2"/>
    <row r="504" s="6" customFormat="1" ht="14.25" x14ac:dyDescent="0.2"/>
    <row r="505" s="6" customFormat="1" ht="14.25" x14ac:dyDescent="0.2"/>
    <row r="506" s="6" customFormat="1" ht="14.25" x14ac:dyDescent="0.2"/>
    <row r="507" s="6" customFormat="1" ht="14.25" x14ac:dyDescent="0.2"/>
    <row r="508" s="6" customFormat="1" ht="14.25" x14ac:dyDescent="0.2"/>
    <row r="509" s="6" customFormat="1" ht="14.25" x14ac:dyDescent="0.2"/>
    <row r="510" s="6" customFormat="1" ht="14.25" x14ac:dyDescent="0.2"/>
    <row r="511" s="6" customFormat="1" ht="14.25" x14ac:dyDescent="0.2"/>
    <row r="512" s="6" customFormat="1" ht="14.25" x14ac:dyDescent="0.2"/>
    <row r="513" s="6" customFormat="1" ht="14.25" x14ac:dyDescent="0.2"/>
    <row r="514" s="6" customFormat="1" ht="14.25" x14ac:dyDescent="0.2"/>
    <row r="515" s="6" customFormat="1" ht="14.25" x14ac:dyDescent="0.2"/>
    <row r="516" s="6" customFormat="1" ht="14.25" x14ac:dyDescent="0.2"/>
    <row r="517" s="6" customFormat="1" ht="14.25" x14ac:dyDescent="0.2"/>
    <row r="518" s="6" customFormat="1" ht="14.25" x14ac:dyDescent="0.2"/>
    <row r="519" s="6" customFormat="1" ht="14.25" x14ac:dyDescent="0.2"/>
    <row r="520" s="6" customFormat="1" ht="14.25" x14ac:dyDescent="0.2"/>
    <row r="521" s="6" customFormat="1" ht="14.25" x14ac:dyDescent="0.2"/>
    <row r="522" s="6" customFormat="1" ht="14.25" x14ac:dyDescent="0.2"/>
    <row r="523" s="6" customFormat="1" ht="14.25" x14ac:dyDescent="0.2"/>
    <row r="524" s="6" customFormat="1" ht="14.25" x14ac:dyDescent="0.2"/>
    <row r="525" s="6" customFormat="1" ht="14.25" x14ac:dyDescent="0.2"/>
    <row r="526" s="6" customFormat="1" ht="14.25" x14ac:dyDescent="0.2"/>
    <row r="527" s="6" customFormat="1" ht="14.25" x14ac:dyDescent="0.2"/>
    <row r="528" s="6" customFormat="1" ht="14.25" x14ac:dyDescent="0.2"/>
    <row r="529" s="6" customFormat="1" ht="14.25" x14ac:dyDescent="0.2"/>
    <row r="530" s="6" customFormat="1" ht="14.25" x14ac:dyDescent="0.2"/>
    <row r="531" s="6" customFormat="1" ht="14.25" x14ac:dyDescent="0.2"/>
    <row r="532" s="6" customFormat="1" ht="14.25" x14ac:dyDescent="0.2"/>
    <row r="533" s="6" customFormat="1" ht="14.25" x14ac:dyDescent="0.2"/>
    <row r="534" s="6" customFormat="1" ht="14.25" x14ac:dyDescent="0.2"/>
    <row r="535" s="6" customFormat="1" ht="14.25" x14ac:dyDescent="0.2"/>
    <row r="536" s="6" customFormat="1" ht="14.25" x14ac:dyDescent="0.2"/>
    <row r="537" s="6" customFormat="1" ht="14.25" x14ac:dyDescent="0.2"/>
    <row r="538" s="6" customFormat="1" ht="14.25" x14ac:dyDescent="0.2"/>
    <row r="539" s="6" customFormat="1" ht="14.25" x14ac:dyDescent="0.2"/>
    <row r="540" s="6" customFormat="1" ht="14.25" x14ac:dyDescent="0.2"/>
    <row r="541" s="6" customFormat="1" ht="14.25" x14ac:dyDescent="0.2"/>
    <row r="542" s="6" customFormat="1" ht="14.25" x14ac:dyDescent="0.2"/>
    <row r="543" s="6" customFormat="1" ht="14.25" x14ac:dyDescent="0.2"/>
    <row r="544" s="6" customFormat="1" ht="14.25" x14ac:dyDescent="0.2"/>
    <row r="545" s="6" customFormat="1" ht="14.25" x14ac:dyDescent="0.2"/>
    <row r="546" s="6" customFormat="1" ht="14.25" x14ac:dyDescent="0.2"/>
    <row r="547" s="6" customFormat="1" ht="14.25" x14ac:dyDescent="0.2"/>
    <row r="548" s="6" customFormat="1" ht="14.25" x14ac:dyDescent="0.2"/>
    <row r="549" s="6" customFormat="1" ht="14.25" x14ac:dyDescent="0.2"/>
    <row r="550" s="6" customFormat="1" ht="14.25" x14ac:dyDescent="0.2"/>
    <row r="551" s="6" customFormat="1" ht="14.25" x14ac:dyDescent="0.2"/>
    <row r="552" s="6" customFormat="1" ht="14.25" x14ac:dyDescent="0.2"/>
    <row r="553" s="6" customFormat="1" ht="14.25" x14ac:dyDescent="0.2"/>
    <row r="554" s="6" customFormat="1" ht="14.25" x14ac:dyDescent="0.2"/>
    <row r="555" s="6" customFormat="1" ht="14.25" x14ac:dyDescent="0.2"/>
    <row r="556" s="6" customFormat="1" ht="14.25" x14ac:dyDescent="0.2"/>
    <row r="557" s="6" customFormat="1" ht="14.25" x14ac:dyDescent="0.2"/>
    <row r="558" s="6" customFormat="1" ht="14.25" x14ac:dyDescent="0.2"/>
    <row r="559" s="6" customFormat="1" ht="14.25" x14ac:dyDescent="0.2"/>
    <row r="560" s="6" customFormat="1" ht="14.25" x14ac:dyDescent="0.2"/>
    <row r="561" s="6" customFormat="1" ht="14.25" x14ac:dyDescent="0.2"/>
    <row r="562" s="6" customFormat="1" ht="14.25" x14ac:dyDescent="0.2"/>
    <row r="563" s="6" customFormat="1" ht="14.25" x14ac:dyDescent="0.2"/>
    <row r="564" s="6" customFormat="1" ht="14.25" x14ac:dyDescent="0.2"/>
    <row r="565" s="6" customFormat="1" ht="14.25" x14ac:dyDescent="0.2"/>
    <row r="566" s="6" customFormat="1" ht="14.25" x14ac:dyDescent="0.2"/>
    <row r="567" s="6" customFormat="1" ht="14.25" x14ac:dyDescent="0.2"/>
    <row r="568" s="6" customFormat="1" ht="14.25" x14ac:dyDescent="0.2"/>
    <row r="569" s="6" customFormat="1" ht="14.25" x14ac:dyDescent="0.2"/>
    <row r="570" s="6" customFormat="1" ht="14.25" x14ac:dyDescent="0.2"/>
    <row r="571" s="6" customFormat="1" ht="14.25" x14ac:dyDescent="0.2"/>
    <row r="572" s="6" customFormat="1" ht="14.25" x14ac:dyDescent="0.2"/>
    <row r="573" s="6" customFormat="1" ht="14.25" x14ac:dyDescent="0.2"/>
    <row r="574" s="6" customFormat="1" ht="14.25" x14ac:dyDescent="0.2"/>
    <row r="575" s="6" customFormat="1" ht="14.25" x14ac:dyDescent="0.2"/>
    <row r="576" s="6" customFormat="1" ht="14.25" x14ac:dyDescent="0.2"/>
    <row r="577" s="6" customFormat="1" ht="14.25" x14ac:dyDescent="0.2"/>
    <row r="578" s="6" customFormat="1" ht="14.25" x14ac:dyDescent="0.2"/>
    <row r="579" s="6" customFormat="1" ht="14.25" x14ac:dyDescent="0.2"/>
    <row r="580" s="6" customFormat="1" ht="14.25" x14ac:dyDescent="0.2"/>
    <row r="581" s="6" customFormat="1" ht="14.25" x14ac:dyDescent="0.2"/>
    <row r="582" s="6" customFormat="1" ht="14.25" x14ac:dyDescent="0.2"/>
    <row r="583" s="6" customFormat="1" ht="14.25" x14ac:dyDescent="0.2"/>
    <row r="584" s="6" customFormat="1" ht="14.25" x14ac:dyDescent="0.2"/>
    <row r="585" s="6" customFormat="1" ht="14.25" x14ac:dyDescent="0.2"/>
    <row r="586" s="6" customFormat="1" ht="14.25" x14ac:dyDescent="0.2"/>
    <row r="587" s="6" customFormat="1" ht="14.25" x14ac:dyDescent="0.2"/>
    <row r="588" s="6" customFormat="1" ht="14.25" x14ac:dyDescent="0.2"/>
    <row r="589" s="6" customFormat="1" ht="14.25" x14ac:dyDescent="0.2"/>
    <row r="590" s="6" customFormat="1" ht="14.25" x14ac:dyDescent="0.2"/>
    <row r="591" s="6" customFormat="1" ht="14.25" x14ac:dyDescent="0.2"/>
    <row r="592" s="6" customFormat="1" ht="14.25" x14ac:dyDescent="0.2"/>
    <row r="593" s="6" customFormat="1" ht="14.25" x14ac:dyDescent="0.2"/>
    <row r="594" s="6" customFormat="1" ht="14.25" x14ac:dyDescent="0.2"/>
    <row r="595" s="6" customFormat="1" ht="14.25" x14ac:dyDescent="0.2"/>
    <row r="596" s="6" customFormat="1" ht="14.25" x14ac:dyDescent="0.2"/>
    <row r="597" s="6" customFormat="1" ht="14.25" x14ac:dyDescent="0.2"/>
    <row r="598" s="6" customFormat="1" ht="14.25" x14ac:dyDescent="0.2"/>
    <row r="599" s="6" customFormat="1" ht="14.25" x14ac:dyDescent="0.2"/>
    <row r="600" s="6" customFormat="1" ht="14.25" x14ac:dyDescent="0.2"/>
    <row r="601" s="6" customFormat="1" ht="14.25" x14ac:dyDescent="0.2"/>
    <row r="602" s="6" customFormat="1" ht="14.25" x14ac:dyDescent="0.2"/>
    <row r="603" s="6" customFormat="1" ht="14.25" x14ac:dyDescent="0.2"/>
    <row r="604" s="6" customFormat="1" ht="14.25" x14ac:dyDescent="0.2"/>
    <row r="605" s="6" customFormat="1" ht="14.25" x14ac:dyDescent="0.2"/>
    <row r="606" s="6" customFormat="1" ht="14.25" x14ac:dyDescent="0.2"/>
    <row r="607" s="6" customFormat="1" ht="14.25" x14ac:dyDescent="0.2"/>
    <row r="608" s="6" customFormat="1" ht="14.25" x14ac:dyDescent="0.2"/>
    <row r="609" s="6" customFormat="1" ht="14.25" x14ac:dyDescent="0.2"/>
    <row r="610" s="6" customFormat="1" ht="14.25" x14ac:dyDescent="0.2"/>
    <row r="611" s="6" customFormat="1" ht="14.25" x14ac:dyDescent="0.2"/>
    <row r="612" s="6" customFormat="1" ht="14.25" x14ac:dyDescent="0.2"/>
    <row r="613" s="6" customFormat="1" ht="14.25" x14ac:dyDescent="0.2"/>
    <row r="614" s="6" customFormat="1" ht="14.25" x14ac:dyDescent="0.2"/>
    <row r="615" s="6" customFormat="1" ht="14.25" x14ac:dyDescent="0.2"/>
    <row r="616" s="6" customFormat="1" ht="14.25" x14ac:dyDescent="0.2"/>
    <row r="617" s="6" customFormat="1" ht="14.25" x14ac:dyDescent="0.2"/>
    <row r="618" s="6" customFormat="1" ht="14.25" x14ac:dyDescent="0.2"/>
    <row r="619" s="6" customFormat="1" ht="14.25" x14ac:dyDescent="0.2"/>
    <row r="620" s="6" customFormat="1" ht="14.25" x14ac:dyDescent="0.2"/>
    <row r="621" s="6" customFormat="1" ht="14.25" x14ac:dyDescent="0.2"/>
    <row r="622" s="6" customFormat="1" ht="14.25" x14ac:dyDescent="0.2"/>
    <row r="623" s="6" customFormat="1" ht="14.25" x14ac:dyDescent="0.2"/>
    <row r="624" s="6" customFormat="1" ht="14.25" x14ac:dyDescent="0.2"/>
    <row r="625" s="6" customFormat="1" ht="14.25" x14ac:dyDescent="0.2"/>
    <row r="626" s="6" customFormat="1" ht="14.25" x14ac:dyDescent="0.2"/>
    <row r="627" s="6" customFormat="1" ht="14.25" x14ac:dyDescent="0.2"/>
    <row r="628" s="6" customFormat="1" ht="14.25" x14ac:dyDescent="0.2"/>
    <row r="629" s="6" customFormat="1" ht="14.25" x14ac:dyDescent="0.2"/>
    <row r="630" s="6" customFormat="1" ht="14.25" x14ac:dyDescent="0.2"/>
    <row r="631" s="6" customFormat="1" ht="14.25" x14ac:dyDescent="0.2"/>
    <row r="632" s="6" customFormat="1" ht="14.25" x14ac:dyDescent="0.2"/>
    <row r="633" s="6" customFormat="1" ht="14.25" x14ac:dyDescent="0.2"/>
    <row r="634" s="6" customFormat="1" ht="14.25" x14ac:dyDescent="0.2"/>
    <row r="635" s="6" customFormat="1" ht="14.25" x14ac:dyDescent="0.2"/>
    <row r="636" s="6" customFormat="1" ht="14.25" x14ac:dyDescent="0.2"/>
    <row r="637" s="6" customFormat="1" ht="14.25" x14ac:dyDescent="0.2"/>
    <row r="638" s="6" customFormat="1" ht="14.25" x14ac:dyDescent="0.2"/>
    <row r="639" s="6" customFormat="1" ht="14.25" x14ac:dyDescent="0.2"/>
    <row r="640" s="6" customFormat="1" ht="14.25" x14ac:dyDescent="0.2"/>
    <row r="641" s="6" customFormat="1" ht="14.25" x14ac:dyDescent="0.2"/>
    <row r="642" s="6" customFormat="1" ht="14.25" x14ac:dyDescent="0.2"/>
    <row r="643" s="6" customFormat="1" ht="14.25" x14ac:dyDescent="0.2"/>
    <row r="644" s="6" customFormat="1" ht="14.25" x14ac:dyDescent="0.2"/>
    <row r="645" s="6" customFormat="1" ht="14.25" x14ac:dyDescent="0.2"/>
    <row r="646" s="6" customFormat="1" ht="14.25" x14ac:dyDescent="0.2"/>
    <row r="647" s="6" customFormat="1" ht="14.25" x14ac:dyDescent="0.2"/>
    <row r="648" s="6" customFormat="1" ht="14.25" x14ac:dyDescent="0.2"/>
    <row r="649" s="6" customFormat="1" ht="14.25" x14ac:dyDescent="0.2"/>
    <row r="650" s="6" customFormat="1" ht="14.25" x14ac:dyDescent="0.2"/>
    <row r="651" s="6" customFormat="1" ht="14.25" x14ac:dyDescent="0.2"/>
    <row r="652" s="6" customFormat="1" ht="14.25" x14ac:dyDescent="0.2"/>
    <row r="653" s="6" customFormat="1" ht="14.25" x14ac:dyDescent="0.2"/>
    <row r="654" s="6" customFormat="1" ht="14.25" x14ac:dyDescent="0.2"/>
    <row r="655" s="6" customFormat="1" ht="14.25" x14ac:dyDescent="0.2"/>
    <row r="656" s="6" customFormat="1" ht="14.25" x14ac:dyDescent="0.2"/>
    <row r="657" s="6" customFormat="1" ht="14.25" x14ac:dyDescent="0.2"/>
    <row r="658" s="6" customFormat="1" ht="14.25" x14ac:dyDescent="0.2"/>
    <row r="659" s="6" customFormat="1" ht="14.25" x14ac:dyDescent="0.2"/>
    <row r="660" s="6" customFormat="1" ht="14.25" x14ac:dyDescent="0.2"/>
    <row r="661" s="6" customFormat="1" ht="14.25" x14ac:dyDescent="0.2"/>
    <row r="662" s="6" customFormat="1" ht="14.25" x14ac:dyDescent="0.2"/>
    <row r="663" s="6" customFormat="1" ht="14.25" x14ac:dyDescent="0.2"/>
    <row r="664" s="6" customFormat="1" ht="14.25" x14ac:dyDescent="0.2"/>
    <row r="665" s="6" customFormat="1" ht="14.25" x14ac:dyDescent="0.2"/>
    <row r="666" s="6" customFormat="1" ht="14.25" x14ac:dyDescent="0.2"/>
    <row r="667" s="6" customFormat="1" ht="14.25" x14ac:dyDescent="0.2"/>
    <row r="668" s="6" customFormat="1" ht="14.25" x14ac:dyDescent="0.2"/>
    <row r="669" s="6" customFormat="1" ht="14.25" x14ac:dyDescent="0.2"/>
    <row r="670" s="6" customFormat="1" ht="14.25" x14ac:dyDescent="0.2"/>
    <row r="671" s="6" customFormat="1" ht="14.25" x14ac:dyDescent="0.2"/>
    <row r="672" s="6" customFormat="1" ht="14.25" x14ac:dyDescent="0.2"/>
    <row r="673" s="6" customFormat="1" ht="14.25" x14ac:dyDescent="0.2"/>
    <row r="674" s="6" customFormat="1" ht="14.25" x14ac:dyDescent="0.2"/>
    <row r="675" s="6" customFormat="1" ht="14.25" x14ac:dyDescent="0.2"/>
    <row r="676" s="6" customFormat="1" ht="14.25" x14ac:dyDescent="0.2"/>
    <row r="677" s="6" customFormat="1" ht="14.25" x14ac:dyDescent="0.2"/>
    <row r="678" s="6" customFormat="1" ht="14.25" x14ac:dyDescent="0.2"/>
    <row r="679" s="6" customFormat="1" ht="14.25" x14ac:dyDescent="0.2"/>
    <row r="680" s="6" customFormat="1" ht="14.25" x14ac:dyDescent="0.2"/>
    <row r="681" s="6" customFormat="1" ht="14.25" x14ac:dyDescent="0.2"/>
    <row r="682" s="6" customFormat="1" ht="14.25" x14ac:dyDescent="0.2"/>
    <row r="683" s="6" customFormat="1" ht="14.25" x14ac:dyDescent="0.2"/>
    <row r="684" s="6" customFormat="1" ht="14.25" x14ac:dyDescent="0.2"/>
    <row r="685" s="6" customFormat="1" ht="14.25" x14ac:dyDescent="0.2"/>
    <row r="686" s="6" customFormat="1" ht="14.25" x14ac:dyDescent="0.2"/>
    <row r="687" s="6" customFormat="1" ht="14.25" x14ac:dyDescent="0.2"/>
    <row r="688" s="6" customFormat="1" ht="14.25" x14ac:dyDescent="0.2"/>
    <row r="689" s="6" customFormat="1" ht="14.25" x14ac:dyDescent="0.2"/>
    <row r="690" s="6" customFormat="1" ht="14.25" x14ac:dyDescent="0.2"/>
    <row r="691" s="6" customFormat="1" ht="14.25" x14ac:dyDescent="0.2"/>
    <row r="692" s="6" customFormat="1" ht="14.25" x14ac:dyDescent="0.2"/>
    <row r="693" s="6" customFormat="1" ht="14.25" x14ac:dyDescent="0.2"/>
    <row r="694" s="6" customFormat="1" ht="14.25" x14ac:dyDescent="0.2"/>
    <row r="695" s="6" customFormat="1" ht="14.25" x14ac:dyDescent="0.2"/>
    <row r="696" s="6" customFormat="1" ht="14.25" x14ac:dyDescent="0.2"/>
    <row r="697" s="6" customFormat="1" ht="14.25" x14ac:dyDescent="0.2"/>
    <row r="698" s="6" customFormat="1" ht="14.25" x14ac:dyDescent="0.2"/>
    <row r="699" s="6" customFormat="1" ht="14.25" x14ac:dyDescent="0.2"/>
    <row r="700" s="6" customFormat="1" ht="14.25" x14ac:dyDescent="0.2"/>
    <row r="701" s="6" customFormat="1" ht="14.25" x14ac:dyDescent="0.2"/>
    <row r="702" s="6" customFormat="1" ht="14.25" x14ac:dyDescent="0.2"/>
    <row r="703" s="6" customFormat="1" ht="14.25" x14ac:dyDescent="0.2"/>
    <row r="704" s="6" customFormat="1" ht="14.25" x14ac:dyDescent="0.2"/>
    <row r="705" s="6" customFormat="1" ht="14.25" x14ac:dyDescent="0.2"/>
    <row r="706" s="6" customFormat="1" ht="14.25" x14ac:dyDescent="0.2"/>
    <row r="707" s="6" customFormat="1" ht="14.25" x14ac:dyDescent="0.2"/>
    <row r="708" s="6" customFormat="1" ht="14.25" x14ac:dyDescent="0.2"/>
    <row r="709" s="6" customFormat="1" ht="14.25" x14ac:dyDescent="0.2"/>
    <row r="710" s="6" customFormat="1" ht="14.25" x14ac:dyDescent="0.2"/>
    <row r="711" s="6" customFormat="1" ht="14.25" x14ac:dyDescent="0.2"/>
    <row r="712" s="6" customFormat="1" ht="14.25" x14ac:dyDescent="0.2"/>
    <row r="713" s="6" customFormat="1" ht="14.25" x14ac:dyDescent="0.2"/>
    <row r="714" s="6" customFormat="1" ht="14.25" x14ac:dyDescent="0.2"/>
    <row r="715" s="6" customFormat="1" ht="14.25" x14ac:dyDescent="0.2"/>
    <row r="716" s="6" customFormat="1" ht="14.25" x14ac:dyDescent="0.2"/>
    <row r="717" s="6" customFormat="1" ht="14.25" x14ac:dyDescent="0.2"/>
    <row r="718" s="6" customFormat="1" ht="14.25" x14ac:dyDescent="0.2"/>
    <row r="719" s="6" customFormat="1" ht="14.25" x14ac:dyDescent="0.2"/>
    <row r="720" s="6" customFormat="1" ht="14.25" x14ac:dyDescent="0.2"/>
    <row r="721" s="6" customFormat="1" ht="14.25" x14ac:dyDescent="0.2"/>
    <row r="722" s="6" customFormat="1" ht="14.25" x14ac:dyDescent="0.2"/>
    <row r="723" s="6" customFormat="1" ht="14.25" x14ac:dyDescent="0.2"/>
    <row r="724" s="6" customFormat="1" ht="14.25" x14ac:dyDescent="0.2"/>
    <row r="725" s="6" customFormat="1" ht="14.25" x14ac:dyDescent="0.2"/>
    <row r="726" s="6" customFormat="1" ht="14.25" x14ac:dyDescent="0.2"/>
    <row r="727" s="6" customFormat="1" ht="14.25" x14ac:dyDescent="0.2"/>
    <row r="728" s="6" customFormat="1" ht="14.25" x14ac:dyDescent="0.2"/>
    <row r="729" s="6" customFormat="1" ht="14.25" x14ac:dyDescent="0.2"/>
    <row r="730" s="6" customFormat="1" ht="14.25" x14ac:dyDescent="0.2"/>
    <row r="731" s="6" customFormat="1" ht="14.25" x14ac:dyDescent="0.2"/>
    <row r="732" s="6" customFormat="1" ht="14.25" x14ac:dyDescent="0.2"/>
    <row r="733" s="6" customFormat="1" ht="14.25" x14ac:dyDescent="0.2"/>
    <row r="734" s="6" customFormat="1" ht="14.25" x14ac:dyDescent="0.2"/>
    <row r="735" s="6" customFormat="1" ht="14.25" x14ac:dyDescent="0.2"/>
    <row r="736" s="6" customFormat="1" ht="14.25" x14ac:dyDescent="0.2"/>
    <row r="737" s="6" customFormat="1" ht="14.25" x14ac:dyDescent="0.2"/>
    <row r="738" s="6" customFormat="1" ht="14.25" x14ac:dyDescent="0.2"/>
    <row r="739" s="6" customFormat="1" ht="14.25" x14ac:dyDescent="0.2"/>
    <row r="740" s="6" customFormat="1" ht="14.25" x14ac:dyDescent="0.2"/>
    <row r="741" s="6" customFormat="1" ht="14.25" x14ac:dyDescent="0.2"/>
    <row r="742" s="6" customFormat="1" ht="14.25" x14ac:dyDescent="0.2"/>
    <row r="743" s="6" customFormat="1" ht="14.25" x14ac:dyDescent="0.2"/>
    <row r="744" s="6" customFormat="1" ht="14.25" x14ac:dyDescent="0.2"/>
    <row r="745" s="6" customFormat="1" ht="14.25" x14ac:dyDescent="0.2"/>
    <row r="746" s="6" customFormat="1" ht="14.25" x14ac:dyDescent="0.2"/>
    <row r="747" s="6" customFormat="1" ht="14.25" x14ac:dyDescent="0.2"/>
    <row r="748" s="6" customFormat="1" ht="14.25" x14ac:dyDescent="0.2"/>
    <row r="749" s="6" customFormat="1" ht="14.25" x14ac:dyDescent="0.2"/>
    <row r="750" s="6" customFormat="1" ht="14.25" x14ac:dyDescent="0.2"/>
    <row r="751" s="6" customFormat="1" ht="14.25" x14ac:dyDescent="0.2"/>
    <row r="752" s="6" customFormat="1" ht="14.25" x14ac:dyDescent="0.2"/>
    <row r="753" s="6" customFormat="1" ht="14.25" x14ac:dyDescent="0.2"/>
    <row r="754" s="6" customFormat="1" ht="14.25" x14ac:dyDescent="0.2"/>
    <row r="755" s="6" customFormat="1" ht="14.25" x14ac:dyDescent="0.2"/>
    <row r="756" s="6" customFormat="1" ht="14.25" x14ac:dyDescent="0.2"/>
    <row r="757" s="6" customFormat="1" ht="14.25" x14ac:dyDescent="0.2"/>
    <row r="758" s="6" customFormat="1" ht="14.25" x14ac:dyDescent="0.2"/>
    <row r="759" s="6" customFormat="1" ht="14.25" x14ac:dyDescent="0.2"/>
    <row r="760" s="6" customFormat="1" ht="14.25" x14ac:dyDescent="0.2"/>
    <row r="761" s="6" customFormat="1" ht="14.25" x14ac:dyDescent="0.2"/>
    <row r="762" s="6" customFormat="1" ht="14.25" x14ac:dyDescent="0.2"/>
    <row r="763" s="6" customFormat="1" ht="14.25" x14ac:dyDescent="0.2"/>
    <row r="764" s="6" customFormat="1" ht="14.25" x14ac:dyDescent="0.2"/>
    <row r="765" s="6" customFormat="1" ht="14.25" x14ac:dyDescent="0.2"/>
    <row r="766" s="6" customFormat="1" ht="14.25" x14ac:dyDescent="0.2"/>
    <row r="767" s="6" customFormat="1" ht="14.25" x14ac:dyDescent="0.2"/>
    <row r="768" s="6" customFormat="1" ht="14.25" x14ac:dyDescent="0.2"/>
    <row r="769" s="6" customFormat="1" ht="14.25" x14ac:dyDescent="0.2"/>
    <row r="770" s="6" customFormat="1" ht="14.25" x14ac:dyDescent="0.2"/>
    <row r="771" s="6" customFormat="1" ht="14.25" x14ac:dyDescent="0.2"/>
    <row r="772" s="6" customFormat="1" ht="14.25" x14ac:dyDescent="0.2"/>
    <row r="773" s="6" customFormat="1" ht="14.25" x14ac:dyDescent="0.2"/>
    <row r="774" s="6" customFormat="1" ht="14.25" x14ac:dyDescent="0.2"/>
    <row r="775" s="6" customFormat="1" ht="14.25" x14ac:dyDescent="0.2"/>
    <row r="776" s="6" customFormat="1" ht="14.25" x14ac:dyDescent="0.2"/>
    <row r="777" s="6" customFormat="1" ht="14.25" x14ac:dyDescent="0.2"/>
    <row r="778" s="6" customFormat="1" ht="14.25" x14ac:dyDescent="0.2"/>
    <row r="779" s="6" customFormat="1" ht="14.25" x14ac:dyDescent="0.2"/>
    <row r="780" s="6" customFormat="1" ht="14.25" x14ac:dyDescent="0.2"/>
    <row r="781" s="6" customFormat="1" ht="14.25" x14ac:dyDescent="0.2"/>
    <row r="782" s="6" customFormat="1" ht="14.25" x14ac:dyDescent="0.2"/>
    <row r="783" s="6" customFormat="1" ht="14.25" x14ac:dyDescent="0.2"/>
    <row r="784" s="6" customFormat="1" ht="14.25" x14ac:dyDescent="0.2"/>
    <row r="785" s="6" customFormat="1" ht="14.25" x14ac:dyDescent="0.2"/>
    <row r="786" s="6" customFormat="1" ht="14.25" x14ac:dyDescent="0.2"/>
    <row r="787" s="6" customFormat="1" ht="14.25" x14ac:dyDescent="0.2"/>
    <row r="788" s="6" customFormat="1" ht="14.25" x14ac:dyDescent="0.2"/>
    <row r="789" s="6" customFormat="1" ht="14.25" x14ac:dyDescent="0.2"/>
    <row r="790" s="6" customFormat="1" ht="14.25" x14ac:dyDescent="0.2"/>
    <row r="791" s="6" customFormat="1" ht="14.25" x14ac:dyDescent="0.2"/>
    <row r="792" s="6" customFormat="1" ht="14.25" x14ac:dyDescent="0.2"/>
    <row r="793" s="6" customFormat="1" ht="14.25" x14ac:dyDescent="0.2"/>
    <row r="794" s="6" customFormat="1" ht="14.25" x14ac:dyDescent="0.2"/>
    <row r="795" s="6" customFormat="1" ht="14.25" x14ac:dyDescent="0.2"/>
    <row r="796" s="6" customFormat="1" ht="14.25" x14ac:dyDescent="0.2"/>
    <row r="797" s="6" customFormat="1" ht="14.25" x14ac:dyDescent="0.2"/>
    <row r="798" s="6" customFormat="1" ht="14.25" x14ac:dyDescent="0.2"/>
    <row r="799" s="6" customFormat="1" ht="14.25" x14ac:dyDescent="0.2"/>
    <row r="800" s="6" customFormat="1" ht="14.25" x14ac:dyDescent="0.2"/>
    <row r="801" s="6" customFormat="1" ht="14.25" x14ac:dyDescent="0.2"/>
    <row r="802" s="6" customFormat="1" ht="14.25" x14ac:dyDescent="0.2"/>
    <row r="803" s="6" customFormat="1" ht="14.25" x14ac:dyDescent="0.2"/>
    <row r="804" s="6" customFormat="1" ht="14.25" x14ac:dyDescent="0.2"/>
    <row r="805" s="6" customFormat="1" ht="14.25" x14ac:dyDescent="0.2"/>
    <row r="806" s="6" customFormat="1" ht="14.25" x14ac:dyDescent="0.2"/>
    <row r="807" s="6" customFormat="1" ht="14.25" x14ac:dyDescent="0.2"/>
    <row r="808" s="6" customFormat="1" ht="14.25" x14ac:dyDescent="0.2"/>
    <row r="809" s="6" customFormat="1" ht="14.25" x14ac:dyDescent="0.2"/>
    <row r="810" s="6" customFormat="1" ht="14.25" x14ac:dyDescent="0.2"/>
    <row r="811" s="6" customFormat="1" ht="14.25" x14ac:dyDescent="0.2"/>
    <row r="812" s="6" customFormat="1" ht="14.25" x14ac:dyDescent="0.2"/>
    <row r="813" s="6" customFormat="1" ht="14.25" x14ac:dyDescent="0.2"/>
    <row r="814" s="6" customFormat="1" ht="14.25" x14ac:dyDescent="0.2"/>
    <row r="815" s="6" customFormat="1" ht="14.25" x14ac:dyDescent="0.2"/>
    <row r="816" s="6" customFormat="1" ht="14.25" x14ac:dyDescent="0.2"/>
    <row r="817" s="6" customFormat="1" ht="14.25" x14ac:dyDescent="0.2"/>
    <row r="818" s="6" customFormat="1" ht="14.25" x14ac:dyDescent="0.2"/>
    <row r="819" s="6" customFormat="1" ht="14.25" x14ac:dyDescent="0.2"/>
    <row r="820" s="6" customFormat="1" ht="14.25" x14ac:dyDescent="0.2"/>
    <row r="821" s="6" customFormat="1" ht="14.25" x14ac:dyDescent="0.2"/>
    <row r="822" s="6" customFormat="1" ht="14.25" x14ac:dyDescent="0.2"/>
    <row r="823" s="6" customFormat="1" ht="14.25" x14ac:dyDescent="0.2"/>
    <row r="824" s="6" customFormat="1" ht="14.25" x14ac:dyDescent="0.2"/>
    <row r="825" s="6" customFormat="1" ht="14.25" x14ac:dyDescent="0.2"/>
    <row r="826" s="6" customFormat="1" ht="14.25" x14ac:dyDescent="0.2"/>
    <row r="827" s="6" customFormat="1" ht="14.25" x14ac:dyDescent="0.2"/>
    <row r="828" s="6" customFormat="1" ht="14.25" x14ac:dyDescent="0.2"/>
    <row r="829" s="6" customFormat="1" ht="14.25" x14ac:dyDescent="0.2"/>
    <row r="830" s="6" customFormat="1" ht="14.25" x14ac:dyDescent="0.2"/>
    <row r="831" s="6" customFormat="1" ht="14.25" x14ac:dyDescent="0.2"/>
    <row r="832" s="6" customFormat="1" ht="14.25" x14ac:dyDescent="0.2"/>
    <row r="833" s="6" customFormat="1" ht="14.25" x14ac:dyDescent="0.2"/>
    <row r="834" s="6" customFormat="1" ht="14.25" x14ac:dyDescent="0.2"/>
    <row r="835" s="6" customFormat="1" ht="14.25" x14ac:dyDescent="0.2"/>
    <row r="836" s="6" customFormat="1" ht="14.25" x14ac:dyDescent="0.2"/>
    <row r="837" s="6" customFormat="1" ht="14.25" x14ac:dyDescent="0.2"/>
    <row r="838" s="6" customFormat="1" ht="14.25" x14ac:dyDescent="0.2"/>
    <row r="839" s="6" customFormat="1" ht="14.25" x14ac:dyDescent="0.2"/>
    <row r="840" s="6" customFormat="1" ht="14.25" x14ac:dyDescent="0.2"/>
    <row r="841" s="6" customFormat="1" ht="14.25" x14ac:dyDescent="0.2"/>
    <row r="842" s="6" customFormat="1" ht="14.25" x14ac:dyDescent="0.2"/>
    <row r="843" s="6" customFormat="1" ht="14.25" x14ac:dyDescent="0.2"/>
    <row r="844" s="6" customFormat="1" ht="14.25" x14ac:dyDescent="0.2"/>
    <row r="845" s="6" customFormat="1" ht="14.25" x14ac:dyDescent="0.2"/>
    <row r="846" s="6" customFormat="1" ht="14.25" x14ac:dyDescent="0.2"/>
    <row r="847" s="6" customFormat="1" ht="14.25" x14ac:dyDescent="0.2"/>
    <row r="848" s="6" customFormat="1" ht="14.25" x14ac:dyDescent="0.2"/>
    <row r="849" s="6" customFormat="1" ht="14.25" x14ac:dyDescent="0.2"/>
    <row r="850" s="6" customFormat="1" ht="14.25" x14ac:dyDescent="0.2"/>
    <row r="851" s="6" customFormat="1" ht="14.25" x14ac:dyDescent="0.2"/>
    <row r="852" s="6" customFormat="1" ht="14.25" x14ac:dyDescent="0.2"/>
    <row r="853" s="6" customFormat="1" ht="14.25" x14ac:dyDescent="0.2"/>
    <row r="854" s="6" customFormat="1" ht="14.25" x14ac:dyDescent="0.2"/>
    <row r="855" s="6" customFormat="1" ht="14.25" x14ac:dyDescent="0.2"/>
    <row r="856" s="6" customFormat="1" ht="14.25" x14ac:dyDescent="0.2"/>
    <row r="857" s="6" customFormat="1" ht="14.25" x14ac:dyDescent="0.2"/>
    <row r="858" s="6" customFormat="1" ht="14.25" x14ac:dyDescent="0.2"/>
    <row r="859" s="6" customFormat="1" ht="14.25" x14ac:dyDescent="0.2"/>
    <row r="860" s="6" customFormat="1" ht="14.25" x14ac:dyDescent="0.2"/>
    <row r="861" s="6" customFormat="1" ht="14.25" x14ac:dyDescent="0.2"/>
    <row r="862" s="6" customFormat="1" ht="14.25" x14ac:dyDescent="0.2"/>
    <row r="863" s="6" customFormat="1" ht="14.25" x14ac:dyDescent="0.2"/>
    <row r="864" s="6" customFormat="1" ht="14.25" x14ac:dyDescent="0.2"/>
    <row r="865" s="6" customFormat="1" ht="14.25" x14ac:dyDescent="0.2"/>
    <row r="866" s="6" customFormat="1" ht="14.25" x14ac:dyDescent="0.2"/>
    <row r="867" s="6" customFormat="1" ht="14.25" x14ac:dyDescent="0.2"/>
    <row r="868" s="6" customFormat="1" ht="14.25" x14ac:dyDescent="0.2"/>
    <row r="869" s="6" customFormat="1" ht="14.25" x14ac:dyDescent="0.2"/>
    <row r="870" s="6" customFormat="1" ht="14.25" x14ac:dyDescent="0.2"/>
    <row r="871" s="6" customFormat="1" ht="14.25" x14ac:dyDescent="0.2"/>
    <row r="872" s="6" customFormat="1" ht="14.25" x14ac:dyDescent="0.2"/>
    <row r="873" s="6" customFormat="1" ht="14.25" x14ac:dyDescent="0.2"/>
    <row r="874" s="6" customFormat="1" ht="14.25" x14ac:dyDescent="0.2"/>
    <row r="875" s="6" customFormat="1" ht="14.25" x14ac:dyDescent="0.2"/>
    <row r="876" s="6" customFormat="1" ht="14.25" x14ac:dyDescent="0.2"/>
    <row r="877" s="6" customFormat="1" ht="14.25" x14ac:dyDescent="0.2"/>
    <row r="878" s="6" customFormat="1" ht="14.25" x14ac:dyDescent="0.2"/>
    <row r="879" s="6" customFormat="1" ht="14.25" x14ac:dyDescent="0.2"/>
    <row r="880" s="6" customFormat="1" ht="14.25" x14ac:dyDescent="0.2"/>
    <row r="881" s="6" customFormat="1" ht="14.25" x14ac:dyDescent="0.2"/>
    <row r="882" s="6" customFormat="1" ht="14.25" x14ac:dyDescent="0.2"/>
    <row r="883" s="6" customFormat="1" ht="14.25" x14ac:dyDescent="0.2"/>
    <row r="884" s="6" customFormat="1" ht="14.25" x14ac:dyDescent="0.2"/>
    <row r="885" s="6" customFormat="1" ht="14.25" x14ac:dyDescent="0.2"/>
    <row r="886" s="6" customFormat="1" ht="14.25" x14ac:dyDescent="0.2"/>
    <row r="887" s="6" customFormat="1" ht="14.25" x14ac:dyDescent="0.2"/>
    <row r="888" s="6" customFormat="1" ht="14.25" x14ac:dyDescent="0.2"/>
    <row r="889" s="6" customFormat="1" ht="14.25" x14ac:dyDescent="0.2"/>
    <row r="890" s="6" customFormat="1" ht="14.25" x14ac:dyDescent="0.2"/>
    <row r="891" s="6" customFormat="1" ht="14.25" x14ac:dyDescent="0.2"/>
    <row r="892" s="6" customFormat="1" ht="14.25" x14ac:dyDescent="0.2"/>
    <row r="893" s="6" customFormat="1" ht="14.25" x14ac:dyDescent="0.2"/>
    <row r="894" s="6" customFormat="1" ht="14.25" x14ac:dyDescent="0.2"/>
    <row r="895" s="6" customFormat="1" ht="14.25" x14ac:dyDescent="0.2"/>
    <row r="896" s="6" customFormat="1" ht="14.25" x14ac:dyDescent="0.2"/>
    <row r="897" s="6" customFormat="1" ht="14.25" x14ac:dyDescent="0.2"/>
    <row r="898" s="6" customFormat="1" ht="14.25" x14ac:dyDescent="0.2"/>
    <row r="899" s="6" customFormat="1" ht="14.25" x14ac:dyDescent="0.2"/>
    <row r="900" s="6" customFormat="1" ht="14.25" x14ac:dyDescent="0.2"/>
    <row r="901" s="6" customFormat="1" ht="14.25" x14ac:dyDescent="0.2"/>
    <row r="902" s="6" customFormat="1" ht="14.25" x14ac:dyDescent="0.2"/>
    <row r="903" s="6" customFormat="1" ht="14.25" x14ac:dyDescent="0.2"/>
    <row r="904" s="6" customFormat="1" ht="14.25" x14ac:dyDescent="0.2"/>
    <row r="905" s="6" customFormat="1" ht="14.25" x14ac:dyDescent="0.2"/>
    <row r="906" s="6" customFormat="1" ht="14.25" x14ac:dyDescent="0.2"/>
    <row r="907" s="6" customFormat="1" ht="14.25" x14ac:dyDescent="0.2"/>
    <row r="908" s="6" customFormat="1" ht="14.25" x14ac:dyDescent="0.2"/>
    <row r="909" s="6" customFormat="1" ht="14.25" x14ac:dyDescent="0.2"/>
    <row r="910" s="6" customFormat="1" ht="14.25" x14ac:dyDescent="0.2"/>
    <row r="911" s="6" customFormat="1" ht="14.25" x14ac:dyDescent="0.2"/>
    <row r="912" s="6" customFormat="1" ht="14.25" x14ac:dyDescent="0.2"/>
    <row r="913" s="6" customFormat="1" ht="14.25" x14ac:dyDescent="0.2"/>
    <row r="914" s="6" customFormat="1" ht="14.25" x14ac:dyDescent="0.2"/>
    <row r="915" s="6" customFormat="1" ht="14.25" x14ac:dyDescent="0.2"/>
    <row r="916" s="6" customFormat="1" ht="14.25" x14ac:dyDescent="0.2"/>
    <row r="917" s="6" customFormat="1" ht="14.25" x14ac:dyDescent="0.2"/>
    <row r="918" s="6" customFormat="1" ht="14.25" x14ac:dyDescent="0.2"/>
    <row r="919" s="6" customFormat="1" ht="14.25" x14ac:dyDescent="0.2"/>
    <row r="920" s="6" customFormat="1" ht="14.25" x14ac:dyDescent="0.2"/>
    <row r="921" s="6" customFormat="1" ht="14.25" x14ac:dyDescent="0.2"/>
    <row r="922" s="6" customFormat="1" ht="14.25" x14ac:dyDescent="0.2"/>
    <row r="923" s="6" customFormat="1" ht="14.25" x14ac:dyDescent="0.2"/>
    <row r="924" s="6" customFormat="1" ht="14.25" x14ac:dyDescent="0.2"/>
    <row r="925" s="6" customFormat="1" ht="14.25" x14ac:dyDescent="0.2"/>
    <row r="926" s="6" customFormat="1" ht="14.25" x14ac:dyDescent="0.2"/>
    <row r="927" s="6" customFormat="1" ht="14.25" x14ac:dyDescent="0.2"/>
    <row r="928" s="6" customFormat="1" ht="14.25" x14ac:dyDescent="0.2"/>
    <row r="929" s="6" customFormat="1" ht="14.25" x14ac:dyDescent="0.2"/>
    <row r="930" s="6" customFormat="1" ht="14.25" x14ac:dyDescent="0.2"/>
    <row r="931" s="6" customFormat="1" ht="14.25" x14ac:dyDescent="0.2"/>
    <row r="932" s="6" customFormat="1" ht="14.25" x14ac:dyDescent="0.2"/>
    <row r="933" s="6" customFormat="1" ht="14.25" x14ac:dyDescent="0.2"/>
    <row r="934" s="6" customFormat="1" ht="14.25" x14ac:dyDescent="0.2"/>
    <row r="935" s="6" customFormat="1" ht="14.25" x14ac:dyDescent="0.2"/>
    <row r="936" s="6" customFormat="1" ht="14.25" x14ac:dyDescent="0.2"/>
    <row r="937" s="6" customFormat="1" ht="14.25" x14ac:dyDescent="0.2"/>
    <row r="938" s="6" customFormat="1" ht="14.25" x14ac:dyDescent="0.2"/>
    <row r="939" s="6" customFormat="1" ht="14.25" x14ac:dyDescent="0.2"/>
    <row r="940" s="6" customFormat="1" ht="14.25" x14ac:dyDescent="0.2"/>
    <row r="941" s="6" customFormat="1" ht="14.25" x14ac:dyDescent="0.2"/>
    <row r="942" s="6" customFormat="1" ht="14.25" x14ac:dyDescent="0.2"/>
    <row r="943" s="6" customFormat="1" ht="14.25" x14ac:dyDescent="0.2"/>
    <row r="944" s="6" customFormat="1" ht="14.25" x14ac:dyDescent="0.2"/>
    <row r="945" s="6" customFormat="1" ht="14.25" x14ac:dyDescent="0.2"/>
    <row r="946" s="6" customFormat="1" ht="14.25" x14ac:dyDescent="0.2"/>
    <row r="947" s="6" customFormat="1" ht="14.25" x14ac:dyDescent="0.2"/>
    <row r="948" s="6" customFormat="1" ht="14.25" x14ac:dyDescent="0.2"/>
    <row r="949" s="6" customFormat="1" ht="14.25" x14ac:dyDescent="0.2"/>
    <row r="950" s="6" customFormat="1" ht="14.25" x14ac:dyDescent="0.2"/>
    <row r="951" s="6" customFormat="1" ht="14.25" x14ac:dyDescent="0.2"/>
    <row r="952" s="6" customFormat="1" ht="14.25" x14ac:dyDescent="0.2"/>
    <row r="953" s="6" customFormat="1" ht="14.25" x14ac:dyDescent="0.2"/>
    <row r="954" s="6" customFormat="1" ht="14.25" x14ac:dyDescent="0.2"/>
    <row r="955" s="6" customFormat="1" ht="14.25" x14ac:dyDescent="0.2"/>
    <row r="956" s="6" customFormat="1" ht="14.25" x14ac:dyDescent="0.2"/>
    <row r="957" s="6" customFormat="1" ht="14.25" x14ac:dyDescent="0.2"/>
    <row r="958" s="6" customFormat="1" ht="14.25" x14ac:dyDescent="0.2"/>
    <row r="959" s="6" customFormat="1" ht="14.25" x14ac:dyDescent="0.2"/>
    <row r="960" s="6" customFormat="1" ht="14.25" x14ac:dyDescent="0.2"/>
    <row r="961" s="6" customFormat="1" ht="14.25" x14ac:dyDescent="0.2"/>
    <row r="962" s="6" customFormat="1" ht="14.25" x14ac:dyDescent="0.2"/>
    <row r="963" s="6" customFormat="1" ht="14.25" x14ac:dyDescent="0.2"/>
    <row r="964" s="6" customFormat="1" ht="14.25" x14ac:dyDescent="0.2"/>
    <row r="965" s="6" customFormat="1" ht="14.25" x14ac:dyDescent="0.2"/>
    <row r="966" s="6" customFormat="1" ht="14.25" x14ac:dyDescent="0.2"/>
    <row r="967" s="6" customFormat="1" ht="14.25" x14ac:dyDescent="0.2"/>
    <row r="968" s="6" customFormat="1" ht="14.25" x14ac:dyDescent="0.2"/>
    <row r="969" s="6" customFormat="1" ht="14.25" x14ac:dyDescent="0.2"/>
    <row r="970" s="6" customFormat="1" ht="14.25" x14ac:dyDescent="0.2"/>
    <row r="971" s="6" customFormat="1" ht="14.25" x14ac:dyDescent="0.2"/>
    <row r="972" s="6" customFormat="1" ht="14.25" x14ac:dyDescent="0.2"/>
    <row r="973" s="6" customFormat="1" ht="14.25" x14ac:dyDescent="0.2"/>
    <row r="974" s="6" customFormat="1" ht="14.25" x14ac:dyDescent="0.2"/>
    <row r="975" s="6" customFormat="1" ht="14.25" x14ac:dyDescent="0.2"/>
    <row r="976" s="6" customFormat="1" ht="14.25" x14ac:dyDescent="0.2"/>
    <row r="977" s="6" customFormat="1" ht="14.25" x14ac:dyDescent="0.2"/>
    <row r="978" s="6" customFormat="1" ht="14.25" x14ac:dyDescent="0.2"/>
    <row r="979" s="6" customFormat="1" ht="14.25" x14ac:dyDescent="0.2"/>
    <row r="980" s="6" customFormat="1" ht="14.25" x14ac:dyDescent="0.2"/>
    <row r="981" s="6" customFormat="1" ht="14.25" x14ac:dyDescent="0.2"/>
    <row r="982" s="6" customFormat="1" ht="14.25" x14ac:dyDescent="0.2"/>
    <row r="983" s="6" customFormat="1" ht="14.25" x14ac:dyDescent="0.2"/>
    <row r="984" s="6" customFormat="1" ht="14.25" x14ac:dyDescent="0.2"/>
    <row r="985" s="6" customFormat="1" ht="14.25" x14ac:dyDescent="0.2"/>
    <row r="986" s="6" customFormat="1" ht="14.25" x14ac:dyDescent="0.2"/>
    <row r="987" s="6" customFormat="1" ht="14.25" x14ac:dyDescent="0.2"/>
    <row r="988" s="6" customFormat="1" ht="14.25" x14ac:dyDescent="0.2"/>
    <row r="989" s="6" customFormat="1" ht="14.25" x14ac:dyDescent="0.2"/>
    <row r="990" s="6" customFormat="1" ht="14.25" x14ac:dyDescent="0.2"/>
    <row r="991" s="6" customFormat="1" ht="14.25" x14ac:dyDescent="0.2"/>
    <row r="992" s="6" customFormat="1" ht="14.25" x14ac:dyDescent="0.2"/>
    <row r="993" s="6" customFormat="1" ht="14.25" x14ac:dyDescent="0.2"/>
    <row r="994" s="6" customFormat="1" ht="14.25" x14ac:dyDescent="0.2"/>
    <row r="995" s="6" customFormat="1" ht="14.25" x14ac:dyDescent="0.2"/>
    <row r="996" s="6" customFormat="1" ht="14.25" x14ac:dyDescent="0.2"/>
    <row r="997" s="6" customFormat="1" ht="14.25" x14ac:dyDescent="0.2"/>
    <row r="998" s="6" customFormat="1" ht="14.25" x14ac:dyDescent="0.2"/>
    <row r="999" s="6" customFormat="1" ht="14.25" x14ac:dyDescent="0.2"/>
    <row r="1000" s="6" customFormat="1" ht="14.25" x14ac:dyDescent="0.2"/>
    <row r="1001" s="6" customFormat="1" ht="14.25" x14ac:dyDescent="0.2"/>
    <row r="1002" s="6" customFormat="1" ht="14.25" x14ac:dyDescent="0.2"/>
    <row r="1003" s="6" customFormat="1" ht="14.25" x14ac:dyDescent="0.2"/>
    <row r="1004" s="6" customFormat="1" ht="14.25" x14ac:dyDescent="0.2"/>
    <row r="1005" s="6" customFormat="1" ht="14.25" x14ac:dyDescent="0.2"/>
    <row r="1006" s="6" customFormat="1" ht="14.25" x14ac:dyDescent="0.2"/>
    <row r="1007" s="6" customFormat="1" ht="14.25" x14ac:dyDescent="0.2"/>
    <row r="1008" s="6" customFormat="1" ht="14.25" x14ac:dyDescent="0.2"/>
    <row r="1009" s="6" customFormat="1" ht="14.25" x14ac:dyDescent="0.2"/>
    <row r="1010" s="6" customFormat="1" ht="14.25" x14ac:dyDescent="0.2"/>
    <row r="1011" s="6" customFormat="1" ht="14.25" x14ac:dyDescent="0.2"/>
    <row r="1012" s="6" customFormat="1" ht="14.25" x14ac:dyDescent="0.2"/>
    <row r="1013" s="6" customFormat="1" ht="14.25" x14ac:dyDescent="0.2"/>
    <row r="1014" s="6" customFormat="1" ht="14.25" x14ac:dyDescent="0.2"/>
    <row r="1015" s="6" customFormat="1" ht="14.25" x14ac:dyDescent="0.2"/>
    <row r="1016" s="6" customFormat="1" ht="14.25" x14ac:dyDescent="0.2"/>
    <row r="1017" s="6" customFormat="1" ht="14.25" x14ac:dyDescent="0.2"/>
    <row r="1018" s="6" customFormat="1" ht="14.25" x14ac:dyDescent="0.2"/>
    <row r="1019" s="6" customFormat="1" ht="14.25" x14ac:dyDescent="0.2"/>
    <row r="1020" s="6" customFormat="1" ht="14.25" x14ac:dyDescent="0.2"/>
    <row r="1021" s="6" customFormat="1" ht="14.25" x14ac:dyDescent="0.2"/>
    <row r="1022" s="6" customFormat="1" ht="14.25" x14ac:dyDescent="0.2"/>
    <row r="1023" s="6" customFormat="1" ht="14.25" x14ac:dyDescent="0.2"/>
    <row r="1024" s="6" customFormat="1" ht="14.25" x14ac:dyDescent="0.2"/>
    <row r="1025" s="6" customFormat="1" ht="14.25" x14ac:dyDescent="0.2"/>
    <row r="1026" s="6" customFormat="1" ht="14.25" x14ac:dyDescent="0.2"/>
    <row r="1027" s="6" customFormat="1" ht="14.25" x14ac:dyDescent="0.2"/>
    <row r="1028" s="6" customFormat="1" ht="14.25" x14ac:dyDescent="0.2"/>
    <row r="1029" s="6" customFormat="1" ht="14.25" x14ac:dyDescent="0.2"/>
    <row r="1030" s="6" customFormat="1" ht="14.25" x14ac:dyDescent="0.2"/>
    <row r="1031" s="6" customFormat="1" ht="14.25" x14ac:dyDescent="0.2"/>
    <row r="1032" s="6" customFormat="1" ht="14.25" x14ac:dyDescent="0.2"/>
    <row r="1033" s="6" customFormat="1" ht="14.25" x14ac:dyDescent="0.2"/>
    <row r="1034" s="6" customFormat="1" ht="14.25" x14ac:dyDescent="0.2"/>
    <row r="1035" s="6" customFormat="1" ht="14.25" x14ac:dyDescent="0.2"/>
    <row r="1036" s="6" customFormat="1" ht="14.25" x14ac:dyDescent="0.2"/>
    <row r="1037" s="6" customFormat="1" ht="14.25" x14ac:dyDescent="0.2"/>
    <row r="1038" s="6" customFormat="1" ht="14.25" x14ac:dyDescent="0.2"/>
    <row r="1039" s="6" customFormat="1" ht="14.25" x14ac:dyDescent="0.2"/>
    <row r="1040" s="6" customFormat="1" ht="14.25" x14ac:dyDescent="0.2"/>
    <row r="1041" s="6" customFormat="1" ht="14.25" x14ac:dyDescent="0.2"/>
    <row r="1042" s="6" customFormat="1" ht="14.25" x14ac:dyDescent="0.2"/>
    <row r="1043" s="6" customFormat="1" ht="14.25" x14ac:dyDescent="0.2"/>
    <row r="1044" s="6" customFormat="1" ht="14.25" x14ac:dyDescent="0.2"/>
    <row r="1045" s="6" customFormat="1" ht="14.25" x14ac:dyDescent="0.2"/>
    <row r="1046" s="6" customFormat="1" ht="14.25" x14ac:dyDescent="0.2"/>
    <row r="1047" s="6" customFormat="1" ht="14.25" x14ac:dyDescent="0.2"/>
    <row r="1048" s="6" customFormat="1" ht="14.25" x14ac:dyDescent="0.2"/>
    <row r="1049" s="6" customFormat="1" ht="14.25" x14ac:dyDescent="0.2"/>
    <row r="1050" s="6" customFormat="1" ht="14.25" x14ac:dyDescent="0.2"/>
    <row r="1051" s="6" customFormat="1" ht="14.25" x14ac:dyDescent="0.2"/>
    <row r="1052" s="6" customFormat="1" ht="14.25" x14ac:dyDescent="0.2"/>
    <row r="1053" s="6" customFormat="1" ht="14.25" x14ac:dyDescent="0.2"/>
    <row r="1054" s="6" customFormat="1" ht="14.25" x14ac:dyDescent="0.2"/>
    <row r="1055" s="6" customFormat="1" ht="14.25" x14ac:dyDescent="0.2"/>
    <row r="1056" s="6" customFormat="1" ht="14.25" x14ac:dyDescent="0.2"/>
    <row r="1057" s="6" customFormat="1" ht="14.25" x14ac:dyDescent="0.2"/>
    <row r="1058" s="6" customFormat="1" ht="14.25" x14ac:dyDescent="0.2"/>
    <row r="1059" s="6" customFormat="1" ht="14.25" x14ac:dyDescent="0.2"/>
    <row r="1060" s="6" customFormat="1" ht="14.25" x14ac:dyDescent="0.2"/>
    <row r="1061" s="6" customFormat="1" ht="14.25" x14ac:dyDescent="0.2"/>
    <row r="1062" s="6" customFormat="1" ht="14.25" x14ac:dyDescent="0.2"/>
    <row r="1063" s="6" customFormat="1" ht="14.25" x14ac:dyDescent="0.2"/>
    <row r="1064" s="6" customFormat="1" ht="14.25" x14ac:dyDescent="0.2"/>
    <row r="1065" s="6" customFormat="1" ht="14.25" x14ac:dyDescent="0.2"/>
    <row r="1066" s="6" customFormat="1" ht="14.25" x14ac:dyDescent="0.2"/>
    <row r="1067" s="6" customFormat="1" ht="14.25" x14ac:dyDescent="0.2"/>
    <row r="1068" s="6" customFormat="1" ht="14.25" x14ac:dyDescent="0.2"/>
    <row r="1069" s="6" customFormat="1" ht="14.25" x14ac:dyDescent="0.2"/>
    <row r="1070" s="6" customFormat="1" ht="14.25" x14ac:dyDescent="0.2"/>
    <row r="1071" s="6" customFormat="1" ht="14.25" x14ac:dyDescent="0.2"/>
    <row r="1072" s="6" customFormat="1" ht="14.25" x14ac:dyDescent="0.2"/>
    <row r="1073" s="6" customFormat="1" ht="14.25" x14ac:dyDescent="0.2"/>
    <row r="1074" s="6" customFormat="1" ht="14.25" x14ac:dyDescent="0.2"/>
    <row r="1075" s="6" customFormat="1" ht="14.25" x14ac:dyDescent="0.2"/>
    <row r="1076" s="6" customFormat="1" ht="14.25" x14ac:dyDescent="0.2"/>
    <row r="1077" s="6" customFormat="1" ht="14.25" x14ac:dyDescent="0.2"/>
    <row r="1078" s="6" customFormat="1" ht="14.25" x14ac:dyDescent="0.2"/>
    <row r="1079" s="6" customFormat="1" ht="14.25" x14ac:dyDescent="0.2"/>
    <row r="1080" s="6" customFormat="1" ht="14.25" x14ac:dyDescent="0.2"/>
    <row r="1081" s="6" customFormat="1" ht="14.25" x14ac:dyDescent="0.2"/>
    <row r="1082" s="6" customFormat="1" ht="14.25" x14ac:dyDescent="0.2"/>
    <row r="1083" s="6" customFormat="1" ht="14.25" x14ac:dyDescent="0.2"/>
    <row r="1084" s="6" customFormat="1" ht="14.25" x14ac:dyDescent="0.2"/>
    <row r="1085" s="6" customFormat="1" ht="14.25" x14ac:dyDescent="0.2"/>
    <row r="1086" s="6" customFormat="1" ht="14.25" x14ac:dyDescent="0.2"/>
    <row r="1087" s="6" customFormat="1" ht="14.25" x14ac:dyDescent="0.2"/>
    <row r="1088" s="6" customFormat="1" ht="14.25" x14ac:dyDescent="0.2"/>
    <row r="1089" s="6" customFormat="1" ht="14.25" x14ac:dyDescent="0.2"/>
    <row r="1090" s="6" customFormat="1" ht="14.25" x14ac:dyDescent="0.2"/>
    <row r="1091" s="6" customFormat="1" ht="14.25" x14ac:dyDescent="0.2"/>
    <row r="1092" s="6" customFormat="1" ht="14.25" x14ac:dyDescent="0.2"/>
    <row r="1093" s="6" customFormat="1" ht="14.25" x14ac:dyDescent="0.2"/>
    <row r="1094" s="6" customFormat="1" ht="14.25" x14ac:dyDescent="0.2"/>
    <row r="1095" s="6" customFormat="1" ht="14.25" x14ac:dyDescent="0.2"/>
    <row r="1096" s="6" customFormat="1" ht="14.25" x14ac:dyDescent="0.2"/>
    <row r="1097" s="6" customFormat="1" ht="14.25" x14ac:dyDescent="0.2"/>
    <row r="1098" s="6" customFormat="1" ht="14.25" x14ac:dyDescent="0.2"/>
    <row r="1099" s="6" customFormat="1" ht="14.25" x14ac:dyDescent="0.2"/>
    <row r="1100" s="6" customFormat="1" ht="14.25" x14ac:dyDescent="0.2"/>
    <row r="1101" s="6" customFormat="1" ht="14.25" x14ac:dyDescent="0.2"/>
    <row r="1102" s="6" customFormat="1" ht="14.25" x14ac:dyDescent="0.2"/>
    <row r="1103" s="6" customFormat="1" ht="14.25" x14ac:dyDescent="0.2"/>
    <row r="1104" s="6" customFormat="1" ht="14.25" x14ac:dyDescent="0.2"/>
    <row r="1105" s="6" customFormat="1" ht="14.25" x14ac:dyDescent="0.2"/>
    <row r="1106" s="6" customFormat="1" ht="14.25" x14ac:dyDescent="0.2"/>
    <row r="1107" s="6" customFormat="1" ht="14.25" x14ac:dyDescent="0.2"/>
    <row r="1108" s="6" customFormat="1" ht="14.25" x14ac:dyDescent="0.2"/>
    <row r="1109" s="6" customFormat="1" ht="14.25" x14ac:dyDescent="0.2"/>
    <row r="1110" s="6" customFormat="1" ht="14.25" x14ac:dyDescent="0.2"/>
    <row r="1111" s="6" customFormat="1" ht="14.25" x14ac:dyDescent="0.2"/>
    <row r="1112" s="6" customFormat="1" ht="14.25" x14ac:dyDescent="0.2"/>
    <row r="1113" s="6" customFormat="1" ht="14.25" x14ac:dyDescent="0.2"/>
    <row r="1114" s="6" customFormat="1" ht="14.25" x14ac:dyDescent="0.2"/>
    <row r="1115" s="6" customFormat="1" ht="14.25" x14ac:dyDescent="0.2"/>
    <row r="1116" s="6" customFormat="1" ht="14.25" x14ac:dyDescent="0.2"/>
    <row r="1117" s="6" customFormat="1" ht="14.25" x14ac:dyDescent="0.2"/>
    <row r="1118" s="6" customFormat="1" ht="14.25" x14ac:dyDescent="0.2"/>
    <row r="1119" s="6" customFormat="1" ht="14.25" x14ac:dyDescent="0.2"/>
    <row r="1120" s="6" customFormat="1" ht="14.25" x14ac:dyDescent="0.2"/>
    <row r="1121" s="6" customFormat="1" ht="14.25" x14ac:dyDescent="0.2"/>
    <row r="1122" s="6" customFormat="1" ht="14.25" x14ac:dyDescent="0.2"/>
    <row r="1123" s="6" customFormat="1" ht="14.25" x14ac:dyDescent="0.2"/>
    <row r="1124" s="6" customFormat="1" ht="14.25" x14ac:dyDescent="0.2"/>
    <row r="1125" s="6" customFormat="1" ht="14.25" x14ac:dyDescent="0.2"/>
    <row r="1126" s="6" customFormat="1" ht="14.25" x14ac:dyDescent="0.2"/>
    <row r="1127" s="6" customFormat="1" ht="14.25" x14ac:dyDescent="0.2"/>
    <row r="1128" s="6" customFormat="1" ht="14.25" x14ac:dyDescent="0.2"/>
    <row r="1129" s="6" customFormat="1" ht="14.25" x14ac:dyDescent="0.2"/>
    <row r="1130" s="6" customFormat="1" ht="14.25" x14ac:dyDescent="0.2"/>
    <row r="1131" s="6" customFormat="1" ht="14.25" x14ac:dyDescent="0.2"/>
    <row r="1132" s="6" customFormat="1" ht="14.25" x14ac:dyDescent="0.2"/>
    <row r="1133" s="6" customFormat="1" ht="14.25" x14ac:dyDescent="0.2"/>
    <row r="1134" s="6" customFormat="1" ht="14.25" x14ac:dyDescent="0.2"/>
    <row r="1135" s="6" customFormat="1" ht="14.25" x14ac:dyDescent="0.2"/>
    <row r="1136" s="6" customFormat="1" ht="14.25" x14ac:dyDescent="0.2"/>
    <row r="1137" s="6" customFormat="1" ht="14.25" x14ac:dyDescent="0.2"/>
    <row r="1138" s="6" customFormat="1" ht="14.25" x14ac:dyDescent="0.2"/>
    <row r="1139" s="6" customFormat="1" ht="14.25" x14ac:dyDescent="0.2"/>
    <row r="1140" s="6" customFormat="1" ht="14.25" x14ac:dyDescent="0.2"/>
    <row r="1141" s="6" customFormat="1" ht="14.25" x14ac:dyDescent="0.2"/>
    <row r="1142" s="6" customFormat="1" ht="14.25" x14ac:dyDescent="0.2"/>
    <row r="1143" s="6" customFormat="1" ht="14.25" x14ac:dyDescent="0.2"/>
    <row r="1144" s="6" customFormat="1" ht="14.25" x14ac:dyDescent="0.2"/>
    <row r="1145" s="6" customFormat="1" ht="14.25" x14ac:dyDescent="0.2"/>
    <row r="1146" s="6" customFormat="1" ht="14.25" x14ac:dyDescent="0.2"/>
    <row r="1147" s="6" customFormat="1" ht="14.25" x14ac:dyDescent="0.2"/>
    <row r="1148" s="6" customFormat="1" ht="14.25" x14ac:dyDescent="0.2"/>
    <row r="1149" s="6" customFormat="1" ht="14.25" x14ac:dyDescent="0.2"/>
    <row r="1150" s="6" customFormat="1" ht="14.25" x14ac:dyDescent="0.2"/>
    <row r="1151" s="6" customFormat="1" ht="14.25" x14ac:dyDescent="0.2"/>
    <row r="1152" s="6" customFormat="1" ht="14.25" x14ac:dyDescent="0.2"/>
    <row r="1153" s="6" customFormat="1" ht="14.25" x14ac:dyDescent="0.2"/>
    <row r="1154" s="6" customFormat="1" ht="14.25" x14ac:dyDescent="0.2"/>
    <row r="1155" s="6" customFormat="1" ht="14.25" x14ac:dyDescent="0.2"/>
    <row r="1156" s="6" customFormat="1" ht="14.25" x14ac:dyDescent="0.2"/>
    <row r="1157" s="6" customFormat="1" ht="14.25" x14ac:dyDescent="0.2"/>
    <row r="1158" s="6" customFormat="1" ht="14.25" x14ac:dyDescent="0.2"/>
    <row r="1159" s="6" customFormat="1" ht="14.25" x14ac:dyDescent="0.2"/>
    <row r="1160" s="6" customFormat="1" ht="14.25" x14ac:dyDescent="0.2"/>
    <row r="1161" s="6" customFormat="1" ht="14.25" x14ac:dyDescent="0.2"/>
    <row r="1162" s="6" customFormat="1" ht="14.25" x14ac:dyDescent="0.2"/>
    <row r="1163" s="6" customFormat="1" ht="14.25" x14ac:dyDescent="0.2"/>
    <row r="1164" s="6" customFormat="1" ht="14.25" x14ac:dyDescent="0.2"/>
    <row r="1165" s="6" customFormat="1" ht="14.25" x14ac:dyDescent="0.2"/>
    <row r="1166" s="6" customFormat="1" ht="14.25" x14ac:dyDescent="0.2"/>
    <row r="1167" s="6" customFormat="1" ht="14.25" x14ac:dyDescent="0.2"/>
    <row r="1168" s="6" customFormat="1" ht="14.25" x14ac:dyDescent="0.2"/>
    <row r="1169" s="6" customFormat="1" ht="14.25" x14ac:dyDescent="0.2"/>
    <row r="1170" s="6" customFormat="1" ht="14.25" x14ac:dyDescent="0.2"/>
    <row r="1171" s="6" customFormat="1" ht="14.25" x14ac:dyDescent="0.2"/>
    <row r="1172" s="6" customFormat="1" ht="14.25" x14ac:dyDescent="0.2"/>
    <row r="1173" s="6" customFormat="1" ht="14.25" x14ac:dyDescent="0.2"/>
    <row r="1174" s="6" customFormat="1" ht="14.25" x14ac:dyDescent="0.2"/>
    <row r="1175" s="6" customFormat="1" ht="14.25" x14ac:dyDescent="0.2"/>
    <row r="1176" s="6" customFormat="1" ht="14.25" x14ac:dyDescent="0.2"/>
    <row r="1177" s="6" customFormat="1" ht="14.25" x14ac:dyDescent="0.2"/>
    <row r="1178" s="6" customFormat="1" ht="14.25" x14ac:dyDescent="0.2"/>
    <row r="1179" s="6" customFormat="1" ht="14.25" x14ac:dyDescent="0.2"/>
    <row r="1180" s="6" customFormat="1" ht="14.25" x14ac:dyDescent="0.2"/>
    <row r="1181" s="6" customFormat="1" ht="14.25" x14ac:dyDescent="0.2"/>
    <row r="1182" s="6" customFormat="1" ht="14.25" x14ac:dyDescent="0.2"/>
    <row r="1183" s="6" customFormat="1" ht="14.25" x14ac:dyDescent="0.2"/>
    <row r="1184" s="6" customFormat="1" ht="14.25" x14ac:dyDescent="0.2"/>
    <row r="1185" s="6" customFormat="1" ht="14.25" x14ac:dyDescent="0.2"/>
    <row r="1186" s="6" customFormat="1" ht="14.25" x14ac:dyDescent="0.2"/>
    <row r="1187" s="6" customFormat="1" ht="14.25" x14ac:dyDescent="0.2"/>
    <row r="1188" s="6" customFormat="1" ht="14.25" x14ac:dyDescent="0.2"/>
    <row r="1189" s="6" customFormat="1" ht="14.25" x14ac:dyDescent="0.2"/>
    <row r="1190" s="6" customFormat="1" ht="14.25" x14ac:dyDescent="0.2"/>
    <row r="1191" s="6" customFormat="1" ht="14.25" x14ac:dyDescent="0.2"/>
    <row r="1192" s="6" customFormat="1" ht="14.25" x14ac:dyDescent="0.2"/>
    <row r="1193" s="6" customFormat="1" ht="14.25" x14ac:dyDescent="0.2"/>
    <row r="1194" s="6" customFormat="1" ht="14.25" x14ac:dyDescent="0.2"/>
    <row r="1195" s="6" customFormat="1" ht="14.25" x14ac:dyDescent="0.2"/>
    <row r="1196" s="6" customFormat="1" ht="14.25" x14ac:dyDescent="0.2"/>
    <row r="1197" s="6" customFormat="1" ht="14.25" x14ac:dyDescent="0.2"/>
    <row r="1198" s="6" customFormat="1" ht="14.25" x14ac:dyDescent="0.2"/>
    <row r="1199" s="6" customFormat="1" ht="14.25" x14ac:dyDescent="0.2"/>
    <row r="1200" s="6" customFormat="1" ht="14.25" x14ac:dyDescent="0.2"/>
    <row r="1201" s="6" customFormat="1" ht="14.25" x14ac:dyDescent="0.2"/>
    <row r="1202" s="6" customFormat="1" ht="14.25" x14ac:dyDescent="0.2"/>
    <row r="1203" s="6" customFormat="1" ht="14.25" x14ac:dyDescent="0.2"/>
    <row r="1204" s="6" customFormat="1" ht="14.25" x14ac:dyDescent="0.2"/>
    <row r="1205" s="6" customFormat="1" ht="14.25" x14ac:dyDescent="0.2"/>
    <row r="1206" s="6" customFormat="1" ht="14.25" x14ac:dyDescent="0.2"/>
    <row r="1207" s="6" customFormat="1" ht="14.25" x14ac:dyDescent="0.2"/>
    <row r="1208" s="6" customFormat="1" ht="14.25" x14ac:dyDescent="0.2"/>
    <row r="1209" s="6" customFormat="1" ht="14.25" x14ac:dyDescent="0.2"/>
    <row r="1210" s="6" customFormat="1" ht="14.25" x14ac:dyDescent="0.2"/>
    <row r="1211" s="6" customFormat="1" ht="14.25" x14ac:dyDescent="0.2"/>
    <row r="1212" s="6" customFormat="1" ht="14.25" x14ac:dyDescent="0.2"/>
    <row r="1213" s="6" customFormat="1" ht="14.25" x14ac:dyDescent="0.2"/>
    <row r="1214" s="6" customFormat="1" ht="14.25" x14ac:dyDescent="0.2"/>
    <row r="1215" s="6" customFormat="1" ht="14.25" x14ac:dyDescent="0.2"/>
    <row r="1216" s="6" customFormat="1" ht="14.25" x14ac:dyDescent="0.2"/>
    <row r="1217" s="6" customFormat="1" ht="14.25" x14ac:dyDescent="0.2"/>
    <row r="1218" s="6" customFormat="1" ht="14.25" x14ac:dyDescent="0.2"/>
    <row r="1219" s="6" customFormat="1" ht="14.25" x14ac:dyDescent="0.2"/>
    <row r="1220" s="6" customFormat="1" ht="14.25" x14ac:dyDescent="0.2"/>
    <row r="1221" s="6" customFormat="1" ht="14.25" x14ac:dyDescent="0.2"/>
    <row r="1222" s="6" customFormat="1" ht="14.25" x14ac:dyDescent="0.2"/>
    <row r="1223" s="6" customFormat="1" ht="14.25" x14ac:dyDescent="0.2"/>
    <row r="1224" s="6" customFormat="1" ht="14.25" x14ac:dyDescent="0.2"/>
    <row r="1225" s="6" customFormat="1" ht="14.25" x14ac:dyDescent="0.2"/>
    <row r="1226" s="6" customFormat="1" ht="14.25" x14ac:dyDescent="0.2"/>
    <row r="1227" s="6" customFormat="1" ht="14.25" x14ac:dyDescent="0.2"/>
    <row r="1228" s="6" customFormat="1" ht="14.25" x14ac:dyDescent="0.2"/>
    <row r="1229" s="6" customFormat="1" ht="14.25" x14ac:dyDescent="0.2"/>
    <row r="1230" s="6" customFormat="1" ht="14.25" x14ac:dyDescent="0.2"/>
    <row r="1231" s="6" customFormat="1" ht="14.25" x14ac:dyDescent="0.2"/>
    <row r="1232" s="6" customFormat="1" ht="14.25" x14ac:dyDescent="0.2"/>
    <row r="1233" s="6" customFormat="1" ht="14.25" x14ac:dyDescent="0.2"/>
    <row r="1234" s="6" customFormat="1" ht="14.25" x14ac:dyDescent="0.2"/>
    <row r="1235" s="6" customFormat="1" ht="14.25" x14ac:dyDescent="0.2"/>
    <row r="1236" s="6" customFormat="1" ht="14.25" x14ac:dyDescent="0.2"/>
    <row r="1237" s="6" customFormat="1" ht="14.25" x14ac:dyDescent="0.2"/>
    <row r="1238" s="6" customFormat="1" ht="14.25" x14ac:dyDescent="0.2"/>
    <row r="1239" s="6" customFormat="1" ht="14.25" x14ac:dyDescent="0.2"/>
    <row r="1240" s="6" customFormat="1" ht="14.25" x14ac:dyDescent="0.2"/>
    <row r="1241" s="6" customFormat="1" ht="14.25" x14ac:dyDescent="0.2"/>
    <row r="1242" s="6" customFormat="1" ht="14.25" x14ac:dyDescent="0.2"/>
    <row r="1243" s="6" customFormat="1" ht="14.25" x14ac:dyDescent="0.2"/>
    <row r="1244" s="6" customFormat="1" ht="14.25" x14ac:dyDescent="0.2"/>
    <row r="1245" s="6" customFormat="1" ht="14.25" x14ac:dyDescent="0.2"/>
    <row r="1246" s="6" customFormat="1" ht="14.25" x14ac:dyDescent="0.2"/>
    <row r="1247" s="6" customFormat="1" ht="14.25" x14ac:dyDescent="0.2"/>
    <row r="1248" s="6" customFormat="1" ht="14.25" x14ac:dyDescent="0.2"/>
    <row r="1249" s="6" customFormat="1" ht="14.25" x14ac:dyDescent="0.2"/>
    <row r="1250" s="6" customFormat="1" ht="14.25" x14ac:dyDescent="0.2"/>
    <row r="1251" s="6" customFormat="1" ht="14.25" x14ac:dyDescent="0.2"/>
    <row r="1252" s="6" customFormat="1" ht="14.25" x14ac:dyDescent="0.2"/>
    <row r="1253" s="6" customFormat="1" ht="14.25" x14ac:dyDescent="0.2"/>
    <row r="1254" s="6" customFormat="1" ht="14.25" x14ac:dyDescent="0.2"/>
    <row r="1255" s="6" customFormat="1" ht="14.25" x14ac:dyDescent="0.2"/>
    <row r="1256" s="6" customFormat="1" ht="14.25" x14ac:dyDescent="0.2"/>
    <row r="1257" s="6" customFormat="1" ht="14.25" x14ac:dyDescent="0.2"/>
    <row r="1258" s="6" customFormat="1" ht="14.25" x14ac:dyDescent="0.2"/>
    <row r="1259" s="6" customFormat="1" ht="14.25" x14ac:dyDescent="0.2"/>
    <row r="1260" s="6" customFormat="1" ht="14.25" x14ac:dyDescent="0.2"/>
    <row r="1261" s="6" customFormat="1" ht="14.25" x14ac:dyDescent="0.2"/>
    <row r="1262" s="6" customFormat="1" ht="14.25" x14ac:dyDescent="0.2"/>
    <row r="1263" s="6" customFormat="1" ht="14.25" x14ac:dyDescent="0.2"/>
    <row r="1264" s="6" customFormat="1" ht="14.25" x14ac:dyDescent="0.2"/>
    <row r="1265" s="6" customFormat="1" ht="14.25" x14ac:dyDescent="0.2"/>
    <row r="1266" s="6" customFormat="1" ht="14.25" x14ac:dyDescent="0.2"/>
    <row r="1267" s="6" customFormat="1" ht="14.25" x14ac:dyDescent="0.2"/>
    <row r="1268" s="6" customFormat="1" ht="14.25" x14ac:dyDescent="0.2"/>
    <row r="1269" s="6" customFormat="1" ht="14.25" x14ac:dyDescent="0.2"/>
    <row r="1270" s="6" customFormat="1" ht="14.25" x14ac:dyDescent="0.2"/>
    <row r="1271" s="6" customFormat="1" ht="14.25" x14ac:dyDescent="0.2"/>
    <row r="1272" s="6" customFormat="1" ht="14.25" x14ac:dyDescent="0.2"/>
    <row r="1273" s="6" customFormat="1" ht="14.25" x14ac:dyDescent="0.2"/>
    <row r="1274" s="6" customFormat="1" ht="14.25" x14ac:dyDescent="0.2"/>
    <row r="1275" s="6" customFormat="1" ht="14.25" x14ac:dyDescent="0.2"/>
    <row r="1276" s="6" customFormat="1" ht="14.25" x14ac:dyDescent="0.2"/>
    <row r="1277" s="6" customFormat="1" ht="14.25" x14ac:dyDescent="0.2"/>
    <row r="1278" s="6" customFormat="1" ht="14.25" x14ac:dyDescent="0.2"/>
    <row r="1279" s="6" customFormat="1" ht="14.25" x14ac:dyDescent="0.2"/>
    <row r="1280" s="6" customFormat="1" ht="14.25" x14ac:dyDescent="0.2"/>
    <row r="1281" s="6" customFormat="1" ht="14.25" x14ac:dyDescent="0.2"/>
    <row r="1282" s="6" customFormat="1" ht="14.25" x14ac:dyDescent="0.2"/>
    <row r="1283" s="6" customFormat="1" ht="14.25" x14ac:dyDescent="0.2"/>
    <row r="1284" s="6" customFormat="1" ht="14.25" x14ac:dyDescent="0.2"/>
    <row r="1285" s="6" customFormat="1" ht="14.25" x14ac:dyDescent="0.2"/>
    <row r="1286" s="6" customFormat="1" ht="14.25" x14ac:dyDescent="0.2"/>
    <row r="1287" s="6" customFormat="1" ht="14.25" x14ac:dyDescent="0.2"/>
    <row r="1288" s="6" customFormat="1" ht="14.25" x14ac:dyDescent="0.2"/>
    <row r="1289" s="6" customFormat="1" ht="14.25" x14ac:dyDescent="0.2"/>
    <row r="1290" s="6" customFormat="1" ht="14.25" x14ac:dyDescent="0.2"/>
    <row r="1291" s="6" customFormat="1" ht="14.25" x14ac:dyDescent="0.2"/>
    <row r="1292" s="6" customFormat="1" ht="14.25" x14ac:dyDescent="0.2"/>
    <row r="1293" s="6" customFormat="1" ht="14.25" x14ac:dyDescent="0.2"/>
    <row r="1294" s="6" customFormat="1" ht="14.25" x14ac:dyDescent="0.2"/>
    <row r="1295" s="6" customFormat="1" ht="14.25" x14ac:dyDescent="0.2"/>
    <row r="1296" s="6" customFormat="1" ht="14.25" x14ac:dyDescent="0.2"/>
    <row r="1297" s="6" customFormat="1" ht="14.25" x14ac:dyDescent="0.2"/>
    <row r="1298" s="6" customFormat="1" ht="14.25" x14ac:dyDescent="0.2"/>
    <row r="1299" s="6" customFormat="1" ht="14.25" x14ac:dyDescent="0.2"/>
    <row r="1300" s="6" customFormat="1" ht="14.25" x14ac:dyDescent="0.2"/>
    <row r="1301" s="6" customFormat="1" ht="14.25" x14ac:dyDescent="0.2"/>
    <row r="1302" s="6" customFormat="1" ht="14.25" x14ac:dyDescent="0.2"/>
    <row r="1303" s="6" customFormat="1" ht="14.25" x14ac:dyDescent="0.2"/>
    <row r="1304" s="6" customFormat="1" ht="14.25" x14ac:dyDescent="0.2"/>
    <row r="1305" s="6" customFormat="1" ht="14.25" x14ac:dyDescent="0.2"/>
    <row r="1306" s="6" customFormat="1" ht="14.25" x14ac:dyDescent="0.2"/>
    <row r="1307" s="6" customFormat="1" ht="14.25" x14ac:dyDescent="0.2"/>
    <row r="1308" s="6" customFormat="1" ht="14.25" x14ac:dyDescent="0.2"/>
    <row r="1309" s="6" customFormat="1" ht="14.25" x14ac:dyDescent="0.2"/>
    <row r="1310" s="6" customFormat="1" ht="14.25" x14ac:dyDescent="0.2"/>
    <row r="1311" s="6" customFormat="1" ht="14.25" x14ac:dyDescent="0.2"/>
    <row r="1312" s="6" customFormat="1" ht="14.25" x14ac:dyDescent="0.2"/>
    <row r="1313" s="6" customFormat="1" ht="14.25" x14ac:dyDescent="0.2"/>
    <row r="1314" s="6" customFormat="1" ht="14.25" x14ac:dyDescent="0.2"/>
    <row r="1315" s="6" customFormat="1" ht="14.25" x14ac:dyDescent="0.2"/>
    <row r="1316" s="6" customFormat="1" ht="14.25" x14ac:dyDescent="0.2"/>
    <row r="1317" s="6" customFormat="1" ht="14.25" x14ac:dyDescent="0.2"/>
    <row r="1318" s="6" customFormat="1" ht="14.25" x14ac:dyDescent="0.2"/>
    <row r="1319" s="6" customFormat="1" ht="14.25" x14ac:dyDescent="0.2"/>
    <row r="1320" s="6" customFormat="1" ht="14.25" x14ac:dyDescent="0.2"/>
    <row r="1321" s="6" customFormat="1" ht="14.25" x14ac:dyDescent="0.2"/>
    <row r="1322" s="6" customFormat="1" ht="14.25" x14ac:dyDescent="0.2"/>
    <row r="1323" s="6" customFormat="1" ht="14.25" x14ac:dyDescent="0.2"/>
    <row r="1324" s="6" customFormat="1" ht="14.25" x14ac:dyDescent="0.2"/>
    <row r="1325" s="6" customFormat="1" ht="14.25" x14ac:dyDescent="0.2"/>
    <row r="1326" s="6" customFormat="1" ht="14.25" x14ac:dyDescent="0.2"/>
    <row r="1327" s="6" customFormat="1" ht="14.25" x14ac:dyDescent="0.2"/>
    <row r="1328" s="6" customFormat="1" ht="14.25" x14ac:dyDescent="0.2"/>
    <row r="1329" s="6" customFormat="1" ht="14.25" x14ac:dyDescent="0.2"/>
    <row r="1330" s="6" customFormat="1" ht="14.25" x14ac:dyDescent="0.2"/>
    <row r="1331" s="6" customFormat="1" ht="14.25" x14ac:dyDescent="0.2"/>
    <row r="1332" s="6" customFormat="1" ht="14.25" x14ac:dyDescent="0.2"/>
    <row r="1333" s="6" customFormat="1" ht="14.25" x14ac:dyDescent="0.2"/>
    <row r="1334" s="6" customFormat="1" ht="14.25" x14ac:dyDescent="0.2"/>
    <row r="1335" s="6" customFormat="1" ht="14.25" x14ac:dyDescent="0.2"/>
    <row r="1336" s="6" customFormat="1" ht="14.25" x14ac:dyDescent="0.2"/>
    <row r="1337" s="6" customFormat="1" ht="14.25" x14ac:dyDescent="0.2"/>
    <row r="1338" s="6" customFormat="1" ht="14.25" x14ac:dyDescent="0.2"/>
    <row r="1339" s="6" customFormat="1" ht="14.25" x14ac:dyDescent="0.2"/>
    <row r="1340" s="6" customFormat="1" ht="14.25" x14ac:dyDescent="0.2"/>
    <row r="1341" s="6" customFormat="1" ht="14.25" x14ac:dyDescent="0.2"/>
    <row r="1342" s="6" customFormat="1" ht="14.25" x14ac:dyDescent="0.2"/>
    <row r="1343" s="6" customFormat="1" ht="14.25" x14ac:dyDescent="0.2"/>
    <row r="1344" s="6" customFormat="1" ht="14.25" x14ac:dyDescent="0.2"/>
    <row r="1345" s="6" customFormat="1" ht="14.25" x14ac:dyDescent="0.2"/>
    <row r="1346" s="6" customFormat="1" ht="14.25" x14ac:dyDescent="0.2"/>
    <row r="1347" s="6" customFormat="1" ht="14.25" x14ac:dyDescent="0.2"/>
    <row r="1348" s="6" customFormat="1" ht="14.25" x14ac:dyDescent="0.2"/>
    <row r="1349" s="6" customFormat="1" ht="14.25" x14ac:dyDescent="0.2"/>
    <row r="1350" s="6" customFormat="1" ht="14.25" x14ac:dyDescent="0.2"/>
    <row r="1351" s="6" customFormat="1" ht="14.25" x14ac:dyDescent="0.2"/>
    <row r="1352" s="6" customFormat="1" ht="14.25" x14ac:dyDescent="0.2"/>
    <row r="1353" s="6" customFormat="1" ht="14.25" x14ac:dyDescent="0.2"/>
    <row r="1354" s="6" customFormat="1" ht="14.25" x14ac:dyDescent="0.2"/>
    <row r="1355" s="6" customFormat="1" ht="14.25" x14ac:dyDescent="0.2"/>
    <row r="1356" s="6" customFormat="1" ht="14.25" x14ac:dyDescent="0.2"/>
    <row r="1357" s="6" customFormat="1" ht="14.25" x14ac:dyDescent="0.2"/>
    <row r="1358" s="6" customFormat="1" ht="14.25" x14ac:dyDescent="0.2"/>
    <row r="1359" s="6" customFormat="1" ht="14.25" x14ac:dyDescent="0.2"/>
    <row r="1360" s="6" customFormat="1" ht="14.25" x14ac:dyDescent="0.2"/>
    <row r="1361" s="6" customFormat="1" ht="14.25" x14ac:dyDescent="0.2"/>
    <row r="1362" s="6" customFormat="1" ht="14.25" x14ac:dyDescent="0.2"/>
    <row r="1363" s="6" customFormat="1" ht="14.25" x14ac:dyDescent="0.2"/>
    <row r="1364" s="6" customFormat="1" ht="14.25" x14ac:dyDescent="0.2"/>
    <row r="1365" s="6" customFormat="1" ht="14.25" x14ac:dyDescent="0.2"/>
    <row r="1366" s="6" customFormat="1" ht="14.25" x14ac:dyDescent="0.2"/>
    <row r="1367" s="6" customFormat="1" ht="14.25" x14ac:dyDescent="0.2"/>
    <row r="1368" s="6" customFormat="1" ht="14.25" x14ac:dyDescent="0.2"/>
    <row r="1369" s="6" customFormat="1" ht="14.25" x14ac:dyDescent="0.2"/>
    <row r="1370" s="6" customFormat="1" ht="14.25" x14ac:dyDescent="0.2"/>
    <row r="1371" s="6" customFormat="1" ht="14.25" x14ac:dyDescent="0.2"/>
    <row r="1372" s="6" customFormat="1" ht="14.25" x14ac:dyDescent="0.2"/>
    <row r="1373" s="6" customFormat="1" ht="14.25" x14ac:dyDescent="0.2"/>
    <row r="1374" s="6" customFormat="1" ht="14.25" x14ac:dyDescent="0.2"/>
    <row r="1375" s="6" customFormat="1" ht="14.25" x14ac:dyDescent="0.2"/>
    <row r="1376" s="6" customFormat="1" ht="14.25" x14ac:dyDescent="0.2"/>
    <row r="1377" s="6" customFormat="1" ht="14.25" x14ac:dyDescent="0.2"/>
    <row r="1378" s="6" customFormat="1" ht="14.25" x14ac:dyDescent="0.2"/>
    <row r="1379" s="6" customFormat="1" ht="14.25" x14ac:dyDescent="0.2"/>
    <row r="1380" s="6" customFormat="1" ht="14.25" x14ac:dyDescent="0.2"/>
    <row r="1381" s="6" customFormat="1" ht="14.25" x14ac:dyDescent="0.2"/>
    <row r="1382" s="6" customFormat="1" ht="14.25" x14ac:dyDescent="0.2"/>
    <row r="1383" s="6" customFormat="1" ht="14.25" x14ac:dyDescent="0.2"/>
    <row r="1384" s="6" customFormat="1" ht="14.25" x14ac:dyDescent="0.2"/>
    <row r="1385" s="6" customFormat="1" ht="14.25" x14ac:dyDescent="0.2"/>
    <row r="1386" s="6" customFormat="1" ht="14.25" x14ac:dyDescent="0.2"/>
    <row r="1387" s="6" customFormat="1" ht="14.25" x14ac:dyDescent="0.2"/>
    <row r="1388" s="6" customFormat="1" ht="14.25" x14ac:dyDescent="0.2"/>
    <row r="1389" s="6" customFormat="1" ht="14.25" x14ac:dyDescent="0.2"/>
    <row r="1390" s="6" customFormat="1" ht="14.25" x14ac:dyDescent="0.2"/>
    <row r="1391" s="6" customFormat="1" ht="14.25" x14ac:dyDescent="0.2"/>
    <row r="1392" s="6" customFormat="1" ht="14.25" x14ac:dyDescent="0.2"/>
    <row r="1393" s="6" customFormat="1" ht="14.25" x14ac:dyDescent="0.2"/>
    <row r="1394" s="6" customFormat="1" ht="14.25" x14ac:dyDescent="0.2"/>
    <row r="1395" s="6" customFormat="1" ht="14.25" x14ac:dyDescent="0.2"/>
    <row r="1396" s="6" customFormat="1" ht="14.25" x14ac:dyDescent="0.2"/>
    <row r="1397" s="6" customFormat="1" ht="14.25" x14ac:dyDescent="0.2"/>
    <row r="1398" s="6" customFormat="1" ht="14.25" x14ac:dyDescent="0.2"/>
    <row r="1399" s="6" customFormat="1" ht="14.25" x14ac:dyDescent="0.2"/>
    <row r="1400" s="6" customFormat="1" ht="14.25" x14ac:dyDescent="0.2"/>
    <row r="1401" s="6" customFormat="1" ht="14.25" x14ac:dyDescent="0.2"/>
    <row r="1402" s="6" customFormat="1" ht="14.25" x14ac:dyDescent="0.2"/>
    <row r="1403" s="6" customFormat="1" ht="14.25" x14ac:dyDescent="0.2"/>
    <row r="1404" s="6" customFormat="1" ht="14.25" x14ac:dyDescent="0.2"/>
    <row r="1405" s="6" customFormat="1" ht="14.25" x14ac:dyDescent="0.2"/>
    <row r="1406" s="6" customFormat="1" ht="14.25" x14ac:dyDescent="0.2"/>
    <row r="1407" s="6" customFormat="1" ht="14.25" x14ac:dyDescent="0.2"/>
    <row r="1408" s="6" customFormat="1" ht="14.25" x14ac:dyDescent="0.2"/>
    <row r="1409" s="6" customFormat="1" ht="14.25" x14ac:dyDescent="0.2"/>
    <row r="1410" s="6" customFormat="1" ht="14.25" x14ac:dyDescent="0.2"/>
    <row r="1411" s="6" customFormat="1" ht="14.25" x14ac:dyDescent="0.2"/>
    <row r="1412" s="6" customFormat="1" ht="14.25" x14ac:dyDescent="0.2"/>
    <row r="1413" s="6" customFormat="1" ht="14.25" x14ac:dyDescent="0.2"/>
    <row r="1414" s="6" customFormat="1" ht="14.25" x14ac:dyDescent="0.2"/>
    <row r="1415" s="6" customFormat="1" ht="14.25" x14ac:dyDescent="0.2"/>
    <row r="1416" s="6" customFormat="1" ht="14.25" x14ac:dyDescent="0.2"/>
    <row r="1417" s="6" customFormat="1" ht="14.25" x14ac:dyDescent="0.2"/>
    <row r="1418" s="6" customFormat="1" ht="14.25" x14ac:dyDescent="0.2"/>
    <row r="1419" s="6" customFormat="1" ht="14.25" x14ac:dyDescent="0.2"/>
    <row r="1420" s="6" customFormat="1" ht="14.25" x14ac:dyDescent="0.2"/>
    <row r="1421" s="6" customFormat="1" ht="14.25" x14ac:dyDescent="0.2"/>
    <row r="1422" s="6" customFormat="1" ht="14.25" x14ac:dyDescent="0.2"/>
    <row r="1423" s="6" customFormat="1" ht="14.25" x14ac:dyDescent="0.2"/>
    <row r="1424" s="6" customFormat="1" ht="14.25" x14ac:dyDescent="0.2"/>
    <row r="1425" s="6" customFormat="1" ht="14.25" x14ac:dyDescent="0.2"/>
    <row r="1426" s="6" customFormat="1" ht="14.25" x14ac:dyDescent="0.2"/>
    <row r="1427" s="6" customFormat="1" ht="14.25" x14ac:dyDescent="0.2"/>
    <row r="1428" s="6" customFormat="1" ht="14.25" x14ac:dyDescent="0.2"/>
    <row r="1429" s="6" customFormat="1" ht="14.25" x14ac:dyDescent="0.2"/>
    <row r="1430" s="6" customFormat="1" ht="14.25" x14ac:dyDescent="0.2"/>
    <row r="1431" s="6" customFormat="1" ht="14.25" x14ac:dyDescent="0.2"/>
    <row r="1432" s="6" customFormat="1" ht="14.25" x14ac:dyDescent="0.2"/>
    <row r="1433" s="6" customFormat="1" ht="14.25" x14ac:dyDescent="0.2"/>
    <row r="1434" s="6" customFormat="1" ht="14.25" x14ac:dyDescent="0.2"/>
    <row r="1435" s="6" customFormat="1" ht="14.25" x14ac:dyDescent="0.2"/>
    <row r="1436" s="6" customFormat="1" ht="14.25" x14ac:dyDescent="0.2"/>
    <row r="1437" s="6" customFormat="1" ht="14.25" x14ac:dyDescent="0.2"/>
    <row r="1438" s="6" customFormat="1" ht="14.25" x14ac:dyDescent="0.2"/>
    <row r="1439" s="6" customFormat="1" ht="14.25" x14ac:dyDescent="0.2"/>
    <row r="1440" s="6" customFormat="1" ht="14.25" x14ac:dyDescent="0.2"/>
    <row r="1441" s="6" customFormat="1" ht="14.25" x14ac:dyDescent="0.2"/>
    <row r="1442" s="6" customFormat="1" ht="14.25" x14ac:dyDescent="0.2"/>
    <row r="1443" s="6" customFormat="1" ht="14.25" x14ac:dyDescent="0.2"/>
    <row r="1444" s="6" customFormat="1" ht="14.25" x14ac:dyDescent="0.2"/>
    <row r="1445" s="6" customFormat="1" ht="14.25" x14ac:dyDescent="0.2"/>
    <row r="1446" s="6" customFormat="1" ht="14.25" x14ac:dyDescent="0.2"/>
    <row r="1447" s="6" customFormat="1" ht="14.25" x14ac:dyDescent="0.2"/>
    <row r="1448" s="6" customFormat="1" ht="14.25" x14ac:dyDescent="0.2"/>
    <row r="1449" s="6" customFormat="1" ht="14.25" x14ac:dyDescent="0.2"/>
    <row r="1450" s="6" customFormat="1" ht="14.25" x14ac:dyDescent="0.2"/>
    <row r="1451" s="6" customFormat="1" ht="14.25" x14ac:dyDescent="0.2"/>
    <row r="1452" s="6" customFormat="1" ht="14.25" x14ac:dyDescent="0.2"/>
    <row r="1453" s="6" customFormat="1" ht="14.25" x14ac:dyDescent="0.2"/>
    <row r="1454" s="6" customFormat="1" ht="14.25" x14ac:dyDescent="0.2"/>
    <row r="1455" s="6" customFormat="1" ht="14.25" x14ac:dyDescent="0.2"/>
    <row r="1456" s="6" customFormat="1" ht="14.25" x14ac:dyDescent="0.2"/>
    <row r="1457" s="6" customFormat="1" ht="14.25" x14ac:dyDescent="0.2"/>
    <row r="1458" s="6" customFormat="1" ht="14.25" x14ac:dyDescent="0.2"/>
    <row r="1459" s="6" customFormat="1" ht="14.25" x14ac:dyDescent="0.2"/>
    <row r="1460" s="6" customFormat="1" ht="14.25" x14ac:dyDescent="0.2"/>
    <row r="1461" s="6" customFormat="1" ht="14.25" x14ac:dyDescent="0.2"/>
    <row r="1462" s="6" customFormat="1" ht="14.25" x14ac:dyDescent="0.2"/>
    <row r="1463" s="6" customFormat="1" ht="14.25" x14ac:dyDescent="0.2"/>
    <row r="1464" s="6" customFormat="1" ht="14.25" x14ac:dyDescent="0.2"/>
    <row r="1465" s="6" customFormat="1" ht="14.25" x14ac:dyDescent="0.2"/>
    <row r="1466" s="6" customFormat="1" ht="14.25" x14ac:dyDescent="0.2"/>
    <row r="1467" s="6" customFormat="1" ht="14.25" x14ac:dyDescent="0.2"/>
    <row r="1468" s="6" customFormat="1" ht="14.25" x14ac:dyDescent="0.2"/>
    <row r="1469" s="6" customFormat="1" ht="14.25" x14ac:dyDescent="0.2"/>
    <row r="1470" s="6" customFormat="1" ht="14.25" x14ac:dyDescent="0.2"/>
    <row r="1471" s="6" customFormat="1" ht="14.25" x14ac:dyDescent="0.2"/>
    <row r="1472" s="6" customFormat="1" ht="14.25" x14ac:dyDescent="0.2"/>
    <row r="1473" s="6" customFormat="1" ht="14.25" x14ac:dyDescent="0.2"/>
    <row r="1474" s="6" customFormat="1" ht="14.25" x14ac:dyDescent="0.2"/>
    <row r="1475" s="6" customFormat="1" ht="14.25" x14ac:dyDescent="0.2"/>
    <row r="1476" s="6" customFormat="1" ht="14.25" x14ac:dyDescent="0.2"/>
    <row r="1477" s="6" customFormat="1" ht="14.25" x14ac:dyDescent="0.2"/>
    <row r="1478" s="6" customFormat="1" ht="14.25" x14ac:dyDescent="0.2"/>
    <row r="1479" s="6" customFormat="1" ht="14.25" x14ac:dyDescent="0.2"/>
    <row r="1480" s="6" customFormat="1" ht="14.25" x14ac:dyDescent="0.2"/>
    <row r="1481" s="6" customFormat="1" ht="14.25" x14ac:dyDescent="0.2"/>
    <row r="1482" s="6" customFormat="1" ht="14.25" x14ac:dyDescent="0.2"/>
    <row r="1483" s="6" customFormat="1" ht="14.25" x14ac:dyDescent="0.2"/>
    <row r="1484" s="6" customFormat="1" ht="14.25" x14ac:dyDescent="0.2"/>
    <row r="1485" s="6" customFormat="1" ht="14.25" x14ac:dyDescent="0.2"/>
    <row r="1486" s="6" customFormat="1" ht="14.25" x14ac:dyDescent="0.2"/>
    <row r="1487" s="6" customFormat="1" ht="14.25" x14ac:dyDescent="0.2"/>
    <row r="1488" s="6" customFormat="1" ht="14.25" x14ac:dyDescent="0.2"/>
    <row r="1489" s="6" customFormat="1" ht="14.25" x14ac:dyDescent="0.2"/>
    <row r="1490" s="6" customFormat="1" ht="14.25" x14ac:dyDescent="0.2"/>
    <row r="1491" s="6" customFormat="1" ht="14.25" x14ac:dyDescent="0.2"/>
    <row r="1492" s="6" customFormat="1" ht="14.25" x14ac:dyDescent="0.2"/>
    <row r="1493" s="6" customFormat="1" ht="14.25" x14ac:dyDescent="0.2"/>
    <row r="1494" s="6" customFormat="1" ht="14.25" x14ac:dyDescent="0.2"/>
    <row r="1495" s="6" customFormat="1" ht="14.25" x14ac:dyDescent="0.2"/>
    <row r="1496" s="6" customFormat="1" ht="14.25" x14ac:dyDescent="0.2"/>
    <row r="1497" s="6" customFormat="1" ht="14.25" x14ac:dyDescent="0.2"/>
    <row r="1498" s="6" customFormat="1" ht="14.25" x14ac:dyDescent="0.2"/>
    <row r="1499" s="6" customFormat="1" ht="14.25" x14ac:dyDescent="0.2"/>
    <row r="1500" s="6" customFormat="1" ht="14.25" x14ac:dyDescent="0.2"/>
    <row r="1501" s="6" customFormat="1" ht="14.25" x14ac:dyDescent="0.2"/>
    <row r="1502" s="6" customFormat="1" ht="14.25" x14ac:dyDescent="0.2"/>
    <row r="1503" s="6" customFormat="1" ht="14.25" x14ac:dyDescent="0.2"/>
    <row r="1504" s="6" customFormat="1" ht="14.25" x14ac:dyDescent="0.2"/>
    <row r="1505" s="6" customFormat="1" ht="14.25" x14ac:dyDescent="0.2"/>
    <row r="1506" s="6" customFormat="1" ht="14.25" x14ac:dyDescent="0.2"/>
    <row r="1507" s="6" customFormat="1" ht="14.25" x14ac:dyDescent="0.2"/>
    <row r="1508" s="6" customFormat="1" ht="14.25" x14ac:dyDescent="0.2"/>
    <row r="1509" s="6" customFormat="1" ht="14.25" x14ac:dyDescent="0.2"/>
    <row r="1510" s="6" customFormat="1" ht="14.25" x14ac:dyDescent="0.2"/>
    <row r="1511" s="6" customFormat="1" ht="14.25" x14ac:dyDescent="0.2"/>
    <row r="1512" s="6" customFormat="1" ht="14.25" x14ac:dyDescent="0.2"/>
    <row r="1513" s="6" customFormat="1" ht="14.25" x14ac:dyDescent="0.2"/>
    <row r="1514" s="6" customFormat="1" ht="14.25" x14ac:dyDescent="0.2"/>
    <row r="1515" s="6" customFormat="1" ht="14.25" x14ac:dyDescent="0.2"/>
    <row r="1516" s="6" customFormat="1" ht="14.25" x14ac:dyDescent="0.2"/>
    <row r="1517" s="6" customFormat="1" ht="14.25" x14ac:dyDescent="0.2"/>
    <row r="1518" s="6" customFormat="1" ht="14.25" x14ac:dyDescent="0.2"/>
    <row r="1519" s="6" customFormat="1" ht="14.25" x14ac:dyDescent="0.2"/>
    <row r="1520" s="6" customFormat="1" ht="14.25" x14ac:dyDescent="0.2"/>
    <row r="1521" s="6" customFormat="1" ht="14.25" x14ac:dyDescent="0.2"/>
    <row r="1522" s="6" customFormat="1" ht="14.25" x14ac:dyDescent="0.2"/>
    <row r="1523" s="6" customFormat="1" ht="14.25" x14ac:dyDescent="0.2"/>
    <row r="1524" s="6" customFormat="1" ht="14.25" x14ac:dyDescent="0.2"/>
    <row r="1525" s="6" customFormat="1" ht="14.25" x14ac:dyDescent="0.2"/>
    <row r="1526" s="6" customFormat="1" ht="14.25" x14ac:dyDescent="0.2"/>
    <row r="1527" s="6" customFormat="1" ht="14.25" x14ac:dyDescent="0.2"/>
    <row r="1528" s="6" customFormat="1" ht="14.25" x14ac:dyDescent="0.2"/>
    <row r="1529" s="6" customFormat="1" ht="14.25" x14ac:dyDescent="0.2"/>
    <row r="1530" s="6" customFormat="1" ht="14.25" x14ac:dyDescent="0.2"/>
    <row r="1531" s="6" customFormat="1" ht="14.25" x14ac:dyDescent="0.2"/>
    <row r="1532" s="6" customFormat="1" ht="14.25" x14ac:dyDescent="0.2"/>
    <row r="1533" s="6" customFormat="1" ht="14.25" x14ac:dyDescent="0.2"/>
    <row r="1534" s="6" customFormat="1" ht="14.25" x14ac:dyDescent="0.2"/>
    <row r="1535" s="6" customFormat="1" ht="14.25" x14ac:dyDescent="0.2"/>
    <row r="1536" s="6" customFormat="1" ht="14.25" x14ac:dyDescent="0.2"/>
    <row r="1537" s="6" customFormat="1" ht="14.25" x14ac:dyDescent="0.2"/>
    <row r="1538" s="6" customFormat="1" ht="14.25" x14ac:dyDescent="0.2"/>
    <row r="1539" s="6" customFormat="1" ht="14.25" x14ac:dyDescent="0.2"/>
    <row r="1540" s="6" customFormat="1" ht="14.25" x14ac:dyDescent="0.2"/>
    <row r="1541" s="6" customFormat="1" ht="14.25" x14ac:dyDescent="0.2"/>
    <row r="1542" s="6" customFormat="1" ht="14.25" x14ac:dyDescent="0.2"/>
    <row r="1543" s="6" customFormat="1" ht="14.25" x14ac:dyDescent="0.2"/>
    <row r="1544" s="6" customFormat="1" ht="14.25" x14ac:dyDescent="0.2"/>
    <row r="1545" s="6" customFormat="1" ht="14.25" x14ac:dyDescent="0.2"/>
    <row r="1546" s="6" customFormat="1" ht="14.25" x14ac:dyDescent="0.2"/>
    <row r="1547" s="6" customFormat="1" ht="14.25" x14ac:dyDescent="0.2"/>
    <row r="1548" s="6" customFormat="1" ht="14.25" x14ac:dyDescent="0.2"/>
    <row r="1549" s="6" customFormat="1" ht="14.25" x14ac:dyDescent="0.2"/>
    <row r="1550" s="6" customFormat="1" ht="14.25" x14ac:dyDescent="0.2"/>
    <row r="1551" s="6" customFormat="1" ht="14.25" x14ac:dyDescent="0.2"/>
    <row r="1552" s="6" customFormat="1" ht="14.25" x14ac:dyDescent="0.2"/>
    <row r="1553" s="6" customFormat="1" ht="14.25" x14ac:dyDescent="0.2"/>
    <row r="1554" s="6" customFormat="1" ht="14.25" x14ac:dyDescent="0.2"/>
    <row r="1555" s="6" customFormat="1" ht="14.25" x14ac:dyDescent="0.2"/>
    <row r="1556" s="6" customFormat="1" ht="14.25" x14ac:dyDescent="0.2"/>
    <row r="1557" s="6" customFormat="1" ht="14.25" x14ac:dyDescent="0.2"/>
    <row r="1558" s="6" customFormat="1" ht="14.25" x14ac:dyDescent="0.2"/>
    <row r="1559" s="6" customFormat="1" ht="14.25" x14ac:dyDescent="0.2"/>
    <row r="1560" s="6" customFormat="1" ht="14.25" x14ac:dyDescent="0.2"/>
    <row r="1561" s="6" customFormat="1" ht="14.25" x14ac:dyDescent="0.2"/>
    <row r="1562" s="6" customFormat="1" ht="14.25" x14ac:dyDescent="0.2"/>
    <row r="1563" s="6" customFormat="1" ht="14.25" x14ac:dyDescent="0.2"/>
    <row r="1564" s="6" customFormat="1" ht="14.25" x14ac:dyDescent="0.2"/>
    <row r="1565" s="6" customFormat="1" ht="14.25" x14ac:dyDescent="0.2"/>
    <row r="1566" s="6" customFormat="1" ht="14.25" x14ac:dyDescent="0.2"/>
    <row r="1567" s="6" customFormat="1" ht="14.25" x14ac:dyDescent="0.2"/>
    <row r="1568" s="6" customFormat="1" ht="14.25" x14ac:dyDescent="0.2"/>
    <row r="1569" s="6" customFormat="1" ht="14.25" x14ac:dyDescent="0.2"/>
    <row r="1570" s="6" customFormat="1" ht="14.25" x14ac:dyDescent="0.2"/>
    <row r="1571" s="6" customFormat="1" ht="14.25" x14ac:dyDescent="0.2"/>
    <row r="1572" s="6" customFormat="1" ht="14.25" x14ac:dyDescent="0.2"/>
    <row r="1573" s="6" customFormat="1" ht="14.25" x14ac:dyDescent="0.2"/>
    <row r="1574" s="6" customFormat="1" ht="14.25" x14ac:dyDescent="0.2"/>
    <row r="1575" s="6" customFormat="1" ht="14.25" x14ac:dyDescent="0.2"/>
    <row r="1576" s="6" customFormat="1" ht="14.25" x14ac:dyDescent="0.2"/>
    <row r="1577" s="6" customFormat="1" ht="14.25" x14ac:dyDescent="0.2"/>
    <row r="1578" s="6" customFormat="1" ht="14.25" x14ac:dyDescent="0.2"/>
    <row r="1579" s="6" customFormat="1" ht="14.25" x14ac:dyDescent="0.2"/>
    <row r="1580" s="6" customFormat="1" ht="14.25" x14ac:dyDescent="0.2"/>
    <row r="1581" s="6" customFormat="1" ht="14.25" x14ac:dyDescent="0.2"/>
    <row r="1582" s="6" customFormat="1" ht="14.25" x14ac:dyDescent="0.2"/>
    <row r="1583" s="6" customFormat="1" ht="14.25" x14ac:dyDescent="0.2"/>
    <row r="1584" s="6" customFormat="1" ht="14.25" x14ac:dyDescent="0.2"/>
    <row r="1585" s="6" customFormat="1" ht="14.25" x14ac:dyDescent="0.2"/>
    <row r="1586" s="6" customFormat="1" ht="14.25" x14ac:dyDescent="0.2"/>
    <row r="1587" s="6" customFormat="1" ht="14.25" x14ac:dyDescent="0.2"/>
    <row r="1588" s="6" customFormat="1" ht="14.25" x14ac:dyDescent="0.2"/>
    <row r="1589" s="6" customFormat="1" ht="14.25" x14ac:dyDescent="0.2"/>
    <row r="1590" s="6" customFormat="1" ht="14.25" x14ac:dyDescent="0.2"/>
    <row r="1591" s="6" customFormat="1" ht="14.25" x14ac:dyDescent="0.2"/>
    <row r="1592" s="6" customFormat="1" ht="14.25" x14ac:dyDescent="0.2"/>
    <row r="1593" s="6" customFormat="1" ht="14.25" x14ac:dyDescent="0.2"/>
    <row r="1594" s="6" customFormat="1" ht="14.25" x14ac:dyDescent="0.2"/>
    <row r="1595" s="6" customFormat="1" ht="14.25" x14ac:dyDescent="0.2"/>
    <row r="1596" s="6" customFormat="1" ht="14.25" x14ac:dyDescent="0.2"/>
    <row r="1597" s="6" customFormat="1" ht="14.25" x14ac:dyDescent="0.2"/>
    <row r="1598" s="6" customFormat="1" ht="14.25" x14ac:dyDescent="0.2"/>
    <row r="1599" s="6" customFormat="1" ht="14.25" x14ac:dyDescent="0.2"/>
    <row r="1600" s="6" customFormat="1" ht="14.25" x14ac:dyDescent="0.2"/>
    <row r="1601" s="6" customFormat="1" ht="14.25" x14ac:dyDescent="0.2"/>
    <row r="1602" s="6" customFormat="1" ht="14.25" x14ac:dyDescent="0.2"/>
    <row r="1603" s="6" customFormat="1" ht="14.25" x14ac:dyDescent="0.2"/>
    <row r="1604" s="6" customFormat="1" ht="14.25" x14ac:dyDescent="0.2"/>
    <row r="1605" s="6" customFormat="1" ht="14.25" x14ac:dyDescent="0.2"/>
    <row r="1606" s="6" customFormat="1" ht="14.25" x14ac:dyDescent="0.2"/>
    <row r="1607" s="6" customFormat="1" ht="14.25" x14ac:dyDescent="0.2"/>
    <row r="1608" s="6" customFormat="1" ht="14.25" x14ac:dyDescent="0.2"/>
    <row r="1609" s="6" customFormat="1" ht="14.25" x14ac:dyDescent="0.2"/>
    <row r="1610" s="6" customFormat="1" ht="14.25" x14ac:dyDescent="0.2"/>
    <row r="1611" s="6" customFormat="1" ht="14.25" x14ac:dyDescent="0.2"/>
    <row r="1612" s="6" customFormat="1" ht="14.25" x14ac:dyDescent="0.2"/>
    <row r="1613" s="6" customFormat="1" ht="14.25" x14ac:dyDescent="0.2"/>
    <row r="1614" s="6" customFormat="1" ht="14.25" x14ac:dyDescent="0.2"/>
    <row r="1615" s="6" customFormat="1" ht="14.25" x14ac:dyDescent="0.2"/>
    <row r="1616" s="6" customFormat="1" ht="14.25" x14ac:dyDescent="0.2"/>
    <row r="1617" s="6" customFormat="1" ht="14.25" x14ac:dyDescent="0.2"/>
    <row r="1618" s="6" customFormat="1" ht="14.25" x14ac:dyDescent="0.2"/>
    <row r="1619" s="6" customFormat="1" ht="14.25" x14ac:dyDescent="0.2"/>
    <row r="1620" s="6" customFormat="1" ht="14.25" x14ac:dyDescent="0.2"/>
    <row r="1621" s="6" customFormat="1" ht="14.25" x14ac:dyDescent="0.2"/>
    <row r="1622" s="6" customFormat="1" ht="14.25" x14ac:dyDescent="0.2"/>
    <row r="1623" s="6" customFormat="1" ht="14.25" x14ac:dyDescent="0.2"/>
    <row r="1624" s="6" customFormat="1" ht="14.25" x14ac:dyDescent="0.2"/>
    <row r="1625" s="6" customFormat="1" ht="14.25" x14ac:dyDescent="0.2"/>
    <row r="1626" s="6" customFormat="1" ht="14.25" x14ac:dyDescent="0.2"/>
    <row r="1627" s="6" customFormat="1" ht="14.25" x14ac:dyDescent="0.2"/>
    <row r="1628" s="6" customFormat="1" ht="14.25" x14ac:dyDescent="0.2"/>
    <row r="1629" s="6" customFormat="1" ht="14.25" x14ac:dyDescent="0.2"/>
    <row r="1630" s="6" customFormat="1" ht="14.25" x14ac:dyDescent="0.2"/>
    <row r="1631" s="6" customFormat="1" ht="14.25" x14ac:dyDescent="0.2"/>
    <row r="1632" s="6" customFormat="1" ht="14.25" x14ac:dyDescent="0.2"/>
    <row r="1633" s="6" customFormat="1" ht="14.25" x14ac:dyDescent="0.2"/>
    <row r="1634" s="6" customFormat="1" ht="14.25" x14ac:dyDescent="0.2"/>
    <row r="1635" s="6" customFormat="1" ht="14.25" x14ac:dyDescent="0.2"/>
    <row r="1636" s="6" customFormat="1" ht="14.25" x14ac:dyDescent="0.2"/>
    <row r="1637" s="6" customFormat="1" ht="14.25" x14ac:dyDescent="0.2"/>
    <row r="1638" s="6" customFormat="1" ht="14.25" x14ac:dyDescent="0.2"/>
    <row r="1639" s="6" customFormat="1" ht="14.25" x14ac:dyDescent="0.2"/>
    <row r="1640" s="6" customFormat="1" ht="14.25" x14ac:dyDescent="0.2"/>
    <row r="1641" s="6" customFormat="1" ht="14.25" x14ac:dyDescent="0.2"/>
    <row r="1642" s="6" customFormat="1" ht="14.25" x14ac:dyDescent="0.2"/>
    <row r="1643" s="6" customFormat="1" ht="14.25" x14ac:dyDescent="0.2"/>
    <row r="1644" s="6" customFormat="1" ht="14.25" x14ac:dyDescent="0.2"/>
    <row r="1645" s="6" customFormat="1" ht="14.25" x14ac:dyDescent="0.2"/>
    <row r="1646" s="6" customFormat="1" ht="14.25" x14ac:dyDescent="0.2"/>
    <row r="1647" s="6" customFormat="1" ht="14.25" x14ac:dyDescent="0.2"/>
    <row r="1648" s="6" customFormat="1" ht="14.25" x14ac:dyDescent="0.2"/>
    <row r="1649" s="6" customFormat="1" ht="14.25" x14ac:dyDescent="0.2"/>
    <row r="1650" s="6" customFormat="1" ht="14.25" x14ac:dyDescent="0.2"/>
    <row r="1651" s="6" customFormat="1" ht="14.25" x14ac:dyDescent="0.2"/>
    <row r="1652" s="6" customFormat="1" ht="14.25" x14ac:dyDescent="0.2"/>
    <row r="1653" s="6" customFormat="1" ht="14.25" x14ac:dyDescent="0.2"/>
    <row r="1654" s="6" customFormat="1" ht="14.25" x14ac:dyDescent="0.2"/>
    <row r="1655" s="6" customFormat="1" ht="14.25" x14ac:dyDescent="0.2"/>
    <row r="1656" s="6" customFormat="1" ht="14.25" x14ac:dyDescent="0.2"/>
    <row r="1657" s="6" customFormat="1" ht="14.25" x14ac:dyDescent="0.2"/>
    <row r="1658" s="6" customFormat="1" ht="14.25" x14ac:dyDescent="0.2"/>
    <row r="1659" s="6" customFormat="1" ht="14.25" x14ac:dyDescent="0.2"/>
    <row r="1660" s="6" customFormat="1" ht="14.25" x14ac:dyDescent="0.2"/>
    <row r="1661" s="6" customFormat="1" ht="14.25" x14ac:dyDescent="0.2"/>
    <row r="1662" s="6" customFormat="1" ht="14.25" x14ac:dyDescent="0.2"/>
    <row r="1663" s="6" customFormat="1" ht="14.25" x14ac:dyDescent="0.2"/>
    <row r="1664" s="6" customFormat="1" ht="14.25" x14ac:dyDescent="0.2"/>
    <row r="1665" s="6" customFormat="1" ht="14.25" x14ac:dyDescent="0.2"/>
    <row r="1666" s="6" customFormat="1" ht="14.25" x14ac:dyDescent="0.2"/>
    <row r="1667" s="6" customFormat="1" ht="14.25" x14ac:dyDescent="0.2"/>
    <row r="1668" s="6" customFormat="1" ht="14.25" x14ac:dyDescent="0.2"/>
    <row r="1669" s="6" customFormat="1" ht="14.25" x14ac:dyDescent="0.2"/>
    <row r="1670" s="6" customFormat="1" ht="14.25" x14ac:dyDescent="0.2"/>
    <row r="1671" s="6" customFormat="1" ht="14.25" x14ac:dyDescent="0.2"/>
    <row r="1672" s="6" customFormat="1" ht="14.25" x14ac:dyDescent="0.2"/>
    <row r="1673" s="6" customFormat="1" ht="14.25" x14ac:dyDescent="0.2"/>
    <row r="1674" s="6" customFormat="1" ht="14.25" x14ac:dyDescent="0.2"/>
    <row r="1675" s="6" customFormat="1" ht="14.25" x14ac:dyDescent="0.2"/>
    <row r="1676" s="6" customFormat="1" ht="14.25" x14ac:dyDescent="0.2"/>
    <row r="1677" s="6" customFormat="1" ht="14.25" x14ac:dyDescent="0.2"/>
    <row r="1678" s="6" customFormat="1" ht="14.25" x14ac:dyDescent="0.2"/>
    <row r="1679" s="6" customFormat="1" ht="14.25" x14ac:dyDescent="0.2"/>
    <row r="1680" s="6" customFormat="1" ht="14.25" x14ac:dyDescent="0.2"/>
    <row r="1681" s="6" customFormat="1" ht="14.25" x14ac:dyDescent="0.2"/>
    <row r="1682" s="6" customFormat="1" ht="14.25" x14ac:dyDescent="0.2"/>
    <row r="1683" s="6" customFormat="1" ht="14.25" x14ac:dyDescent="0.2"/>
    <row r="1684" s="6" customFormat="1" ht="14.25" x14ac:dyDescent="0.2"/>
    <row r="1685" s="6" customFormat="1" ht="14.25" x14ac:dyDescent="0.2"/>
    <row r="1686" s="6" customFormat="1" ht="14.25" x14ac:dyDescent="0.2"/>
    <row r="1687" s="6" customFormat="1" ht="14.25" x14ac:dyDescent="0.2"/>
    <row r="1688" s="6" customFormat="1" ht="14.25" x14ac:dyDescent="0.2"/>
    <row r="1689" s="6" customFormat="1" ht="14.25" x14ac:dyDescent="0.2"/>
    <row r="1690" s="6" customFormat="1" ht="14.25" x14ac:dyDescent="0.2"/>
    <row r="1691" s="6" customFormat="1" ht="14.25" x14ac:dyDescent="0.2"/>
    <row r="1692" s="6" customFormat="1" ht="14.25" x14ac:dyDescent="0.2"/>
    <row r="1693" s="6" customFormat="1" ht="14.25" x14ac:dyDescent="0.2"/>
    <row r="1694" s="6" customFormat="1" ht="14.25" x14ac:dyDescent="0.2"/>
    <row r="1695" s="6" customFormat="1" ht="14.25" x14ac:dyDescent="0.2"/>
    <row r="1696" s="6" customFormat="1" ht="14.25" x14ac:dyDescent="0.2"/>
    <row r="1697" s="6" customFormat="1" ht="14.25" x14ac:dyDescent="0.2"/>
    <row r="1698" s="6" customFormat="1" ht="14.25" x14ac:dyDescent="0.2"/>
    <row r="1699" s="6" customFormat="1" ht="14.25" x14ac:dyDescent="0.2"/>
    <row r="1700" s="6" customFormat="1" ht="14.25" x14ac:dyDescent="0.2"/>
    <row r="1701" s="6" customFormat="1" ht="14.25" x14ac:dyDescent="0.2"/>
    <row r="1702" s="6" customFormat="1" ht="14.25" x14ac:dyDescent="0.2"/>
    <row r="1703" s="6" customFormat="1" ht="14.25" x14ac:dyDescent="0.2"/>
    <row r="1704" s="6" customFormat="1" ht="14.25" x14ac:dyDescent="0.2"/>
    <row r="1705" s="6" customFormat="1" ht="14.25" x14ac:dyDescent="0.2"/>
    <row r="1706" s="6" customFormat="1" ht="14.25" x14ac:dyDescent="0.2"/>
    <row r="1707" s="6" customFormat="1" ht="14.25" x14ac:dyDescent="0.2"/>
    <row r="1708" s="6" customFormat="1" ht="14.25" x14ac:dyDescent="0.2"/>
    <row r="1709" s="6" customFormat="1" ht="14.25" x14ac:dyDescent="0.2"/>
    <row r="1710" s="6" customFormat="1" ht="14.25" x14ac:dyDescent="0.2"/>
    <row r="1711" s="6" customFormat="1" ht="14.25" x14ac:dyDescent="0.2"/>
    <row r="1712" s="6" customFormat="1" ht="14.25" x14ac:dyDescent="0.2"/>
    <row r="1713" s="6" customFormat="1" ht="14.25" x14ac:dyDescent="0.2"/>
    <row r="1714" s="6" customFormat="1" ht="14.25" x14ac:dyDescent="0.2"/>
    <row r="1715" s="6" customFormat="1" ht="14.25" x14ac:dyDescent="0.2"/>
    <row r="1716" s="6" customFormat="1" ht="14.25" x14ac:dyDescent="0.2"/>
    <row r="1717" s="6" customFormat="1" ht="14.25" x14ac:dyDescent="0.2"/>
    <row r="1718" s="6" customFormat="1" ht="14.25" x14ac:dyDescent="0.2"/>
    <row r="1719" s="6" customFormat="1" ht="14.25" x14ac:dyDescent="0.2"/>
    <row r="1720" s="6" customFormat="1" ht="14.25" x14ac:dyDescent="0.2"/>
    <row r="1721" s="6" customFormat="1" ht="14.25" x14ac:dyDescent="0.2"/>
    <row r="1722" s="6" customFormat="1" ht="14.25" x14ac:dyDescent="0.2"/>
    <row r="1723" s="6" customFormat="1" ht="14.25" x14ac:dyDescent="0.2"/>
    <row r="1724" s="6" customFormat="1" ht="14.25" x14ac:dyDescent="0.2"/>
    <row r="1725" s="6" customFormat="1" ht="14.25" x14ac:dyDescent="0.2"/>
    <row r="1726" s="6" customFormat="1" ht="14.25" x14ac:dyDescent="0.2"/>
    <row r="1727" s="6" customFormat="1" ht="14.25" x14ac:dyDescent="0.2"/>
    <row r="1728" s="6" customFormat="1" ht="14.25" x14ac:dyDescent="0.2"/>
    <row r="1729" s="6" customFormat="1" ht="14.25" x14ac:dyDescent="0.2"/>
    <row r="1730" s="6" customFormat="1" ht="14.25" x14ac:dyDescent="0.2"/>
    <row r="1731" s="6" customFormat="1" ht="14.25" x14ac:dyDescent="0.2"/>
    <row r="1732" s="6" customFormat="1" ht="14.25" x14ac:dyDescent="0.2"/>
    <row r="1733" s="6" customFormat="1" ht="14.25" x14ac:dyDescent="0.2"/>
    <row r="1734" s="6" customFormat="1" ht="14.25" x14ac:dyDescent="0.2"/>
    <row r="1735" s="6" customFormat="1" ht="14.25" x14ac:dyDescent="0.2"/>
    <row r="1736" s="6" customFormat="1" ht="14.25" x14ac:dyDescent="0.2"/>
    <row r="1737" s="6" customFormat="1" ht="14.25" x14ac:dyDescent="0.2"/>
    <row r="1738" s="6" customFormat="1" ht="14.25" x14ac:dyDescent="0.2"/>
    <row r="1739" s="6" customFormat="1" ht="14.25" x14ac:dyDescent="0.2"/>
    <row r="1740" s="6" customFormat="1" ht="14.25" x14ac:dyDescent="0.2"/>
    <row r="1741" s="6" customFormat="1" ht="14.25" x14ac:dyDescent="0.2"/>
    <row r="1742" s="6" customFormat="1" ht="14.25" x14ac:dyDescent="0.2"/>
    <row r="1743" s="6" customFormat="1" ht="14.25" x14ac:dyDescent="0.2"/>
    <row r="1744" s="6" customFormat="1" ht="14.25" x14ac:dyDescent="0.2"/>
    <row r="1745" s="6" customFormat="1" ht="14.25" x14ac:dyDescent="0.2"/>
    <row r="1746" s="6" customFormat="1" ht="14.25" x14ac:dyDescent="0.2"/>
    <row r="1747" s="6" customFormat="1" ht="14.25" x14ac:dyDescent="0.2"/>
    <row r="1748" s="6" customFormat="1" ht="14.25" x14ac:dyDescent="0.2"/>
    <row r="1749" s="6" customFormat="1" ht="14.25" x14ac:dyDescent="0.2"/>
    <row r="1750" s="6" customFormat="1" ht="14.25" x14ac:dyDescent="0.2"/>
    <row r="1751" s="6" customFormat="1" ht="14.25" x14ac:dyDescent="0.2"/>
    <row r="1752" s="6" customFormat="1" ht="14.25" x14ac:dyDescent="0.2"/>
    <row r="1753" s="6" customFormat="1" ht="14.25" x14ac:dyDescent="0.2"/>
    <row r="1754" s="6" customFormat="1" ht="14.25" x14ac:dyDescent="0.2"/>
    <row r="1755" s="6" customFormat="1" ht="14.25" x14ac:dyDescent="0.2"/>
    <row r="1756" s="6" customFormat="1" ht="14.25" x14ac:dyDescent="0.2"/>
    <row r="1757" s="6" customFormat="1" ht="14.25" x14ac:dyDescent="0.2"/>
    <row r="1758" s="6" customFormat="1" ht="14.25" x14ac:dyDescent="0.2"/>
    <row r="1759" s="6" customFormat="1" ht="14.25" x14ac:dyDescent="0.2"/>
    <row r="1760" s="6" customFormat="1" ht="14.25" x14ac:dyDescent="0.2"/>
    <row r="1761" s="6" customFormat="1" ht="14.25" x14ac:dyDescent="0.2"/>
    <row r="1762" s="6" customFormat="1" ht="14.25" x14ac:dyDescent="0.2"/>
    <row r="1763" s="6" customFormat="1" ht="14.25" x14ac:dyDescent="0.2"/>
    <row r="1764" s="6" customFormat="1" ht="14.25" x14ac:dyDescent="0.2"/>
    <row r="1765" s="6" customFormat="1" ht="14.25" x14ac:dyDescent="0.2"/>
    <row r="1766" s="6" customFormat="1" ht="14.25" x14ac:dyDescent="0.2"/>
    <row r="1767" s="6" customFormat="1" ht="14.25" x14ac:dyDescent="0.2"/>
    <row r="1768" s="6" customFormat="1" ht="14.25" x14ac:dyDescent="0.2"/>
    <row r="1769" s="6" customFormat="1" ht="14.25" x14ac:dyDescent="0.2"/>
    <row r="1770" s="6" customFormat="1" ht="14.25" x14ac:dyDescent="0.2"/>
    <row r="1771" s="6" customFormat="1" ht="14.25" x14ac:dyDescent="0.2"/>
    <row r="1772" s="6" customFormat="1" ht="14.25" x14ac:dyDescent="0.2"/>
    <row r="1773" s="6" customFormat="1" ht="14.25" x14ac:dyDescent="0.2"/>
    <row r="1774" s="6" customFormat="1" ht="14.25" x14ac:dyDescent="0.2"/>
    <row r="1775" s="6" customFormat="1" ht="14.25" x14ac:dyDescent="0.2"/>
    <row r="1776" s="6" customFormat="1" ht="14.25" x14ac:dyDescent="0.2"/>
    <row r="1777" s="6" customFormat="1" ht="14.25" x14ac:dyDescent="0.2"/>
    <row r="1778" s="6" customFormat="1" ht="14.25" x14ac:dyDescent="0.2"/>
    <row r="1779" s="6" customFormat="1" ht="14.25" x14ac:dyDescent="0.2"/>
    <row r="1780" s="6" customFormat="1" ht="14.25" x14ac:dyDescent="0.2"/>
    <row r="1781" s="6" customFormat="1" ht="14.25" x14ac:dyDescent="0.2"/>
    <row r="1782" s="6" customFormat="1" ht="14.25" x14ac:dyDescent="0.2"/>
    <row r="1783" s="6" customFormat="1" ht="14.25" x14ac:dyDescent="0.2"/>
    <row r="1784" s="6" customFormat="1" ht="14.25" x14ac:dyDescent="0.2"/>
    <row r="1785" s="6" customFormat="1" ht="14.25" x14ac:dyDescent="0.2"/>
    <row r="1786" s="6" customFormat="1" ht="14.25" x14ac:dyDescent="0.2"/>
    <row r="1787" s="6" customFormat="1" ht="14.25" x14ac:dyDescent="0.2"/>
    <row r="1788" s="6" customFormat="1" ht="14.25" x14ac:dyDescent="0.2"/>
    <row r="1789" s="6" customFormat="1" ht="14.25" x14ac:dyDescent="0.2"/>
    <row r="1790" s="6" customFormat="1" ht="14.25" x14ac:dyDescent="0.2"/>
    <row r="1791" s="6" customFormat="1" ht="14.25" x14ac:dyDescent="0.2"/>
    <row r="1792" s="6" customFormat="1" ht="14.25" x14ac:dyDescent="0.2"/>
    <row r="1793" s="6" customFormat="1" ht="14.25" x14ac:dyDescent="0.2"/>
    <row r="1794" s="6" customFormat="1" ht="14.25" x14ac:dyDescent="0.2"/>
    <row r="1795" s="6" customFormat="1" ht="14.25" x14ac:dyDescent="0.2"/>
    <row r="1796" s="6" customFormat="1" ht="14.25" x14ac:dyDescent="0.2"/>
    <row r="1797" s="6" customFormat="1" ht="14.25" x14ac:dyDescent="0.2"/>
    <row r="1798" s="6" customFormat="1" ht="14.25" x14ac:dyDescent="0.2"/>
    <row r="1799" s="6" customFormat="1" ht="14.25" x14ac:dyDescent="0.2"/>
    <row r="1800" s="6" customFormat="1" ht="14.25" x14ac:dyDescent="0.2"/>
    <row r="1801" s="6" customFormat="1" ht="14.25" x14ac:dyDescent="0.2"/>
    <row r="1802" s="6" customFormat="1" ht="14.25" x14ac:dyDescent="0.2"/>
    <row r="1803" s="6" customFormat="1" ht="14.25" x14ac:dyDescent="0.2"/>
    <row r="1804" s="6" customFormat="1" ht="14.25" x14ac:dyDescent="0.2"/>
    <row r="1805" s="6" customFormat="1" ht="14.25" x14ac:dyDescent="0.2"/>
    <row r="1806" s="6" customFormat="1" ht="14.25" x14ac:dyDescent="0.2"/>
    <row r="1807" s="6" customFormat="1" ht="14.25" x14ac:dyDescent="0.2"/>
    <row r="1808" s="6" customFormat="1" ht="14.25" x14ac:dyDescent="0.2"/>
    <row r="1809" s="6" customFormat="1" ht="14.25" x14ac:dyDescent="0.2"/>
    <row r="1810" s="6" customFormat="1" ht="14.25" x14ac:dyDescent="0.2"/>
    <row r="1811" s="6" customFormat="1" ht="14.25" x14ac:dyDescent="0.2"/>
    <row r="1812" s="6" customFormat="1" ht="14.25" x14ac:dyDescent="0.2"/>
    <row r="1813" s="6" customFormat="1" ht="14.25" x14ac:dyDescent="0.2"/>
    <row r="1814" s="6" customFormat="1" ht="14.25" x14ac:dyDescent="0.2"/>
    <row r="1815" s="6" customFormat="1" ht="14.25" x14ac:dyDescent="0.2"/>
    <row r="1816" s="6" customFormat="1" ht="14.25" x14ac:dyDescent="0.2"/>
    <row r="1817" s="6" customFormat="1" ht="14.25" x14ac:dyDescent="0.2"/>
    <row r="1818" s="6" customFormat="1" ht="14.25" x14ac:dyDescent="0.2"/>
    <row r="1819" s="6" customFormat="1" ht="14.25" x14ac:dyDescent="0.2"/>
    <row r="1820" s="6" customFormat="1" ht="14.25" x14ac:dyDescent="0.2"/>
    <row r="1821" s="6" customFormat="1" ht="14.25" x14ac:dyDescent="0.2"/>
    <row r="1822" s="6" customFormat="1" ht="14.25" x14ac:dyDescent="0.2"/>
    <row r="1823" s="6" customFormat="1" ht="14.25" x14ac:dyDescent="0.2"/>
    <row r="1824" s="6" customFormat="1" ht="14.25" x14ac:dyDescent="0.2"/>
    <row r="1825" s="6" customFormat="1" ht="14.25" x14ac:dyDescent="0.2"/>
    <row r="1826" s="6" customFormat="1" ht="14.25" x14ac:dyDescent="0.2"/>
    <row r="1827" s="6" customFormat="1" ht="14.25" x14ac:dyDescent="0.2"/>
    <row r="1828" s="6" customFormat="1" ht="14.25" x14ac:dyDescent="0.2"/>
    <row r="1829" s="6" customFormat="1" ht="14.25" x14ac:dyDescent="0.2"/>
    <row r="1830" s="6" customFormat="1" ht="14.25" x14ac:dyDescent="0.2"/>
    <row r="1831" s="6" customFormat="1" ht="14.25" x14ac:dyDescent="0.2"/>
    <row r="1832" s="6" customFormat="1" ht="14.25" x14ac:dyDescent="0.2"/>
    <row r="1833" s="6" customFormat="1" ht="14.25" x14ac:dyDescent="0.2"/>
    <row r="1834" s="6" customFormat="1" ht="14.25" x14ac:dyDescent="0.2"/>
    <row r="1835" s="6" customFormat="1" ht="14.25" x14ac:dyDescent="0.2"/>
    <row r="1836" s="6" customFormat="1" ht="14.25" x14ac:dyDescent="0.2"/>
    <row r="1837" s="6" customFormat="1" ht="14.25" x14ac:dyDescent="0.2"/>
    <row r="1838" s="6" customFormat="1" ht="14.25" x14ac:dyDescent="0.2"/>
    <row r="1839" s="6" customFormat="1" ht="14.25" x14ac:dyDescent="0.2"/>
    <row r="1840" s="6" customFormat="1" ht="14.25" x14ac:dyDescent="0.2"/>
    <row r="1841" s="6" customFormat="1" ht="14.25" x14ac:dyDescent="0.2"/>
    <row r="1842" s="6" customFormat="1" ht="14.25" x14ac:dyDescent="0.2"/>
    <row r="1843" s="6" customFormat="1" ht="14.25" x14ac:dyDescent="0.2"/>
    <row r="1844" s="6" customFormat="1" ht="14.25" x14ac:dyDescent="0.2"/>
    <row r="1845" s="6" customFormat="1" ht="14.25" x14ac:dyDescent="0.2"/>
    <row r="1846" s="6" customFormat="1" ht="14.25" x14ac:dyDescent="0.2"/>
    <row r="1847" s="6" customFormat="1" ht="14.25" x14ac:dyDescent="0.2"/>
    <row r="1848" s="6" customFormat="1" ht="14.25" x14ac:dyDescent="0.2"/>
    <row r="1849" s="6" customFormat="1" ht="14.25" x14ac:dyDescent="0.2"/>
    <row r="1850" s="6" customFormat="1" ht="14.25" x14ac:dyDescent="0.2"/>
    <row r="1851" s="6" customFormat="1" ht="14.25" x14ac:dyDescent="0.2"/>
    <row r="1852" s="6" customFormat="1" ht="14.25" x14ac:dyDescent="0.2"/>
    <row r="1853" s="6" customFormat="1" ht="14.25" x14ac:dyDescent="0.2"/>
    <row r="1854" s="6" customFormat="1" ht="14.25" x14ac:dyDescent="0.2"/>
    <row r="1855" s="6" customFormat="1" ht="14.25" x14ac:dyDescent="0.2"/>
    <row r="1856" s="6" customFormat="1" ht="14.25" x14ac:dyDescent="0.2"/>
    <row r="1857" s="6" customFormat="1" ht="14.25" x14ac:dyDescent="0.2"/>
    <row r="1858" s="6" customFormat="1" ht="14.25" x14ac:dyDescent="0.2"/>
    <row r="1859" s="6" customFormat="1" ht="14.25" x14ac:dyDescent="0.2"/>
    <row r="1860" s="6" customFormat="1" ht="14.25" x14ac:dyDescent="0.2"/>
    <row r="1861" s="6" customFormat="1" ht="14.25" x14ac:dyDescent="0.2"/>
    <row r="1862" s="6" customFormat="1" ht="14.25" x14ac:dyDescent="0.2"/>
    <row r="1863" s="6" customFormat="1" ht="14.25" x14ac:dyDescent="0.2"/>
    <row r="1864" s="6" customFormat="1" ht="14.25" x14ac:dyDescent="0.2"/>
    <row r="1865" s="6" customFormat="1" ht="14.25" x14ac:dyDescent="0.2"/>
    <row r="1866" s="6" customFormat="1" ht="14.25" x14ac:dyDescent="0.2"/>
    <row r="1867" s="6" customFormat="1" ht="14.25" x14ac:dyDescent="0.2"/>
    <row r="1868" s="6" customFormat="1" ht="14.25" x14ac:dyDescent="0.2"/>
    <row r="1869" s="6" customFormat="1" ht="14.25" x14ac:dyDescent="0.2"/>
    <row r="1870" s="6" customFormat="1" ht="14.25" x14ac:dyDescent="0.2"/>
    <row r="1871" s="6" customFormat="1" ht="14.25" x14ac:dyDescent="0.2"/>
    <row r="1872" s="6" customFormat="1" ht="14.25" x14ac:dyDescent="0.2"/>
    <row r="1873" s="6" customFormat="1" ht="14.25" x14ac:dyDescent="0.2"/>
    <row r="1874" s="6" customFormat="1" ht="14.25" x14ac:dyDescent="0.2"/>
    <row r="1875" s="6" customFormat="1" ht="14.25" x14ac:dyDescent="0.2"/>
    <row r="1876" s="6" customFormat="1" ht="14.25" x14ac:dyDescent="0.2"/>
    <row r="1877" s="6" customFormat="1" ht="14.25" x14ac:dyDescent="0.2"/>
    <row r="1878" s="6" customFormat="1" ht="14.25" x14ac:dyDescent="0.2"/>
    <row r="1879" s="6" customFormat="1" ht="14.25" x14ac:dyDescent="0.2"/>
    <row r="1880" s="6" customFormat="1" ht="14.25" x14ac:dyDescent="0.2"/>
    <row r="1881" s="6" customFormat="1" ht="14.25" x14ac:dyDescent="0.2"/>
    <row r="1882" s="6" customFormat="1" ht="14.25" x14ac:dyDescent="0.2"/>
    <row r="1883" s="6" customFormat="1" ht="14.25" x14ac:dyDescent="0.2"/>
    <row r="1884" s="6" customFormat="1" ht="14.25" x14ac:dyDescent="0.2"/>
    <row r="1885" s="6" customFormat="1" ht="14.25" x14ac:dyDescent="0.2"/>
    <row r="1886" s="6" customFormat="1" ht="14.25" x14ac:dyDescent="0.2"/>
    <row r="1887" s="6" customFormat="1" ht="14.25" x14ac:dyDescent="0.2"/>
    <row r="1888" s="6" customFormat="1" ht="14.25" x14ac:dyDescent="0.2"/>
    <row r="1889" s="6" customFormat="1" ht="14.25" x14ac:dyDescent="0.2"/>
    <row r="1890" s="6" customFormat="1" ht="14.25" x14ac:dyDescent="0.2"/>
    <row r="1891" s="6" customFormat="1" ht="14.25" x14ac:dyDescent="0.2"/>
    <row r="1892" s="6" customFormat="1" ht="14.25" x14ac:dyDescent="0.2"/>
    <row r="1893" s="6" customFormat="1" ht="14.25" x14ac:dyDescent="0.2"/>
    <row r="1894" s="6" customFormat="1" ht="14.25" x14ac:dyDescent="0.2"/>
    <row r="1895" s="6" customFormat="1" ht="14.25" x14ac:dyDescent="0.2"/>
    <row r="1896" s="6" customFormat="1" ht="14.25" x14ac:dyDescent="0.2"/>
    <row r="1897" s="6" customFormat="1" ht="14.25" x14ac:dyDescent="0.2"/>
    <row r="1898" s="6" customFormat="1" ht="14.25" x14ac:dyDescent="0.2"/>
    <row r="1899" s="6" customFormat="1" ht="14.25" x14ac:dyDescent="0.2"/>
    <row r="1900" s="6" customFormat="1" ht="14.25" x14ac:dyDescent="0.2"/>
    <row r="1901" s="6" customFormat="1" ht="14.25" x14ac:dyDescent="0.2"/>
    <row r="1902" s="6" customFormat="1" ht="14.25" x14ac:dyDescent="0.2"/>
    <row r="1903" s="6" customFormat="1" ht="14.25" x14ac:dyDescent="0.2"/>
    <row r="1904" s="6" customFormat="1" ht="14.25" x14ac:dyDescent="0.2"/>
    <row r="1905" s="6" customFormat="1" ht="14.25" x14ac:dyDescent="0.2"/>
    <row r="1906" s="6" customFormat="1" ht="14.25" x14ac:dyDescent="0.2"/>
    <row r="1907" s="6" customFormat="1" ht="14.25" x14ac:dyDescent="0.2"/>
    <row r="1908" s="6" customFormat="1" ht="14.25" x14ac:dyDescent="0.2"/>
    <row r="1909" s="6" customFormat="1" ht="14.25" x14ac:dyDescent="0.2"/>
    <row r="1910" s="6" customFormat="1" ht="14.25" x14ac:dyDescent="0.2"/>
    <row r="1911" s="6" customFormat="1" ht="14.25" x14ac:dyDescent="0.2"/>
    <row r="1912" s="6" customFormat="1" ht="14.25" x14ac:dyDescent="0.2"/>
    <row r="1913" s="6" customFormat="1" ht="14.25" x14ac:dyDescent="0.2"/>
    <row r="1914" s="6" customFormat="1" ht="14.25" x14ac:dyDescent="0.2"/>
    <row r="1915" s="6" customFormat="1" ht="14.25" x14ac:dyDescent="0.2"/>
    <row r="1916" s="6" customFormat="1" ht="14.25" x14ac:dyDescent="0.2"/>
    <row r="1917" s="6" customFormat="1" ht="14.25" x14ac:dyDescent="0.2"/>
    <row r="1918" s="6" customFormat="1" ht="14.25" x14ac:dyDescent="0.2"/>
    <row r="1919" s="6" customFormat="1" ht="14.25" x14ac:dyDescent="0.2"/>
    <row r="1920" s="6" customFormat="1" ht="14.25" x14ac:dyDescent="0.2"/>
    <row r="1921" s="6" customFormat="1" ht="14.25" x14ac:dyDescent="0.2"/>
    <row r="1922" s="6" customFormat="1" ht="14.25" x14ac:dyDescent="0.2"/>
    <row r="1923" s="6" customFormat="1" ht="14.25" x14ac:dyDescent="0.2"/>
    <row r="1924" s="6" customFormat="1" ht="14.25" x14ac:dyDescent="0.2"/>
    <row r="1925" s="6" customFormat="1" ht="14.25" x14ac:dyDescent="0.2"/>
    <row r="1926" s="6" customFormat="1" ht="14.25" x14ac:dyDescent="0.2"/>
    <row r="1927" s="6" customFormat="1" ht="14.25" x14ac:dyDescent="0.2"/>
    <row r="1928" s="6" customFormat="1" ht="14.25" x14ac:dyDescent="0.2"/>
    <row r="1929" s="6" customFormat="1" ht="14.25" x14ac:dyDescent="0.2"/>
    <row r="1930" s="6" customFormat="1" ht="14.25" x14ac:dyDescent="0.2"/>
    <row r="1931" s="6" customFormat="1" ht="14.25" x14ac:dyDescent="0.2"/>
    <row r="1932" s="6" customFormat="1" ht="14.25" x14ac:dyDescent="0.2"/>
    <row r="1933" s="6" customFormat="1" ht="14.25" x14ac:dyDescent="0.2"/>
    <row r="1934" s="6" customFormat="1" ht="14.25" x14ac:dyDescent="0.2"/>
    <row r="1935" s="6" customFormat="1" ht="14.25" x14ac:dyDescent="0.2"/>
    <row r="1936" s="6" customFormat="1" ht="14.25" x14ac:dyDescent="0.2"/>
    <row r="1937" s="6" customFormat="1" ht="14.25" x14ac:dyDescent="0.2"/>
    <row r="1938" s="6" customFormat="1" ht="14.25" x14ac:dyDescent="0.2"/>
    <row r="1939" s="6" customFormat="1" ht="14.25" x14ac:dyDescent="0.2"/>
    <row r="1940" s="6" customFormat="1" ht="14.25" x14ac:dyDescent="0.2"/>
    <row r="1941" s="6" customFormat="1" ht="14.25" x14ac:dyDescent="0.2"/>
    <row r="1942" s="6" customFormat="1" ht="14.25" x14ac:dyDescent="0.2"/>
    <row r="1943" s="6" customFormat="1" ht="14.25" x14ac:dyDescent="0.2"/>
    <row r="1944" s="6" customFormat="1" ht="14.25" x14ac:dyDescent="0.2"/>
    <row r="1945" s="6" customFormat="1" ht="14.25" x14ac:dyDescent="0.2"/>
    <row r="1946" s="6" customFormat="1" ht="14.25" x14ac:dyDescent="0.2"/>
    <row r="1947" s="6" customFormat="1" ht="14.25" x14ac:dyDescent="0.2"/>
    <row r="1948" s="6" customFormat="1" ht="14.25" x14ac:dyDescent="0.2"/>
    <row r="1949" s="6" customFormat="1" ht="14.25" x14ac:dyDescent="0.2"/>
    <row r="1950" s="6" customFormat="1" ht="14.25" x14ac:dyDescent="0.2"/>
    <row r="1951" s="6" customFormat="1" ht="14.25" x14ac:dyDescent="0.2"/>
    <row r="1952" s="6" customFormat="1" ht="14.25" x14ac:dyDescent="0.2"/>
    <row r="1953" s="6" customFormat="1" ht="14.25" x14ac:dyDescent="0.2"/>
    <row r="1954" s="6" customFormat="1" ht="14.25" x14ac:dyDescent="0.2"/>
    <row r="1955" s="6" customFormat="1" ht="14.25" x14ac:dyDescent="0.2"/>
    <row r="1956" s="6" customFormat="1" ht="14.25" x14ac:dyDescent="0.2"/>
    <row r="1957" s="6" customFormat="1" ht="14.25" x14ac:dyDescent="0.2"/>
    <row r="1958" s="6" customFormat="1" ht="14.25" x14ac:dyDescent="0.2"/>
    <row r="1959" s="6" customFormat="1" ht="14.25" x14ac:dyDescent="0.2"/>
    <row r="1960" s="6" customFormat="1" ht="14.25" x14ac:dyDescent="0.2"/>
    <row r="1961" s="6" customFormat="1" ht="14.25" x14ac:dyDescent="0.2"/>
    <row r="1962" s="6" customFormat="1" ht="14.25" x14ac:dyDescent="0.2"/>
    <row r="1963" s="6" customFormat="1" ht="14.25" x14ac:dyDescent="0.2"/>
    <row r="1964" s="6" customFormat="1" ht="14.25" x14ac:dyDescent="0.2"/>
    <row r="1965" s="6" customFormat="1" ht="14.25" x14ac:dyDescent="0.2"/>
    <row r="1966" s="6" customFormat="1" ht="14.25" x14ac:dyDescent="0.2"/>
    <row r="1967" s="6" customFormat="1" ht="14.25" x14ac:dyDescent="0.2"/>
    <row r="1968" s="6" customFormat="1" ht="14.25" x14ac:dyDescent="0.2"/>
    <row r="1969" s="6" customFormat="1" ht="14.25" x14ac:dyDescent="0.2"/>
    <row r="1970" s="6" customFormat="1" ht="14.25" x14ac:dyDescent="0.2"/>
    <row r="1971" s="6" customFormat="1" ht="14.25" x14ac:dyDescent="0.2"/>
    <row r="1972" s="6" customFormat="1" ht="14.25" x14ac:dyDescent="0.2"/>
    <row r="1973" s="6" customFormat="1" ht="14.25" x14ac:dyDescent="0.2"/>
    <row r="1974" s="6" customFormat="1" ht="14.25" x14ac:dyDescent="0.2"/>
    <row r="1975" s="6" customFormat="1" ht="14.25" x14ac:dyDescent="0.2"/>
    <row r="1976" s="6" customFormat="1" ht="14.25" x14ac:dyDescent="0.2"/>
    <row r="1977" s="6" customFormat="1" ht="14.25" x14ac:dyDescent="0.2"/>
    <row r="1978" s="6" customFormat="1" ht="14.25" x14ac:dyDescent="0.2"/>
    <row r="1979" s="6" customFormat="1" ht="14.25" x14ac:dyDescent="0.2"/>
    <row r="1980" s="6" customFormat="1" ht="14.25" x14ac:dyDescent="0.2"/>
    <row r="1981" s="6" customFormat="1" ht="14.25" x14ac:dyDescent="0.2"/>
    <row r="1982" s="6" customFormat="1" ht="14.25" x14ac:dyDescent="0.2"/>
    <row r="1983" s="6" customFormat="1" ht="14.25" x14ac:dyDescent="0.2"/>
    <row r="1984" s="6" customFormat="1" ht="14.25" x14ac:dyDescent="0.2"/>
    <row r="1985" s="6" customFormat="1" ht="14.25" x14ac:dyDescent="0.2"/>
    <row r="1986" s="6" customFormat="1" ht="14.25" x14ac:dyDescent="0.2"/>
    <row r="1987" s="6" customFormat="1" ht="14.25" x14ac:dyDescent="0.2"/>
    <row r="1988" s="6" customFormat="1" ht="14.25" x14ac:dyDescent="0.2"/>
    <row r="1989" s="6" customFormat="1" ht="14.25" x14ac:dyDescent="0.2"/>
    <row r="1990" s="6" customFormat="1" ht="14.25" x14ac:dyDescent="0.2"/>
    <row r="1991" s="6" customFormat="1" ht="14.25" x14ac:dyDescent="0.2"/>
    <row r="1992" s="6" customFormat="1" ht="14.25" x14ac:dyDescent="0.2"/>
    <row r="1993" s="6" customFormat="1" ht="14.25" x14ac:dyDescent="0.2"/>
    <row r="1994" s="6" customFormat="1" ht="14.25" x14ac:dyDescent="0.2"/>
    <row r="1995" s="6" customFormat="1" ht="14.25" x14ac:dyDescent="0.2"/>
    <row r="1996" s="6" customFormat="1" ht="14.25" x14ac:dyDescent="0.2"/>
    <row r="1997" s="6" customFormat="1" ht="14.25" x14ac:dyDescent="0.2"/>
    <row r="1998" s="6" customFormat="1" ht="14.25" x14ac:dyDescent="0.2"/>
    <row r="1999" s="6" customFormat="1" ht="14.25" x14ac:dyDescent="0.2"/>
    <row r="2000" s="6" customFormat="1" ht="14.25" x14ac:dyDescent="0.2"/>
    <row r="2001" s="6" customFormat="1" ht="14.25" x14ac:dyDescent="0.2"/>
    <row r="2002" s="6" customFormat="1" ht="14.25" x14ac:dyDescent="0.2"/>
    <row r="2003" s="6" customFormat="1" ht="14.25" x14ac:dyDescent="0.2"/>
    <row r="2004" s="6" customFormat="1" ht="14.25" x14ac:dyDescent="0.2"/>
    <row r="2005" s="6" customFormat="1" ht="14.25" x14ac:dyDescent="0.2"/>
    <row r="2006" s="6" customFormat="1" ht="14.25" x14ac:dyDescent="0.2"/>
    <row r="2007" s="6" customFormat="1" ht="14.25" x14ac:dyDescent="0.2"/>
    <row r="2008" s="6" customFormat="1" ht="14.25" x14ac:dyDescent="0.2"/>
    <row r="2009" s="6" customFormat="1" ht="14.25" x14ac:dyDescent="0.2"/>
    <row r="2010" s="6" customFormat="1" ht="14.25" x14ac:dyDescent="0.2"/>
    <row r="2011" s="6" customFormat="1" ht="14.25" x14ac:dyDescent="0.2"/>
    <row r="2012" s="6" customFormat="1" ht="14.25" x14ac:dyDescent="0.2"/>
    <row r="2013" s="6" customFormat="1" ht="14.25" x14ac:dyDescent="0.2"/>
    <row r="2014" s="6" customFormat="1" ht="14.25" x14ac:dyDescent="0.2"/>
    <row r="2015" s="6" customFormat="1" ht="14.25" x14ac:dyDescent="0.2"/>
    <row r="2016" s="6" customFormat="1" ht="14.25" x14ac:dyDescent="0.2"/>
    <row r="2017" s="6" customFormat="1" ht="14.25" x14ac:dyDescent="0.2"/>
    <row r="2018" s="6" customFormat="1" ht="14.25" x14ac:dyDescent="0.2"/>
    <row r="2019" s="6" customFormat="1" ht="14.25" x14ac:dyDescent="0.2"/>
    <row r="2020" s="6" customFormat="1" ht="14.25" x14ac:dyDescent="0.2"/>
    <row r="2021" s="6" customFormat="1" ht="14.25" x14ac:dyDescent="0.2"/>
    <row r="2022" s="6" customFormat="1" ht="14.25" x14ac:dyDescent="0.2"/>
    <row r="2023" s="6" customFormat="1" ht="14.25" x14ac:dyDescent="0.2"/>
    <row r="2024" s="6" customFormat="1" ht="14.25" x14ac:dyDescent="0.2"/>
    <row r="2025" s="6" customFormat="1" ht="14.25" x14ac:dyDescent="0.2"/>
    <row r="2026" s="6" customFormat="1" ht="14.25" x14ac:dyDescent="0.2"/>
    <row r="2027" s="6" customFormat="1" ht="14.25" x14ac:dyDescent="0.2"/>
    <row r="2028" s="6" customFormat="1" ht="14.25" x14ac:dyDescent="0.2"/>
    <row r="2029" s="6" customFormat="1" ht="14.25" x14ac:dyDescent="0.2"/>
    <row r="2030" s="6" customFormat="1" ht="14.25" x14ac:dyDescent="0.2"/>
    <row r="2031" s="6" customFormat="1" ht="14.25" x14ac:dyDescent="0.2"/>
    <row r="2032" s="6" customFormat="1" ht="14.25" x14ac:dyDescent="0.2"/>
    <row r="2033" s="6" customFormat="1" ht="14.25" x14ac:dyDescent="0.2"/>
    <row r="2034" s="6" customFormat="1" ht="14.25" x14ac:dyDescent="0.2"/>
    <row r="2035" s="6" customFormat="1" ht="14.25" x14ac:dyDescent="0.2"/>
    <row r="2036" s="6" customFormat="1" ht="14.25" x14ac:dyDescent="0.2"/>
    <row r="2037" s="6" customFormat="1" ht="14.25" x14ac:dyDescent="0.2"/>
    <row r="2038" s="6" customFormat="1" ht="14.25" x14ac:dyDescent="0.2"/>
    <row r="2039" s="6" customFormat="1" ht="14.25" x14ac:dyDescent="0.2"/>
    <row r="2040" s="6" customFormat="1" ht="14.25" x14ac:dyDescent="0.2"/>
    <row r="2041" s="6" customFormat="1" ht="14.25" x14ac:dyDescent="0.2"/>
    <row r="2042" s="6" customFormat="1" ht="14.25" x14ac:dyDescent="0.2"/>
    <row r="2043" s="6" customFormat="1" ht="14.25" x14ac:dyDescent="0.2"/>
    <row r="2044" s="6" customFormat="1" ht="14.25" x14ac:dyDescent="0.2"/>
    <row r="2045" s="6" customFormat="1" ht="14.25" x14ac:dyDescent="0.2"/>
    <row r="2046" s="6" customFormat="1" ht="14.25" x14ac:dyDescent="0.2"/>
    <row r="2047" s="6" customFormat="1" ht="14.25" x14ac:dyDescent="0.2"/>
    <row r="2048" s="6" customFormat="1" ht="14.25" x14ac:dyDescent="0.2"/>
    <row r="2049" spans="2:6" ht="14.25" x14ac:dyDescent="0.2">
      <c r="B2049" s="6"/>
      <c r="C2049" s="6"/>
      <c r="D2049" s="6"/>
      <c r="E2049" s="6"/>
      <c r="F2049" s="6"/>
    </row>
    <row r="2050" spans="2:6" ht="14.25" x14ac:dyDescent="0.2">
      <c r="B2050" s="6"/>
      <c r="C2050" s="6"/>
      <c r="D2050" s="6"/>
      <c r="E2050" s="6"/>
      <c r="F2050" s="6"/>
    </row>
    <row r="2051" spans="2:6" ht="14.25" x14ac:dyDescent="0.2">
      <c r="B2051" s="6"/>
      <c r="C2051" s="6"/>
      <c r="D2051" s="6"/>
      <c r="E2051" s="6"/>
      <c r="F2051" s="6"/>
    </row>
    <row r="2052" spans="2:6" ht="14.25" x14ac:dyDescent="0.2">
      <c r="B2052" s="6"/>
      <c r="C2052" s="6"/>
      <c r="D2052" s="6"/>
      <c r="E2052" s="6"/>
      <c r="F2052" s="6"/>
    </row>
    <row r="2053" spans="2:6" ht="14.25" x14ac:dyDescent="0.2">
      <c r="B2053" s="6"/>
      <c r="C2053" s="6"/>
      <c r="D2053" s="6"/>
      <c r="E2053" s="6"/>
      <c r="F2053" s="6"/>
    </row>
    <row r="2054" spans="2:6" ht="14.25" x14ac:dyDescent="0.2">
      <c r="B2054" s="6"/>
      <c r="C2054" s="6"/>
      <c r="D2054" s="6"/>
      <c r="E2054" s="6"/>
      <c r="F2054" s="6"/>
    </row>
    <row r="2055" spans="2:6" ht="14.25" x14ac:dyDescent="0.2">
      <c r="B2055" s="6"/>
      <c r="C2055" s="6"/>
      <c r="D2055" s="6"/>
      <c r="E2055" s="6"/>
      <c r="F2055" s="6"/>
    </row>
    <row r="2056" spans="2:6" ht="14.25" x14ac:dyDescent="0.2">
      <c r="B2056" s="6"/>
      <c r="C2056" s="6"/>
      <c r="D2056" s="6"/>
      <c r="E2056" s="6"/>
      <c r="F2056" s="6"/>
    </row>
    <row r="2057" spans="2:6" ht="14.25" x14ac:dyDescent="0.2">
      <c r="B2057" s="6"/>
      <c r="C2057" s="6"/>
      <c r="D2057" s="6"/>
      <c r="E2057" s="6"/>
      <c r="F2057" s="6"/>
    </row>
    <row r="2058" spans="2:6" ht="14.25" customHeight="1" x14ac:dyDescent="0.2">
      <c r="B2058" s="6"/>
      <c r="C2058" s="6"/>
      <c r="D2058" s="6"/>
      <c r="E2058" s="6"/>
      <c r="F2058" s="6"/>
    </row>
    <row r="2059" spans="2:6" ht="14.25" customHeight="1" x14ac:dyDescent="0.2">
      <c r="B2059" s="6"/>
      <c r="C2059" s="6"/>
      <c r="D2059" s="6"/>
      <c r="E2059" s="6"/>
      <c r="F2059" s="6"/>
    </row>
    <row r="2060" spans="2:6" ht="14.25" customHeight="1" x14ac:dyDescent="0.2">
      <c r="B2060" s="6"/>
      <c r="C2060" s="6"/>
      <c r="D2060" s="6"/>
      <c r="E2060" s="6"/>
      <c r="F2060" s="6"/>
    </row>
    <row r="2061" spans="2:6" ht="14.25" customHeight="1" x14ac:dyDescent="0.2"/>
    <row r="2062" spans="2:6" ht="14.25" customHeight="1" x14ac:dyDescent="0.2"/>
    <row r="2063" spans="2:6" ht="14.25" customHeight="1" x14ac:dyDescent="0.2"/>
    <row r="2064" spans="2:6" ht="14.25" customHeight="1" x14ac:dyDescent="0.2"/>
    <row r="2065" spans="7:21" ht="14.25" customHeight="1" x14ac:dyDescent="0.2"/>
    <row r="2066" spans="7:21" ht="14.25" customHeight="1" x14ac:dyDescent="0.2"/>
    <row r="2067" spans="7:21" ht="14.25" customHeight="1" x14ac:dyDescent="0.2"/>
    <row r="2068" spans="7:21" ht="14.25" customHeight="1" x14ac:dyDescent="0.2"/>
    <row r="2069" spans="7:21" ht="14.25" customHeight="1" x14ac:dyDescent="0.2"/>
    <row r="2070" spans="7:21" ht="14.25" customHeight="1" x14ac:dyDescent="0.2"/>
    <row r="2071" spans="7:21" ht="14.25" customHeight="1" x14ac:dyDescent="0.2"/>
    <row r="2072" spans="7:21" ht="14.25" customHeight="1" x14ac:dyDescent="0.2"/>
    <row r="2073" spans="7:21" ht="14.25" customHeight="1" x14ac:dyDescent="0.2"/>
    <row r="2074" spans="7:21" ht="14.25" customHeight="1" x14ac:dyDescent="0.2"/>
    <row r="2075" spans="7:21" s="1" customFormat="1" ht="14.25" customHeight="1" x14ac:dyDescent="0.2">
      <c r="G2075" s="6"/>
      <c r="H2075" s="6"/>
      <c r="I2075" s="6"/>
      <c r="J2075" s="6"/>
      <c r="K2075" s="6"/>
      <c r="L2075" s="6"/>
      <c r="M2075" s="6"/>
      <c r="N2075" s="6"/>
      <c r="O2075" s="6"/>
      <c r="P2075" s="6"/>
      <c r="Q2075" s="6"/>
      <c r="R2075" s="6"/>
      <c r="S2075" s="6"/>
      <c r="T2075" s="6"/>
      <c r="U2075" s="6"/>
    </row>
    <row r="2076" spans="7:21" s="1" customFormat="1" ht="14.25" customHeight="1" x14ac:dyDescent="0.2">
      <c r="G2076" s="6"/>
      <c r="H2076" s="6"/>
      <c r="I2076" s="6"/>
      <c r="J2076" s="6"/>
      <c r="K2076" s="6"/>
      <c r="L2076" s="6"/>
      <c r="M2076" s="6"/>
      <c r="N2076" s="6"/>
      <c r="O2076" s="6"/>
      <c r="P2076" s="6"/>
      <c r="Q2076" s="6"/>
      <c r="R2076" s="6"/>
      <c r="S2076" s="6"/>
      <c r="T2076" s="6"/>
      <c r="U2076" s="6"/>
    </row>
    <row r="2077" spans="7:21" s="1" customFormat="1" ht="14.25" customHeight="1" x14ac:dyDescent="0.2">
      <c r="G2077" s="6"/>
      <c r="H2077" s="6"/>
      <c r="I2077" s="6"/>
      <c r="J2077" s="6"/>
      <c r="K2077" s="6"/>
      <c r="L2077" s="6"/>
      <c r="M2077" s="6"/>
      <c r="N2077" s="6"/>
      <c r="O2077" s="6"/>
      <c r="P2077" s="6"/>
      <c r="Q2077" s="6"/>
      <c r="R2077" s="6"/>
      <c r="S2077" s="6"/>
      <c r="T2077" s="6"/>
      <c r="U2077" s="6"/>
    </row>
    <row r="2078" spans="7:21" s="1" customFormat="1" ht="0" hidden="1" customHeight="1" x14ac:dyDescent="0.2">
      <c r="G2078" s="6"/>
      <c r="H2078" s="6"/>
      <c r="I2078" s="6"/>
      <c r="J2078" s="6"/>
      <c r="K2078" s="6"/>
      <c r="L2078" s="6"/>
      <c r="M2078" s="6"/>
      <c r="N2078" s="6"/>
      <c r="O2078" s="6"/>
      <c r="P2078" s="6"/>
      <c r="Q2078" s="6"/>
      <c r="R2078" s="6"/>
      <c r="S2078" s="6"/>
      <c r="T2078" s="6"/>
      <c r="U2078" s="6"/>
    </row>
    <row r="2079" spans="7:21" s="1" customFormat="1" ht="0" hidden="1" customHeight="1" x14ac:dyDescent="0.2">
      <c r="G2079" s="6"/>
      <c r="H2079" s="6"/>
      <c r="I2079" s="6"/>
      <c r="J2079" s="6"/>
      <c r="K2079" s="6"/>
      <c r="L2079" s="6"/>
      <c r="M2079" s="6"/>
      <c r="N2079" s="6"/>
      <c r="O2079" s="6"/>
      <c r="P2079" s="6"/>
      <c r="Q2079" s="6"/>
      <c r="R2079" s="6"/>
      <c r="S2079" s="6"/>
      <c r="T2079" s="6"/>
      <c r="U2079" s="6"/>
    </row>
    <row r="2080" spans="7:21" s="1" customFormat="1" ht="0" hidden="1" customHeight="1" x14ac:dyDescent="0.2">
      <c r="G2080" s="6"/>
      <c r="H2080" s="6"/>
      <c r="I2080" s="6"/>
      <c r="J2080" s="6"/>
      <c r="K2080" s="6"/>
      <c r="L2080" s="6"/>
      <c r="M2080" s="6"/>
      <c r="N2080" s="6"/>
      <c r="O2080" s="6"/>
      <c r="P2080" s="6"/>
      <c r="Q2080" s="6"/>
      <c r="R2080" s="6"/>
      <c r="S2080" s="6"/>
      <c r="T2080" s="6"/>
      <c r="U2080" s="6"/>
    </row>
    <row r="2081" spans="7:21" s="1" customFormat="1" ht="0" hidden="1" customHeight="1" x14ac:dyDescent="0.2">
      <c r="G2081" s="6"/>
      <c r="H2081" s="6"/>
      <c r="I2081" s="6"/>
      <c r="J2081" s="6"/>
      <c r="K2081" s="6"/>
      <c r="L2081" s="6"/>
      <c r="M2081" s="6"/>
      <c r="N2081" s="6"/>
      <c r="O2081" s="6"/>
      <c r="P2081" s="6"/>
      <c r="Q2081" s="6"/>
      <c r="R2081" s="6"/>
      <c r="S2081" s="6"/>
      <c r="T2081" s="6"/>
      <c r="U2081" s="6"/>
    </row>
  </sheetData>
  <autoFilter ref="B16:G16" xr:uid="{00000000-0009-0000-0000-000002000000}"/>
  <mergeCells count="6">
    <mergeCell ref="B2:I4"/>
    <mergeCell ref="B14:C14"/>
    <mergeCell ref="B6:K6"/>
    <mergeCell ref="H7:K7"/>
    <mergeCell ref="E8:F8"/>
    <mergeCell ref="C7: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061"/>
  <sheetViews>
    <sheetView showGridLines="0" topLeftCell="D1" workbookViewId="0">
      <selection activeCell="L3" sqref="L3"/>
    </sheetView>
  </sheetViews>
  <sheetFormatPr baseColWidth="10" defaultColWidth="0" defaultRowHeight="0" customHeight="1" zeroHeight="1" x14ac:dyDescent="0.2"/>
  <cols>
    <col min="1" max="1" width="2.7109375" style="6" customWidth="1"/>
    <col min="2" max="2" width="30.140625" style="1" customWidth="1"/>
    <col min="3" max="5" width="23.140625" style="1" customWidth="1"/>
    <col min="6" max="6" width="23.140625" style="6" customWidth="1"/>
    <col min="7" max="7" width="21.7109375" style="6" customWidth="1"/>
    <col min="8" max="8" width="23.140625" style="6" customWidth="1"/>
    <col min="9" max="9" width="14" style="6" customWidth="1"/>
    <col min="10" max="10" width="12.42578125" style="6" customWidth="1"/>
    <col min="11" max="11" width="17.7109375" style="6" customWidth="1"/>
    <col min="12" max="12" width="17.5703125" style="6" customWidth="1"/>
    <col min="13" max="13" width="11.42578125" style="6" customWidth="1"/>
    <col min="14" max="16384" width="11.42578125" style="6" hidden="1"/>
  </cols>
  <sheetData>
    <row r="1" spans="2:20" s="310" customFormat="1" ht="27.75" customHeight="1" x14ac:dyDescent="0.25">
      <c r="B1" s="409" t="s">
        <v>170</v>
      </c>
      <c r="C1" s="409"/>
      <c r="D1" s="409"/>
      <c r="E1" s="409"/>
      <c r="F1" s="409"/>
      <c r="G1" s="409"/>
      <c r="H1" s="409"/>
      <c r="I1" s="409"/>
      <c r="J1" s="409"/>
      <c r="K1" s="354" t="s">
        <v>396</v>
      </c>
      <c r="L1" s="357" t="s">
        <v>403</v>
      </c>
    </row>
    <row r="2" spans="2:20" s="310" customFormat="1" ht="27.75" customHeight="1" x14ac:dyDescent="0.25">
      <c r="B2" s="409"/>
      <c r="C2" s="409"/>
      <c r="D2" s="409"/>
      <c r="E2" s="409"/>
      <c r="F2" s="409"/>
      <c r="G2" s="409"/>
      <c r="H2" s="409"/>
      <c r="I2" s="409"/>
      <c r="J2" s="409"/>
      <c r="K2" s="354" t="s">
        <v>409</v>
      </c>
      <c r="L2" s="357">
        <v>1</v>
      </c>
    </row>
    <row r="3" spans="2:20" s="310" customFormat="1" ht="27.75" customHeight="1" x14ac:dyDescent="0.25">
      <c r="B3" s="409"/>
      <c r="C3" s="409"/>
      <c r="D3" s="409"/>
      <c r="E3" s="409"/>
      <c r="F3" s="409"/>
      <c r="G3" s="409"/>
      <c r="H3" s="409"/>
      <c r="I3" s="409"/>
      <c r="J3" s="409"/>
      <c r="K3" s="354" t="s">
        <v>410</v>
      </c>
      <c r="L3" s="358">
        <v>44573</v>
      </c>
    </row>
    <row r="4" spans="2:20" s="310" customFormat="1" ht="13.5" customHeight="1" thickBot="1" x14ac:dyDescent="0.3">
      <c r="B4" s="311"/>
      <c r="C4" s="311"/>
      <c r="D4" s="311"/>
      <c r="E4" s="311"/>
      <c r="F4" s="311"/>
      <c r="G4" s="311"/>
      <c r="H4" s="311"/>
      <c r="I4" s="311"/>
      <c r="J4" s="311"/>
      <c r="K4" s="315"/>
      <c r="L4" s="316"/>
    </row>
    <row r="5" spans="2:20" ht="19.5" customHeight="1" thickBot="1" x14ac:dyDescent="0.25">
      <c r="B5" s="375" t="s">
        <v>170</v>
      </c>
      <c r="C5" s="376"/>
      <c r="D5" s="376"/>
      <c r="E5" s="376"/>
      <c r="F5" s="376"/>
      <c r="G5" s="376"/>
      <c r="H5" s="376"/>
      <c r="I5" s="376"/>
      <c r="J5" s="376"/>
      <c r="K5" s="376"/>
      <c r="L5" s="377"/>
    </row>
    <row r="6" spans="2:20" s="13" customFormat="1" ht="24" customHeight="1" thickBot="1" x14ac:dyDescent="0.3">
      <c r="B6" s="14" t="s">
        <v>176</v>
      </c>
      <c r="C6" s="407" t="s">
        <v>74</v>
      </c>
      <c r="D6" s="407"/>
      <c r="E6" s="407"/>
      <c r="F6" s="407"/>
      <c r="G6" s="407"/>
      <c r="H6" s="408"/>
      <c r="I6" s="19" t="s">
        <v>177</v>
      </c>
      <c r="J6" s="61"/>
      <c r="K6" s="109" t="s">
        <v>178</v>
      </c>
      <c r="L6" s="110"/>
      <c r="M6" s="10"/>
      <c r="N6" s="10"/>
      <c r="O6" s="11"/>
      <c r="P6" s="12"/>
      <c r="Q6" s="12"/>
      <c r="R6" s="10"/>
      <c r="S6" s="10"/>
      <c r="T6" s="10"/>
    </row>
    <row r="7" spans="2:20" s="22" customFormat="1" ht="24" customHeight="1" thickBot="1" x14ac:dyDescent="0.3">
      <c r="B7" s="14" t="s">
        <v>179</v>
      </c>
      <c r="C7" s="407" t="s">
        <v>1</v>
      </c>
      <c r="D7" s="407"/>
      <c r="E7" s="16" t="s">
        <v>180</v>
      </c>
      <c r="F7" s="410" t="s">
        <v>1</v>
      </c>
      <c r="G7" s="410"/>
      <c r="H7" s="410"/>
      <c r="I7" s="19" t="s">
        <v>174</v>
      </c>
      <c r="J7" s="18" t="s">
        <v>181</v>
      </c>
      <c r="K7" s="19" t="s">
        <v>182</v>
      </c>
      <c r="L7" s="112" t="s">
        <v>350</v>
      </c>
      <c r="M7" s="113"/>
      <c r="N7" s="11"/>
      <c r="O7" s="11"/>
      <c r="P7" s="10"/>
      <c r="Q7" s="10"/>
      <c r="R7" s="10"/>
    </row>
    <row r="8" spans="2:20" s="22" customFormat="1" ht="14.25" customHeight="1" thickBot="1" x14ac:dyDescent="0.3">
      <c r="B8" s="114"/>
      <c r="C8" s="115"/>
      <c r="D8" s="115"/>
      <c r="E8" s="115"/>
      <c r="F8" s="115"/>
      <c r="G8" s="115"/>
      <c r="H8" s="115"/>
      <c r="I8" s="117"/>
      <c r="J8" s="118"/>
      <c r="K8" s="118"/>
      <c r="L8" s="119"/>
      <c r="M8" s="21"/>
      <c r="N8" s="11"/>
      <c r="O8" s="11"/>
      <c r="P8" s="10"/>
      <c r="Q8" s="10"/>
      <c r="R8" s="10"/>
    </row>
    <row r="9" spans="2:20" ht="22.5" customHeight="1" thickBot="1" x14ac:dyDescent="0.25">
      <c r="B9" s="375" t="s">
        <v>184</v>
      </c>
      <c r="C9" s="376"/>
      <c r="D9" s="376"/>
      <c r="E9" s="376"/>
      <c r="F9" s="376"/>
      <c r="G9" s="376"/>
      <c r="H9" s="376"/>
      <c r="I9" s="376"/>
      <c r="J9" s="376"/>
      <c r="K9" s="376"/>
      <c r="L9" s="377"/>
    </row>
    <row r="10" spans="2:20" ht="19.5" customHeight="1" x14ac:dyDescent="0.2">
      <c r="B10" s="38" t="s">
        <v>255</v>
      </c>
      <c r="C10" s="83"/>
      <c r="D10" s="83"/>
      <c r="E10" s="83"/>
      <c r="F10" s="83"/>
      <c r="G10" s="83"/>
      <c r="H10" s="83"/>
      <c r="I10" s="83"/>
      <c r="L10" s="119"/>
    </row>
    <row r="11" spans="2:20" ht="19.5" customHeight="1" x14ac:dyDescent="0.2">
      <c r="B11" s="38" t="s">
        <v>256</v>
      </c>
      <c r="C11" s="83"/>
      <c r="D11" s="83"/>
      <c r="E11" s="83"/>
      <c r="F11" s="83"/>
      <c r="G11" s="83"/>
      <c r="H11" s="83"/>
      <c r="I11" s="83"/>
      <c r="J11" s="83"/>
      <c r="L11" s="31"/>
    </row>
    <row r="12" spans="2:20" ht="9" customHeight="1" x14ac:dyDescent="0.2">
      <c r="B12" s="37"/>
      <c r="C12" s="6"/>
      <c r="D12" s="6"/>
      <c r="E12" s="6"/>
      <c r="L12" s="31"/>
    </row>
    <row r="13" spans="2:20" ht="18.75" customHeight="1" x14ac:dyDescent="0.2">
      <c r="B13" s="174" t="s">
        <v>257</v>
      </c>
      <c r="C13" s="83"/>
      <c r="D13" s="83"/>
      <c r="E13" s="83"/>
      <c r="F13" s="83"/>
      <c r="G13" s="83"/>
      <c r="H13" s="83"/>
      <c r="I13" s="83"/>
      <c r="J13" s="83"/>
      <c r="L13" s="31"/>
    </row>
    <row r="14" spans="2:20" ht="14.25" customHeight="1" x14ac:dyDescent="0.2">
      <c r="B14" s="369" t="s">
        <v>261</v>
      </c>
      <c r="C14" s="370"/>
      <c r="D14" s="370"/>
      <c r="E14" s="370"/>
      <c r="F14" s="370"/>
      <c r="G14" s="370"/>
      <c r="H14" s="370"/>
      <c r="I14" s="370"/>
      <c r="J14" s="370"/>
      <c r="L14" s="31"/>
    </row>
    <row r="15" spans="2:20" ht="14.25" x14ac:dyDescent="0.2">
      <c r="B15" s="369" t="s">
        <v>258</v>
      </c>
      <c r="C15" s="370"/>
      <c r="D15" s="370"/>
      <c r="E15" s="370"/>
      <c r="F15" s="370"/>
      <c r="G15" s="370"/>
      <c r="H15" s="370"/>
      <c r="I15" s="370"/>
      <c r="J15" s="370"/>
      <c r="L15" s="31"/>
    </row>
    <row r="16" spans="2:20" ht="14.25" x14ac:dyDescent="0.2">
      <c r="B16" s="369" t="s">
        <v>259</v>
      </c>
      <c r="C16" s="370"/>
      <c r="D16" s="370"/>
      <c r="E16" s="370"/>
      <c r="F16" s="370"/>
      <c r="G16" s="370"/>
      <c r="H16" s="370"/>
      <c r="I16" s="370"/>
      <c r="J16" s="370"/>
      <c r="L16" s="31"/>
    </row>
    <row r="17" spans="2:12" ht="14.25" x14ac:dyDescent="0.2">
      <c r="B17" s="369" t="s">
        <v>260</v>
      </c>
      <c r="C17" s="370"/>
      <c r="D17" s="370"/>
      <c r="E17" s="370"/>
      <c r="F17" s="370"/>
      <c r="G17" s="370"/>
      <c r="H17" s="370"/>
      <c r="I17" s="370"/>
      <c r="J17" s="370"/>
      <c r="L17" s="31"/>
    </row>
    <row r="18" spans="2:12" ht="15" thickBot="1" x14ac:dyDescent="0.25">
      <c r="B18" s="82"/>
      <c r="C18" s="83"/>
      <c r="D18" s="83"/>
      <c r="E18" s="83"/>
      <c r="F18" s="83"/>
      <c r="G18" s="83"/>
      <c r="H18" s="83"/>
      <c r="I18" s="83"/>
      <c r="J18" s="83"/>
      <c r="L18" s="31"/>
    </row>
    <row r="19" spans="2:12" ht="19.5" customHeight="1" thickBot="1" x14ac:dyDescent="0.25">
      <c r="B19" s="375" t="s">
        <v>186</v>
      </c>
      <c r="C19" s="376"/>
      <c r="D19" s="376"/>
      <c r="E19" s="376"/>
      <c r="F19" s="376"/>
      <c r="G19" s="376"/>
      <c r="H19" s="376"/>
      <c r="I19" s="376"/>
      <c r="J19" s="376"/>
      <c r="K19" s="376"/>
      <c r="L19" s="377"/>
    </row>
    <row r="20" spans="2:12" ht="14.25" x14ac:dyDescent="0.2">
      <c r="B20" s="60"/>
      <c r="C20" s="4"/>
      <c r="D20" s="4"/>
      <c r="E20" s="4"/>
      <c r="F20" s="4"/>
      <c r="G20" s="4"/>
      <c r="H20" s="4"/>
      <c r="I20" s="4"/>
      <c r="J20" s="4"/>
      <c r="L20" s="31"/>
    </row>
    <row r="21" spans="2:12" ht="27" customHeight="1" x14ac:dyDescent="0.2">
      <c r="B21" s="442" t="s">
        <v>351</v>
      </c>
      <c r="C21" s="443"/>
      <c r="D21" s="4"/>
      <c r="E21" s="4"/>
      <c r="F21" s="4"/>
      <c r="G21" s="4"/>
      <c r="H21" s="4"/>
      <c r="I21" s="4"/>
      <c r="J21" s="4"/>
      <c r="L21" s="31"/>
    </row>
    <row r="22" spans="2:12" ht="36.75" customHeight="1" x14ac:dyDescent="0.2">
      <c r="B22" s="411" t="s">
        <v>262</v>
      </c>
      <c r="C22" s="412"/>
      <c r="D22" s="412"/>
      <c r="E22" s="412"/>
      <c r="F22" s="412"/>
      <c r="G22" s="412"/>
      <c r="H22" s="412"/>
      <c r="I22" s="412"/>
      <c r="J22" s="412"/>
      <c r="K22" s="412"/>
      <c r="L22" s="31"/>
    </row>
    <row r="23" spans="2:12" ht="14.25" x14ac:dyDescent="0.2">
      <c r="B23" s="60"/>
      <c r="C23" s="4"/>
      <c r="D23" s="4"/>
      <c r="E23" s="4"/>
      <c r="F23" s="4"/>
      <c r="G23" s="4"/>
      <c r="H23" s="4"/>
      <c r="I23" s="4"/>
      <c r="J23" s="4"/>
      <c r="L23" s="31"/>
    </row>
    <row r="24" spans="2:12" ht="16.5" customHeight="1" x14ac:dyDescent="0.2">
      <c r="B24" s="417" t="s">
        <v>263</v>
      </c>
      <c r="C24" s="418"/>
      <c r="D24" s="4"/>
      <c r="E24" s="4"/>
      <c r="F24" s="4"/>
      <c r="G24" s="4"/>
      <c r="H24" s="4"/>
      <c r="I24" s="4"/>
      <c r="J24" s="4"/>
      <c r="L24" s="31"/>
    </row>
    <row r="25" spans="2:12" ht="16.5" customHeight="1" x14ac:dyDescent="0.2">
      <c r="B25" s="419" t="s">
        <v>264</v>
      </c>
      <c r="C25" s="420"/>
      <c r="D25" s="420"/>
      <c r="E25" s="176">
        <v>47301</v>
      </c>
      <c r="F25" s="202" t="s">
        <v>282</v>
      </c>
      <c r="G25" s="4"/>
      <c r="H25" s="4"/>
      <c r="I25" s="4"/>
      <c r="J25" s="4"/>
      <c r="L25" s="31"/>
    </row>
    <row r="26" spans="2:12" ht="16.5" customHeight="1" x14ac:dyDescent="0.2">
      <c r="B26" s="419" t="s">
        <v>265</v>
      </c>
      <c r="C26" s="420"/>
      <c r="D26" s="420"/>
      <c r="E26" s="179">
        <v>47186</v>
      </c>
      <c r="F26" s="203" t="s">
        <v>283</v>
      </c>
      <c r="G26" s="4"/>
      <c r="H26" s="4"/>
      <c r="I26" s="4"/>
      <c r="J26" s="4"/>
      <c r="L26" s="31"/>
    </row>
    <row r="27" spans="2:12" ht="16.5" customHeight="1" x14ac:dyDescent="0.2">
      <c r="B27" s="419" t="s">
        <v>266</v>
      </c>
      <c r="C27" s="420"/>
      <c r="D27" s="420"/>
      <c r="E27" s="176">
        <f>+E25-E26</f>
        <v>115</v>
      </c>
      <c r="F27" s="4"/>
      <c r="G27" s="4"/>
      <c r="H27" s="4"/>
      <c r="I27" s="4"/>
      <c r="J27" s="4"/>
      <c r="L27" s="31"/>
    </row>
    <row r="28" spans="2:12" ht="16.5" customHeight="1" thickBot="1" x14ac:dyDescent="0.25">
      <c r="B28" s="429" t="s">
        <v>267</v>
      </c>
      <c r="C28" s="430"/>
      <c r="D28" s="175"/>
      <c r="E28" s="296">
        <f>+E26+E27</f>
        <v>47301</v>
      </c>
      <c r="F28" s="4"/>
      <c r="G28" s="4"/>
      <c r="H28" s="4"/>
      <c r="I28" s="4"/>
      <c r="J28" s="4"/>
      <c r="L28" s="31"/>
    </row>
    <row r="29" spans="2:12" ht="16.5" customHeight="1" thickTop="1" x14ac:dyDescent="0.2">
      <c r="B29" s="60"/>
      <c r="C29" s="4"/>
      <c r="D29" s="4"/>
      <c r="E29" s="179"/>
      <c r="F29" s="4"/>
      <c r="G29" s="4"/>
      <c r="H29" s="4"/>
      <c r="I29" s="4"/>
      <c r="J29" s="4"/>
      <c r="L29" s="31"/>
    </row>
    <row r="30" spans="2:12" ht="16.5" customHeight="1" x14ac:dyDescent="0.2">
      <c r="B30" s="417" t="s">
        <v>268</v>
      </c>
      <c r="C30" s="418"/>
      <c r="D30" s="4"/>
      <c r="E30" s="179"/>
      <c r="F30" s="4"/>
      <c r="G30" s="4"/>
      <c r="H30" s="4"/>
      <c r="I30" s="4"/>
      <c r="J30" s="4"/>
      <c r="L30" s="31"/>
    </row>
    <row r="31" spans="2:12" ht="16.5" customHeight="1" x14ac:dyDescent="0.2">
      <c r="B31" s="419" t="s">
        <v>264</v>
      </c>
      <c r="C31" s="420"/>
      <c r="D31" s="420"/>
      <c r="E31" s="179">
        <v>7559354</v>
      </c>
      <c r="F31" s="202" t="s">
        <v>282</v>
      </c>
      <c r="G31" s="4"/>
      <c r="H31" s="4"/>
      <c r="I31" s="4"/>
      <c r="J31" s="4"/>
      <c r="L31" s="31"/>
    </row>
    <row r="32" spans="2:12" ht="16.5" customHeight="1" x14ac:dyDescent="0.2">
      <c r="B32" s="419" t="s">
        <v>270</v>
      </c>
      <c r="C32" s="420"/>
      <c r="D32" s="420"/>
      <c r="E32" s="179">
        <v>24892</v>
      </c>
      <c r="F32" s="4"/>
      <c r="G32" s="4"/>
      <c r="H32" s="4"/>
      <c r="I32" s="4"/>
      <c r="J32" s="4"/>
      <c r="L32" s="31"/>
    </row>
    <row r="33" spans="2:12" ht="16.5" customHeight="1" x14ac:dyDescent="0.2">
      <c r="B33" s="419" t="s">
        <v>269</v>
      </c>
      <c r="C33" s="420"/>
      <c r="D33" s="420"/>
      <c r="E33" s="179">
        <v>96000</v>
      </c>
      <c r="F33" s="4"/>
      <c r="G33" s="4"/>
      <c r="H33" s="4"/>
      <c r="I33" s="4"/>
      <c r="J33" s="4"/>
      <c r="L33" s="31"/>
    </row>
    <row r="34" spans="2:12" ht="16.5" customHeight="1" x14ac:dyDescent="0.2">
      <c r="B34" s="419" t="s">
        <v>271</v>
      </c>
      <c r="C34" s="420"/>
      <c r="D34" s="420"/>
      <c r="E34" s="180">
        <v>-778</v>
      </c>
      <c r="F34" s="4"/>
      <c r="G34" s="4"/>
      <c r="H34" s="4"/>
      <c r="I34" s="4"/>
      <c r="J34" s="4"/>
      <c r="L34" s="31"/>
    </row>
    <row r="35" spans="2:12" ht="16.5" customHeight="1" x14ac:dyDescent="0.2">
      <c r="B35" s="419" t="s">
        <v>272</v>
      </c>
      <c r="C35" s="420"/>
      <c r="D35" s="420"/>
      <c r="E35" s="180">
        <v>-1653</v>
      </c>
      <c r="F35" s="4"/>
      <c r="G35" s="4"/>
      <c r="H35" s="4"/>
      <c r="I35" s="4"/>
      <c r="J35" s="4"/>
      <c r="L35" s="31"/>
    </row>
    <row r="36" spans="2:12" ht="16.5" customHeight="1" x14ac:dyDescent="0.2">
      <c r="B36" s="419" t="s">
        <v>273</v>
      </c>
      <c r="C36" s="420"/>
      <c r="D36" s="420"/>
      <c r="E36" s="180">
        <v>-320</v>
      </c>
      <c r="F36" s="4"/>
      <c r="G36" s="4"/>
      <c r="H36" s="4"/>
      <c r="I36" s="4"/>
      <c r="J36" s="4"/>
      <c r="L36" s="31"/>
    </row>
    <row r="37" spans="2:12" ht="16.5" customHeight="1" x14ac:dyDescent="0.2">
      <c r="B37" s="419" t="s">
        <v>274</v>
      </c>
      <c r="C37" s="420"/>
      <c r="D37" s="420"/>
      <c r="E37" s="180">
        <v>-1099</v>
      </c>
      <c r="F37" s="4"/>
      <c r="G37" s="4"/>
      <c r="H37" s="4"/>
      <c r="I37" s="4"/>
      <c r="J37" s="4"/>
      <c r="L37" s="31"/>
    </row>
    <row r="38" spans="2:12" ht="16.5" customHeight="1" x14ac:dyDescent="0.2">
      <c r="B38" s="419" t="s">
        <v>275</v>
      </c>
      <c r="C38" s="420"/>
      <c r="D38" s="420"/>
      <c r="E38" s="180">
        <v>-556</v>
      </c>
      <c r="F38" s="4"/>
      <c r="G38" s="4"/>
      <c r="H38" s="4"/>
      <c r="I38" s="4"/>
      <c r="J38" s="4"/>
      <c r="L38" s="31"/>
    </row>
    <row r="39" spans="2:12" ht="16.5" customHeight="1" x14ac:dyDescent="0.2">
      <c r="B39" s="419" t="s">
        <v>276</v>
      </c>
      <c r="C39" s="420"/>
      <c r="D39" s="420"/>
      <c r="E39" s="177">
        <v>-815</v>
      </c>
      <c r="F39" s="4"/>
      <c r="G39" s="4"/>
      <c r="H39" s="4"/>
      <c r="I39" s="4"/>
      <c r="J39" s="4"/>
      <c r="L39" s="31"/>
    </row>
    <row r="40" spans="2:12" ht="16.5" customHeight="1" x14ac:dyDescent="0.2">
      <c r="B40" s="440" t="s">
        <v>277</v>
      </c>
      <c r="C40" s="441"/>
      <c r="D40" s="441"/>
      <c r="E40" s="294">
        <f>+SUM(E31:E39)</f>
        <v>7675025</v>
      </c>
      <c r="F40" s="4"/>
      <c r="G40" s="4"/>
      <c r="H40" s="4"/>
      <c r="I40" s="4"/>
      <c r="J40" s="4"/>
      <c r="L40" s="31"/>
    </row>
    <row r="41" spans="2:12" ht="16.5" customHeight="1" x14ac:dyDescent="0.2">
      <c r="B41" s="440" t="s">
        <v>278</v>
      </c>
      <c r="C41" s="441"/>
      <c r="D41" s="441"/>
      <c r="E41" s="294">
        <v>7675112</v>
      </c>
      <c r="F41" s="203" t="s">
        <v>283</v>
      </c>
      <c r="G41" s="4"/>
      <c r="H41" s="4"/>
      <c r="I41" s="4"/>
      <c r="J41" s="4"/>
      <c r="L41" s="31"/>
    </row>
    <row r="42" spans="2:12" ht="16.5" customHeight="1" x14ac:dyDescent="0.2">
      <c r="B42" s="440" t="s">
        <v>279</v>
      </c>
      <c r="C42" s="441"/>
      <c r="D42" s="441"/>
      <c r="E42" s="295">
        <f>+E40-E41</f>
        <v>-87</v>
      </c>
      <c r="F42" s="4"/>
      <c r="G42" s="4"/>
      <c r="H42" s="4"/>
      <c r="I42" s="4"/>
      <c r="J42" s="4"/>
      <c r="L42" s="31"/>
    </row>
    <row r="43" spans="2:12" ht="16.5" customHeight="1" x14ac:dyDescent="0.2">
      <c r="B43" s="419"/>
      <c r="C43" s="420"/>
      <c r="D43" s="420"/>
      <c r="E43" s="179"/>
      <c r="F43" s="4"/>
      <c r="G43" s="4"/>
      <c r="H43" s="4"/>
      <c r="I43" s="4"/>
      <c r="J43" s="4"/>
      <c r="L43" s="31"/>
    </row>
    <row r="44" spans="2:12" ht="16.5" customHeight="1" x14ac:dyDescent="0.2">
      <c r="B44" s="417" t="s">
        <v>268</v>
      </c>
      <c r="C44" s="418"/>
      <c r="D44" s="4"/>
      <c r="E44" s="179"/>
      <c r="F44" s="4"/>
      <c r="G44" s="4"/>
      <c r="H44" s="4"/>
      <c r="I44" s="4"/>
      <c r="J44" s="4"/>
      <c r="L44" s="31"/>
    </row>
    <row r="45" spans="2:12" ht="16.5" customHeight="1" x14ac:dyDescent="0.2">
      <c r="B45" s="429" t="s">
        <v>280</v>
      </c>
      <c r="C45" s="430"/>
      <c r="D45" s="4"/>
      <c r="E45" s="204">
        <f>+E31+E25</f>
        <v>7606655</v>
      </c>
      <c r="F45" s="205" t="s">
        <v>282</v>
      </c>
      <c r="G45" s="4"/>
      <c r="H45" s="4"/>
      <c r="I45" s="4"/>
      <c r="J45" s="4"/>
      <c r="L45" s="31"/>
    </row>
    <row r="46" spans="2:12" ht="16.5" customHeight="1" x14ac:dyDescent="0.25">
      <c r="B46" s="429" t="s">
        <v>281</v>
      </c>
      <c r="C46" s="430"/>
      <c r="D46" s="6"/>
      <c r="E46" s="206">
        <f>+E26+E41</f>
        <v>7722298</v>
      </c>
      <c r="F46" s="207" t="s">
        <v>283</v>
      </c>
      <c r="L46" s="31"/>
    </row>
    <row r="47" spans="2:12" ht="14.25" x14ac:dyDescent="0.2">
      <c r="B47" s="37"/>
      <c r="C47" s="6"/>
      <c r="D47" s="6"/>
      <c r="E47" s="6"/>
      <c r="L47" s="31"/>
    </row>
    <row r="48" spans="2:12" ht="14.25" customHeight="1" x14ac:dyDescent="0.2">
      <c r="B48" s="60"/>
      <c r="C48" s="4"/>
      <c r="D48" s="4"/>
      <c r="E48" s="4"/>
      <c r="F48" s="4"/>
      <c r="G48" s="4"/>
      <c r="H48" s="4"/>
      <c r="I48" s="4"/>
      <c r="J48" s="4"/>
      <c r="L48" s="31"/>
    </row>
    <row r="49" spans="2:12" ht="14.25" customHeight="1" x14ac:dyDescent="0.2">
      <c r="B49" s="297" t="s">
        <v>352</v>
      </c>
      <c r="C49" s="4"/>
      <c r="D49" s="4"/>
      <c r="E49" s="4"/>
      <c r="F49" s="4"/>
      <c r="G49" s="4"/>
      <c r="H49" s="4"/>
      <c r="I49" s="4"/>
      <c r="J49" s="4"/>
      <c r="L49" s="31"/>
    </row>
    <row r="50" spans="2:12" ht="14.25" customHeight="1" thickBot="1" x14ac:dyDescent="0.25">
      <c r="B50" s="60"/>
      <c r="C50" s="4"/>
      <c r="D50" s="4"/>
      <c r="E50" s="4"/>
      <c r="F50" s="4"/>
      <c r="G50" s="4"/>
      <c r="H50" s="4"/>
      <c r="I50" s="4"/>
      <c r="J50" s="4"/>
      <c r="L50" s="31"/>
    </row>
    <row r="51" spans="2:12" ht="15" customHeight="1" x14ac:dyDescent="0.25">
      <c r="B51" s="431" t="s">
        <v>284</v>
      </c>
      <c r="C51" s="432"/>
      <c r="D51" s="432"/>
      <c r="E51" s="432"/>
      <c r="F51" s="432"/>
      <c r="G51" s="432"/>
      <c r="H51" s="433"/>
      <c r="L51" s="31"/>
    </row>
    <row r="52" spans="2:12" ht="15" x14ac:dyDescent="0.25">
      <c r="B52" s="321" t="s">
        <v>285</v>
      </c>
      <c r="C52" s="322" t="s">
        <v>286</v>
      </c>
      <c r="D52" s="323" t="s">
        <v>287</v>
      </c>
      <c r="E52" s="323" t="s">
        <v>288</v>
      </c>
      <c r="F52" s="323" t="s">
        <v>289</v>
      </c>
      <c r="G52" s="323" t="s">
        <v>290</v>
      </c>
      <c r="H52" s="324" t="s">
        <v>291</v>
      </c>
      <c r="L52" s="31"/>
    </row>
    <row r="53" spans="2:12" ht="18" customHeight="1" x14ac:dyDescent="0.2">
      <c r="B53" s="208" t="s">
        <v>292</v>
      </c>
      <c r="C53" s="41">
        <v>2087181</v>
      </c>
      <c r="D53" s="41">
        <v>3863448</v>
      </c>
      <c r="E53" s="41">
        <v>1758122</v>
      </c>
      <c r="F53" s="41">
        <v>6539</v>
      </c>
      <c r="G53" s="41">
        <v>7008</v>
      </c>
      <c r="H53" s="209">
        <f>+SUM(C53:G53)</f>
        <v>7722298</v>
      </c>
      <c r="L53" s="31"/>
    </row>
    <row r="54" spans="2:12" ht="18" customHeight="1" thickBot="1" x14ac:dyDescent="0.25">
      <c r="B54" s="210" t="s">
        <v>293</v>
      </c>
      <c r="C54" s="195">
        <v>0.27</v>
      </c>
      <c r="D54" s="195">
        <v>0.5</v>
      </c>
      <c r="E54" s="195">
        <v>0.22800000000000001</v>
      </c>
      <c r="F54" s="193">
        <v>1E-3</v>
      </c>
      <c r="G54" s="193">
        <v>1E-3</v>
      </c>
      <c r="H54" s="196">
        <v>1</v>
      </c>
      <c r="L54" s="31"/>
    </row>
    <row r="55" spans="2:12" ht="14.25" x14ac:dyDescent="0.2">
      <c r="B55" s="37"/>
      <c r="C55" s="6"/>
      <c r="D55" s="6"/>
      <c r="E55" s="6"/>
      <c r="L55" s="31"/>
    </row>
    <row r="56" spans="2:12" ht="14.25" x14ac:dyDescent="0.2">
      <c r="B56" s="37" t="s">
        <v>163</v>
      </c>
      <c r="C56" s="6"/>
      <c r="D56" s="6"/>
      <c r="E56" s="6"/>
      <c r="L56" s="31"/>
    </row>
    <row r="57" spans="2:12" ht="15" thickBot="1" x14ac:dyDescent="0.25">
      <c r="B57" s="37"/>
      <c r="C57" s="6"/>
      <c r="D57" s="6"/>
      <c r="E57" s="6"/>
      <c r="L57" s="31"/>
    </row>
    <row r="58" spans="2:12" ht="15" customHeight="1" thickBot="1" x14ac:dyDescent="0.3">
      <c r="B58" s="434" t="s">
        <v>294</v>
      </c>
      <c r="C58" s="435"/>
      <c r="D58" s="435"/>
      <c r="E58" s="436"/>
      <c r="L58" s="31"/>
    </row>
    <row r="59" spans="2:12" ht="15" customHeight="1" thickBot="1" x14ac:dyDescent="0.3">
      <c r="B59" s="437" t="s">
        <v>295</v>
      </c>
      <c r="C59" s="438"/>
      <c r="D59" s="438"/>
      <c r="E59" s="439"/>
      <c r="L59" s="31"/>
    </row>
    <row r="60" spans="2:12" ht="15.75" thickBot="1" x14ac:dyDescent="0.3">
      <c r="B60" s="346" t="s">
        <v>285</v>
      </c>
      <c r="C60" s="346" t="s">
        <v>197</v>
      </c>
      <c r="D60" s="347" t="s">
        <v>296</v>
      </c>
      <c r="E60" s="348" t="s">
        <v>297</v>
      </c>
      <c r="L60" s="31"/>
    </row>
    <row r="61" spans="2:12" ht="14.25" x14ac:dyDescent="0.2">
      <c r="B61" s="190" t="s">
        <v>298</v>
      </c>
      <c r="C61" s="191">
        <v>7061967</v>
      </c>
      <c r="D61" s="191">
        <v>24794596</v>
      </c>
      <c r="E61" s="192">
        <v>103</v>
      </c>
      <c r="L61" s="31"/>
    </row>
    <row r="62" spans="2:12" ht="15" thickBot="1" x14ac:dyDescent="0.25">
      <c r="B62" s="187" t="s">
        <v>299</v>
      </c>
      <c r="C62" s="188">
        <v>7674572</v>
      </c>
      <c r="D62" s="188">
        <v>27590901</v>
      </c>
      <c r="E62" s="189">
        <v>100</v>
      </c>
      <c r="L62" s="31"/>
    </row>
    <row r="63" spans="2:12" ht="15" customHeight="1" x14ac:dyDescent="0.2">
      <c r="B63" s="173"/>
      <c r="C63" s="197"/>
      <c r="D63" s="197"/>
      <c r="E63" s="198"/>
      <c r="L63" s="31"/>
    </row>
    <row r="64" spans="2:12" ht="36" customHeight="1" x14ac:dyDescent="0.2">
      <c r="B64" s="411" t="s">
        <v>353</v>
      </c>
      <c r="C64" s="412"/>
      <c r="D64" s="412"/>
      <c r="E64" s="412"/>
      <c r="F64" s="412"/>
      <c r="G64" s="412"/>
      <c r="H64" s="412"/>
      <c r="I64" s="412"/>
      <c r="J64" s="412"/>
      <c r="K64" s="412"/>
      <c r="L64" s="31"/>
    </row>
    <row r="65" spans="2:12" ht="14.25" x14ac:dyDescent="0.2">
      <c r="B65" s="411"/>
      <c r="C65" s="412"/>
      <c r="D65" s="412"/>
      <c r="E65" s="412"/>
      <c r="F65" s="412"/>
      <c r="G65" s="412"/>
      <c r="H65" s="412"/>
      <c r="I65" s="412"/>
      <c r="J65" s="412"/>
      <c r="K65" s="412"/>
      <c r="L65" s="31"/>
    </row>
    <row r="66" spans="2:12" ht="14.25" x14ac:dyDescent="0.2">
      <c r="B66" s="424" t="s">
        <v>354</v>
      </c>
      <c r="C66" s="425"/>
      <c r="D66" s="425"/>
      <c r="E66" s="425"/>
      <c r="F66" s="425"/>
      <c r="G66" s="425"/>
      <c r="H66" s="425"/>
      <c r="I66" s="425"/>
      <c r="J66" s="425"/>
      <c r="K66" s="425"/>
      <c r="L66" s="31"/>
    </row>
    <row r="67" spans="2:12" ht="14.25" x14ac:dyDescent="0.2">
      <c r="B67" s="424"/>
      <c r="C67" s="425"/>
      <c r="D67" s="425"/>
      <c r="E67" s="425"/>
      <c r="F67" s="425"/>
      <c r="G67" s="425"/>
      <c r="H67" s="425"/>
      <c r="I67" s="425"/>
      <c r="J67" s="425"/>
      <c r="K67" s="425"/>
      <c r="L67" s="31"/>
    </row>
    <row r="68" spans="2:12" ht="15" thickBot="1" x14ac:dyDescent="0.25">
      <c r="B68" s="424"/>
      <c r="C68" s="425"/>
      <c r="D68" s="425"/>
      <c r="E68" s="425"/>
      <c r="F68" s="425"/>
      <c r="G68" s="425"/>
      <c r="H68" s="425"/>
      <c r="I68" s="425"/>
      <c r="J68" s="425"/>
      <c r="K68" s="425"/>
      <c r="L68" s="31"/>
    </row>
    <row r="69" spans="2:12" ht="15" customHeight="1" x14ac:dyDescent="0.2">
      <c r="B69" s="426" t="s">
        <v>284</v>
      </c>
      <c r="C69" s="427"/>
      <c r="D69" s="427"/>
      <c r="E69" s="427"/>
      <c r="F69" s="427"/>
      <c r="G69" s="427"/>
      <c r="H69" s="428"/>
      <c r="L69" s="31"/>
    </row>
    <row r="70" spans="2:12" ht="15" x14ac:dyDescent="0.2">
      <c r="B70" s="325" t="s">
        <v>285</v>
      </c>
      <c r="C70" s="326" t="s">
        <v>286</v>
      </c>
      <c r="D70" s="327" t="s">
        <v>287</v>
      </c>
      <c r="E70" s="327" t="s">
        <v>288</v>
      </c>
      <c r="F70" s="327" t="s">
        <v>289</v>
      </c>
      <c r="G70" s="327" t="s">
        <v>290</v>
      </c>
      <c r="H70" s="328" t="s">
        <v>291</v>
      </c>
      <c r="L70" s="31"/>
    </row>
    <row r="71" spans="2:12" ht="18" customHeight="1" x14ac:dyDescent="0.2">
      <c r="B71" s="184" t="s">
        <v>292</v>
      </c>
      <c r="C71" s="183">
        <v>1250395</v>
      </c>
      <c r="D71" s="183">
        <v>545390</v>
      </c>
      <c r="E71" s="183">
        <v>630338</v>
      </c>
      <c r="F71" s="183">
        <v>465209</v>
      </c>
      <c r="G71" s="183">
        <v>22271</v>
      </c>
      <c r="H71" s="185">
        <f>+SUM(C71:G71)</f>
        <v>2913603</v>
      </c>
      <c r="L71" s="31"/>
    </row>
    <row r="72" spans="2:12" ht="18" customHeight="1" thickBot="1" x14ac:dyDescent="0.25">
      <c r="B72" s="186" t="s">
        <v>293</v>
      </c>
      <c r="C72" s="193">
        <v>0.16200000000000001</v>
      </c>
      <c r="D72" s="193">
        <v>7.0999999999999994E-2</v>
      </c>
      <c r="E72" s="193">
        <v>8.2000000000000003E-2</v>
      </c>
      <c r="F72" s="193">
        <v>0.06</v>
      </c>
      <c r="G72" s="193">
        <v>3.0000000000000001E-3</v>
      </c>
      <c r="H72" s="194">
        <v>0.38</v>
      </c>
      <c r="L72" s="31"/>
    </row>
    <row r="73" spans="2:12" ht="14.25" x14ac:dyDescent="0.2">
      <c r="B73" s="37"/>
      <c r="C73" s="6"/>
      <c r="D73" s="6"/>
      <c r="E73" s="6"/>
      <c r="L73" s="31"/>
    </row>
    <row r="74" spans="2:12" ht="29.25" customHeight="1" x14ac:dyDescent="0.2">
      <c r="B74" s="411" t="s">
        <v>164</v>
      </c>
      <c r="C74" s="412"/>
      <c r="D74" s="412"/>
      <c r="E74" s="412"/>
      <c r="F74" s="412"/>
      <c r="G74" s="412"/>
      <c r="H74" s="412"/>
      <c r="I74" s="412"/>
      <c r="J74" s="412"/>
      <c r="K74" s="412"/>
      <c r="L74" s="31"/>
    </row>
    <row r="75" spans="2:12" ht="14.25" x14ac:dyDescent="0.2">
      <c r="B75" s="411"/>
      <c r="C75" s="412"/>
      <c r="D75" s="412"/>
      <c r="E75" s="412"/>
      <c r="F75" s="412"/>
      <c r="G75" s="412"/>
      <c r="H75" s="412"/>
      <c r="I75" s="412"/>
      <c r="J75" s="412"/>
      <c r="K75" s="412"/>
      <c r="L75" s="31"/>
    </row>
    <row r="76" spans="2:12" ht="22.5" customHeight="1" x14ac:dyDescent="0.2">
      <c r="B76" s="411" t="s">
        <v>355</v>
      </c>
      <c r="C76" s="412"/>
      <c r="D76" s="412"/>
      <c r="E76" s="412"/>
      <c r="F76" s="412"/>
      <c r="G76" s="412"/>
      <c r="H76" s="412"/>
      <c r="I76" s="412"/>
      <c r="J76" s="412"/>
      <c r="K76" s="412"/>
      <c r="L76" s="31"/>
    </row>
    <row r="77" spans="2:12" ht="15" thickBot="1" x14ac:dyDescent="0.25">
      <c r="B77" s="82"/>
      <c r="C77" s="83"/>
      <c r="D77" s="83"/>
      <c r="E77" s="83"/>
      <c r="F77" s="83"/>
      <c r="G77" s="83"/>
      <c r="H77" s="83"/>
      <c r="I77" s="83"/>
      <c r="J77" s="83"/>
      <c r="K77" s="83"/>
      <c r="L77" s="31"/>
    </row>
    <row r="78" spans="2:12" ht="21" customHeight="1" x14ac:dyDescent="0.2">
      <c r="B78" s="329" t="s">
        <v>41</v>
      </c>
      <c r="C78" s="330" t="s">
        <v>165</v>
      </c>
      <c r="D78" s="83"/>
      <c r="E78" s="83"/>
      <c r="F78" s="83"/>
      <c r="G78" s="83"/>
      <c r="H78" s="83"/>
      <c r="I78" s="83"/>
      <c r="J78" s="83"/>
      <c r="K78" s="83"/>
      <c r="L78" s="31"/>
    </row>
    <row r="79" spans="2:12" ht="21" customHeight="1" x14ac:dyDescent="0.2">
      <c r="B79" s="46" t="s">
        <v>166</v>
      </c>
      <c r="C79" s="199">
        <v>1259946</v>
      </c>
      <c r="D79" s="83"/>
      <c r="E79" s="83"/>
      <c r="F79" s="83"/>
      <c r="G79" s="83"/>
      <c r="H79" s="83"/>
      <c r="I79" s="83"/>
      <c r="J79" s="83"/>
      <c r="K79" s="83"/>
      <c r="L79" s="31"/>
    </row>
    <row r="80" spans="2:12" ht="21" customHeight="1" x14ac:dyDescent="0.2">
      <c r="B80" s="46" t="s">
        <v>167</v>
      </c>
      <c r="C80" s="199">
        <v>921999</v>
      </c>
      <c r="D80" s="83"/>
      <c r="E80" s="83"/>
      <c r="F80" s="83"/>
      <c r="G80" s="83"/>
      <c r="H80" s="83"/>
      <c r="I80" s="83"/>
      <c r="J80" s="83"/>
      <c r="K80" s="83"/>
      <c r="L80" s="31"/>
    </row>
    <row r="81" spans="2:12" ht="21" customHeight="1" x14ac:dyDescent="0.2">
      <c r="B81" s="46" t="s">
        <v>171</v>
      </c>
      <c r="C81" s="199">
        <v>650564</v>
      </c>
      <c r="D81" s="83"/>
      <c r="E81" s="83"/>
      <c r="F81" s="83"/>
      <c r="G81" s="83"/>
      <c r="H81" s="83"/>
      <c r="I81" s="83"/>
      <c r="J81" s="83"/>
      <c r="K81" s="83"/>
      <c r="L81" s="31"/>
    </row>
    <row r="82" spans="2:12" ht="21" customHeight="1" x14ac:dyDescent="0.2">
      <c r="B82" s="46" t="s">
        <v>168</v>
      </c>
      <c r="C82" s="199">
        <v>75396</v>
      </c>
      <c r="D82" s="83"/>
      <c r="E82" s="83"/>
      <c r="F82" s="83"/>
      <c r="G82" s="83"/>
      <c r="H82" s="83"/>
      <c r="I82" s="83"/>
      <c r="J82" s="83"/>
      <c r="K82" s="83"/>
      <c r="L82" s="31"/>
    </row>
    <row r="83" spans="2:12" ht="21" customHeight="1" x14ac:dyDescent="0.2">
      <c r="B83" s="46" t="s">
        <v>172</v>
      </c>
      <c r="C83" s="199">
        <v>5262</v>
      </c>
      <c r="D83" s="83"/>
      <c r="E83" s="83"/>
      <c r="F83" s="83"/>
      <c r="G83" s="83"/>
      <c r="H83" s="83"/>
      <c r="I83" s="83"/>
      <c r="J83" s="83"/>
      <c r="K83" s="83"/>
      <c r="L83" s="31"/>
    </row>
    <row r="84" spans="2:12" ht="21" customHeight="1" x14ac:dyDescent="0.2">
      <c r="B84" s="46" t="s">
        <v>173</v>
      </c>
      <c r="C84" s="199">
        <v>434</v>
      </c>
      <c r="D84" s="83"/>
      <c r="E84" s="83"/>
      <c r="F84" s="83"/>
      <c r="G84" s="83"/>
      <c r="H84" s="83"/>
      <c r="I84" s="83"/>
      <c r="J84" s="83"/>
      <c r="K84" s="83"/>
      <c r="L84" s="31"/>
    </row>
    <row r="85" spans="2:12" ht="21" customHeight="1" thickBot="1" x14ac:dyDescent="0.25">
      <c r="B85" s="200" t="s">
        <v>169</v>
      </c>
      <c r="C85" s="201">
        <f>SUM(C79:C84)</f>
        <v>2913601</v>
      </c>
      <c r="D85" s="6"/>
      <c r="E85" s="6"/>
      <c r="L85" s="31"/>
    </row>
    <row r="86" spans="2:12" ht="14.25" x14ac:dyDescent="0.2">
      <c r="B86" s="37"/>
      <c r="C86" s="6"/>
      <c r="D86" s="6"/>
      <c r="E86" s="6"/>
      <c r="L86" s="31"/>
    </row>
    <row r="87" spans="2:12" s="35" customFormat="1" ht="27" customHeight="1" x14ac:dyDescent="0.25">
      <c r="B87" s="34" t="s">
        <v>300</v>
      </c>
      <c r="L87" s="36"/>
    </row>
    <row r="88" spans="2:12" ht="14.25" x14ac:dyDescent="0.2">
      <c r="B88" s="411" t="s">
        <v>301</v>
      </c>
      <c r="C88" s="412"/>
      <c r="D88" s="412"/>
      <c r="E88" s="412"/>
      <c r="F88" s="412"/>
      <c r="G88" s="412"/>
      <c r="H88" s="412"/>
      <c r="I88" s="412"/>
      <c r="J88" s="412"/>
      <c r="K88" s="412"/>
      <c r="L88" s="31"/>
    </row>
    <row r="89" spans="2:12" ht="14.25" x14ac:dyDescent="0.2">
      <c r="B89" s="411"/>
      <c r="C89" s="412"/>
      <c r="D89" s="412"/>
      <c r="E89" s="412"/>
      <c r="F89" s="412"/>
      <c r="G89" s="412"/>
      <c r="H89" s="412"/>
      <c r="I89" s="412"/>
      <c r="J89" s="412"/>
      <c r="K89" s="412"/>
      <c r="L89" s="31"/>
    </row>
    <row r="90" spans="2:12" ht="15" thickBot="1" x14ac:dyDescent="0.25">
      <c r="B90" s="37"/>
      <c r="C90" s="6"/>
      <c r="D90" s="6"/>
      <c r="E90" s="6"/>
      <c r="L90" s="31"/>
    </row>
    <row r="91" spans="2:12" ht="15" x14ac:dyDescent="0.25">
      <c r="B91" s="421" t="s">
        <v>66</v>
      </c>
      <c r="C91" s="422"/>
      <c r="D91" s="422"/>
      <c r="E91" s="422"/>
      <c r="F91" s="422"/>
      <c r="G91" s="422"/>
      <c r="H91" s="422"/>
      <c r="I91" s="422"/>
      <c r="J91" s="423"/>
      <c r="L91" s="31"/>
    </row>
    <row r="92" spans="2:12" ht="14.25" customHeight="1" x14ac:dyDescent="0.2">
      <c r="B92" s="411" t="s">
        <v>376</v>
      </c>
      <c r="C92" s="412"/>
      <c r="D92" s="412"/>
      <c r="E92" s="412"/>
      <c r="F92" s="412"/>
      <c r="G92" s="412"/>
      <c r="H92" s="412"/>
      <c r="I92" s="412"/>
      <c r="J92" s="413"/>
      <c r="L92" s="31"/>
    </row>
    <row r="93" spans="2:12" ht="15" customHeight="1" thickBot="1" x14ac:dyDescent="0.25">
      <c r="B93" s="414"/>
      <c r="C93" s="415"/>
      <c r="D93" s="415"/>
      <c r="E93" s="415"/>
      <c r="F93" s="415"/>
      <c r="G93" s="415"/>
      <c r="H93" s="415"/>
      <c r="I93" s="415"/>
      <c r="J93" s="416"/>
      <c r="L93" s="31"/>
    </row>
    <row r="94" spans="2:12" ht="14.25" x14ac:dyDescent="0.2">
      <c r="B94" s="37"/>
      <c r="C94" s="6"/>
      <c r="D94" s="6"/>
      <c r="E94" s="6"/>
      <c r="L94" s="31"/>
    </row>
    <row r="95" spans="2:12" ht="15" thickBot="1" x14ac:dyDescent="0.25">
      <c r="B95" s="43"/>
      <c r="C95" s="32"/>
      <c r="D95" s="32"/>
      <c r="E95" s="32"/>
      <c r="F95" s="32"/>
      <c r="G95" s="32"/>
      <c r="H95" s="32"/>
      <c r="I95" s="32"/>
      <c r="J95" s="32"/>
      <c r="K95" s="32"/>
      <c r="L95" s="33"/>
    </row>
    <row r="96" spans="2:12" ht="14.25" x14ac:dyDescent="0.2">
      <c r="B96" s="6"/>
      <c r="C96" s="6"/>
      <c r="D96" s="6"/>
      <c r="E96" s="6"/>
    </row>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row r="119" s="6" customFormat="1" ht="14.25" x14ac:dyDescent="0.2"/>
    <row r="120" s="6" customFormat="1" ht="14.25" x14ac:dyDescent="0.2"/>
    <row r="121" s="6" customFormat="1" ht="14.25" x14ac:dyDescent="0.2"/>
    <row r="122" s="6" customFormat="1" ht="14.25" x14ac:dyDescent="0.2"/>
    <row r="123" s="6" customFormat="1" ht="14.25" x14ac:dyDescent="0.2"/>
    <row r="124" s="6" customFormat="1" ht="14.25" x14ac:dyDescent="0.2"/>
    <row r="125" s="6" customFormat="1" ht="14.25" x14ac:dyDescent="0.2"/>
    <row r="126" s="6" customFormat="1" ht="14.25" x14ac:dyDescent="0.2"/>
    <row r="127" s="6" customFormat="1" ht="14.25" x14ac:dyDescent="0.2"/>
    <row r="128" s="6" customFormat="1" ht="14.25" x14ac:dyDescent="0.2"/>
    <row r="129" s="6" customFormat="1" ht="14.25" x14ac:dyDescent="0.2"/>
    <row r="130" s="6" customFormat="1" ht="14.25" x14ac:dyDescent="0.2"/>
    <row r="131" s="6" customFormat="1" ht="14.25" x14ac:dyDescent="0.2"/>
    <row r="132" s="6" customFormat="1" ht="14.25" x14ac:dyDescent="0.2"/>
    <row r="133" s="6" customFormat="1" ht="14.25" x14ac:dyDescent="0.2"/>
    <row r="134" s="6" customFormat="1" ht="14.25" x14ac:dyDescent="0.2"/>
    <row r="135" s="6" customFormat="1" ht="14.25" x14ac:dyDescent="0.2"/>
    <row r="136" s="6" customFormat="1" ht="14.25" x14ac:dyDescent="0.2"/>
    <row r="137" s="6" customFormat="1" ht="14.25" x14ac:dyDescent="0.2"/>
    <row r="138" s="6" customFormat="1" ht="14.25" x14ac:dyDescent="0.2"/>
    <row r="139" s="6" customFormat="1" ht="14.25" x14ac:dyDescent="0.2"/>
    <row r="140" s="6" customFormat="1" ht="14.25" x14ac:dyDescent="0.2"/>
    <row r="141" s="6" customFormat="1" ht="14.25" x14ac:dyDescent="0.2"/>
    <row r="142" s="6" customFormat="1" ht="14.25" x14ac:dyDescent="0.2"/>
    <row r="143" s="6" customFormat="1" ht="14.25" x14ac:dyDescent="0.2"/>
    <row r="144" s="6" customFormat="1" ht="14.25" x14ac:dyDescent="0.2"/>
    <row r="145" s="6" customFormat="1" ht="14.25" x14ac:dyDescent="0.2"/>
    <row r="146" s="6" customFormat="1" ht="14.25" x14ac:dyDescent="0.2"/>
    <row r="147" s="6" customFormat="1" ht="14.25" x14ac:dyDescent="0.2"/>
    <row r="148" s="6" customFormat="1" ht="14.25" x14ac:dyDescent="0.2"/>
    <row r="149" s="6" customFormat="1" ht="14.25" x14ac:dyDescent="0.2"/>
    <row r="150" s="6" customFormat="1" ht="14.25" x14ac:dyDescent="0.2"/>
    <row r="151" s="6" customFormat="1" ht="14.25" x14ac:dyDescent="0.2"/>
    <row r="152" s="6" customFormat="1" ht="14.25" x14ac:dyDescent="0.2"/>
    <row r="153" s="6" customFormat="1" ht="14.25" x14ac:dyDescent="0.2"/>
    <row r="154" s="6" customFormat="1" ht="14.25" x14ac:dyDescent="0.2"/>
    <row r="155" s="6" customFormat="1" ht="14.25" x14ac:dyDescent="0.2"/>
    <row r="156" s="6" customFormat="1" ht="14.25" x14ac:dyDescent="0.2"/>
    <row r="157" s="6" customFormat="1" ht="14.25" x14ac:dyDescent="0.2"/>
    <row r="158" s="6" customFormat="1" ht="14.25" x14ac:dyDescent="0.2"/>
    <row r="159" s="6" customFormat="1" ht="14.25" x14ac:dyDescent="0.2"/>
    <row r="160" s="6" customFormat="1" ht="14.25" x14ac:dyDescent="0.2"/>
    <row r="161" s="6" customFormat="1" ht="14.25" x14ac:dyDescent="0.2"/>
    <row r="162" s="6" customFormat="1" ht="14.25" x14ac:dyDescent="0.2"/>
    <row r="163" s="6" customFormat="1" ht="14.25" x14ac:dyDescent="0.2"/>
    <row r="164" s="6" customFormat="1" ht="14.25" x14ac:dyDescent="0.2"/>
    <row r="165" s="6" customFormat="1" ht="14.25" x14ac:dyDescent="0.2"/>
    <row r="166" s="6" customFormat="1" ht="14.25" x14ac:dyDescent="0.2"/>
    <row r="167" s="6" customFormat="1" ht="14.25" x14ac:dyDescent="0.2"/>
    <row r="168" s="6" customFormat="1" ht="14.25" x14ac:dyDescent="0.2"/>
    <row r="169" s="6" customFormat="1" ht="14.25" x14ac:dyDescent="0.2"/>
    <row r="170" s="6" customFormat="1" ht="14.25" x14ac:dyDescent="0.2"/>
    <row r="171" s="6" customFormat="1" ht="14.25" x14ac:dyDescent="0.2"/>
    <row r="172" s="6" customFormat="1" ht="14.25" x14ac:dyDescent="0.2"/>
    <row r="173" s="6" customFormat="1" ht="14.25" x14ac:dyDescent="0.2"/>
    <row r="174" s="6" customFormat="1" ht="14.25" x14ac:dyDescent="0.2"/>
    <row r="175" s="6" customFormat="1" ht="14.25" x14ac:dyDescent="0.2"/>
    <row r="176" s="6" customFormat="1" ht="14.25" x14ac:dyDescent="0.2"/>
    <row r="177" s="6" customFormat="1" ht="14.25" x14ac:dyDescent="0.2"/>
    <row r="178" s="6" customFormat="1" ht="14.25" x14ac:dyDescent="0.2"/>
    <row r="179" s="6" customFormat="1" ht="14.25" x14ac:dyDescent="0.2"/>
    <row r="180" s="6" customFormat="1" ht="14.25" x14ac:dyDescent="0.2"/>
    <row r="181" s="6" customFormat="1" ht="14.25" x14ac:dyDescent="0.2"/>
    <row r="182" s="6" customFormat="1" ht="14.25" x14ac:dyDescent="0.2"/>
    <row r="183" s="6" customFormat="1" ht="14.25" x14ac:dyDescent="0.2"/>
    <row r="184" s="6" customFormat="1" ht="14.25" x14ac:dyDescent="0.2"/>
    <row r="185" s="6" customFormat="1" ht="14.25" x14ac:dyDescent="0.2"/>
    <row r="186" s="6" customFormat="1" ht="14.25" x14ac:dyDescent="0.2"/>
    <row r="187" s="6" customFormat="1" ht="14.25" x14ac:dyDescent="0.2"/>
    <row r="188" s="6" customFormat="1" ht="14.25" x14ac:dyDescent="0.2"/>
    <row r="189" s="6" customFormat="1" ht="14.25" x14ac:dyDescent="0.2"/>
    <row r="190" s="6" customFormat="1" ht="14.25" x14ac:dyDescent="0.2"/>
    <row r="191" s="6" customFormat="1" ht="14.25" x14ac:dyDescent="0.2"/>
    <row r="192" s="6" customFormat="1" ht="14.25" x14ac:dyDescent="0.2"/>
    <row r="193" s="6" customFormat="1" ht="14.25" x14ac:dyDescent="0.2"/>
    <row r="194" s="6" customFormat="1" ht="14.25" x14ac:dyDescent="0.2"/>
    <row r="195" s="6" customFormat="1" ht="14.25" x14ac:dyDescent="0.2"/>
    <row r="196" s="6" customFormat="1" ht="14.25" x14ac:dyDescent="0.2"/>
    <row r="197" s="6" customFormat="1" ht="14.25" x14ac:dyDescent="0.2"/>
    <row r="198" s="6" customFormat="1" ht="14.25" x14ac:dyDescent="0.2"/>
    <row r="199" s="6" customFormat="1" ht="14.25" x14ac:dyDescent="0.2"/>
    <row r="200" s="6" customFormat="1" ht="14.25" x14ac:dyDescent="0.2"/>
    <row r="201" s="6" customFormat="1" ht="14.25" x14ac:dyDescent="0.2"/>
    <row r="202" s="6" customFormat="1" ht="14.25" x14ac:dyDescent="0.2"/>
    <row r="203" s="6" customFormat="1" ht="14.25" x14ac:dyDescent="0.2"/>
    <row r="204" s="6" customFormat="1" ht="14.25" x14ac:dyDescent="0.2"/>
    <row r="205" s="6" customFormat="1" ht="14.25" x14ac:dyDescent="0.2"/>
    <row r="206" s="6" customFormat="1" ht="14.25" x14ac:dyDescent="0.2"/>
    <row r="207" s="6" customFormat="1" ht="14.25" x14ac:dyDescent="0.2"/>
    <row r="208" s="6" customFormat="1" ht="14.25" x14ac:dyDescent="0.2"/>
    <row r="209" s="6" customFormat="1" ht="14.25" x14ac:dyDescent="0.2"/>
    <row r="210" s="6" customFormat="1" ht="14.25" x14ac:dyDescent="0.2"/>
    <row r="211" s="6" customFormat="1" ht="14.25" x14ac:dyDescent="0.2"/>
    <row r="212" s="6" customFormat="1" ht="14.25" x14ac:dyDescent="0.2"/>
    <row r="213" s="6" customFormat="1" ht="14.25" x14ac:dyDescent="0.2"/>
    <row r="214" s="6" customFormat="1" ht="14.25" x14ac:dyDescent="0.2"/>
    <row r="215" s="6" customFormat="1" ht="14.25" x14ac:dyDescent="0.2"/>
    <row r="216" s="6" customFormat="1" ht="14.25" x14ac:dyDescent="0.2"/>
    <row r="217" s="6" customFormat="1" ht="14.25" x14ac:dyDescent="0.2"/>
    <row r="218" s="6" customFormat="1" ht="14.25" x14ac:dyDescent="0.2"/>
    <row r="219" s="6" customFormat="1" ht="14.25" x14ac:dyDescent="0.2"/>
    <row r="220" s="6" customFormat="1" ht="14.25" x14ac:dyDescent="0.2"/>
    <row r="221" s="6" customFormat="1" ht="14.25" x14ac:dyDescent="0.2"/>
    <row r="222" s="6" customFormat="1" ht="14.25" x14ac:dyDescent="0.2"/>
    <row r="223" s="6" customFormat="1" ht="14.25" x14ac:dyDescent="0.2"/>
    <row r="224" s="6" customFormat="1" ht="14.25" x14ac:dyDescent="0.2"/>
    <row r="225" s="6" customFormat="1" ht="14.25" x14ac:dyDescent="0.2"/>
    <row r="226" s="6" customFormat="1" ht="14.25" x14ac:dyDescent="0.2"/>
    <row r="227" s="6" customFormat="1" ht="14.25" x14ac:dyDescent="0.2"/>
    <row r="228" s="6" customFormat="1" ht="14.25" x14ac:dyDescent="0.2"/>
    <row r="229" s="6" customFormat="1" ht="14.25" x14ac:dyDescent="0.2"/>
    <row r="230" s="6" customFormat="1" ht="14.25" x14ac:dyDescent="0.2"/>
    <row r="231" s="6" customFormat="1" ht="14.25" x14ac:dyDescent="0.2"/>
    <row r="232" s="6" customFormat="1" ht="14.25" x14ac:dyDescent="0.2"/>
    <row r="233" s="6" customFormat="1" ht="14.25" x14ac:dyDescent="0.2"/>
    <row r="234" s="6" customFormat="1" ht="14.25" x14ac:dyDescent="0.2"/>
    <row r="235" s="6" customFormat="1" ht="14.25" x14ac:dyDescent="0.2"/>
    <row r="236" s="6" customFormat="1" ht="14.25" x14ac:dyDescent="0.2"/>
    <row r="237" s="6" customFormat="1" ht="14.25" x14ac:dyDescent="0.2"/>
    <row r="238" s="6" customFormat="1" ht="14.25" x14ac:dyDescent="0.2"/>
    <row r="239" s="6" customFormat="1" ht="14.25" x14ac:dyDescent="0.2"/>
    <row r="240" s="6" customFormat="1" ht="14.25" x14ac:dyDescent="0.2"/>
    <row r="241" s="6" customFormat="1" ht="14.25" x14ac:dyDescent="0.2"/>
    <row r="242" s="6" customFormat="1" ht="14.25" x14ac:dyDescent="0.2"/>
    <row r="243" s="6" customFormat="1" ht="14.25" x14ac:dyDescent="0.2"/>
    <row r="244" s="6" customFormat="1" ht="14.25" x14ac:dyDescent="0.2"/>
    <row r="245" s="6" customFormat="1" ht="14.25" x14ac:dyDescent="0.2"/>
    <row r="246" s="6" customFormat="1" ht="14.25" x14ac:dyDescent="0.2"/>
    <row r="247" s="6" customFormat="1" ht="14.25" x14ac:dyDescent="0.2"/>
    <row r="248" s="6" customFormat="1" ht="14.25" x14ac:dyDescent="0.2"/>
    <row r="249" s="6" customFormat="1" ht="14.25" x14ac:dyDescent="0.2"/>
    <row r="250" s="6" customFormat="1" ht="14.25" x14ac:dyDescent="0.2"/>
    <row r="251" s="6" customFormat="1" ht="14.25" x14ac:dyDescent="0.2"/>
    <row r="252" s="6" customFormat="1" ht="14.25" x14ac:dyDescent="0.2"/>
    <row r="253" s="6" customFormat="1" ht="14.25" x14ac:dyDescent="0.2"/>
    <row r="254" s="6" customFormat="1" ht="14.25" x14ac:dyDescent="0.2"/>
    <row r="255" s="6" customFormat="1" ht="14.25" x14ac:dyDescent="0.2"/>
    <row r="256" s="6" customFormat="1" ht="14.25" x14ac:dyDescent="0.2"/>
    <row r="257" s="6" customFormat="1" ht="14.25" x14ac:dyDescent="0.2"/>
    <row r="258" s="6" customFormat="1" ht="14.25" x14ac:dyDescent="0.2"/>
    <row r="259" s="6" customFormat="1" ht="14.25" x14ac:dyDescent="0.2"/>
    <row r="260" s="6" customFormat="1" ht="14.25" x14ac:dyDescent="0.2"/>
    <row r="261" s="6" customFormat="1" ht="14.25" x14ac:dyDescent="0.2"/>
    <row r="262" s="6" customFormat="1" ht="14.25" x14ac:dyDescent="0.2"/>
    <row r="263" s="6" customFormat="1" ht="14.25" x14ac:dyDescent="0.2"/>
    <row r="264" s="6" customFormat="1" ht="14.25" x14ac:dyDescent="0.2"/>
    <row r="265" s="6" customFormat="1" ht="14.25" x14ac:dyDescent="0.2"/>
    <row r="266" s="6" customFormat="1" ht="14.25" x14ac:dyDescent="0.2"/>
    <row r="267" s="6" customFormat="1" ht="14.25" x14ac:dyDescent="0.2"/>
    <row r="268" s="6" customFormat="1" ht="14.25" x14ac:dyDescent="0.2"/>
    <row r="269" s="6" customFormat="1" ht="14.25" x14ac:dyDescent="0.2"/>
    <row r="270" s="6" customFormat="1" ht="14.25" x14ac:dyDescent="0.2"/>
    <row r="271" s="6" customFormat="1" ht="14.25" x14ac:dyDescent="0.2"/>
    <row r="272" s="6" customFormat="1" ht="14.25" x14ac:dyDescent="0.2"/>
    <row r="273" s="6" customFormat="1" ht="14.25" x14ac:dyDescent="0.2"/>
    <row r="274" s="6" customFormat="1" ht="14.25" x14ac:dyDescent="0.2"/>
    <row r="275" s="6" customFormat="1" ht="14.25" x14ac:dyDescent="0.2"/>
    <row r="276" s="6" customFormat="1" ht="14.25" x14ac:dyDescent="0.2"/>
    <row r="277" s="6" customFormat="1" ht="14.25" x14ac:dyDescent="0.2"/>
    <row r="278" s="6" customFormat="1" ht="14.25" x14ac:dyDescent="0.2"/>
    <row r="279" s="6" customFormat="1" ht="14.25" x14ac:dyDescent="0.2"/>
    <row r="280" s="6" customFormat="1" ht="14.25" x14ac:dyDescent="0.2"/>
    <row r="281" s="6" customFormat="1" ht="14.25" x14ac:dyDescent="0.2"/>
    <row r="282" s="6" customFormat="1" ht="14.25" x14ac:dyDescent="0.2"/>
    <row r="283" s="6" customFormat="1" ht="14.25" x14ac:dyDescent="0.2"/>
    <row r="284" s="6" customFormat="1" ht="14.25" x14ac:dyDescent="0.2"/>
    <row r="285" s="6" customFormat="1" ht="14.25" x14ac:dyDescent="0.2"/>
    <row r="286" s="6" customFormat="1" ht="14.25" x14ac:dyDescent="0.2"/>
    <row r="287" s="6" customFormat="1" ht="14.25" x14ac:dyDescent="0.2"/>
    <row r="288" s="6" customFormat="1" ht="14.25" x14ac:dyDescent="0.2"/>
    <row r="289" s="6" customFormat="1" ht="14.25" x14ac:dyDescent="0.2"/>
    <row r="290" s="6" customFormat="1" ht="14.25" x14ac:dyDescent="0.2"/>
    <row r="291" s="6" customFormat="1" ht="14.25" x14ac:dyDescent="0.2"/>
    <row r="292" s="6" customFormat="1" ht="14.25" x14ac:dyDescent="0.2"/>
    <row r="293" s="6" customFormat="1" ht="14.25" x14ac:dyDescent="0.2"/>
    <row r="294" s="6" customFormat="1" ht="14.25" x14ac:dyDescent="0.2"/>
    <row r="295" s="6" customFormat="1" ht="14.25" x14ac:dyDescent="0.2"/>
    <row r="296" s="6" customFormat="1" ht="14.25" x14ac:dyDescent="0.2"/>
    <row r="297" s="6" customFormat="1" ht="14.25" x14ac:dyDescent="0.2"/>
    <row r="298" s="6" customFormat="1" ht="14.25" x14ac:dyDescent="0.2"/>
    <row r="299" s="6" customFormat="1" ht="14.25" x14ac:dyDescent="0.2"/>
    <row r="300" s="6" customFormat="1" ht="14.25" x14ac:dyDescent="0.2"/>
    <row r="301" s="6" customFormat="1" ht="14.25" x14ac:dyDescent="0.2"/>
    <row r="302" s="6" customFormat="1" ht="14.25" x14ac:dyDescent="0.2"/>
    <row r="303" s="6" customFormat="1" ht="14.25" x14ac:dyDescent="0.2"/>
    <row r="304" s="6" customFormat="1" ht="14.25" x14ac:dyDescent="0.2"/>
    <row r="305" s="6" customFormat="1" ht="14.25" x14ac:dyDescent="0.2"/>
    <row r="306" s="6" customFormat="1" ht="14.25" x14ac:dyDescent="0.2"/>
    <row r="307" s="6" customFormat="1" ht="14.25" x14ac:dyDescent="0.2"/>
    <row r="308" s="6" customFormat="1" ht="14.25" x14ac:dyDescent="0.2"/>
    <row r="309" s="6" customFormat="1" ht="14.25" x14ac:dyDescent="0.2"/>
    <row r="310" s="6" customFormat="1" ht="14.25" x14ac:dyDescent="0.2"/>
    <row r="311" s="6" customFormat="1" ht="14.25" x14ac:dyDescent="0.2"/>
    <row r="312" s="6" customFormat="1" ht="14.25" x14ac:dyDescent="0.2"/>
    <row r="313" s="6" customFormat="1" ht="14.25" x14ac:dyDescent="0.2"/>
    <row r="314" s="6" customFormat="1" ht="14.25" x14ac:dyDescent="0.2"/>
    <row r="315" s="6" customFormat="1" ht="14.25" x14ac:dyDescent="0.2"/>
    <row r="316" s="6" customFormat="1" ht="14.25" x14ac:dyDescent="0.2"/>
    <row r="317" s="6" customFormat="1" ht="14.25" x14ac:dyDescent="0.2"/>
    <row r="318" s="6" customFormat="1" ht="14.25" x14ac:dyDescent="0.2"/>
    <row r="319" s="6" customFormat="1" ht="14.25" x14ac:dyDescent="0.2"/>
    <row r="320" s="6" customFormat="1" ht="14.25" x14ac:dyDescent="0.2"/>
    <row r="321" s="6" customFormat="1" ht="14.25" x14ac:dyDescent="0.2"/>
    <row r="322" s="6" customFormat="1" ht="14.25" x14ac:dyDescent="0.2"/>
    <row r="323" s="6" customFormat="1" ht="14.25" x14ac:dyDescent="0.2"/>
    <row r="324" s="6" customFormat="1" ht="14.25" x14ac:dyDescent="0.2"/>
    <row r="325" s="6" customFormat="1" ht="14.25" x14ac:dyDescent="0.2"/>
    <row r="326" s="6" customFormat="1" ht="14.25" x14ac:dyDescent="0.2"/>
    <row r="327" s="6" customFormat="1" ht="14.25" x14ac:dyDescent="0.2"/>
    <row r="328" s="6" customFormat="1" ht="14.25" x14ac:dyDescent="0.2"/>
    <row r="329" s="6" customFormat="1" ht="14.25" x14ac:dyDescent="0.2"/>
    <row r="330" s="6" customFormat="1" ht="14.25" x14ac:dyDescent="0.2"/>
    <row r="331" s="6" customFormat="1" ht="14.25" x14ac:dyDescent="0.2"/>
    <row r="332" s="6" customFormat="1" ht="14.25" x14ac:dyDescent="0.2"/>
    <row r="333" s="6" customFormat="1" ht="14.25" x14ac:dyDescent="0.2"/>
    <row r="334" s="6" customFormat="1" ht="14.25" x14ac:dyDescent="0.2"/>
    <row r="335" s="6" customFormat="1" ht="14.25" x14ac:dyDescent="0.2"/>
    <row r="336" s="6" customFormat="1" ht="14.25" x14ac:dyDescent="0.2"/>
    <row r="337" s="6" customFormat="1" ht="14.25" x14ac:dyDescent="0.2"/>
    <row r="338" s="6" customFormat="1" ht="14.25" x14ac:dyDescent="0.2"/>
    <row r="339" s="6" customFormat="1" ht="14.25" x14ac:dyDescent="0.2"/>
    <row r="340" s="6" customFormat="1" ht="14.25" x14ac:dyDescent="0.2"/>
    <row r="341" s="6" customFormat="1" ht="14.25" x14ac:dyDescent="0.2"/>
    <row r="342" s="6" customFormat="1" ht="14.25" x14ac:dyDescent="0.2"/>
    <row r="343" s="6" customFormat="1" ht="14.25" x14ac:dyDescent="0.2"/>
    <row r="344" s="6" customFormat="1" ht="14.25" x14ac:dyDescent="0.2"/>
    <row r="345" s="6" customFormat="1" ht="14.25" x14ac:dyDescent="0.2"/>
    <row r="346" s="6" customFormat="1" ht="14.25" x14ac:dyDescent="0.2"/>
    <row r="347" s="6" customFormat="1" ht="14.25" x14ac:dyDescent="0.2"/>
    <row r="348" s="6" customFormat="1" ht="14.25" x14ac:dyDescent="0.2"/>
    <row r="349" s="6" customFormat="1" ht="14.25" x14ac:dyDescent="0.2"/>
    <row r="350" s="6" customFormat="1" ht="14.25" x14ac:dyDescent="0.2"/>
    <row r="351" s="6" customFormat="1" ht="14.25" x14ac:dyDescent="0.2"/>
    <row r="352" s="6" customFormat="1" ht="14.25" x14ac:dyDescent="0.2"/>
    <row r="353" s="6" customFormat="1" ht="14.25" x14ac:dyDescent="0.2"/>
    <row r="354" s="6" customFormat="1" ht="14.25" x14ac:dyDescent="0.2"/>
    <row r="355" s="6" customFormat="1" ht="14.25" x14ac:dyDescent="0.2"/>
    <row r="356" s="6" customFormat="1" ht="14.25" x14ac:dyDescent="0.2"/>
    <row r="357" s="6" customFormat="1" ht="14.25" x14ac:dyDescent="0.2"/>
    <row r="358" s="6" customFormat="1" ht="14.25" x14ac:dyDescent="0.2"/>
    <row r="359" s="6" customFormat="1" ht="14.25" x14ac:dyDescent="0.2"/>
    <row r="360" s="6" customFormat="1" ht="14.25" x14ac:dyDescent="0.2"/>
    <row r="361" s="6" customFormat="1" ht="14.25" x14ac:dyDescent="0.2"/>
    <row r="362" s="6" customFormat="1" ht="14.25" x14ac:dyDescent="0.2"/>
    <row r="363" s="6" customFormat="1" ht="14.25" x14ac:dyDescent="0.2"/>
    <row r="364" s="6" customFormat="1" ht="14.25" x14ac:dyDescent="0.2"/>
    <row r="365" s="6" customFormat="1" ht="14.25" x14ac:dyDescent="0.2"/>
    <row r="366" s="6" customFormat="1" ht="14.25" x14ac:dyDescent="0.2"/>
    <row r="367" s="6" customFormat="1" ht="14.25" x14ac:dyDescent="0.2"/>
    <row r="368" s="6" customFormat="1" ht="14.25" x14ac:dyDescent="0.2"/>
    <row r="369" s="6" customFormat="1" ht="14.25" x14ac:dyDescent="0.2"/>
    <row r="370" s="6" customFormat="1" ht="14.25" x14ac:dyDescent="0.2"/>
    <row r="371" s="6" customFormat="1" ht="14.25" x14ac:dyDescent="0.2"/>
    <row r="372" s="6" customFormat="1" ht="14.25" x14ac:dyDescent="0.2"/>
    <row r="373" s="6" customFormat="1" ht="14.25" x14ac:dyDescent="0.2"/>
    <row r="374" s="6" customFormat="1" ht="14.25" x14ac:dyDescent="0.2"/>
    <row r="375" s="6" customFormat="1" ht="14.25" x14ac:dyDescent="0.2"/>
    <row r="376" s="6" customFormat="1" ht="14.25" x14ac:dyDescent="0.2"/>
    <row r="377" s="6" customFormat="1" ht="14.25" x14ac:dyDescent="0.2"/>
    <row r="378" s="6" customFormat="1" ht="14.25" x14ac:dyDescent="0.2"/>
    <row r="379" s="6" customFormat="1" ht="14.25" x14ac:dyDescent="0.2"/>
    <row r="380" s="6" customFormat="1" ht="14.25" x14ac:dyDescent="0.2"/>
    <row r="381" s="6" customFormat="1" ht="14.25" x14ac:dyDescent="0.2"/>
    <row r="382" s="6" customFormat="1" ht="14.25" x14ac:dyDescent="0.2"/>
    <row r="383" s="6" customFormat="1" ht="14.25" x14ac:dyDescent="0.2"/>
    <row r="384" s="6" customFormat="1" ht="14.25" x14ac:dyDescent="0.2"/>
    <row r="385" s="6" customFormat="1" ht="14.25" x14ac:dyDescent="0.2"/>
    <row r="386" s="6" customFormat="1" ht="14.25" x14ac:dyDescent="0.2"/>
    <row r="387" s="6" customFormat="1" ht="14.25" x14ac:dyDescent="0.2"/>
    <row r="388" s="6" customFormat="1" ht="14.25" x14ac:dyDescent="0.2"/>
    <row r="389" s="6" customFormat="1" ht="14.25" x14ac:dyDescent="0.2"/>
    <row r="390" s="6" customFormat="1" ht="14.25" x14ac:dyDescent="0.2"/>
    <row r="391" s="6" customFormat="1" ht="14.25" x14ac:dyDescent="0.2"/>
    <row r="392" s="6" customFormat="1" ht="14.25" x14ac:dyDescent="0.2"/>
    <row r="393" s="6" customFormat="1" ht="14.25" x14ac:dyDescent="0.2"/>
    <row r="394" s="6" customFormat="1" ht="14.25" x14ac:dyDescent="0.2"/>
    <row r="395" s="6" customFormat="1" ht="14.25" x14ac:dyDescent="0.2"/>
    <row r="396" s="6" customFormat="1" ht="14.25" x14ac:dyDescent="0.2"/>
    <row r="397" s="6" customFormat="1" ht="14.25" x14ac:dyDescent="0.2"/>
    <row r="398" s="6" customFormat="1" ht="14.25" x14ac:dyDescent="0.2"/>
    <row r="399" s="6" customFormat="1" ht="14.25" x14ac:dyDescent="0.2"/>
    <row r="400" s="6" customFormat="1" ht="14.25" x14ac:dyDescent="0.2"/>
    <row r="401" s="6" customFormat="1" ht="14.25" x14ac:dyDescent="0.2"/>
    <row r="402" s="6" customFormat="1" ht="14.25" x14ac:dyDescent="0.2"/>
    <row r="403" s="6" customFormat="1" ht="14.25" x14ac:dyDescent="0.2"/>
    <row r="404" s="6" customFormat="1" ht="14.25" x14ac:dyDescent="0.2"/>
    <row r="405" s="6" customFormat="1" ht="14.25" x14ac:dyDescent="0.2"/>
    <row r="406" s="6" customFormat="1" ht="14.25" x14ac:dyDescent="0.2"/>
    <row r="407" s="6" customFormat="1" ht="14.25" x14ac:dyDescent="0.2"/>
    <row r="408" s="6" customFormat="1" ht="14.25" x14ac:dyDescent="0.2"/>
    <row r="409" s="6" customFormat="1" ht="14.25" x14ac:dyDescent="0.2"/>
    <row r="410" s="6" customFormat="1" ht="14.25" x14ac:dyDescent="0.2"/>
    <row r="411" s="6" customFormat="1" ht="14.25" x14ac:dyDescent="0.2"/>
    <row r="412" s="6" customFormat="1" ht="14.25" x14ac:dyDescent="0.2"/>
    <row r="413" s="6" customFormat="1" ht="14.25" x14ac:dyDescent="0.2"/>
    <row r="414" s="6" customFormat="1" ht="14.25" x14ac:dyDescent="0.2"/>
    <row r="415" s="6" customFormat="1" ht="14.25" x14ac:dyDescent="0.2"/>
    <row r="416" s="6" customFormat="1" ht="14.25" x14ac:dyDescent="0.2"/>
    <row r="417" s="6" customFormat="1" ht="14.25" x14ac:dyDescent="0.2"/>
    <row r="418" s="6" customFormat="1" ht="14.25" x14ac:dyDescent="0.2"/>
    <row r="419" s="6" customFormat="1" ht="14.25" x14ac:dyDescent="0.2"/>
    <row r="420" s="6" customFormat="1" ht="14.25" x14ac:dyDescent="0.2"/>
    <row r="421" s="6" customFormat="1" ht="14.25" x14ac:dyDescent="0.2"/>
    <row r="422" s="6" customFormat="1" ht="14.25" x14ac:dyDescent="0.2"/>
    <row r="423" s="6" customFormat="1" ht="14.25" x14ac:dyDescent="0.2"/>
    <row r="424" s="6" customFormat="1" ht="14.25" x14ac:dyDescent="0.2"/>
    <row r="425" s="6" customFormat="1" ht="14.25" x14ac:dyDescent="0.2"/>
    <row r="426" s="6" customFormat="1" ht="14.25" x14ac:dyDescent="0.2"/>
    <row r="427" s="6" customFormat="1" ht="14.25" x14ac:dyDescent="0.2"/>
    <row r="428" s="6" customFormat="1" ht="14.25" x14ac:dyDescent="0.2"/>
    <row r="429" s="6" customFormat="1" ht="14.25" x14ac:dyDescent="0.2"/>
    <row r="430" s="6" customFormat="1" ht="14.25" x14ac:dyDescent="0.2"/>
    <row r="431" s="6" customFormat="1" ht="14.25" x14ac:dyDescent="0.2"/>
    <row r="432" s="6" customFormat="1" ht="14.25" x14ac:dyDescent="0.2"/>
    <row r="433" s="6" customFormat="1" ht="14.25" x14ac:dyDescent="0.2"/>
    <row r="434" s="6" customFormat="1" ht="14.25" x14ac:dyDescent="0.2"/>
    <row r="435" s="6" customFormat="1" ht="14.25" x14ac:dyDescent="0.2"/>
    <row r="436" s="6" customFormat="1" ht="14.25" x14ac:dyDescent="0.2"/>
    <row r="437" s="6" customFormat="1" ht="14.25" x14ac:dyDescent="0.2"/>
    <row r="438" s="6" customFormat="1" ht="14.25" x14ac:dyDescent="0.2"/>
    <row r="439" s="6" customFormat="1" ht="14.25" x14ac:dyDescent="0.2"/>
    <row r="440" s="6" customFormat="1" ht="14.25" x14ac:dyDescent="0.2"/>
    <row r="441" s="6" customFormat="1" ht="14.25" x14ac:dyDescent="0.2"/>
    <row r="442" s="6" customFormat="1" ht="14.25" x14ac:dyDescent="0.2"/>
    <row r="443" s="6" customFormat="1" ht="14.25" x14ac:dyDescent="0.2"/>
    <row r="444" s="6" customFormat="1" ht="14.25" x14ac:dyDescent="0.2"/>
    <row r="445" s="6" customFormat="1" ht="14.25" x14ac:dyDescent="0.2"/>
    <row r="446" s="6" customFormat="1" ht="14.25" x14ac:dyDescent="0.2"/>
    <row r="447" s="6" customFormat="1" ht="14.25" x14ac:dyDescent="0.2"/>
    <row r="448" s="6" customFormat="1" ht="14.25" x14ac:dyDescent="0.2"/>
    <row r="449" s="6" customFormat="1" ht="14.25" x14ac:dyDescent="0.2"/>
    <row r="450" s="6" customFormat="1" ht="14.25" x14ac:dyDescent="0.2"/>
    <row r="451" s="6" customFormat="1" ht="14.25" x14ac:dyDescent="0.2"/>
    <row r="452" s="6" customFormat="1" ht="14.25" x14ac:dyDescent="0.2"/>
    <row r="453" s="6" customFormat="1" ht="14.25" x14ac:dyDescent="0.2"/>
    <row r="454" s="6" customFormat="1" ht="14.25" x14ac:dyDescent="0.2"/>
    <row r="455" s="6" customFormat="1" ht="14.25" x14ac:dyDescent="0.2"/>
    <row r="456" s="6" customFormat="1" ht="14.25" x14ac:dyDescent="0.2"/>
    <row r="457" s="6" customFormat="1" ht="14.25" x14ac:dyDescent="0.2"/>
    <row r="458" s="6" customFormat="1" ht="14.25" x14ac:dyDescent="0.2"/>
    <row r="459" s="6" customFormat="1" ht="14.25" x14ac:dyDescent="0.2"/>
    <row r="460" s="6" customFormat="1" ht="14.25" x14ac:dyDescent="0.2"/>
    <row r="461" s="6" customFormat="1" ht="14.25" x14ac:dyDescent="0.2"/>
    <row r="462" s="6" customFormat="1" ht="14.25" x14ac:dyDescent="0.2"/>
    <row r="463" s="6" customFormat="1" ht="14.25" x14ac:dyDescent="0.2"/>
    <row r="464" s="6" customFormat="1" ht="14.25" x14ac:dyDescent="0.2"/>
    <row r="465" s="6" customFormat="1" ht="14.25" x14ac:dyDescent="0.2"/>
    <row r="466" s="6" customFormat="1" ht="14.25" x14ac:dyDescent="0.2"/>
    <row r="467" s="6" customFormat="1" ht="14.25" x14ac:dyDescent="0.2"/>
    <row r="468" s="6" customFormat="1" ht="14.25" x14ac:dyDescent="0.2"/>
    <row r="469" s="6" customFormat="1" ht="14.25" x14ac:dyDescent="0.2"/>
    <row r="470" s="6" customFormat="1" ht="14.25" x14ac:dyDescent="0.2"/>
    <row r="471" s="6" customFormat="1" ht="14.25" x14ac:dyDescent="0.2"/>
    <row r="472" s="6" customFormat="1" ht="14.25" x14ac:dyDescent="0.2"/>
    <row r="473" s="6" customFormat="1" ht="14.25" x14ac:dyDescent="0.2"/>
    <row r="474" s="6" customFormat="1" ht="14.25" x14ac:dyDescent="0.2"/>
    <row r="475" s="6" customFormat="1" ht="14.25" x14ac:dyDescent="0.2"/>
    <row r="476" s="6" customFormat="1" ht="14.25" x14ac:dyDescent="0.2"/>
    <row r="477" s="6" customFormat="1" ht="14.25" x14ac:dyDescent="0.2"/>
    <row r="478" s="6" customFormat="1" ht="14.25" x14ac:dyDescent="0.2"/>
    <row r="479" s="6" customFormat="1" ht="14.25" x14ac:dyDescent="0.2"/>
    <row r="480" s="6" customFormat="1" ht="14.25" x14ac:dyDescent="0.2"/>
    <row r="481" s="6" customFormat="1" ht="14.25" x14ac:dyDescent="0.2"/>
    <row r="482" s="6" customFormat="1" ht="14.25" x14ac:dyDescent="0.2"/>
    <row r="483" s="6" customFormat="1" ht="14.25" x14ac:dyDescent="0.2"/>
    <row r="484" s="6" customFormat="1" ht="14.25" x14ac:dyDescent="0.2"/>
    <row r="485" s="6" customFormat="1" ht="14.25" x14ac:dyDescent="0.2"/>
    <row r="486" s="6" customFormat="1" ht="14.25" x14ac:dyDescent="0.2"/>
    <row r="487" s="6" customFormat="1" ht="14.25" x14ac:dyDescent="0.2"/>
    <row r="488" s="6" customFormat="1" ht="14.25" x14ac:dyDescent="0.2"/>
    <row r="489" s="6" customFormat="1" ht="14.25" x14ac:dyDescent="0.2"/>
    <row r="490" s="6" customFormat="1" ht="14.25" x14ac:dyDescent="0.2"/>
    <row r="491" s="6" customFormat="1" ht="14.25" x14ac:dyDescent="0.2"/>
    <row r="492" s="6" customFormat="1" ht="14.25" x14ac:dyDescent="0.2"/>
    <row r="493" s="6" customFormat="1" ht="14.25" x14ac:dyDescent="0.2"/>
    <row r="494" s="6" customFormat="1" ht="14.25" x14ac:dyDescent="0.2"/>
    <row r="495" s="6" customFormat="1" ht="14.25" x14ac:dyDescent="0.2"/>
    <row r="496" s="6" customFormat="1" ht="14.25" x14ac:dyDescent="0.2"/>
    <row r="497" s="6" customFormat="1" ht="14.25" x14ac:dyDescent="0.2"/>
    <row r="498" s="6" customFormat="1" ht="14.25" x14ac:dyDescent="0.2"/>
    <row r="499" s="6" customFormat="1" ht="14.25" x14ac:dyDescent="0.2"/>
    <row r="500" s="6" customFormat="1" ht="14.25" x14ac:dyDescent="0.2"/>
    <row r="501" s="6" customFormat="1" ht="14.25" x14ac:dyDescent="0.2"/>
    <row r="502" s="6" customFormat="1" ht="14.25" x14ac:dyDescent="0.2"/>
    <row r="503" s="6" customFormat="1" ht="14.25" x14ac:dyDescent="0.2"/>
    <row r="504" s="6" customFormat="1" ht="14.25" x14ac:dyDescent="0.2"/>
    <row r="505" s="6" customFormat="1" ht="14.25" x14ac:dyDescent="0.2"/>
    <row r="506" s="6" customFormat="1" ht="14.25" x14ac:dyDescent="0.2"/>
    <row r="507" s="6" customFormat="1" ht="14.25" x14ac:dyDescent="0.2"/>
    <row r="508" s="6" customFormat="1" ht="14.25" x14ac:dyDescent="0.2"/>
    <row r="509" s="6" customFormat="1" ht="14.25" x14ac:dyDescent="0.2"/>
    <row r="510" s="6" customFormat="1" ht="14.25" x14ac:dyDescent="0.2"/>
    <row r="511" s="6" customFormat="1" ht="14.25" x14ac:dyDescent="0.2"/>
    <row r="512" s="6" customFormat="1" ht="14.25" x14ac:dyDescent="0.2"/>
    <row r="513" s="6" customFormat="1" ht="14.25" x14ac:dyDescent="0.2"/>
    <row r="514" s="6" customFormat="1" ht="14.25" x14ac:dyDescent="0.2"/>
    <row r="515" s="6" customFormat="1" ht="14.25" x14ac:dyDescent="0.2"/>
    <row r="516" s="6" customFormat="1" ht="14.25" x14ac:dyDescent="0.2"/>
    <row r="517" s="6" customFormat="1" ht="14.25" x14ac:dyDescent="0.2"/>
    <row r="518" s="6" customFormat="1" ht="14.25" x14ac:dyDescent="0.2"/>
    <row r="519" s="6" customFormat="1" ht="14.25" x14ac:dyDescent="0.2"/>
    <row r="520" s="6" customFormat="1" ht="14.25" x14ac:dyDescent="0.2"/>
    <row r="521" s="6" customFormat="1" ht="14.25" x14ac:dyDescent="0.2"/>
    <row r="522" s="6" customFormat="1" ht="14.25" x14ac:dyDescent="0.2"/>
    <row r="523" s="6" customFormat="1" ht="14.25" x14ac:dyDescent="0.2"/>
    <row r="524" s="6" customFormat="1" ht="14.25" x14ac:dyDescent="0.2"/>
    <row r="525" s="6" customFormat="1" ht="14.25" x14ac:dyDescent="0.2"/>
    <row r="526" s="6" customFormat="1" ht="14.25" x14ac:dyDescent="0.2"/>
    <row r="527" s="6" customFormat="1" ht="14.25" x14ac:dyDescent="0.2"/>
    <row r="528" s="6" customFormat="1" ht="14.25" x14ac:dyDescent="0.2"/>
    <row r="529" s="6" customFormat="1" ht="14.25" x14ac:dyDescent="0.2"/>
    <row r="530" s="6" customFormat="1" ht="14.25" x14ac:dyDescent="0.2"/>
    <row r="531" s="6" customFormat="1" ht="14.25" x14ac:dyDescent="0.2"/>
    <row r="532" s="6" customFormat="1" ht="14.25" x14ac:dyDescent="0.2"/>
    <row r="533" s="6" customFormat="1" ht="14.25" x14ac:dyDescent="0.2"/>
    <row r="534" s="6" customFormat="1" ht="14.25" x14ac:dyDescent="0.2"/>
    <row r="535" s="6" customFormat="1" ht="14.25" x14ac:dyDescent="0.2"/>
    <row r="536" s="6" customFormat="1" ht="14.25" x14ac:dyDescent="0.2"/>
    <row r="537" s="6" customFormat="1" ht="14.25" x14ac:dyDescent="0.2"/>
    <row r="538" s="6" customFormat="1" ht="14.25" x14ac:dyDescent="0.2"/>
    <row r="539" s="6" customFormat="1" ht="14.25" x14ac:dyDescent="0.2"/>
    <row r="540" s="6" customFormat="1" ht="14.25" x14ac:dyDescent="0.2"/>
    <row r="541" s="6" customFormat="1" ht="14.25" x14ac:dyDescent="0.2"/>
    <row r="542" s="6" customFormat="1" ht="14.25" x14ac:dyDescent="0.2"/>
    <row r="543" s="6" customFormat="1" ht="14.25" x14ac:dyDescent="0.2"/>
    <row r="544" s="6" customFormat="1" ht="14.25" x14ac:dyDescent="0.2"/>
    <row r="545" s="6" customFormat="1" ht="14.25" x14ac:dyDescent="0.2"/>
    <row r="546" s="6" customFormat="1" ht="14.25" x14ac:dyDescent="0.2"/>
    <row r="547" s="6" customFormat="1" ht="14.25" x14ac:dyDescent="0.2"/>
    <row r="548" s="6" customFormat="1" ht="14.25" x14ac:dyDescent="0.2"/>
    <row r="549" s="6" customFormat="1" ht="14.25" x14ac:dyDescent="0.2"/>
    <row r="550" s="6" customFormat="1" ht="14.25" x14ac:dyDescent="0.2"/>
    <row r="551" s="6" customFormat="1" ht="14.25" x14ac:dyDescent="0.2"/>
    <row r="552" s="6" customFormat="1" ht="14.25" x14ac:dyDescent="0.2"/>
    <row r="553" s="6" customFormat="1" ht="14.25" x14ac:dyDescent="0.2"/>
    <row r="554" s="6" customFormat="1" ht="14.25" x14ac:dyDescent="0.2"/>
    <row r="555" s="6" customFormat="1" ht="14.25" x14ac:dyDescent="0.2"/>
    <row r="556" s="6" customFormat="1" ht="14.25" x14ac:dyDescent="0.2"/>
    <row r="557" s="6" customFormat="1" ht="14.25" x14ac:dyDescent="0.2"/>
    <row r="558" s="6" customFormat="1" ht="14.25" x14ac:dyDescent="0.2"/>
    <row r="559" s="6" customFormat="1" ht="14.25" x14ac:dyDescent="0.2"/>
    <row r="560" s="6" customFormat="1" ht="14.25" x14ac:dyDescent="0.2"/>
    <row r="561" s="6" customFormat="1" ht="14.25" x14ac:dyDescent="0.2"/>
    <row r="562" s="6" customFormat="1" ht="14.25" x14ac:dyDescent="0.2"/>
    <row r="563" s="6" customFormat="1" ht="14.25" x14ac:dyDescent="0.2"/>
    <row r="564" s="6" customFormat="1" ht="14.25" x14ac:dyDescent="0.2"/>
    <row r="565" s="6" customFormat="1" ht="14.25" x14ac:dyDescent="0.2"/>
    <row r="566" s="6" customFormat="1" ht="14.25" x14ac:dyDescent="0.2"/>
    <row r="567" s="6" customFormat="1" ht="14.25" x14ac:dyDescent="0.2"/>
    <row r="568" s="6" customFormat="1" ht="14.25" x14ac:dyDescent="0.2"/>
    <row r="569" s="6" customFormat="1" ht="14.25" x14ac:dyDescent="0.2"/>
    <row r="570" s="6" customFormat="1" ht="14.25" x14ac:dyDescent="0.2"/>
    <row r="571" s="6" customFormat="1" ht="14.25" x14ac:dyDescent="0.2"/>
    <row r="572" s="6" customFormat="1" ht="14.25" x14ac:dyDescent="0.2"/>
    <row r="573" s="6" customFormat="1" ht="14.25" x14ac:dyDescent="0.2"/>
    <row r="574" s="6" customFormat="1" ht="14.25" x14ac:dyDescent="0.2"/>
    <row r="575" s="6" customFormat="1" ht="14.25" x14ac:dyDescent="0.2"/>
    <row r="576" s="6" customFormat="1" ht="14.25" x14ac:dyDescent="0.2"/>
    <row r="577" s="6" customFormat="1" ht="14.25" x14ac:dyDescent="0.2"/>
    <row r="578" s="6" customFormat="1" ht="14.25" x14ac:dyDescent="0.2"/>
    <row r="579" s="6" customFormat="1" ht="14.25" x14ac:dyDescent="0.2"/>
    <row r="580" s="6" customFormat="1" ht="14.25" x14ac:dyDescent="0.2"/>
    <row r="581" s="6" customFormat="1" ht="14.25" x14ac:dyDescent="0.2"/>
    <row r="582" s="6" customFormat="1" ht="14.25" x14ac:dyDescent="0.2"/>
    <row r="583" s="6" customFormat="1" ht="14.25" x14ac:dyDescent="0.2"/>
    <row r="584" s="6" customFormat="1" ht="14.25" x14ac:dyDescent="0.2"/>
    <row r="585" s="6" customFormat="1" ht="14.25" x14ac:dyDescent="0.2"/>
    <row r="586" s="6" customFormat="1" ht="14.25" x14ac:dyDescent="0.2"/>
    <row r="587" s="6" customFormat="1" ht="14.25" x14ac:dyDescent="0.2"/>
    <row r="588" s="6" customFormat="1" ht="14.25" x14ac:dyDescent="0.2"/>
    <row r="589" s="6" customFormat="1" ht="14.25" x14ac:dyDescent="0.2"/>
    <row r="590" s="6" customFormat="1" ht="14.25" x14ac:dyDescent="0.2"/>
    <row r="591" s="6" customFormat="1" ht="14.25" x14ac:dyDescent="0.2"/>
    <row r="592" s="6" customFormat="1" ht="14.25" x14ac:dyDescent="0.2"/>
    <row r="593" s="6" customFormat="1" ht="14.25" x14ac:dyDescent="0.2"/>
    <row r="594" s="6" customFormat="1" ht="14.25" x14ac:dyDescent="0.2"/>
    <row r="595" s="6" customFormat="1" ht="14.25" x14ac:dyDescent="0.2"/>
    <row r="596" s="6" customFormat="1" ht="14.25" x14ac:dyDescent="0.2"/>
    <row r="597" s="6" customFormat="1" ht="14.25" x14ac:dyDescent="0.2"/>
    <row r="598" s="6" customFormat="1" ht="14.25" x14ac:dyDescent="0.2"/>
    <row r="599" s="6" customFormat="1" ht="14.25" x14ac:dyDescent="0.2"/>
    <row r="600" s="6" customFormat="1" ht="14.25" x14ac:dyDescent="0.2"/>
    <row r="601" s="6" customFormat="1" ht="14.25" x14ac:dyDescent="0.2"/>
    <row r="602" s="6" customFormat="1" ht="14.25" x14ac:dyDescent="0.2"/>
    <row r="603" s="6" customFormat="1" ht="14.25" x14ac:dyDescent="0.2"/>
    <row r="604" s="6" customFormat="1" ht="14.25" x14ac:dyDescent="0.2"/>
    <row r="605" s="6" customFormat="1" ht="14.25" x14ac:dyDescent="0.2"/>
    <row r="606" s="6" customFormat="1" ht="14.25" x14ac:dyDescent="0.2"/>
    <row r="607" s="6" customFormat="1" ht="14.25" x14ac:dyDescent="0.2"/>
    <row r="608" s="6" customFormat="1" ht="14.25" x14ac:dyDescent="0.2"/>
    <row r="609" s="6" customFormat="1" ht="14.25" x14ac:dyDescent="0.2"/>
    <row r="610" s="6" customFormat="1" ht="14.25" x14ac:dyDescent="0.2"/>
    <row r="611" s="6" customFormat="1" ht="14.25" x14ac:dyDescent="0.2"/>
    <row r="612" s="6" customFormat="1" ht="14.25" x14ac:dyDescent="0.2"/>
    <row r="613" s="6" customFormat="1" ht="14.25" x14ac:dyDescent="0.2"/>
    <row r="614" s="6" customFormat="1" ht="14.25" x14ac:dyDescent="0.2"/>
    <row r="615" s="6" customFormat="1" ht="14.25" x14ac:dyDescent="0.2"/>
    <row r="616" s="6" customFormat="1" ht="14.25" x14ac:dyDescent="0.2"/>
    <row r="617" s="6" customFormat="1" ht="14.25" x14ac:dyDescent="0.2"/>
    <row r="618" s="6" customFormat="1" ht="14.25" x14ac:dyDescent="0.2"/>
    <row r="619" s="6" customFormat="1" ht="14.25" x14ac:dyDescent="0.2"/>
    <row r="620" s="6" customFormat="1" ht="14.25" x14ac:dyDescent="0.2"/>
    <row r="621" s="6" customFormat="1" ht="14.25" x14ac:dyDescent="0.2"/>
    <row r="622" s="6" customFormat="1" ht="14.25" x14ac:dyDescent="0.2"/>
    <row r="623" s="6" customFormat="1" ht="14.25" x14ac:dyDescent="0.2"/>
    <row r="624" s="6" customFormat="1" ht="14.25" x14ac:dyDescent="0.2"/>
    <row r="625" s="6" customFormat="1" ht="14.25" x14ac:dyDescent="0.2"/>
    <row r="626" s="6" customFormat="1" ht="14.25" x14ac:dyDescent="0.2"/>
    <row r="627" s="6" customFormat="1" ht="14.25" x14ac:dyDescent="0.2"/>
    <row r="628" s="6" customFormat="1" ht="14.25" x14ac:dyDescent="0.2"/>
    <row r="629" s="6" customFormat="1" ht="14.25" x14ac:dyDescent="0.2"/>
    <row r="630" s="6" customFormat="1" ht="14.25" x14ac:dyDescent="0.2"/>
    <row r="631" s="6" customFormat="1" ht="14.25" x14ac:dyDescent="0.2"/>
    <row r="632" s="6" customFormat="1" ht="14.25" x14ac:dyDescent="0.2"/>
    <row r="633" s="6" customFormat="1" ht="14.25" x14ac:dyDescent="0.2"/>
    <row r="634" s="6" customFormat="1" ht="14.25" x14ac:dyDescent="0.2"/>
    <row r="635" s="6" customFormat="1" ht="14.25" x14ac:dyDescent="0.2"/>
    <row r="636" s="6" customFormat="1" ht="14.25" x14ac:dyDescent="0.2"/>
    <row r="637" s="6" customFormat="1" ht="14.25" x14ac:dyDescent="0.2"/>
    <row r="638" s="6" customFormat="1" ht="14.25" x14ac:dyDescent="0.2"/>
    <row r="639" s="6" customFormat="1" ht="14.25" x14ac:dyDescent="0.2"/>
    <row r="640" s="6" customFormat="1" ht="14.25" x14ac:dyDescent="0.2"/>
    <row r="641" s="6" customFormat="1" ht="14.25" x14ac:dyDescent="0.2"/>
    <row r="642" s="6" customFormat="1" ht="14.25" x14ac:dyDescent="0.2"/>
    <row r="643" s="6" customFormat="1" ht="14.25" x14ac:dyDescent="0.2"/>
    <row r="644" s="6" customFormat="1" ht="14.25" x14ac:dyDescent="0.2"/>
    <row r="645" s="6" customFormat="1" ht="14.25" x14ac:dyDescent="0.2"/>
    <row r="646" s="6" customFormat="1" ht="14.25" x14ac:dyDescent="0.2"/>
    <row r="647" s="6" customFormat="1" ht="14.25" x14ac:dyDescent="0.2"/>
    <row r="648" s="6" customFormat="1" ht="14.25" x14ac:dyDescent="0.2"/>
    <row r="649" s="6" customFormat="1" ht="14.25" x14ac:dyDescent="0.2"/>
    <row r="650" s="6" customFormat="1" ht="14.25" x14ac:dyDescent="0.2"/>
    <row r="651" s="6" customFormat="1" ht="14.25" x14ac:dyDescent="0.2"/>
    <row r="652" s="6" customFormat="1" ht="14.25" x14ac:dyDescent="0.2"/>
    <row r="653" s="6" customFormat="1" ht="14.25" x14ac:dyDescent="0.2"/>
    <row r="654" s="6" customFormat="1" ht="14.25" x14ac:dyDescent="0.2"/>
    <row r="655" s="6" customFormat="1" ht="14.25" x14ac:dyDescent="0.2"/>
    <row r="656" s="6" customFormat="1" ht="14.25" x14ac:dyDescent="0.2"/>
    <row r="657" s="6" customFormat="1" ht="14.25" x14ac:dyDescent="0.2"/>
    <row r="658" s="6" customFormat="1" ht="14.25" x14ac:dyDescent="0.2"/>
    <row r="659" s="6" customFormat="1" ht="14.25" x14ac:dyDescent="0.2"/>
    <row r="660" s="6" customFormat="1" ht="14.25" x14ac:dyDescent="0.2"/>
    <row r="661" s="6" customFormat="1" ht="14.25" x14ac:dyDescent="0.2"/>
    <row r="662" s="6" customFormat="1" ht="14.25" x14ac:dyDescent="0.2"/>
    <row r="663" s="6" customFormat="1" ht="14.25" x14ac:dyDescent="0.2"/>
    <row r="664" s="6" customFormat="1" ht="14.25" x14ac:dyDescent="0.2"/>
    <row r="665" s="6" customFormat="1" ht="14.25" x14ac:dyDescent="0.2"/>
    <row r="666" s="6" customFormat="1" ht="14.25" x14ac:dyDescent="0.2"/>
    <row r="667" s="6" customFormat="1" ht="14.25" x14ac:dyDescent="0.2"/>
    <row r="668" s="6" customFormat="1" ht="14.25" x14ac:dyDescent="0.2"/>
    <row r="669" s="6" customFormat="1" ht="14.25" x14ac:dyDescent="0.2"/>
    <row r="670" s="6" customFormat="1" ht="14.25" x14ac:dyDescent="0.2"/>
    <row r="671" s="6" customFormat="1" ht="14.25" x14ac:dyDescent="0.2"/>
    <row r="672" s="6" customFormat="1" ht="14.25" x14ac:dyDescent="0.2"/>
    <row r="673" s="6" customFormat="1" ht="14.25" x14ac:dyDescent="0.2"/>
    <row r="674" s="6" customFormat="1" ht="14.25" x14ac:dyDescent="0.2"/>
    <row r="675" s="6" customFormat="1" ht="14.25" x14ac:dyDescent="0.2"/>
    <row r="676" s="6" customFormat="1" ht="14.25" x14ac:dyDescent="0.2"/>
    <row r="677" s="6" customFormat="1" ht="14.25" x14ac:dyDescent="0.2"/>
    <row r="678" s="6" customFormat="1" ht="14.25" x14ac:dyDescent="0.2"/>
    <row r="679" s="6" customFormat="1" ht="14.25" x14ac:dyDescent="0.2"/>
    <row r="680" s="6" customFormat="1" ht="14.25" x14ac:dyDescent="0.2"/>
    <row r="681" s="6" customFormat="1" ht="14.25" x14ac:dyDescent="0.2"/>
    <row r="682" s="6" customFormat="1" ht="14.25" x14ac:dyDescent="0.2"/>
    <row r="683" s="6" customFormat="1" ht="14.25" x14ac:dyDescent="0.2"/>
    <row r="684" s="6" customFormat="1" ht="14.25" x14ac:dyDescent="0.2"/>
    <row r="685" s="6" customFormat="1" ht="14.25" x14ac:dyDescent="0.2"/>
    <row r="686" s="6" customFormat="1" ht="14.25" x14ac:dyDescent="0.2"/>
    <row r="687" s="6" customFormat="1" ht="14.25" x14ac:dyDescent="0.2"/>
    <row r="688" s="6" customFormat="1" ht="14.25" x14ac:dyDescent="0.2"/>
    <row r="689" s="6" customFormat="1" ht="14.25" x14ac:dyDescent="0.2"/>
    <row r="690" s="6" customFormat="1" ht="14.25" x14ac:dyDescent="0.2"/>
    <row r="691" s="6" customFormat="1" ht="14.25" x14ac:dyDescent="0.2"/>
    <row r="692" s="6" customFormat="1" ht="14.25" x14ac:dyDescent="0.2"/>
    <row r="693" s="6" customFormat="1" ht="14.25" x14ac:dyDescent="0.2"/>
    <row r="694" s="6" customFormat="1" ht="14.25" x14ac:dyDescent="0.2"/>
    <row r="695" s="6" customFormat="1" ht="14.25" x14ac:dyDescent="0.2"/>
    <row r="696" s="6" customFormat="1" ht="14.25" x14ac:dyDescent="0.2"/>
    <row r="697" s="6" customFormat="1" ht="14.25" x14ac:dyDescent="0.2"/>
    <row r="698" s="6" customFormat="1" ht="14.25" x14ac:dyDescent="0.2"/>
    <row r="699" s="6" customFormat="1" ht="14.25" x14ac:dyDescent="0.2"/>
    <row r="700" s="6" customFormat="1" ht="14.25" x14ac:dyDescent="0.2"/>
    <row r="701" s="6" customFormat="1" ht="14.25" x14ac:dyDescent="0.2"/>
    <row r="702" s="6" customFormat="1" ht="14.25" x14ac:dyDescent="0.2"/>
    <row r="703" s="6" customFormat="1" ht="14.25" x14ac:dyDescent="0.2"/>
    <row r="704" s="6" customFormat="1" ht="14.25" x14ac:dyDescent="0.2"/>
    <row r="705" s="6" customFormat="1" ht="14.25" x14ac:dyDescent="0.2"/>
    <row r="706" s="6" customFormat="1" ht="14.25" x14ac:dyDescent="0.2"/>
    <row r="707" s="6" customFormat="1" ht="14.25" x14ac:dyDescent="0.2"/>
    <row r="708" s="6" customFormat="1" ht="14.25" x14ac:dyDescent="0.2"/>
    <row r="709" s="6" customFormat="1" ht="14.25" x14ac:dyDescent="0.2"/>
    <row r="710" s="6" customFormat="1" ht="14.25" x14ac:dyDescent="0.2"/>
    <row r="711" s="6" customFormat="1" ht="14.25" x14ac:dyDescent="0.2"/>
    <row r="712" s="6" customFormat="1" ht="14.25" x14ac:dyDescent="0.2"/>
    <row r="713" s="6" customFormat="1" ht="14.25" x14ac:dyDescent="0.2"/>
    <row r="714" s="6" customFormat="1" ht="14.25" x14ac:dyDescent="0.2"/>
    <row r="715" s="6" customFormat="1" ht="14.25" x14ac:dyDescent="0.2"/>
    <row r="716" s="6" customFormat="1" ht="14.25" x14ac:dyDescent="0.2"/>
    <row r="717" s="6" customFormat="1" ht="14.25" x14ac:dyDescent="0.2"/>
    <row r="718" s="6" customFormat="1" ht="14.25" x14ac:dyDescent="0.2"/>
    <row r="719" s="6" customFormat="1" ht="14.25" x14ac:dyDescent="0.2"/>
    <row r="720" s="6" customFormat="1" ht="14.25" x14ac:dyDescent="0.2"/>
    <row r="721" s="6" customFormat="1" ht="14.25" x14ac:dyDescent="0.2"/>
    <row r="722" s="6" customFormat="1" ht="14.25" x14ac:dyDescent="0.2"/>
    <row r="723" s="6" customFormat="1" ht="14.25" x14ac:dyDescent="0.2"/>
    <row r="724" s="6" customFormat="1" ht="14.25" x14ac:dyDescent="0.2"/>
    <row r="725" s="6" customFormat="1" ht="14.25" x14ac:dyDescent="0.2"/>
    <row r="726" s="6" customFormat="1" ht="14.25" x14ac:dyDescent="0.2"/>
    <row r="727" s="6" customFormat="1" ht="14.25" x14ac:dyDescent="0.2"/>
    <row r="728" s="6" customFormat="1" ht="14.25" x14ac:dyDescent="0.2"/>
    <row r="729" s="6" customFormat="1" ht="14.25" x14ac:dyDescent="0.2"/>
    <row r="730" s="6" customFormat="1" ht="14.25" x14ac:dyDescent="0.2"/>
    <row r="731" s="6" customFormat="1" ht="14.25" x14ac:dyDescent="0.2"/>
    <row r="732" s="6" customFormat="1" ht="14.25" x14ac:dyDescent="0.2"/>
    <row r="733" s="6" customFormat="1" ht="14.25" x14ac:dyDescent="0.2"/>
    <row r="734" s="6" customFormat="1" ht="14.25" x14ac:dyDescent="0.2"/>
    <row r="735" s="6" customFormat="1" ht="14.25" x14ac:dyDescent="0.2"/>
    <row r="736" s="6" customFormat="1" ht="14.25" x14ac:dyDescent="0.2"/>
    <row r="737" s="6" customFormat="1" ht="14.25" x14ac:dyDescent="0.2"/>
    <row r="738" s="6" customFormat="1" ht="14.25" x14ac:dyDescent="0.2"/>
    <row r="739" s="6" customFormat="1" ht="14.25" x14ac:dyDescent="0.2"/>
    <row r="740" s="6" customFormat="1" ht="14.25" x14ac:dyDescent="0.2"/>
    <row r="741" s="6" customFormat="1" ht="14.25" x14ac:dyDescent="0.2"/>
    <row r="742" s="6" customFormat="1" ht="14.25" x14ac:dyDescent="0.2"/>
    <row r="743" s="6" customFormat="1" ht="14.25" x14ac:dyDescent="0.2"/>
    <row r="744" s="6" customFormat="1" ht="14.25" x14ac:dyDescent="0.2"/>
    <row r="745" s="6" customFormat="1" ht="14.25" x14ac:dyDescent="0.2"/>
    <row r="746" s="6" customFormat="1" ht="14.25" x14ac:dyDescent="0.2"/>
    <row r="747" s="6" customFormat="1" ht="14.25" x14ac:dyDescent="0.2"/>
    <row r="748" s="6" customFormat="1" ht="14.25" x14ac:dyDescent="0.2"/>
    <row r="749" s="6" customFormat="1" ht="14.25" x14ac:dyDescent="0.2"/>
    <row r="750" s="6" customFormat="1" ht="14.25" x14ac:dyDescent="0.2"/>
    <row r="751" s="6" customFormat="1" ht="14.25" x14ac:dyDescent="0.2"/>
    <row r="752" s="6" customFormat="1" ht="14.25" x14ac:dyDescent="0.2"/>
    <row r="753" s="6" customFormat="1" ht="14.25" x14ac:dyDescent="0.2"/>
    <row r="754" s="6" customFormat="1" ht="14.25" x14ac:dyDescent="0.2"/>
    <row r="755" s="6" customFormat="1" ht="14.25" x14ac:dyDescent="0.2"/>
    <row r="756" s="6" customFormat="1" ht="14.25" x14ac:dyDescent="0.2"/>
    <row r="757" s="6" customFormat="1" ht="14.25" x14ac:dyDescent="0.2"/>
    <row r="758" s="6" customFormat="1" ht="14.25" x14ac:dyDescent="0.2"/>
    <row r="759" s="6" customFormat="1" ht="14.25" x14ac:dyDescent="0.2"/>
    <row r="760" s="6" customFormat="1" ht="14.25" x14ac:dyDescent="0.2"/>
    <row r="761" s="6" customFormat="1" ht="14.25" x14ac:dyDescent="0.2"/>
    <row r="762" s="6" customFormat="1" ht="14.25" x14ac:dyDescent="0.2"/>
    <row r="763" s="6" customFormat="1" ht="14.25" x14ac:dyDescent="0.2"/>
    <row r="764" s="6" customFormat="1" ht="14.25" x14ac:dyDescent="0.2"/>
    <row r="765" s="6" customFormat="1" ht="14.25" x14ac:dyDescent="0.2"/>
    <row r="766" s="6" customFormat="1" ht="14.25" x14ac:dyDescent="0.2"/>
    <row r="767" s="6" customFormat="1" ht="14.25" x14ac:dyDescent="0.2"/>
    <row r="768" s="6" customFormat="1" ht="14.25" x14ac:dyDescent="0.2"/>
    <row r="769" s="6" customFormat="1" ht="14.25" x14ac:dyDescent="0.2"/>
    <row r="770" s="6" customFormat="1" ht="14.25" x14ac:dyDescent="0.2"/>
    <row r="771" s="6" customFormat="1" ht="14.25" x14ac:dyDescent="0.2"/>
    <row r="772" s="6" customFormat="1" ht="14.25" x14ac:dyDescent="0.2"/>
    <row r="773" s="6" customFormat="1" ht="14.25" x14ac:dyDescent="0.2"/>
    <row r="774" s="6" customFormat="1" ht="14.25" x14ac:dyDescent="0.2"/>
    <row r="775" s="6" customFormat="1" ht="14.25" x14ac:dyDescent="0.2"/>
    <row r="776" s="6" customFormat="1" ht="14.25" x14ac:dyDescent="0.2"/>
    <row r="777" s="6" customFormat="1" ht="14.25" x14ac:dyDescent="0.2"/>
    <row r="778" s="6" customFormat="1" ht="14.25" x14ac:dyDescent="0.2"/>
    <row r="779" s="6" customFormat="1" ht="14.25" x14ac:dyDescent="0.2"/>
    <row r="780" s="6" customFormat="1" ht="14.25" x14ac:dyDescent="0.2"/>
    <row r="781" s="6" customFormat="1" ht="14.25" x14ac:dyDescent="0.2"/>
    <row r="782" s="6" customFormat="1" ht="14.25" x14ac:dyDescent="0.2"/>
    <row r="783" s="6" customFormat="1" ht="14.25" x14ac:dyDescent="0.2"/>
    <row r="784" s="6" customFormat="1" ht="14.25" x14ac:dyDescent="0.2"/>
    <row r="785" s="6" customFormat="1" ht="14.25" x14ac:dyDescent="0.2"/>
    <row r="786" s="6" customFormat="1" ht="14.25" x14ac:dyDescent="0.2"/>
    <row r="787" s="6" customFormat="1" ht="14.25" x14ac:dyDescent="0.2"/>
    <row r="788" s="6" customFormat="1" ht="14.25" x14ac:dyDescent="0.2"/>
    <row r="789" s="6" customFormat="1" ht="14.25" x14ac:dyDescent="0.2"/>
    <row r="790" s="6" customFormat="1" ht="14.25" x14ac:dyDescent="0.2"/>
    <row r="791" s="6" customFormat="1" ht="14.25" x14ac:dyDescent="0.2"/>
    <row r="792" s="6" customFormat="1" ht="14.25" x14ac:dyDescent="0.2"/>
    <row r="793" s="6" customFormat="1" ht="14.25" x14ac:dyDescent="0.2"/>
    <row r="794" s="6" customFormat="1" ht="14.25" x14ac:dyDescent="0.2"/>
    <row r="795" s="6" customFormat="1" ht="14.25" x14ac:dyDescent="0.2"/>
    <row r="796" s="6" customFormat="1" ht="14.25" x14ac:dyDescent="0.2"/>
    <row r="797" s="6" customFormat="1" ht="14.25" x14ac:dyDescent="0.2"/>
    <row r="798" s="6" customFormat="1" ht="14.25" x14ac:dyDescent="0.2"/>
    <row r="799" s="6" customFormat="1" ht="14.25" x14ac:dyDescent="0.2"/>
    <row r="800" s="6" customFormat="1" ht="14.25" x14ac:dyDescent="0.2"/>
    <row r="801" s="6" customFormat="1" ht="14.25" x14ac:dyDescent="0.2"/>
    <row r="802" s="6" customFormat="1" ht="14.25" x14ac:dyDescent="0.2"/>
    <row r="803" s="6" customFormat="1" ht="14.25" x14ac:dyDescent="0.2"/>
    <row r="804" s="6" customFormat="1" ht="14.25" x14ac:dyDescent="0.2"/>
    <row r="805" s="6" customFormat="1" ht="14.25" x14ac:dyDescent="0.2"/>
    <row r="806" s="6" customFormat="1" ht="14.25" x14ac:dyDescent="0.2"/>
    <row r="807" s="6" customFormat="1" ht="14.25" x14ac:dyDescent="0.2"/>
    <row r="808" s="6" customFormat="1" ht="14.25" x14ac:dyDescent="0.2"/>
    <row r="809" s="6" customFormat="1" ht="14.25" x14ac:dyDescent="0.2"/>
    <row r="810" s="6" customFormat="1" ht="14.25" x14ac:dyDescent="0.2"/>
    <row r="811" s="6" customFormat="1" ht="14.25" x14ac:dyDescent="0.2"/>
    <row r="812" s="6" customFormat="1" ht="14.25" x14ac:dyDescent="0.2"/>
    <row r="813" s="6" customFormat="1" ht="14.25" x14ac:dyDescent="0.2"/>
    <row r="814" s="6" customFormat="1" ht="14.25" x14ac:dyDescent="0.2"/>
    <row r="815" s="6" customFormat="1" ht="14.25" x14ac:dyDescent="0.2"/>
    <row r="816" s="6" customFormat="1" ht="14.25" x14ac:dyDescent="0.2"/>
    <row r="817" s="6" customFormat="1" ht="14.25" x14ac:dyDescent="0.2"/>
    <row r="818" s="6" customFormat="1" ht="14.25" x14ac:dyDescent="0.2"/>
    <row r="819" s="6" customFormat="1" ht="14.25" x14ac:dyDescent="0.2"/>
    <row r="820" s="6" customFormat="1" ht="14.25" x14ac:dyDescent="0.2"/>
    <row r="821" s="6" customFormat="1" ht="14.25" x14ac:dyDescent="0.2"/>
    <row r="822" s="6" customFormat="1" ht="14.25" x14ac:dyDescent="0.2"/>
    <row r="823" s="6" customFormat="1" ht="14.25" x14ac:dyDescent="0.2"/>
    <row r="824" s="6" customFormat="1" ht="14.25" x14ac:dyDescent="0.2"/>
    <row r="825" s="6" customFormat="1" ht="14.25" x14ac:dyDescent="0.2"/>
    <row r="826" s="6" customFormat="1" ht="14.25" x14ac:dyDescent="0.2"/>
    <row r="827" s="6" customFormat="1" ht="14.25" x14ac:dyDescent="0.2"/>
    <row r="828" s="6" customFormat="1" ht="14.25" x14ac:dyDescent="0.2"/>
    <row r="829" s="6" customFormat="1" ht="14.25" x14ac:dyDescent="0.2"/>
    <row r="830" s="6" customFormat="1" ht="14.25" x14ac:dyDescent="0.2"/>
    <row r="831" s="6" customFormat="1" ht="14.25" x14ac:dyDescent="0.2"/>
    <row r="832" s="6" customFormat="1" ht="14.25" x14ac:dyDescent="0.2"/>
    <row r="833" s="6" customFormat="1" ht="14.25" x14ac:dyDescent="0.2"/>
    <row r="834" s="6" customFormat="1" ht="14.25" x14ac:dyDescent="0.2"/>
    <row r="835" s="6" customFormat="1" ht="14.25" x14ac:dyDescent="0.2"/>
    <row r="836" s="6" customFormat="1" ht="14.25" x14ac:dyDescent="0.2"/>
    <row r="837" s="6" customFormat="1" ht="14.25" x14ac:dyDescent="0.2"/>
    <row r="838" s="6" customFormat="1" ht="14.25" x14ac:dyDescent="0.2"/>
    <row r="839" s="6" customFormat="1" ht="14.25" x14ac:dyDescent="0.2"/>
    <row r="840" s="6" customFormat="1" ht="14.25" x14ac:dyDescent="0.2"/>
    <row r="841" s="6" customFormat="1" ht="14.25" x14ac:dyDescent="0.2"/>
    <row r="842" s="6" customFormat="1" ht="14.25" x14ac:dyDescent="0.2"/>
    <row r="843" s="6" customFormat="1" ht="14.25" x14ac:dyDescent="0.2"/>
    <row r="844" s="6" customFormat="1" ht="14.25" x14ac:dyDescent="0.2"/>
    <row r="845" s="6" customFormat="1" ht="14.25" x14ac:dyDescent="0.2"/>
    <row r="846" s="6" customFormat="1" ht="14.25" x14ac:dyDescent="0.2"/>
    <row r="847" s="6" customFormat="1" ht="14.25" x14ac:dyDescent="0.2"/>
    <row r="848" s="6" customFormat="1" ht="14.25" x14ac:dyDescent="0.2"/>
    <row r="849" s="6" customFormat="1" ht="14.25" x14ac:dyDescent="0.2"/>
    <row r="850" s="6" customFormat="1" ht="14.25" x14ac:dyDescent="0.2"/>
    <row r="851" s="6" customFormat="1" ht="14.25" x14ac:dyDescent="0.2"/>
    <row r="852" s="6" customFormat="1" ht="14.25" x14ac:dyDescent="0.2"/>
    <row r="853" s="6" customFormat="1" ht="14.25" x14ac:dyDescent="0.2"/>
    <row r="854" s="6" customFormat="1" ht="14.25" x14ac:dyDescent="0.2"/>
    <row r="855" s="6" customFormat="1" ht="14.25" x14ac:dyDescent="0.2"/>
    <row r="856" s="6" customFormat="1" ht="14.25" x14ac:dyDescent="0.2"/>
    <row r="857" s="6" customFormat="1" ht="14.25" x14ac:dyDescent="0.2"/>
    <row r="858" s="6" customFormat="1" ht="14.25" x14ac:dyDescent="0.2"/>
    <row r="859" s="6" customFormat="1" ht="14.25" x14ac:dyDescent="0.2"/>
    <row r="860" s="6" customFormat="1" ht="14.25" x14ac:dyDescent="0.2"/>
    <row r="861" s="6" customFormat="1" ht="14.25" x14ac:dyDescent="0.2"/>
    <row r="862" s="6" customFormat="1" ht="14.25" x14ac:dyDescent="0.2"/>
    <row r="863" s="6" customFormat="1" ht="14.25" x14ac:dyDescent="0.2"/>
    <row r="864" s="6" customFormat="1" ht="14.25" x14ac:dyDescent="0.2"/>
    <row r="865" s="6" customFormat="1" ht="14.25" x14ac:dyDescent="0.2"/>
    <row r="866" s="6" customFormat="1" ht="14.25" x14ac:dyDescent="0.2"/>
    <row r="867" s="6" customFormat="1" ht="14.25" x14ac:dyDescent="0.2"/>
    <row r="868" s="6" customFormat="1" ht="14.25" x14ac:dyDescent="0.2"/>
    <row r="869" s="6" customFormat="1" ht="14.25" x14ac:dyDescent="0.2"/>
    <row r="870" s="6" customFormat="1" ht="14.25" x14ac:dyDescent="0.2"/>
    <row r="871" s="6" customFormat="1" ht="14.25" x14ac:dyDescent="0.2"/>
    <row r="872" s="6" customFormat="1" ht="14.25" x14ac:dyDescent="0.2"/>
    <row r="873" s="6" customFormat="1" ht="14.25" x14ac:dyDescent="0.2"/>
    <row r="874" s="6" customFormat="1" ht="14.25" x14ac:dyDescent="0.2"/>
    <row r="875" s="6" customFormat="1" ht="14.25" x14ac:dyDescent="0.2"/>
    <row r="876" s="6" customFormat="1" ht="14.25" x14ac:dyDescent="0.2"/>
    <row r="877" s="6" customFormat="1" ht="14.25" x14ac:dyDescent="0.2"/>
    <row r="878" s="6" customFormat="1" ht="14.25" x14ac:dyDescent="0.2"/>
    <row r="879" s="6" customFormat="1" ht="14.25" x14ac:dyDescent="0.2"/>
    <row r="880" s="6" customFormat="1" ht="14.25" x14ac:dyDescent="0.2"/>
    <row r="881" s="6" customFormat="1" ht="14.25" x14ac:dyDescent="0.2"/>
    <row r="882" s="6" customFormat="1" ht="14.25" x14ac:dyDescent="0.2"/>
    <row r="883" s="6" customFormat="1" ht="14.25" x14ac:dyDescent="0.2"/>
    <row r="884" s="6" customFormat="1" ht="14.25" x14ac:dyDescent="0.2"/>
    <row r="885" s="6" customFormat="1" ht="14.25" x14ac:dyDescent="0.2"/>
    <row r="886" s="6" customFormat="1" ht="14.25" x14ac:dyDescent="0.2"/>
    <row r="887" s="6" customFormat="1" ht="14.25" x14ac:dyDescent="0.2"/>
    <row r="888" s="6" customFormat="1" ht="14.25" x14ac:dyDescent="0.2"/>
    <row r="889" s="6" customFormat="1" ht="14.25" x14ac:dyDescent="0.2"/>
    <row r="890" s="6" customFormat="1" ht="14.25" x14ac:dyDescent="0.2"/>
    <row r="891" s="6" customFormat="1" ht="14.25" x14ac:dyDescent="0.2"/>
    <row r="892" s="6" customFormat="1" ht="14.25" x14ac:dyDescent="0.2"/>
    <row r="893" s="6" customFormat="1" ht="14.25" x14ac:dyDescent="0.2"/>
    <row r="894" s="6" customFormat="1" ht="14.25" x14ac:dyDescent="0.2"/>
    <row r="895" s="6" customFormat="1" ht="14.25" x14ac:dyDescent="0.2"/>
    <row r="896" s="6" customFormat="1" ht="14.25" x14ac:dyDescent="0.2"/>
    <row r="897" s="6" customFormat="1" ht="14.25" x14ac:dyDescent="0.2"/>
    <row r="898" s="6" customFormat="1" ht="14.25" x14ac:dyDescent="0.2"/>
    <row r="899" s="6" customFormat="1" ht="14.25" x14ac:dyDescent="0.2"/>
    <row r="900" s="6" customFormat="1" ht="14.25" x14ac:dyDescent="0.2"/>
    <row r="901" s="6" customFormat="1" ht="14.25" x14ac:dyDescent="0.2"/>
    <row r="902" s="6" customFormat="1" ht="14.25" x14ac:dyDescent="0.2"/>
    <row r="903" s="6" customFormat="1" ht="14.25" x14ac:dyDescent="0.2"/>
    <row r="904" s="6" customFormat="1" ht="14.25" x14ac:dyDescent="0.2"/>
    <row r="905" s="6" customFormat="1" ht="14.25" x14ac:dyDescent="0.2"/>
    <row r="906" s="6" customFormat="1" ht="14.25" x14ac:dyDescent="0.2"/>
    <row r="907" s="6" customFormat="1" ht="14.25" x14ac:dyDescent="0.2"/>
    <row r="908" s="6" customFormat="1" ht="14.25" x14ac:dyDescent="0.2"/>
    <row r="909" s="6" customFormat="1" ht="14.25" x14ac:dyDescent="0.2"/>
    <row r="910" s="6" customFormat="1" ht="14.25" x14ac:dyDescent="0.2"/>
    <row r="911" s="6" customFormat="1" ht="14.25" x14ac:dyDescent="0.2"/>
    <row r="912" s="6" customFormat="1" ht="14.25" x14ac:dyDescent="0.2"/>
    <row r="913" s="6" customFormat="1" ht="14.25" x14ac:dyDescent="0.2"/>
    <row r="914" s="6" customFormat="1" ht="14.25" x14ac:dyDescent="0.2"/>
    <row r="915" s="6" customFormat="1" ht="14.25" x14ac:dyDescent="0.2"/>
    <row r="916" s="6" customFormat="1" ht="14.25" x14ac:dyDescent="0.2"/>
    <row r="917" s="6" customFormat="1" ht="14.25" x14ac:dyDescent="0.2"/>
    <row r="918" s="6" customFormat="1" ht="14.25" x14ac:dyDescent="0.2"/>
    <row r="919" s="6" customFormat="1" ht="14.25" x14ac:dyDescent="0.2"/>
    <row r="920" s="6" customFormat="1" ht="14.25" x14ac:dyDescent="0.2"/>
    <row r="921" s="6" customFormat="1" ht="14.25" x14ac:dyDescent="0.2"/>
    <row r="922" s="6" customFormat="1" ht="14.25" x14ac:dyDescent="0.2"/>
    <row r="923" s="6" customFormat="1" ht="14.25" x14ac:dyDescent="0.2"/>
    <row r="924" s="6" customFormat="1" ht="14.25" x14ac:dyDescent="0.2"/>
    <row r="925" s="6" customFormat="1" ht="14.25" x14ac:dyDescent="0.2"/>
    <row r="926" s="6" customFormat="1" ht="14.25" x14ac:dyDescent="0.2"/>
    <row r="927" s="6" customFormat="1" ht="14.25" x14ac:dyDescent="0.2"/>
    <row r="928" s="6" customFormat="1" ht="14.25" x14ac:dyDescent="0.2"/>
    <row r="929" s="6" customFormat="1" ht="14.25" x14ac:dyDescent="0.2"/>
    <row r="930" s="6" customFormat="1" ht="14.25" x14ac:dyDescent="0.2"/>
    <row r="931" s="6" customFormat="1" ht="14.25" x14ac:dyDescent="0.2"/>
    <row r="932" s="6" customFormat="1" ht="14.25" x14ac:dyDescent="0.2"/>
    <row r="933" s="6" customFormat="1" ht="14.25" x14ac:dyDescent="0.2"/>
    <row r="934" s="6" customFormat="1" ht="14.25" x14ac:dyDescent="0.2"/>
    <row r="935" s="6" customFormat="1" ht="14.25" x14ac:dyDescent="0.2"/>
    <row r="936" s="6" customFormat="1" ht="14.25" x14ac:dyDescent="0.2"/>
    <row r="937" s="6" customFormat="1" ht="14.25" x14ac:dyDescent="0.2"/>
    <row r="938" s="6" customFormat="1" ht="14.25" x14ac:dyDescent="0.2"/>
    <row r="939" s="6" customFormat="1" ht="14.25" x14ac:dyDescent="0.2"/>
    <row r="940" s="6" customFormat="1" ht="14.25" x14ac:dyDescent="0.2"/>
    <row r="941" s="6" customFormat="1" ht="14.25" x14ac:dyDescent="0.2"/>
    <row r="942" s="6" customFormat="1" ht="14.25" x14ac:dyDescent="0.2"/>
    <row r="943" s="6" customFormat="1" ht="14.25" x14ac:dyDescent="0.2"/>
    <row r="944" s="6" customFormat="1" ht="14.25" x14ac:dyDescent="0.2"/>
    <row r="945" s="6" customFormat="1" ht="14.25" x14ac:dyDescent="0.2"/>
    <row r="946" s="6" customFormat="1" ht="14.25" x14ac:dyDescent="0.2"/>
    <row r="947" s="6" customFormat="1" ht="14.25" x14ac:dyDescent="0.2"/>
    <row r="948" s="6" customFormat="1" ht="14.25" x14ac:dyDescent="0.2"/>
    <row r="949" s="6" customFormat="1" ht="14.25" x14ac:dyDescent="0.2"/>
    <row r="950" s="6" customFormat="1" ht="14.25" x14ac:dyDescent="0.2"/>
    <row r="951" s="6" customFormat="1" ht="14.25" x14ac:dyDescent="0.2"/>
    <row r="952" s="6" customFormat="1" ht="14.25" x14ac:dyDescent="0.2"/>
    <row r="953" s="6" customFormat="1" ht="14.25" x14ac:dyDescent="0.2"/>
    <row r="954" s="6" customFormat="1" ht="14.25" x14ac:dyDescent="0.2"/>
    <row r="955" s="6" customFormat="1" ht="14.25" x14ac:dyDescent="0.2"/>
    <row r="956" s="6" customFormat="1" ht="14.25" x14ac:dyDescent="0.2"/>
    <row r="957" s="6" customFormat="1" ht="14.25" x14ac:dyDescent="0.2"/>
    <row r="958" s="6" customFormat="1" ht="14.25" x14ac:dyDescent="0.2"/>
    <row r="959" s="6" customFormat="1" ht="14.25" x14ac:dyDescent="0.2"/>
    <row r="960" s="6" customFormat="1" ht="14.25" x14ac:dyDescent="0.2"/>
    <row r="961" s="6" customFormat="1" ht="14.25" x14ac:dyDescent="0.2"/>
    <row r="962" s="6" customFormat="1" ht="14.25" x14ac:dyDescent="0.2"/>
    <row r="963" s="6" customFormat="1" ht="14.25" x14ac:dyDescent="0.2"/>
    <row r="964" s="6" customFormat="1" ht="14.25" x14ac:dyDescent="0.2"/>
    <row r="965" s="6" customFormat="1" ht="14.25" x14ac:dyDescent="0.2"/>
    <row r="966" s="6" customFormat="1" ht="14.25" x14ac:dyDescent="0.2"/>
    <row r="967" s="6" customFormat="1" ht="14.25" x14ac:dyDescent="0.2"/>
    <row r="968" s="6" customFormat="1" ht="14.25" x14ac:dyDescent="0.2"/>
    <row r="969" s="6" customFormat="1" ht="14.25" x14ac:dyDescent="0.2"/>
    <row r="970" s="6" customFormat="1" ht="14.25" x14ac:dyDescent="0.2"/>
    <row r="971" s="6" customFormat="1" ht="14.25" x14ac:dyDescent="0.2"/>
    <row r="972" s="6" customFormat="1" ht="14.25" x14ac:dyDescent="0.2"/>
    <row r="973" s="6" customFormat="1" ht="14.25" x14ac:dyDescent="0.2"/>
    <row r="974" s="6" customFormat="1" ht="14.25" x14ac:dyDescent="0.2"/>
    <row r="975" s="6" customFormat="1" ht="14.25" x14ac:dyDescent="0.2"/>
    <row r="976" s="6" customFormat="1" ht="14.25" x14ac:dyDescent="0.2"/>
    <row r="977" s="6" customFormat="1" ht="14.25" x14ac:dyDescent="0.2"/>
    <row r="978" s="6" customFormat="1" ht="14.25" x14ac:dyDescent="0.2"/>
    <row r="979" s="6" customFormat="1" ht="14.25" x14ac:dyDescent="0.2"/>
    <row r="980" s="6" customFormat="1" ht="14.25" x14ac:dyDescent="0.2"/>
    <row r="981" s="6" customFormat="1" ht="14.25" x14ac:dyDescent="0.2"/>
    <row r="982" s="6" customFormat="1" ht="14.25" x14ac:dyDescent="0.2"/>
    <row r="983" s="6" customFormat="1" ht="14.25" x14ac:dyDescent="0.2"/>
    <row r="984" s="6" customFormat="1" ht="14.25" x14ac:dyDescent="0.2"/>
    <row r="985" s="6" customFormat="1" ht="14.25" x14ac:dyDescent="0.2"/>
    <row r="986" s="6" customFormat="1" ht="14.25" x14ac:dyDescent="0.2"/>
    <row r="987" s="6" customFormat="1" ht="14.25" x14ac:dyDescent="0.2"/>
    <row r="988" s="6" customFormat="1" ht="14.25" x14ac:dyDescent="0.2"/>
    <row r="989" s="6" customFormat="1" ht="14.25" x14ac:dyDescent="0.2"/>
    <row r="990" s="6" customFormat="1" ht="14.25" x14ac:dyDescent="0.2"/>
    <row r="991" s="6" customFormat="1" ht="14.25" x14ac:dyDescent="0.2"/>
    <row r="992" s="6" customFormat="1" ht="14.25" x14ac:dyDescent="0.2"/>
    <row r="993" s="6" customFormat="1" ht="14.25" x14ac:dyDescent="0.2"/>
    <row r="994" s="6" customFormat="1" ht="14.25" x14ac:dyDescent="0.2"/>
    <row r="995" s="6" customFormat="1" ht="14.25" x14ac:dyDescent="0.2"/>
    <row r="996" s="6" customFormat="1" ht="14.25" x14ac:dyDescent="0.2"/>
    <row r="997" s="6" customFormat="1" ht="14.25" x14ac:dyDescent="0.2"/>
    <row r="998" s="6" customFormat="1" ht="14.25" x14ac:dyDescent="0.2"/>
    <row r="999" s="6" customFormat="1" ht="14.25" x14ac:dyDescent="0.2"/>
    <row r="1000" s="6" customFormat="1" ht="14.25" x14ac:dyDescent="0.2"/>
    <row r="1001" s="6" customFormat="1" ht="14.25" x14ac:dyDescent="0.2"/>
    <row r="1002" s="6" customFormat="1" ht="14.25" x14ac:dyDescent="0.2"/>
    <row r="1003" s="6" customFormat="1" ht="14.25" x14ac:dyDescent="0.2"/>
    <row r="1004" s="6" customFormat="1" ht="14.25" x14ac:dyDescent="0.2"/>
    <row r="1005" s="6" customFormat="1" ht="14.25" x14ac:dyDescent="0.2"/>
    <row r="1006" s="6" customFormat="1" ht="14.25" x14ac:dyDescent="0.2"/>
    <row r="1007" s="6" customFormat="1" ht="14.25" x14ac:dyDescent="0.2"/>
    <row r="1008" s="6" customFormat="1" ht="14.25" x14ac:dyDescent="0.2"/>
    <row r="1009" s="6" customFormat="1" ht="14.25" x14ac:dyDescent="0.2"/>
    <row r="1010" s="6" customFormat="1" ht="14.25" x14ac:dyDescent="0.2"/>
    <row r="1011" s="6" customFormat="1" ht="14.25" x14ac:dyDescent="0.2"/>
    <row r="1012" s="6" customFormat="1" ht="14.25" x14ac:dyDescent="0.2"/>
    <row r="1013" s="6" customFormat="1" ht="14.25" x14ac:dyDescent="0.2"/>
    <row r="1014" s="6" customFormat="1" ht="14.25" x14ac:dyDescent="0.2"/>
    <row r="1015" s="6" customFormat="1" ht="14.25" x14ac:dyDescent="0.2"/>
    <row r="1016" s="6" customFormat="1" ht="14.25" x14ac:dyDescent="0.2"/>
    <row r="1017" s="6" customFormat="1" ht="14.25" x14ac:dyDescent="0.2"/>
    <row r="1018" s="6" customFormat="1" ht="14.25" x14ac:dyDescent="0.2"/>
    <row r="1019" s="6" customFormat="1" ht="14.25" x14ac:dyDescent="0.2"/>
    <row r="1020" s="6" customFormat="1" ht="14.25" x14ac:dyDescent="0.2"/>
    <row r="1021" s="6" customFormat="1" ht="14.25" x14ac:dyDescent="0.2"/>
    <row r="1022" s="6" customFormat="1" ht="14.25" x14ac:dyDescent="0.2"/>
    <row r="1023" s="6" customFormat="1" ht="14.25" x14ac:dyDescent="0.2"/>
    <row r="1024" s="6" customFormat="1" ht="14.25" x14ac:dyDescent="0.2"/>
    <row r="1025" s="6" customFormat="1" ht="14.25" x14ac:dyDescent="0.2"/>
    <row r="1026" s="6" customFormat="1" ht="14.25" x14ac:dyDescent="0.2"/>
    <row r="1027" s="6" customFormat="1" ht="14.25" x14ac:dyDescent="0.2"/>
    <row r="1028" s="6" customFormat="1" ht="14.25" x14ac:dyDescent="0.2"/>
    <row r="1029" s="6" customFormat="1" ht="14.25" x14ac:dyDescent="0.2"/>
    <row r="1030" s="6" customFormat="1" ht="14.25" x14ac:dyDescent="0.2"/>
    <row r="1031" s="6" customFormat="1" ht="14.25" x14ac:dyDescent="0.2"/>
    <row r="1032" s="6" customFormat="1" ht="14.25" x14ac:dyDescent="0.2"/>
    <row r="1033" s="6" customFormat="1" ht="14.25" x14ac:dyDescent="0.2"/>
    <row r="1034" s="6" customFormat="1" ht="14.25" x14ac:dyDescent="0.2"/>
    <row r="1035" s="6" customFormat="1" ht="14.25" x14ac:dyDescent="0.2"/>
    <row r="1036" s="6" customFormat="1" ht="14.25" x14ac:dyDescent="0.2"/>
    <row r="1037" s="6" customFormat="1" ht="14.25" x14ac:dyDescent="0.2"/>
    <row r="1038" s="6" customFormat="1" ht="14.25" x14ac:dyDescent="0.2"/>
    <row r="1039" s="6" customFormat="1" ht="14.25" x14ac:dyDescent="0.2"/>
    <row r="1040" s="6" customFormat="1" ht="14.25" x14ac:dyDescent="0.2"/>
    <row r="1041" s="6" customFormat="1" ht="14.25" x14ac:dyDescent="0.2"/>
    <row r="1042" s="6" customFormat="1" ht="14.25" x14ac:dyDescent="0.2"/>
    <row r="1043" s="6" customFormat="1" ht="14.25" x14ac:dyDescent="0.2"/>
    <row r="1044" s="6" customFormat="1" ht="14.25" x14ac:dyDescent="0.2"/>
    <row r="1045" s="6" customFormat="1" ht="14.25" x14ac:dyDescent="0.2"/>
    <row r="1046" s="6" customFormat="1" ht="14.25" x14ac:dyDescent="0.2"/>
    <row r="1047" s="6" customFormat="1" ht="14.25" x14ac:dyDescent="0.2"/>
    <row r="1048" s="6" customFormat="1" ht="14.25" x14ac:dyDescent="0.2"/>
    <row r="1049" s="6" customFormat="1" ht="14.25" x14ac:dyDescent="0.2"/>
    <row r="1050" s="6" customFormat="1" ht="14.25" x14ac:dyDescent="0.2"/>
    <row r="1051" s="6" customFormat="1" ht="14.25" x14ac:dyDescent="0.2"/>
    <row r="1052" s="6" customFormat="1" ht="14.25" x14ac:dyDescent="0.2"/>
    <row r="1053" s="6" customFormat="1" ht="14.25" x14ac:dyDescent="0.2"/>
    <row r="1054" s="6" customFormat="1" ht="14.25" x14ac:dyDescent="0.2"/>
    <row r="1055" s="6" customFormat="1" ht="14.25" x14ac:dyDescent="0.2"/>
    <row r="1056" s="6" customFormat="1" ht="14.25" x14ac:dyDescent="0.2"/>
    <row r="1057" s="6" customFormat="1" ht="14.25" x14ac:dyDescent="0.2"/>
    <row r="1058" s="6" customFormat="1" ht="14.25" x14ac:dyDescent="0.2"/>
    <row r="1059" s="6" customFormat="1" ht="14.25" x14ac:dyDescent="0.2"/>
    <row r="1060" s="6" customFormat="1" ht="14.25" x14ac:dyDescent="0.2"/>
    <row r="1061" s="6" customFormat="1" ht="14.25" x14ac:dyDescent="0.2"/>
    <row r="1062" s="6" customFormat="1" ht="14.25" x14ac:dyDescent="0.2"/>
    <row r="1063" s="6" customFormat="1" ht="14.25" x14ac:dyDescent="0.2"/>
    <row r="1064" s="6" customFormat="1" ht="14.25" x14ac:dyDescent="0.2"/>
    <row r="1065" s="6" customFormat="1" ht="14.25" x14ac:dyDescent="0.2"/>
    <row r="1066" s="6" customFormat="1" ht="14.25" x14ac:dyDescent="0.2"/>
    <row r="1067" s="6" customFormat="1" ht="14.25" x14ac:dyDescent="0.2"/>
    <row r="1068" s="6" customFormat="1" ht="14.25" x14ac:dyDescent="0.2"/>
    <row r="1069" s="6" customFormat="1" ht="14.25" x14ac:dyDescent="0.2"/>
    <row r="1070" s="6" customFormat="1" ht="14.25" x14ac:dyDescent="0.2"/>
    <row r="1071" s="6" customFormat="1" ht="14.25" x14ac:dyDescent="0.2"/>
    <row r="1072" s="6" customFormat="1" ht="14.25" x14ac:dyDescent="0.2"/>
    <row r="1073" s="6" customFormat="1" ht="14.25" x14ac:dyDescent="0.2"/>
    <row r="1074" s="6" customFormat="1" ht="14.25" x14ac:dyDescent="0.2"/>
    <row r="1075" s="6" customFormat="1" ht="14.25" x14ac:dyDescent="0.2"/>
    <row r="1076" s="6" customFormat="1" ht="14.25" x14ac:dyDescent="0.2"/>
    <row r="1077" s="6" customFormat="1" ht="14.25" x14ac:dyDescent="0.2"/>
    <row r="1078" s="6" customFormat="1" ht="14.25" x14ac:dyDescent="0.2"/>
    <row r="1079" s="6" customFormat="1" ht="14.25" x14ac:dyDescent="0.2"/>
    <row r="1080" s="6" customFormat="1" ht="14.25" x14ac:dyDescent="0.2"/>
    <row r="1081" s="6" customFormat="1" ht="14.25" x14ac:dyDescent="0.2"/>
    <row r="1082" s="6" customFormat="1" ht="14.25" x14ac:dyDescent="0.2"/>
    <row r="1083" s="6" customFormat="1" ht="14.25" x14ac:dyDescent="0.2"/>
    <row r="1084" s="6" customFormat="1" ht="14.25" x14ac:dyDescent="0.2"/>
    <row r="1085" s="6" customFormat="1" ht="14.25" x14ac:dyDescent="0.2"/>
    <row r="1086" s="6" customFormat="1" ht="14.25" x14ac:dyDescent="0.2"/>
    <row r="1087" s="6" customFormat="1" ht="14.25" x14ac:dyDescent="0.2"/>
    <row r="1088" s="6" customFormat="1" ht="14.25" x14ac:dyDescent="0.2"/>
    <row r="1089" s="6" customFormat="1" ht="14.25" x14ac:dyDescent="0.2"/>
    <row r="1090" s="6" customFormat="1" ht="14.25" x14ac:dyDescent="0.2"/>
    <row r="1091" s="6" customFormat="1" ht="14.25" x14ac:dyDescent="0.2"/>
    <row r="1092" s="6" customFormat="1" ht="14.25" x14ac:dyDescent="0.2"/>
    <row r="1093" s="6" customFormat="1" ht="14.25" x14ac:dyDescent="0.2"/>
    <row r="1094" s="6" customFormat="1" ht="14.25" x14ac:dyDescent="0.2"/>
    <row r="1095" s="6" customFormat="1" ht="14.25" x14ac:dyDescent="0.2"/>
    <row r="1096" s="6" customFormat="1" ht="14.25" x14ac:dyDescent="0.2"/>
    <row r="1097" s="6" customFormat="1" ht="14.25" x14ac:dyDescent="0.2"/>
    <row r="1098" s="6" customFormat="1" ht="14.25" x14ac:dyDescent="0.2"/>
    <row r="1099" s="6" customFormat="1" ht="14.25" x14ac:dyDescent="0.2"/>
    <row r="1100" s="6" customFormat="1" ht="14.25" x14ac:dyDescent="0.2"/>
    <row r="1101" s="6" customFormat="1" ht="14.25" x14ac:dyDescent="0.2"/>
    <row r="1102" s="6" customFormat="1" ht="14.25" x14ac:dyDescent="0.2"/>
    <row r="1103" s="6" customFormat="1" ht="14.25" x14ac:dyDescent="0.2"/>
    <row r="1104" s="6" customFormat="1" ht="14.25" x14ac:dyDescent="0.2"/>
    <row r="1105" s="6" customFormat="1" ht="14.25" x14ac:dyDescent="0.2"/>
    <row r="1106" s="6" customFormat="1" ht="14.25" x14ac:dyDescent="0.2"/>
    <row r="1107" s="6" customFormat="1" ht="14.25" x14ac:dyDescent="0.2"/>
    <row r="1108" s="6" customFormat="1" ht="14.25" x14ac:dyDescent="0.2"/>
    <row r="1109" s="6" customFormat="1" ht="14.25" x14ac:dyDescent="0.2"/>
    <row r="1110" s="6" customFormat="1" ht="14.25" x14ac:dyDescent="0.2"/>
    <row r="1111" s="6" customFormat="1" ht="14.25" x14ac:dyDescent="0.2"/>
    <row r="1112" s="6" customFormat="1" ht="14.25" x14ac:dyDescent="0.2"/>
    <row r="1113" s="6" customFormat="1" ht="14.25" x14ac:dyDescent="0.2"/>
    <row r="1114" s="6" customFormat="1" ht="14.25" x14ac:dyDescent="0.2"/>
    <row r="1115" s="6" customFormat="1" ht="14.25" x14ac:dyDescent="0.2"/>
    <row r="1116" s="6" customFormat="1" ht="14.25" x14ac:dyDescent="0.2"/>
    <row r="1117" s="6" customFormat="1" ht="14.25" x14ac:dyDescent="0.2"/>
    <row r="1118" s="6" customFormat="1" ht="14.25" x14ac:dyDescent="0.2"/>
    <row r="1119" s="6" customFormat="1" ht="14.25" x14ac:dyDescent="0.2"/>
    <row r="1120" s="6" customFormat="1" ht="14.25" x14ac:dyDescent="0.2"/>
    <row r="1121" s="6" customFormat="1" ht="14.25" x14ac:dyDescent="0.2"/>
    <row r="1122" s="6" customFormat="1" ht="14.25" x14ac:dyDescent="0.2"/>
    <row r="1123" s="6" customFormat="1" ht="14.25" x14ac:dyDescent="0.2"/>
    <row r="1124" s="6" customFormat="1" ht="14.25" x14ac:dyDescent="0.2"/>
    <row r="1125" s="6" customFormat="1" ht="14.25" x14ac:dyDescent="0.2"/>
    <row r="1126" s="6" customFormat="1" ht="14.25" x14ac:dyDescent="0.2"/>
    <row r="1127" s="6" customFormat="1" ht="14.25" x14ac:dyDescent="0.2"/>
    <row r="1128" s="6" customFormat="1" ht="14.25" x14ac:dyDescent="0.2"/>
    <row r="1129" s="6" customFormat="1" ht="14.25" x14ac:dyDescent="0.2"/>
    <row r="1130" s="6" customFormat="1" ht="14.25" x14ac:dyDescent="0.2"/>
    <row r="1131" s="6" customFormat="1" ht="14.25" x14ac:dyDescent="0.2"/>
    <row r="1132" s="6" customFormat="1" ht="14.25" x14ac:dyDescent="0.2"/>
    <row r="1133" s="6" customFormat="1" ht="14.25" x14ac:dyDescent="0.2"/>
    <row r="1134" s="6" customFormat="1" ht="14.25" x14ac:dyDescent="0.2"/>
    <row r="1135" s="6" customFormat="1" ht="14.25" x14ac:dyDescent="0.2"/>
    <row r="1136" s="6" customFormat="1" ht="14.25" x14ac:dyDescent="0.2"/>
    <row r="1137" s="6" customFormat="1" ht="14.25" x14ac:dyDescent="0.2"/>
    <row r="1138" s="6" customFormat="1" ht="14.25" x14ac:dyDescent="0.2"/>
    <row r="1139" s="6" customFormat="1" ht="14.25" x14ac:dyDescent="0.2"/>
    <row r="1140" s="6" customFormat="1" ht="14.25" x14ac:dyDescent="0.2"/>
    <row r="1141" s="6" customFormat="1" ht="14.25" x14ac:dyDescent="0.2"/>
    <row r="1142" s="6" customFormat="1" ht="14.25" x14ac:dyDescent="0.2"/>
    <row r="1143" s="6" customFormat="1" ht="14.25" x14ac:dyDescent="0.2"/>
    <row r="1144" s="6" customFormat="1" ht="14.25" x14ac:dyDescent="0.2"/>
    <row r="1145" s="6" customFormat="1" ht="14.25" x14ac:dyDescent="0.2"/>
    <row r="1146" s="6" customFormat="1" ht="14.25" x14ac:dyDescent="0.2"/>
    <row r="1147" s="6" customFormat="1" ht="14.25" x14ac:dyDescent="0.2"/>
    <row r="1148" s="6" customFormat="1" ht="14.25" x14ac:dyDescent="0.2"/>
    <row r="1149" s="6" customFormat="1" ht="14.25" x14ac:dyDescent="0.2"/>
    <row r="1150" s="6" customFormat="1" ht="14.25" x14ac:dyDescent="0.2"/>
    <row r="1151" s="6" customFormat="1" ht="14.25" x14ac:dyDescent="0.2"/>
    <row r="1152" s="6" customFormat="1" ht="14.25" x14ac:dyDescent="0.2"/>
    <row r="1153" s="6" customFormat="1" ht="14.25" x14ac:dyDescent="0.2"/>
    <row r="1154" s="6" customFormat="1" ht="14.25" x14ac:dyDescent="0.2"/>
    <row r="1155" s="6" customFormat="1" ht="14.25" x14ac:dyDescent="0.2"/>
    <row r="1156" s="6" customFormat="1" ht="14.25" x14ac:dyDescent="0.2"/>
    <row r="1157" s="6" customFormat="1" ht="14.25" x14ac:dyDescent="0.2"/>
    <row r="1158" s="6" customFormat="1" ht="14.25" x14ac:dyDescent="0.2"/>
    <row r="1159" s="6" customFormat="1" ht="14.25" x14ac:dyDescent="0.2"/>
    <row r="1160" s="6" customFormat="1" ht="14.25" x14ac:dyDescent="0.2"/>
    <row r="1161" s="6" customFormat="1" ht="14.25" x14ac:dyDescent="0.2"/>
    <row r="1162" s="6" customFormat="1" ht="14.25" x14ac:dyDescent="0.2"/>
    <row r="1163" s="6" customFormat="1" ht="14.25" x14ac:dyDescent="0.2"/>
    <row r="1164" s="6" customFormat="1" ht="14.25" x14ac:dyDescent="0.2"/>
    <row r="1165" s="6" customFormat="1" ht="14.25" x14ac:dyDescent="0.2"/>
    <row r="1166" s="6" customFormat="1" ht="14.25" x14ac:dyDescent="0.2"/>
    <row r="1167" s="6" customFormat="1" ht="14.25" x14ac:dyDescent="0.2"/>
    <row r="1168" s="6" customFormat="1" ht="14.25" x14ac:dyDescent="0.2"/>
    <row r="1169" s="6" customFormat="1" ht="14.25" x14ac:dyDescent="0.2"/>
    <row r="1170" s="6" customFormat="1" ht="14.25" x14ac:dyDescent="0.2"/>
    <row r="1171" s="6" customFormat="1" ht="14.25" x14ac:dyDescent="0.2"/>
    <row r="1172" s="6" customFormat="1" ht="14.25" x14ac:dyDescent="0.2"/>
    <row r="1173" s="6" customFormat="1" ht="14.25" x14ac:dyDescent="0.2"/>
    <row r="1174" s="6" customFormat="1" ht="14.25" x14ac:dyDescent="0.2"/>
    <row r="1175" s="6" customFormat="1" ht="14.25" x14ac:dyDescent="0.2"/>
    <row r="1176" s="6" customFormat="1" ht="14.25" x14ac:dyDescent="0.2"/>
    <row r="1177" s="6" customFormat="1" ht="14.25" x14ac:dyDescent="0.2"/>
    <row r="1178" s="6" customFormat="1" ht="14.25" x14ac:dyDescent="0.2"/>
    <row r="1179" s="6" customFormat="1" ht="14.25" x14ac:dyDescent="0.2"/>
    <row r="1180" s="6" customFormat="1" ht="14.25" x14ac:dyDescent="0.2"/>
    <row r="1181" s="6" customFormat="1" ht="14.25" x14ac:dyDescent="0.2"/>
    <row r="1182" s="6" customFormat="1" ht="14.25" x14ac:dyDescent="0.2"/>
    <row r="1183" s="6" customFormat="1" ht="14.25" x14ac:dyDescent="0.2"/>
    <row r="1184" s="6" customFormat="1" ht="14.25" x14ac:dyDescent="0.2"/>
    <row r="1185" s="6" customFormat="1" ht="14.25" x14ac:dyDescent="0.2"/>
    <row r="1186" s="6" customFormat="1" ht="14.25" x14ac:dyDescent="0.2"/>
    <row r="1187" s="6" customFormat="1" ht="14.25" x14ac:dyDescent="0.2"/>
    <row r="1188" s="6" customFormat="1" ht="14.25" x14ac:dyDescent="0.2"/>
    <row r="1189" s="6" customFormat="1" ht="14.25" x14ac:dyDescent="0.2"/>
    <row r="1190" s="6" customFormat="1" ht="14.25" x14ac:dyDescent="0.2"/>
    <row r="1191" s="6" customFormat="1" ht="14.25" x14ac:dyDescent="0.2"/>
    <row r="1192" s="6" customFormat="1" ht="14.25" x14ac:dyDescent="0.2"/>
    <row r="1193" s="6" customFormat="1" ht="14.25" x14ac:dyDescent="0.2"/>
    <row r="1194" s="6" customFormat="1" ht="14.25" x14ac:dyDescent="0.2"/>
    <row r="1195" s="6" customFormat="1" ht="14.25" x14ac:dyDescent="0.2"/>
    <row r="1196" s="6" customFormat="1" ht="14.25" x14ac:dyDescent="0.2"/>
    <row r="1197" s="6" customFormat="1" ht="14.25" x14ac:dyDescent="0.2"/>
    <row r="1198" s="6" customFormat="1" ht="14.25" x14ac:dyDescent="0.2"/>
    <row r="1199" s="6" customFormat="1" ht="14.25" x14ac:dyDescent="0.2"/>
    <row r="1200" s="6" customFormat="1" ht="14.25" x14ac:dyDescent="0.2"/>
    <row r="1201" s="6" customFormat="1" ht="14.25" x14ac:dyDescent="0.2"/>
    <row r="1202" s="6" customFormat="1" ht="14.25" x14ac:dyDescent="0.2"/>
    <row r="1203" s="6" customFormat="1" ht="14.25" x14ac:dyDescent="0.2"/>
    <row r="1204" s="6" customFormat="1" ht="14.25" x14ac:dyDescent="0.2"/>
    <row r="1205" s="6" customFormat="1" ht="14.25" x14ac:dyDescent="0.2"/>
    <row r="1206" s="6" customFormat="1" ht="14.25" x14ac:dyDescent="0.2"/>
    <row r="1207" s="6" customFormat="1" ht="14.25" x14ac:dyDescent="0.2"/>
    <row r="1208" s="6" customFormat="1" ht="14.25" x14ac:dyDescent="0.2"/>
    <row r="1209" s="6" customFormat="1" ht="14.25" x14ac:dyDescent="0.2"/>
    <row r="1210" s="6" customFormat="1" ht="14.25" x14ac:dyDescent="0.2"/>
    <row r="1211" s="6" customFormat="1" ht="14.25" x14ac:dyDescent="0.2"/>
    <row r="1212" s="6" customFormat="1" ht="14.25" x14ac:dyDescent="0.2"/>
    <row r="1213" s="6" customFormat="1" ht="14.25" x14ac:dyDescent="0.2"/>
    <row r="1214" s="6" customFormat="1" ht="14.25" x14ac:dyDescent="0.2"/>
    <row r="1215" s="6" customFormat="1" ht="14.25" x14ac:dyDescent="0.2"/>
    <row r="1216" s="6" customFormat="1" ht="14.25" x14ac:dyDescent="0.2"/>
    <row r="1217" s="6" customFormat="1" ht="14.25" x14ac:dyDescent="0.2"/>
    <row r="1218" s="6" customFormat="1" ht="14.25" x14ac:dyDescent="0.2"/>
    <row r="1219" s="6" customFormat="1" ht="14.25" x14ac:dyDescent="0.2"/>
    <row r="1220" s="6" customFormat="1" ht="14.25" x14ac:dyDescent="0.2"/>
    <row r="1221" s="6" customFormat="1" ht="14.25" x14ac:dyDescent="0.2"/>
    <row r="1222" s="6" customFormat="1" ht="14.25" x14ac:dyDescent="0.2"/>
    <row r="1223" s="6" customFormat="1" ht="14.25" x14ac:dyDescent="0.2"/>
    <row r="1224" s="6" customFormat="1" ht="14.25" x14ac:dyDescent="0.2"/>
    <row r="1225" s="6" customFormat="1" ht="14.25" x14ac:dyDescent="0.2"/>
    <row r="1226" s="6" customFormat="1" ht="14.25" x14ac:dyDescent="0.2"/>
    <row r="1227" s="6" customFormat="1" ht="14.25" x14ac:dyDescent="0.2"/>
    <row r="1228" s="6" customFormat="1" ht="14.25" x14ac:dyDescent="0.2"/>
    <row r="1229" s="6" customFormat="1" ht="14.25" x14ac:dyDescent="0.2"/>
    <row r="1230" s="6" customFormat="1" ht="14.25" x14ac:dyDescent="0.2"/>
    <row r="1231" s="6" customFormat="1" ht="14.25" x14ac:dyDescent="0.2"/>
    <row r="1232" s="6" customFormat="1" ht="14.25" x14ac:dyDescent="0.2"/>
    <row r="1233" s="6" customFormat="1" ht="14.25" x14ac:dyDescent="0.2"/>
    <row r="1234" s="6" customFormat="1" ht="14.25" x14ac:dyDescent="0.2"/>
    <row r="1235" s="6" customFormat="1" ht="14.25" x14ac:dyDescent="0.2"/>
    <row r="1236" s="6" customFormat="1" ht="14.25" x14ac:dyDescent="0.2"/>
    <row r="1237" s="6" customFormat="1" ht="14.25" x14ac:dyDescent="0.2"/>
    <row r="1238" s="6" customFormat="1" ht="14.25" x14ac:dyDescent="0.2"/>
    <row r="1239" s="6" customFormat="1" ht="14.25" x14ac:dyDescent="0.2"/>
    <row r="1240" s="6" customFormat="1" ht="14.25" x14ac:dyDescent="0.2"/>
    <row r="1241" s="6" customFormat="1" ht="14.25" x14ac:dyDescent="0.2"/>
    <row r="1242" s="6" customFormat="1" ht="14.25" x14ac:dyDescent="0.2"/>
    <row r="1243" s="6" customFormat="1" ht="14.25" x14ac:dyDescent="0.2"/>
    <row r="1244" s="6" customFormat="1" ht="14.25" x14ac:dyDescent="0.2"/>
    <row r="1245" s="6" customFormat="1" ht="14.25" x14ac:dyDescent="0.2"/>
    <row r="1246" s="6" customFormat="1" ht="14.25" x14ac:dyDescent="0.2"/>
    <row r="1247" s="6" customFormat="1" ht="14.25" x14ac:dyDescent="0.2"/>
    <row r="1248" s="6" customFormat="1" ht="14.25" x14ac:dyDescent="0.2"/>
    <row r="1249" s="6" customFormat="1" ht="14.25" x14ac:dyDescent="0.2"/>
    <row r="1250" s="6" customFormat="1" ht="14.25" x14ac:dyDescent="0.2"/>
    <row r="1251" s="6" customFormat="1" ht="14.25" x14ac:dyDescent="0.2"/>
    <row r="1252" s="6" customFormat="1" ht="14.25" x14ac:dyDescent="0.2"/>
    <row r="1253" s="6" customFormat="1" ht="14.25" x14ac:dyDescent="0.2"/>
    <row r="1254" s="6" customFormat="1" ht="14.25" x14ac:dyDescent="0.2"/>
    <row r="1255" s="6" customFormat="1" ht="14.25" x14ac:dyDescent="0.2"/>
    <row r="1256" s="6" customFormat="1" ht="14.25" x14ac:dyDescent="0.2"/>
    <row r="1257" s="6" customFormat="1" ht="14.25" x14ac:dyDescent="0.2"/>
    <row r="1258" s="6" customFormat="1" ht="14.25" x14ac:dyDescent="0.2"/>
    <row r="1259" s="6" customFormat="1" ht="14.25" x14ac:dyDescent="0.2"/>
    <row r="1260" s="6" customFormat="1" ht="14.25" x14ac:dyDescent="0.2"/>
    <row r="1261" s="6" customFormat="1" ht="14.25" x14ac:dyDescent="0.2"/>
    <row r="1262" s="6" customFormat="1" ht="14.25" x14ac:dyDescent="0.2"/>
    <row r="1263" s="6" customFormat="1" ht="14.25" x14ac:dyDescent="0.2"/>
    <row r="1264" s="6" customFormat="1" ht="14.25" x14ac:dyDescent="0.2"/>
    <row r="1265" s="6" customFormat="1" ht="14.25" x14ac:dyDescent="0.2"/>
    <row r="1266" s="6" customFormat="1" ht="14.25" x14ac:dyDescent="0.2"/>
    <row r="1267" s="6" customFormat="1" ht="14.25" x14ac:dyDescent="0.2"/>
    <row r="1268" s="6" customFormat="1" ht="14.25" x14ac:dyDescent="0.2"/>
    <row r="1269" s="6" customFormat="1" ht="14.25" x14ac:dyDescent="0.2"/>
    <row r="1270" s="6" customFormat="1" ht="14.25" x14ac:dyDescent="0.2"/>
    <row r="1271" s="6" customFormat="1" ht="14.25" x14ac:dyDescent="0.2"/>
    <row r="1272" s="6" customFormat="1" ht="14.25" x14ac:dyDescent="0.2"/>
    <row r="1273" s="6" customFormat="1" ht="14.25" x14ac:dyDescent="0.2"/>
    <row r="1274" s="6" customFormat="1" ht="14.25" x14ac:dyDescent="0.2"/>
    <row r="1275" s="6" customFormat="1" ht="14.25" x14ac:dyDescent="0.2"/>
    <row r="1276" s="6" customFormat="1" ht="14.25" x14ac:dyDescent="0.2"/>
    <row r="1277" s="6" customFormat="1" ht="14.25" x14ac:dyDescent="0.2"/>
    <row r="1278" s="6" customFormat="1" ht="14.25" x14ac:dyDescent="0.2"/>
    <row r="1279" s="6" customFormat="1" ht="14.25" x14ac:dyDescent="0.2"/>
    <row r="1280" s="6" customFormat="1" ht="14.25" x14ac:dyDescent="0.2"/>
    <row r="1281" s="6" customFormat="1" ht="14.25" x14ac:dyDescent="0.2"/>
    <row r="1282" s="6" customFormat="1" ht="14.25" x14ac:dyDescent="0.2"/>
    <row r="1283" s="6" customFormat="1" ht="14.25" x14ac:dyDescent="0.2"/>
    <row r="1284" s="6" customFormat="1" ht="14.25" x14ac:dyDescent="0.2"/>
    <row r="1285" s="6" customFormat="1" ht="14.25" x14ac:dyDescent="0.2"/>
    <row r="1286" s="6" customFormat="1" ht="14.25" x14ac:dyDescent="0.2"/>
    <row r="1287" s="6" customFormat="1" ht="14.25" x14ac:dyDescent="0.2"/>
    <row r="1288" s="6" customFormat="1" ht="14.25" x14ac:dyDescent="0.2"/>
    <row r="1289" s="6" customFormat="1" ht="14.25" x14ac:dyDescent="0.2"/>
    <row r="1290" s="6" customFormat="1" ht="14.25" x14ac:dyDescent="0.2"/>
    <row r="1291" s="6" customFormat="1" ht="14.25" x14ac:dyDescent="0.2"/>
    <row r="1292" s="6" customFormat="1" ht="14.25" x14ac:dyDescent="0.2"/>
    <row r="1293" s="6" customFormat="1" ht="14.25" x14ac:dyDescent="0.2"/>
    <row r="1294" s="6" customFormat="1" ht="14.25" x14ac:dyDescent="0.2"/>
    <row r="1295" s="6" customFormat="1" ht="14.25" x14ac:dyDescent="0.2"/>
    <row r="1296" s="6" customFormat="1" ht="14.25" x14ac:dyDescent="0.2"/>
    <row r="1297" s="6" customFormat="1" ht="14.25" x14ac:dyDescent="0.2"/>
    <row r="1298" s="6" customFormat="1" ht="14.25" x14ac:dyDescent="0.2"/>
    <row r="1299" s="6" customFormat="1" ht="14.25" x14ac:dyDescent="0.2"/>
    <row r="1300" s="6" customFormat="1" ht="14.25" x14ac:dyDescent="0.2"/>
    <row r="1301" s="6" customFormat="1" ht="14.25" x14ac:dyDescent="0.2"/>
    <row r="1302" s="6" customFormat="1" ht="14.25" x14ac:dyDescent="0.2"/>
    <row r="1303" s="6" customFormat="1" ht="14.25" x14ac:dyDescent="0.2"/>
    <row r="1304" s="6" customFormat="1" ht="14.25" x14ac:dyDescent="0.2"/>
    <row r="1305" s="6" customFormat="1" ht="14.25" x14ac:dyDescent="0.2"/>
    <row r="1306" s="6" customFormat="1" ht="14.25" x14ac:dyDescent="0.2"/>
    <row r="1307" s="6" customFormat="1" ht="14.25" x14ac:dyDescent="0.2"/>
    <row r="1308" s="6" customFormat="1" ht="14.25" x14ac:dyDescent="0.2"/>
    <row r="1309" s="6" customFormat="1" ht="14.25" x14ac:dyDescent="0.2"/>
    <row r="1310" s="6" customFormat="1" ht="14.25" x14ac:dyDescent="0.2"/>
    <row r="1311" s="6" customFormat="1" ht="14.25" x14ac:dyDescent="0.2"/>
    <row r="1312" s="6" customFormat="1" ht="14.25" x14ac:dyDescent="0.2"/>
    <row r="1313" s="6" customFormat="1" ht="14.25" x14ac:dyDescent="0.2"/>
    <row r="1314" s="6" customFormat="1" ht="14.25" x14ac:dyDescent="0.2"/>
    <row r="1315" s="6" customFormat="1" ht="14.25" x14ac:dyDescent="0.2"/>
    <row r="1316" s="6" customFormat="1" ht="14.25" x14ac:dyDescent="0.2"/>
    <row r="1317" s="6" customFormat="1" ht="14.25" x14ac:dyDescent="0.2"/>
    <row r="1318" s="6" customFormat="1" ht="14.25" x14ac:dyDescent="0.2"/>
    <row r="1319" s="6" customFormat="1" ht="14.25" x14ac:dyDescent="0.2"/>
    <row r="1320" s="6" customFormat="1" ht="14.25" x14ac:dyDescent="0.2"/>
    <row r="1321" s="6" customFormat="1" ht="14.25" x14ac:dyDescent="0.2"/>
    <row r="1322" s="6" customFormat="1" ht="14.25" x14ac:dyDescent="0.2"/>
    <row r="1323" s="6" customFormat="1" ht="14.25" x14ac:dyDescent="0.2"/>
    <row r="1324" s="6" customFormat="1" ht="14.25" x14ac:dyDescent="0.2"/>
    <row r="1325" s="6" customFormat="1" ht="14.25" x14ac:dyDescent="0.2"/>
    <row r="1326" s="6" customFormat="1" ht="14.25" x14ac:dyDescent="0.2"/>
    <row r="1327" s="6" customFormat="1" ht="14.25" x14ac:dyDescent="0.2"/>
    <row r="1328" s="6" customFormat="1" ht="14.25" x14ac:dyDescent="0.2"/>
    <row r="1329" s="6" customFormat="1" ht="14.25" x14ac:dyDescent="0.2"/>
    <row r="1330" s="6" customFormat="1" ht="14.25" x14ac:dyDescent="0.2"/>
    <row r="1331" s="6" customFormat="1" ht="14.25" x14ac:dyDescent="0.2"/>
    <row r="1332" s="6" customFormat="1" ht="14.25" x14ac:dyDescent="0.2"/>
    <row r="1333" s="6" customFormat="1" ht="14.25" x14ac:dyDescent="0.2"/>
    <row r="1334" s="6" customFormat="1" ht="14.25" x14ac:dyDescent="0.2"/>
    <row r="1335" s="6" customFormat="1" ht="14.25" x14ac:dyDescent="0.2"/>
    <row r="1336" s="6" customFormat="1" ht="14.25" x14ac:dyDescent="0.2"/>
    <row r="1337" s="6" customFormat="1" ht="14.25" x14ac:dyDescent="0.2"/>
    <row r="1338" s="6" customFormat="1" ht="14.25" x14ac:dyDescent="0.2"/>
    <row r="1339" s="6" customFormat="1" ht="14.25" x14ac:dyDescent="0.2"/>
    <row r="1340" s="6" customFormat="1" ht="14.25" x14ac:dyDescent="0.2"/>
    <row r="1341" s="6" customFormat="1" ht="14.25" x14ac:dyDescent="0.2"/>
    <row r="1342" s="6" customFormat="1" ht="14.25" x14ac:dyDescent="0.2"/>
    <row r="1343" s="6" customFormat="1" ht="14.25" x14ac:dyDescent="0.2"/>
    <row r="1344" s="6" customFormat="1" ht="14.25" x14ac:dyDescent="0.2"/>
    <row r="1345" s="6" customFormat="1" ht="14.25" x14ac:dyDescent="0.2"/>
    <row r="1346" s="6" customFormat="1" ht="14.25" x14ac:dyDescent="0.2"/>
    <row r="1347" s="6" customFormat="1" ht="14.25" x14ac:dyDescent="0.2"/>
    <row r="1348" s="6" customFormat="1" ht="14.25" x14ac:dyDescent="0.2"/>
    <row r="1349" s="6" customFormat="1" ht="14.25" x14ac:dyDescent="0.2"/>
    <row r="1350" s="6" customFormat="1" ht="14.25" x14ac:dyDescent="0.2"/>
    <row r="1351" s="6" customFormat="1" ht="14.25" x14ac:dyDescent="0.2"/>
    <row r="1352" s="6" customFormat="1" ht="14.25" x14ac:dyDescent="0.2"/>
    <row r="1353" s="6" customFormat="1" ht="14.25" x14ac:dyDescent="0.2"/>
    <row r="1354" s="6" customFormat="1" ht="14.25" x14ac:dyDescent="0.2"/>
    <row r="1355" s="6" customFormat="1" ht="14.25" x14ac:dyDescent="0.2"/>
    <row r="1356" s="6" customFormat="1" ht="14.25" x14ac:dyDescent="0.2"/>
    <row r="1357" s="6" customFormat="1" ht="14.25" x14ac:dyDescent="0.2"/>
    <row r="1358" s="6" customFormat="1" ht="14.25" x14ac:dyDescent="0.2"/>
    <row r="1359" s="6" customFormat="1" ht="14.25" x14ac:dyDescent="0.2"/>
    <row r="1360" s="6" customFormat="1" ht="14.25" x14ac:dyDescent="0.2"/>
    <row r="1361" s="6" customFormat="1" ht="14.25" x14ac:dyDescent="0.2"/>
    <row r="1362" s="6" customFormat="1" ht="14.25" x14ac:dyDescent="0.2"/>
    <row r="1363" s="6" customFormat="1" ht="14.25" x14ac:dyDescent="0.2"/>
    <row r="1364" s="6" customFormat="1" ht="14.25" x14ac:dyDescent="0.2"/>
    <row r="1365" s="6" customFormat="1" ht="14.25" x14ac:dyDescent="0.2"/>
    <row r="1366" s="6" customFormat="1" ht="14.25" x14ac:dyDescent="0.2"/>
    <row r="1367" s="6" customFormat="1" ht="14.25" x14ac:dyDescent="0.2"/>
    <row r="1368" s="6" customFormat="1" ht="14.25" x14ac:dyDescent="0.2"/>
    <row r="1369" s="6" customFormat="1" ht="14.25" x14ac:dyDescent="0.2"/>
    <row r="1370" s="6" customFormat="1" ht="14.25" x14ac:dyDescent="0.2"/>
    <row r="1371" s="6" customFormat="1" ht="14.25" x14ac:dyDescent="0.2"/>
    <row r="1372" s="6" customFormat="1" ht="14.25" x14ac:dyDescent="0.2"/>
    <row r="1373" s="6" customFormat="1" ht="14.25" x14ac:dyDescent="0.2"/>
    <row r="1374" s="6" customFormat="1" ht="14.25" x14ac:dyDescent="0.2"/>
    <row r="1375" s="6" customFormat="1" ht="14.25" x14ac:dyDescent="0.2"/>
    <row r="1376" s="6" customFormat="1" ht="14.25" x14ac:dyDescent="0.2"/>
    <row r="1377" s="6" customFormat="1" ht="14.25" x14ac:dyDescent="0.2"/>
    <row r="1378" s="6" customFormat="1" ht="14.25" x14ac:dyDescent="0.2"/>
    <row r="1379" s="6" customFormat="1" ht="14.25" x14ac:dyDescent="0.2"/>
    <row r="1380" s="6" customFormat="1" ht="14.25" x14ac:dyDescent="0.2"/>
    <row r="1381" s="6" customFormat="1" ht="14.25" x14ac:dyDescent="0.2"/>
    <row r="1382" s="6" customFormat="1" ht="14.25" x14ac:dyDescent="0.2"/>
    <row r="1383" s="6" customFormat="1" ht="14.25" x14ac:dyDescent="0.2"/>
    <row r="1384" s="6" customFormat="1" ht="14.25" x14ac:dyDescent="0.2"/>
    <row r="1385" s="6" customFormat="1" ht="14.25" x14ac:dyDescent="0.2"/>
    <row r="1386" s="6" customFormat="1" ht="14.25" x14ac:dyDescent="0.2"/>
    <row r="1387" s="6" customFormat="1" ht="14.25" x14ac:dyDescent="0.2"/>
    <row r="1388" s="6" customFormat="1" ht="14.25" x14ac:dyDescent="0.2"/>
    <row r="1389" s="6" customFormat="1" ht="14.25" x14ac:dyDescent="0.2"/>
    <row r="1390" s="6" customFormat="1" ht="14.25" x14ac:dyDescent="0.2"/>
    <row r="1391" s="6" customFormat="1" ht="14.25" x14ac:dyDescent="0.2"/>
    <row r="1392" s="6" customFormat="1" ht="14.25" x14ac:dyDescent="0.2"/>
    <row r="1393" s="6" customFormat="1" ht="14.25" x14ac:dyDescent="0.2"/>
    <row r="1394" s="6" customFormat="1" ht="14.25" x14ac:dyDescent="0.2"/>
    <row r="1395" s="6" customFormat="1" ht="14.25" x14ac:dyDescent="0.2"/>
    <row r="1396" s="6" customFormat="1" ht="14.25" x14ac:dyDescent="0.2"/>
    <row r="1397" s="6" customFormat="1" ht="14.25" x14ac:dyDescent="0.2"/>
    <row r="1398" s="6" customFormat="1" ht="14.25" x14ac:dyDescent="0.2"/>
    <row r="1399" s="6" customFormat="1" ht="14.25" x14ac:dyDescent="0.2"/>
    <row r="1400" s="6" customFormat="1" ht="14.25" x14ac:dyDescent="0.2"/>
    <row r="1401" s="6" customFormat="1" ht="14.25" x14ac:dyDescent="0.2"/>
    <row r="1402" s="6" customFormat="1" ht="14.25" x14ac:dyDescent="0.2"/>
    <row r="1403" s="6" customFormat="1" ht="14.25" x14ac:dyDescent="0.2"/>
    <row r="1404" s="6" customFormat="1" ht="14.25" x14ac:dyDescent="0.2"/>
    <row r="1405" s="6" customFormat="1" ht="14.25" x14ac:dyDescent="0.2"/>
    <row r="1406" s="6" customFormat="1" ht="14.25" x14ac:dyDescent="0.2"/>
    <row r="1407" s="6" customFormat="1" ht="14.25" x14ac:dyDescent="0.2"/>
    <row r="1408" s="6" customFormat="1" ht="14.25" x14ac:dyDescent="0.2"/>
    <row r="1409" s="6" customFormat="1" ht="14.25" x14ac:dyDescent="0.2"/>
    <row r="1410" s="6" customFormat="1" ht="14.25" x14ac:dyDescent="0.2"/>
    <row r="1411" s="6" customFormat="1" ht="14.25" x14ac:dyDescent="0.2"/>
    <row r="1412" s="6" customFormat="1" ht="14.25" x14ac:dyDescent="0.2"/>
    <row r="1413" s="6" customFormat="1" ht="14.25" x14ac:dyDescent="0.2"/>
    <row r="1414" s="6" customFormat="1" ht="14.25" x14ac:dyDescent="0.2"/>
    <row r="1415" s="6" customFormat="1" ht="14.25" x14ac:dyDescent="0.2"/>
    <row r="1416" s="6" customFormat="1" ht="14.25" x14ac:dyDescent="0.2"/>
    <row r="1417" s="6" customFormat="1" ht="14.25" x14ac:dyDescent="0.2"/>
    <row r="1418" s="6" customFormat="1" ht="14.25" x14ac:dyDescent="0.2"/>
    <row r="1419" s="6" customFormat="1" ht="14.25" x14ac:dyDescent="0.2"/>
    <row r="1420" s="6" customFormat="1" ht="14.25" x14ac:dyDescent="0.2"/>
    <row r="1421" s="6" customFormat="1" ht="14.25" x14ac:dyDescent="0.2"/>
    <row r="1422" s="6" customFormat="1" ht="14.25" x14ac:dyDescent="0.2"/>
    <row r="1423" s="6" customFormat="1" ht="14.25" x14ac:dyDescent="0.2"/>
    <row r="1424" s="6" customFormat="1" ht="14.25" x14ac:dyDescent="0.2"/>
    <row r="1425" s="6" customFormat="1" ht="14.25" x14ac:dyDescent="0.2"/>
    <row r="1426" s="6" customFormat="1" ht="14.25" x14ac:dyDescent="0.2"/>
    <row r="1427" s="6" customFormat="1" ht="14.25" x14ac:dyDescent="0.2"/>
    <row r="1428" s="6" customFormat="1" ht="14.25" x14ac:dyDescent="0.2"/>
    <row r="1429" s="6" customFormat="1" ht="14.25" x14ac:dyDescent="0.2"/>
    <row r="1430" s="6" customFormat="1" ht="14.25" x14ac:dyDescent="0.2"/>
    <row r="1431" s="6" customFormat="1" ht="14.25" x14ac:dyDescent="0.2"/>
    <row r="1432" s="6" customFormat="1" ht="14.25" x14ac:dyDescent="0.2"/>
    <row r="1433" s="6" customFormat="1" ht="14.25" x14ac:dyDescent="0.2"/>
    <row r="1434" s="6" customFormat="1" ht="14.25" x14ac:dyDescent="0.2"/>
    <row r="1435" s="6" customFormat="1" ht="14.25" x14ac:dyDescent="0.2"/>
    <row r="1436" s="6" customFormat="1" ht="14.25" x14ac:dyDescent="0.2"/>
    <row r="1437" s="6" customFormat="1" ht="14.25" x14ac:dyDescent="0.2"/>
    <row r="1438" s="6" customFormat="1" ht="14.25" x14ac:dyDescent="0.2"/>
    <row r="1439" s="6" customFormat="1" ht="14.25" x14ac:dyDescent="0.2"/>
    <row r="1440" s="6" customFormat="1" ht="14.25" x14ac:dyDescent="0.2"/>
    <row r="1441" s="6" customFormat="1" ht="14.25" x14ac:dyDescent="0.2"/>
    <row r="1442" s="6" customFormat="1" ht="14.25" x14ac:dyDescent="0.2"/>
    <row r="1443" s="6" customFormat="1" ht="14.25" x14ac:dyDescent="0.2"/>
    <row r="1444" s="6" customFormat="1" ht="14.25" x14ac:dyDescent="0.2"/>
    <row r="1445" s="6" customFormat="1" ht="14.25" x14ac:dyDescent="0.2"/>
    <row r="1446" s="6" customFormat="1" ht="14.25" x14ac:dyDescent="0.2"/>
    <row r="1447" s="6" customFormat="1" ht="14.25" x14ac:dyDescent="0.2"/>
    <row r="1448" s="6" customFormat="1" ht="14.25" x14ac:dyDescent="0.2"/>
    <row r="1449" s="6" customFormat="1" ht="14.25" x14ac:dyDescent="0.2"/>
    <row r="1450" s="6" customFormat="1" ht="14.25" x14ac:dyDescent="0.2"/>
    <row r="1451" s="6" customFormat="1" ht="14.25" x14ac:dyDescent="0.2"/>
    <row r="1452" s="6" customFormat="1" ht="14.25" x14ac:dyDescent="0.2"/>
    <row r="1453" s="6" customFormat="1" ht="14.25" x14ac:dyDescent="0.2"/>
    <row r="1454" s="6" customFormat="1" ht="14.25" x14ac:dyDescent="0.2"/>
    <row r="1455" s="6" customFormat="1" ht="14.25" x14ac:dyDescent="0.2"/>
    <row r="1456" s="6" customFormat="1" ht="14.25" x14ac:dyDescent="0.2"/>
    <row r="1457" s="6" customFormat="1" ht="14.25" x14ac:dyDescent="0.2"/>
    <row r="1458" s="6" customFormat="1" ht="14.25" x14ac:dyDescent="0.2"/>
    <row r="1459" s="6" customFormat="1" ht="14.25" x14ac:dyDescent="0.2"/>
    <row r="1460" s="6" customFormat="1" ht="14.25" x14ac:dyDescent="0.2"/>
    <row r="1461" s="6" customFormat="1" ht="14.25" x14ac:dyDescent="0.2"/>
    <row r="1462" s="6" customFormat="1" ht="14.25" x14ac:dyDescent="0.2"/>
    <row r="1463" s="6" customFormat="1" ht="14.25" x14ac:dyDescent="0.2"/>
    <row r="1464" s="6" customFormat="1" ht="14.25" x14ac:dyDescent="0.2"/>
    <row r="1465" s="6" customFormat="1" ht="14.25" x14ac:dyDescent="0.2"/>
    <row r="1466" s="6" customFormat="1" ht="14.25" x14ac:dyDescent="0.2"/>
    <row r="1467" s="6" customFormat="1" ht="14.25" x14ac:dyDescent="0.2"/>
    <row r="1468" s="6" customFormat="1" ht="14.25" x14ac:dyDescent="0.2"/>
    <row r="1469" s="6" customFormat="1" ht="14.25" x14ac:dyDescent="0.2"/>
    <row r="1470" s="6" customFormat="1" ht="14.25" x14ac:dyDescent="0.2"/>
    <row r="1471" s="6" customFormat="1" ht="14.25" x14ac:dyDescent="0.2"/>
    <row r="1472" s="6" customFormat="1" ht="14.25" x14ac:dyDescent="0.2"/>
    <row r="1473" s="6" customFormat="1" ht="14.25" x14ac:dyDescent="0.2"/>
    <row r="1474" s="6" customFormat="1" ht="14.25" x14ac:dyDescent="0.2"/>
    <row r="1475" s="6" customFormat="1" ht="14.25" x14ac:dyDescent="0.2"/>
    <row r="1476" s="6" customFormat="1" ht="14.25" x14ac:dyDescent="0.2"/>
    <row r="1477" s="6" customFormat="1" ht="14.25" x14ac:dyDescent="0.2"/>
    <row r="1478" s="6" customFormat="1" ht="14.25" x14ac:dyDescent="0.2"/>
    <row r="1479" s="6" customFormat="1" ht="14.25" x14ac:dyDescent="0.2"/>
    <row r="1480" s="6" customFormat="1" ht="14.25" x14ac:dyDescent="0.2"/>
    <row r="1481" s="6" customFormat="1" ht="14.25" x14ac:dyDescent="0.2"/>
    <row r="1482" s="6" customFormat="1" ht="14.25" x14ac:dyDescent="0.2"/>
    <row r="1483" s="6" customFormat="1" ht="14.25" x14ac:dyDescent="0.2"/>
    <row r="1484" s="6" customFormat="1" ht="14.25" x14ac:dyDescent="0.2"/>
    <row r="1485" s="6" customFormat="1" ht="14.25" x14ac:dyDescent="0.2"/>
    <row r="1486" s="6" customFormat="1" ht="14.25" x14ac:dyDescent="0.2"/>
    <row r="1487" s="6" customFormat="1" ht="14.25" x14ac:dyDescent="0.2"/>
    <row r="1488" s="6" customFormat="1" ht="14.25" x14ac:dyDescent="0.2"/>
    <row r="1489" s="6" customFormat="1" ht="14.25" x14ac:dyDescent="0.2"/>
    <row r="1490" s="6" customFormat="1" ht="14.25" x14ac:dyDescent="0.2"/>
    <row r="1491" s="6" customFormat="1" ht="14.25" x14ac:dyDescent="0.2"/>
    <row r="1492" s="6" customFormat="1" ht="14.25" x14ac:dyDescent="0.2"/>
    <row r="1493" s="6" customFormat="1" ht="14.25" x14ac:dyDescent="0.2"/>
    <row r="1494" s="6" customFormat="1" ht="14.25" x14ac:dyDescent="0.2"/>
    <row r="1495" s="6" customFormat="1" ht="14.25" x14ac:dyDescent="0.2"/>
    <row r="1496" s="6" customFormat="1" ht="14.25" x14ac:dyDescent="0.2"/>
    <row r="1497" s="6" customFormat="1" ht="14.25" x14ac:dyDescent="0.2"/>
    <row r="1498" s="6" customFormat="1" ht="14.25" x14ac:dyDescent="0.2"/>
    <row r="1499" s="6" customFormat="1" ht="14.25" x14ac:dyDescent="0.2"/>
    <row r="1500" s="6" customFormat="1" ht="14.25" x14ac:dyDescent="0.2"/>
    <row r="1501" s="6" customFormat="1" ht="14.25" x14ac:dyDescent="0.2"/>
    <row r="1502" s="6" customFormat="1" ht="14.25" x14ac:dyDescent="0.2"/>
    <row r="1503" s="6" customFormat="1" ht="14.25" x14ac:dyDescent="0.2"/>
    <row r="1504" s="6" customFormat="1" ht="14.25" x14ac:dyDescent="0.2"/>
    <row r="1505" s="6" customFormat="1" ht="14.25" x14ac:dyDescent="0.2"/>
    <row r="1506" s="6" customFormat="1" ht="14.25" x14ac:dyDescent="0.2"/>
    <row r="1507" s="6" customFormat="1" ht="14.25" x14ac:dyDescent="0.2"/>
    <row r="1508" s="6" customFormat="1" ht="14.25" x14ac:dyDescent="0.2"/>
    <row r="1509" s="6" customFormat="1" ht="14.25" x14ac:dyDescent="0.2"/>
    <row r="1510" s="6" customFormat="1" ht="14.25" x14ac:dyDescent="0.2"/>
    <row r="1511" s="6" customFormat="1" ht="14.25" x14ac:dyDescent="0.2"/>
    <row r="1512" s="6" customFormat="1" ht="14.25" x14ac:dyDescent="0.2"/>
    <row r="1513" s="6" customFormat="1" ht="14.25" x14ac:dyDescent="0.2"/>
    <row r="1514" s="6" customFormat="1" ht="14.25" x14ac:dyDescent="0.2"/>
    <row r="1515" s="6" customFormat="1" ht="14.25" x14ac:dyDescent="0.2"/>
    <row r="1516" s="6" customFormat="1" ht="14.25" x14ac:dyDescent="0.2"/>
    <row r="1517" s="6" customFormat="1" ht="14.25" x14ac:dyDescent="0.2"/>
    <row r="1518" s="6" customFormat="1" ht="14.25" x14ac:dyDescent="0.2"/>
    <row r="1519" s="6" customFormat="1" ht="14.25" x14ac:dyDescent="0.2"/>
    <row r="1520" s="6" customFormat="1" ht="14.25" x14ac:dyDescent="0.2"/>
    <row r="1521" s="6" customFormat="1" ht="14.25" x14ac:dyDescent="0.2"/>
    <row r="1522" s="6" customFormat="1" ht="14.25" x14ac:dyDescent="0.2"/>
    <row r="1523" s="6" customFormat="1" ht="14.25" x14ac:dyDescent="0.2"/>
    <row r="1524" s="6" customFormat="1" ht="14.25" x14ac:dyDescent="0.2"/>
    <row r="1525" s="6" customFormat="1" ht="14.25" x14ac:dyDescent="0.2"/>
    <row r="1526" s="6" customFormat="1" ht="14.25" x14ac:dyDescent="0.2"/>
    <row r="1527" s="6" customFormat="1" ht="14.25" x14ac:dyDescent="0.2"/>
    <row r="1528" s="6" customFormat="1" ht="14.25" x14ac:dyDescent="0.2"/>
    <row r="1529" s="6" customFormat="1" ht="14.25" x14ac:dyDescent="0.2"/>
    <row r="1530" s="6" customFormat="1" ht="14.25" x14ac:dyDescent="0.2"/>
    <row r="1531" s="6" customFormat="1" ht="14.25" x14ac:dyDescent="0.2"/>
    <row r="1532" s="6" customFormat="1" ht="14.25" x14ac:dyDescent="0.2"/>
    <row r="1533" s="6" customFormat="1" ht="14.25" x14ac:dyDescent="0.2"/>
    <row r="1534" s="6" customFormat="1" ht="14.25" x14ac:dyDescent="0.2"/>
    <row r="1535" s="6" customFormat="1" ht="14.25" x14ac:dyDescent="0.2"/>
    <row r="1536" s="6" customFormat="1" ht="14.25" x14ac:dyDescent="0.2"/>
    <row r="1537" s="6" customFormat="1" ht="14.25" x14ac:dyDescent="0.2"/>
    <row r="1538" s="6" customFormat="1" ht="14.25" x14ac:dyDescent="0.2"/>
    <row r="1539" s="6" customFormat="1" ht="14.25" x14ac:dyDescent="0.2"/>
    <row r="1540" s="6" customFormat="1" ht="14.25" x14ac:dyDescent="0.2"/>
    <row r="1541" s="6" customFormat="1" ht="14.25" x14ac:dyDescent="0.2"/>
    <row r="1542" s="6" customFormat="1" ht="14.25" x14ac:dyDescent="0.2"/>
    <row r="1543" s="6" customFormat="1" ht="14.25" x14ac:dyDescent="0.2"/>
    <row r="1544" s="6" customFormat="1" ht="14.25" x14ac:dyDescent="0.2"/>
    <row r="1545" s="6" customFormat="1" ht="14.25" x14ac:dyDescent="0.2"/>
    <row r="1546" s="6" customFormat="1" ht="14.25" x14ac:dyDescent="0.2"/>
    <row r="1547" s="6" customFormat="1" ht="14.25" x14ac:dyDescent="0.2"/>
    <row r="1548" s="6" customFormat="1" ht="14.25" x14ac:dyDescent="0.2"/>
    <row r="1549" s="6" customFormat="1" ht="14.25" x14ac:dyDescent="0.2"/>
    <row r="1550" s="6" customFormat="1" ht="14.25" x14ac:dyDescent="0.2"/>
    <row r="1551" s="6" customFormat="1" ht="14.25" x14ac:dyDescent="0.2"/>
    <row r="1552" s="6" customFormat="1" ht="14.25" x14ac:dyDescent="0.2"/>
    <row r="1553" s="6" customFormat="1" ht="14.25" x14ac:dyDescent="0.2"/>
    <row r="1554" s="6" customFormat="1" ht="14.25" x14ac:dyDescent="0.2"/>
    <row r="1555" s="6" customFormat="1" ht="14.25" x14ac:dyDescent="0.2"/>
    <row r="1556" s="6" customFormat="1" ht="14.25" x14ac:dyDescent="0.2"/>
    <row r="1557" s="6" customFormat="1" ht="14.25" x14ac:dyDescent="0.2"/>
    <row r="1558" s="6" customFormat="1" ht="14.25" x14ac:dyDescent="0.2"/>
    <row r="1559" s="6" customFormat="1" ht="14.25" x14ac:dyDescent="0.2"/>
    <row r="1560" s="6" customFormat="1" ht="14.25" x14ac:dyDescent="0.2"/>
    <row r="1561" s="6" customFormat="1" ht="14.25" x14ac:dyDescent="0.2"/>
    <row r="1562" s="6" customFormat="1" ht="14.25" x14ac:dyDescent="0.2"/>
    <row r="1563" s="6" customFormat="1" ht="14.25" x14ac:dyDescent="0.2"/>
    <row r="1564" s="6" customFormat="1" ht="14.25" x14ac:dyDescent="0.2"/>
    <row r="1565" s="6" customFormat="1" ht="14.25" x14ac:dyDescent="0.2"/>
    <row r="1566" s="6" customFormat="1" ht="14.25" x14ac:dyDescent="0.2"/>
    <row r="1567" s="6" customFormat="1" ht="14.25" x14ac:dyDescent="0.2"/>
    <row r="1568" s="6" customFormat="1" ht="14.25" x14ac:dyDescent="0.2"/>
    <row r="1569" s="6" customFormat="1" ht="14.25" x14ac:dyDescent="0.2"/>
    <row r="1570" s="6" customFormat="1" ht="14.25" x14ac:dyDescent="0.2"/>
    <row r="1571" s="6" customFormat="1" ht="14.25" x14ac:dyDescent="0.2"/>
    <row r="1572" s="6" customFormat="1" ht="14.25" x14ac:dyDescent="0.2"/>
    <row r="1573" s="6" customFormat="1" ht="14.25" x14ac:dyDescent="0.2"/>
    <row r="1574" s="6" customFormat="1" ht="14.25" x14ac:dyDescent="0.2"/>
    <row r="1575" s="6" customFormat="1" ht="14.25" x14ac:dyDescent="0.2"/>
    <row r="1576" s="6" customFormat="1" ht="14.25" x14ac:dyDescent="0.2"/>
    <row r="1577" s="6" customFormat="1" ht="14.25" x14ac:dyDescent="0.2"/>
    <row r="1578" s="6" customFormat="1" ht="14.25" x14ac:dyDescent="0.2"/>
    <row r="1579" s="6" customFormat="1" ht="14.25" x14ac:dyDescent="0.2"/>
    <row r="1580" s="6" customFormat="1" ht="14.25" x14ac:dyDescent="0.2"/>
    <row r="1581" s="6" customFormat="1" ht="14.25" x14ac:dyDescent="0.2"/>
    <row r="1582" s="6" customFormat="1" ht="14.25" x14ac:dyDescent="0.2"/>
    <row r="1583" s="6" customFormat="1" ht="14.25" x14ac:dyDescent="0.2"/>
    <row r="1584" s="6" customFormat="1" ht="14.25" x14ac:dyDescent="0.2"/>
    <row r="1585" s="6" customFormat="1" ht="14.25" x14ac:dyDescent="0.2"/>
    <row r="1586" s="6" customFormat="1" ht="14.25" x14ac:dyDescent="0.2"/>
    <row r="1587" s="6" customFormat="1" ht="14.25" x14ac:dyDescent="0.2"/>
    <row r="1588" s="6" customFormat="1" ht="14.25" x14ac:dyDescent="0.2"/>
    <row r="1589" s="6" customFormat="1" ht="14.25" x14ac:dyDescent="0.2"/>
    <row r="1590" s="6" customFormat="1" ht="14.25" x14ac:dyDescent="0.2"/>
    <row r="1591" s="6" customFormat="1" ht="14.25" x14ac:dyDescent="0.2"/>
    <row r="1592" s="6" customFormat="1" ht="14.25" x14ac:dyDescent="0.2"/>
    <row r="1593" s="6" customFormat="1" ht="14.25" x14ac:dyDescent="0.2"/>
    <row r="1594" s="6" customFormat="1" ht="14.25" x14ac:dyDescent="0.2"/>
    <row r="1595" s="6" customFormat="1" ht="14.25" x14ac:dyDescent="0.2"/>
    <row r="1596" s="6" customFormat="1" ht="14.25" x14ac:dyDescent="0.2"/>
    <row r="1597" s="6" customFormat="1" ht="14.25" x14ac:dyDescent="0.2"/>
    <row r="1598" s="6" customFormat="1" ht="14.25" x14ac:dyDescent="0.2"/>
    <row r="1599" s="6" customFormat="1" ht="14.25" x14ac:dyDescent="0.2"/>
    <row r="1600" s="6" customFormat="1" ht="14.25" x14ac:dyDescent="0.2"/>
    <row r="1601" s="6" customFormat="1" ht="14.25" x14ac:dyDescent="0.2"/>
    <row r="1602" s="6" customFormat="1" ht="14.25" x14ac:dyDescent="0.2"/>
    <row r="1603" s="6" customFormat="1" ht="14.25" x14ac:dyDescent="0.2"/>
    <row r="1604" s="6" customFormat="1" ht="14.25" x14ac:dyDescent="0.2"/>
    <row r="1605" s="6" customFormat="1" ht="14.25" x14ac:dyDescent="0.2"/>
    <row r="1606" s="6" customFormat="1" ht="14.25" x14ac:dyDescent="0.2"/>
    <row r="1607" s="6" customFormat="1" ht="14.25" x14ac:dyDescent="0.2"/>
    <row r="1608" s="6" customFormat="1" ht="14.25" x14ac:dyDescent="0.2"/>
    <row r="1609" s="6" customFormat="1" ht="14.25" x14ac:dyDescent="0.2"/>
    <row r="1610" s="6" customFormat="1" ht="14.25" x14ac:dyDescent="0.2"/>
    <row r="1611" s="6" customFormat="1" ht="14.25" x14ac:dyDescent="0.2"/>
    <row r="1612" s="6" customFormat="1" ht="14.25" x14ac:dyDescent="0.2"/>
    <row r="1613" s="6" customFormat="1" ht="14.25" x14ac:dyDescent="0.2"/>
    <row r="1614" s="6" customFormat="1" ht="14.25" x14ac:dyDescent="0.2"/>
    <row r="1615" s="6" customFormat="1" ht="14.25" x14ac:dyDescent="0.2"/>
    <row r="1616" s="6" customFormat="1" ht="14.25" x14ac:dyDescent="0.2"/>
    <row r="1617" s="6" customFormat="1" ht="14.25" x14ac:dyDescent="0.2"/>
    <row r="1618" s="6" customFormat="1" ht="14.25" x14ac:dyDescent="0.2"/>
    <row r="1619" s="6" customFormat="1" ht="14.25" x14ac:dyDescent="0.2"/>
    <row r="1620" s="6" customFormat="1" ht="14.25" x14ac:dyDescent="0.2"/>
    <row r="1621" s="6" customFormat="1" ht="14.25" x14ac:dyDescent="0.2"/>
    <row r="1622" s="6" customFormat="1" ht="14.25" x14ac:dyDescent="0.2"/>
    <row r="1623" s="6" customFormat="1" ht="14.25" x14ac:dyDescent="0.2"/>
    <row r="1624" s="6" customFormat="1" ht="14.25" x14ac:dyDescent="0.2"/>
    <row r="1625" s="6" customFormat="1" ht="14.25" x14ac:dyDescent="0.2"/>
    <row r="1626" s="6" customFormat="1" ht="14.25" x14ac:dyDescent="0.2"/>
    <row r="1627" s="6" customFormat="1" ht="14.25" x14ac:dyDescent="0.2"/>
    <row r="1628" s="6" customFormat="1" ht="14.25" x14ac:dyDescent="0.2"/>
    <row r="1629" s="6" customFormat="1" ht="14.25" x14ac:dyDescent="0.2"/>
    <row r="1630" s="6" customFormat="1" ht="14.25" x14ac:dyDescent="0.2"/>
    <row r="1631" s="6" customFormat="1" ht="14.25" x14ac:dyDescent="0.2"/>
    <row r="1632" s="6" customFormat="1" ht="14.25" x14ac:dyDescent="0.2"/>
    <row r="1633" s="6" customFormat="1" ht="14.25" x14ac:dyDescent="0.2"/>
    <row r="1634" s="6" customFormat="1" ht="14.25" x14ac:dyDescent="0.2"/>
    <row r="1635" s="6" customFormat="1" ht="14.25" x14ac:dyDescent="0.2"/>
    <row r="1636" s="6" customFormat="1" ht="14.25" x14ac:dyDescent="0.2"/>
    <row r="1637" s="6" customFormat="1" ht="14.25" x14ac:dyDescent="0.2"/>
    <row r="1638" s="6" customFormat="1" ht="14.25" x14ac:dyDescent="0.2"/>
    <row r="1639" s="6" customFormat="1" ht="14.25" x14ac:dyDescent="0.2"/>
    <row r="1640" s="6" customFormat="1" ht="14.25" x14ac:dyDescent="0.2"/>
    <row r="1641" s="6" customFormat="1" ht="14.25" x14ac:dyDescent="0.2"/>
    <row r="1642" s="6" customFormat="1" ht="14.25" x14ac:dyDescent="0.2"/>
    <row r="1643" s="6" customFormat="1" ht="14.25" x14ac:dyDescent="0.2"/>
    <row r="1644" s="6" customFormat="1" ht="14.25" x14ac:dyDescent="0.2"/>
    <row r="1645" s="6" customFormat="1" ht="14.25" x14ac:dyDescent="0.2"/>
    <row r="1646" s="6" customFormat="1" ht="14.25" x14ac:dyDescent="0.2"/>
    <row r="1647" s="6" customFormat="1" ht="14.25" x14ac:dyDescent="0.2"/>
    <row r="1648" s="6" customFormat="1" ht="14.25" x14ac:dyDescent="0.2"/>
    <row r="1649" s="6" customFormat="1" ht="14.25" x14ac:dyDescent="0.2"/>
    <row r="1650" s="6" customFormat="1" ht="14.25" x14ac:dyDescent="0.2"/>
    <row r="1651" s="6" customFormat="1" ht="14.25" x14ac:dyDescent="0.2"/>
    <row r="1652" s="6" customFormat="1" ht="14.25" x14ac:dyDescent="0.2"/>
    <row r="1653" s="6" customFormat="1" ht="14.25" x14ac:dyDescent="0.2"/>
    <row r="1654" s="6" customFormat="1" ht="14.25" x14ac:dyDescent="0.2"/>
    <row r="1655" s="6" customFormat="1" ht="14.25" x14ac:dyDescent="0.2"/>
    <row r="1656" s="6" customFormat="1" ht="14.25" x14ac:dyDescent="0.2"/>
    <row r="1657" s="6" customFormat="1" ht="14.25" x14ac:dyDescent="0.2"/>
    <row r="1658" s="6" customFormat="1" ht="14.25" x14ac:dyDescent="0.2"/>
    <row r="1659" s="6" customFormat="1" ht="14.25" x14ac:dyDescent="0.2"/>
    <row r="1660" s="6" customFormat="1" ht="14.25" x14ac:dyDescent="0.2"/>
    <row r="1661" s="6" customFormat="1" ht="14.25" x14ac:dyDescent="0.2"/>
    <row r="1662" s="6" customFormat="1" ht="14.25" x14ac:dyDescent="0.2"/>
    <row r="1663" s="6" customFormat="1" ht="14.25" x14ac:dyDescent="0.2"/>
    <row r="1664" s="6" customFormat="1" ht="14.25" x14ac:dyDescent="0.2"/>
    <row r="1665" s="6" customFormat="1" ht="14.25" x14ac:dyDescent="0.2"/>
    <row r="1666" s="6" customFormat="1" ht="14.25" x14ac:dyDescent="0.2"/>
    <row r="1667" s="6" customFormat="1" ht="14.25" x14ac:dyDescent="0.2"/>
    <row r="1668" s="6" customFormat="1" ht="14.25" x14ac:dyDescent="0.2"/>
    <row r="1669" s="6" customFormat="1" ht="14.25" x14ac:dyDescent="0.2"/>
    <row r="1670" s="6" customFormat="1" ht="14.25" x14ac:dyDescent="0.2"/>
    <row r="1671" s="6" customFormat="1" ht="14.25" x14ac:dyDescent="0.2"/>
    <row r="1672" s="6" customFormat="1" ht="14.25" x14ac:dyDescent="0.2"/>
    <row r="1673" s="6" customFormat="1" ht="14.25" x14ac:dyDescent="0.2"/>
    <row r="1674" s="6" customFormat="1" ht="14.25" x14ac:dyDescent="0.2"/>
    <row r="1675" s="6" customFormat="1" ht="14.25" x14ac:dyDescent="0.2"/>
    <row r="1676" s="6" customFormat="1" ht="14.25" x14ac:dyDescent="0.2"/>
    <row r="1677" s="6" customFormat="1" ht="14.25" x14ac:dyDescent="0.2"/>
    <row r="1678" s="6" customFormat="1" ht="14.25" x14ac:dyDescent="0.2"/>
    <row r="1679" s="6" customFormat="1" ht="14.25" x14ac:dyDescent="0.2"/>
    <row r="1680" s="6" customFormat="1" ht="14.25" x14ac:dyDescent="0.2"/>
    <row r="1681" s="6" customFormat="1" ht="14.25" x14ac:dyDescent="0.2"/>
    <row r="1682" s="6" customFormat="1" ht="14.25" x14ac:dyDescent="0.2"/>
    <row r="1683" s="6" customFormat="1" ht="14.25" x14ac:dyDescent="0.2"/>
    <row r="1684" s="6" customFormat="1" ht="14.25" x14ac:dyDescent="0.2"/>
    <row r="1685" s="6" customFormat="1" ht="14.25" x14ac:dyDescent="0.2"/>
    <row r="1686" s="6" customFormat="1" ht="14.25" x14ac:dyDescent="0.2"/>
    <row r="1687" s="6" customFormat="1" ht="14.25" x14ac:dyDescent="0.2"/>
    <row r="1688" s="6" customFormat="1" ht="14.25" x14ac:dyDescent="0.2"/>
    <row r="1689" s="6" customFormat="1" ht="14.25" x14ac:dyDescent="0.2"/>
    <row r="1690" s="6" customFormat="1" ht="14.25" x14ac:dyDescent="0.2"/>
    <row r="1691" s="6" customFormat="1" ht="14.25" x14ac:dyDescent="0.2"/>
    <row r="1692" s="6" customFormat="1" ht="14.25" x14ac:dyDescent="0.2"/>
    <row r="1693" s="6" customFormat="1" ht="14.25" x14ac:dyDescent="0.2"/>
    <row r="1694" s="6" customFormat="1" ht="14.25" x14ac:dyDescent="0.2"/>
    <row r="1695" s="6" customFormat="1" ht="14.25" x14ac:dyDescent="0.2"/>
    <row r="1696" s="6" customFormat="1" ht="14.25" x14ac:dyDescent="0.2"/>
    <row r="1697" s="6" customFormat="1" ht="14.25" x14ac:dyDescent="0.2"/>
    <row r="1698" s="6" customFormat="1" ht="14.25" x14ac:dyDescent="0.2"/>
    <row r="1699" s="6" customFormat="1" ht="14.25" x14ac:dyDescent="0.2"/>
    <row r="1700" s="6" customFormat="1" ht="14.25" x14ac:dyDescent="0.2"/>
    <row r="1701" s="6" customFormat="1" ht="14.25" x14ac:dyDescent="0.2"/>
    <row r="1702" s="6" customFormat="1" ht="14.25" x14ac:dyDescent="0.2"/>
    <row r="1703" s="6" customFormat="1" ht="14.25" x14ac:dyDescent="0.2"/>
    <row r="1704" s="6" customFormat="1" ht="14.25" x14ac:dyDescent="0.2"/>
    <row r="1705" s="6" customFormat="1" ht="14.25" x14ac:dyDescent="0.2"/>
    <row r="1706" s="6" customFormat="1" ht="14.25" x14ac:dyDescent="0.2"/>
    <row r="1707" s="6" customFormat="1" ht="14.25" x14ac:dyDescent="0.2"/>
    <row r="1708" s="6" customFormat="1" ht="14.25" x14ac:dyDescent="0.2"/>
    <row r="1709" s="6" customFormat="1" ht="14.25" x14ac:dyDescent="0.2"/>
    <row r="1710" s="6" customFormat="1" ht="14.25" x14ac:dyDescent="0.2"/>
    <row r="1711" s="6" customFormat="1" ht="14.25" x14ac:dyDescent="0.2"/>
    <row r="1712" s="6" customFormat="1" ht="14.25" x14ac:dyDescent="0.2"/>
    <row r="1713" s="6" customFormat="1" ht="14.25" x14ac:dyDescent="0.2"/>
    <row r="1714" s="6" customFormat="1" ht="14.25" x14ac:dyDescent="0.2"/>
    <row r="1715" s="6" customFormat="1" ht="14.25" x14ac:dyDescent="0.2"/>
    <row r="1716" s="6" customFormat="1" ht="14.25" x14ac:dyDescent="0.2"/>
    <row r="1717" s="6" customFormat="1" ht="14.25" x14ac:dyDescent="0.2"/>
    <row r="1718" s="6" customFormat="1" ht="14.25" x14ac:dyDescent="0.2"/>
    <row r="1719" s="6" customFormat="1" ht="14.25" x14ac:dyDescent="0.2"/>
    <row r="1720" s="6" customFormat="1" ht="14.25" x14ac:dyDescent="0.2"/>
    <row r="1721" s="6" customFormat="1" ht="14.25" x14ac:dyDescent="0.2"/>
    <row r="1722" s="6" customFormat="1" ht="14.25" x14ac:dyDescent="0.2"/>
    <row r="1723" s="6" customFormat="1" ht="14.25" x14ac:dyDescent="0.2"/>
    <row r="1724" s="6" customFormat="1" ht="14.25" x14ac:dyDescent="0.2"/>
    <row r="1725" s="6" customFormat="1" ht="14.25" x14ac:dyDescent="0.2"/>
    <row r="1726" s="6" customFormat="1" ht="14.25" x14ac:dyDescent="0.2"/>
    <row r="1727" s="6" customFormat="1" ht="14.25" x14ac:dyDescent="0.2"/>
    <row r="1728" s="6" customFormat="1" ht="14.25" x14ac:dyDescent="0.2"/>
    <row r="1729" s="6" customFormat="1" ht="14.25" x14ac:dyDescent="0.2"/>
    <row r="1730" s="6" customFormat="1" ht="14.25" x14ac:dyDescent="0.2"/>
    <row r="1731" s="6" customFormat="1" ht="14.25" x14ac:dyDescent="0.2"/>
    <row r="1732" s="6" customFormat="1" ht="14.25" x14ac:dyDescent="0.2"/>
    <row r="1733" s="6" customFormat="1" ht="14.25" x14ac:dyDescent="0.2"/>
    <row r="1734" s="6" customFormat="1" ht="14.25" x14ac:dyDescent="0.2"/>
    <row r="1735" s="6" customFormat="1" ht="14.25" x14ac:dyDescent="0.2"/>
    <row r="1736" s="6" customFormat="1" ht="14.25" x14ac:dyDescent="0.2"/>
    <row r="1737" s="6" customFormat="1" ht="14.25" x14ac:dyDescent="0.2"/>
    <row r="1738" s="6" customFormat="1" ht="14.25" x14ac:dyDescent="0.2"/>
    <row r="1739" s="6" customFormat="1" ht="14.25" x14ac:dyDescent="0.2"/>
    <row r="1740" s="6" customFormat="1" ht="14.25" x14ac:dyDescent="0.2"/>
    <row r="1741" s="6" customFormat="1" ht="14.25" x14ac:dyDescent="0.2"/>
    <row r="1742" s="6" customFormat="1" ht="14.25" x14ac:dyDescent="0.2"/>
    <row r="1743" s="6" customFormat="1" ht="14.25" x14ac:dyDescent="0.2"/>
    <row r="1744" s="6" customFormat="1" ht="14.25" x14ac:dyDescent="0.2"/>
    <row r="1745" s="6" customFormat="1" ht="14.25" x14ac:dyDescent="0.2"/>
    <row r="1746" s="6" customFormat="1" ht="14.25" x14ac:dyDescent="0.2"/>
    <row r="1747" s="6" customFormat="1" ht="14.25" x14ac:dyDescent="0.2"/>
    <row r="1748" s="6" customFormat="1" ht="14.25" x14ac:dyDescent="0.2"/>
    <row r="1749" s="6" customFormat="1" ht="14.25" x14ac:dyDescent="0.2"/>
    <row r="1750" s="6" customFormat="1" ht="14.25" x14ac:dyDescent="0.2"/>
    <row r="1751" s="6" customFormat="1" ht="14.25" x14ac:dyDescent="0.2"/>
    <row r="1752" s="6" customFormat="1" ht="14.25" x14ac:dyDescent="0.2"/>
    <row r="1753" s="6" customFormat="1" ht="14.25" x14ac:dyDescent="0.2"/>
    <row r="1754" s="6" customFormat="1" ht="14.25" x14ac:dyDescent="0.2"/>
    <row r="1755" s="6" customFormat="1" ht="14.25" x14ac:dyDescent="0.2"/>
    <row r="1756" s="6" customFormat="1" ht="14.25" x14ac:dyDescent="0.2"/>
    <row r="1757" s="6" customFormat="1" ht="14.25" x14ac:dyDescent="0.2"/>
    <row r="1758" s="6" customFormat="1" ht="14.25" x14ac:dyDescent="0.2"/>
    <row r="1759" s="6" customFormat="1" ht="14.25" x14ac:dyDescent="0.2"/>
    <row r="1760" s="6" customFormat="1" ht="14.25" x14ac:dyDescent="0.2"/>
    <row r="1761" s="6" customFormat="1" ht="14.25" x14ac:dyDescent="0.2"/>
    <row r="1762" s="6" customFormat="1" ht="14.25" x14ac:dyDescent="0.2"/>
    <row r="1763" s="6" customFormat="1" ht="14.25" x14ac:dyDescent="0.2"/>
    <row r="1764" s="6" customFormat="1" ht="14.25" x14ac:dyDescent="0.2"/>
    <row r="1765" s="6" customFormat="1" ht="14.25" x14ac:dyDescent="0.2"/>
    <row r="1766" s="6" customFormat="1" ht="14.25" x14ac:dyDescent="0.2"/>
    <row r="1767" s="6" customFormat="1" ht="14.25" x14ac:dyDescent="0.2"/>
    <row r="1768" s="6" customFormat="1" ht="14.25" x14ac:dyDescent="0.2"/>
    <row r="1769" s="6" customFormat="1" ht="14.25" x14ac:dyDescent="0.2"/>
    <row r="1770" s="6" customFormat="1" ht="14.25" x14ac:dyDescent="0.2"/>
    <row r="1771" s="6" customFormat="1" ht="14.25" x14ac:dyDescent="0.2"/>
    <row r="1772" s="6" customFormat="1" ht="14.25" x14ac:dyDescent="0.2"/>
    <row r="1773" s="6" customFormat="1" ht="14.25" x14ac:dyDescent="0.2"/>
    <row r="1774" s="6" customFormat="1" ht="14.25" x14ac:dyDescent="0.2"/>
    <row r="1775" s="6" customFormat="1" ht="14.25" x14ac:dyDescent="0.2"/>
    <row r="1776" s="6" customFormat="1" ht="14.25" x14ac:dyDescent="0.2"/>
    <row r="1777" s="6" customFormat="1" ht="14.25" x14ac:dyDescent="0.2"/>
    <row r="1778" s="6" customFormat="1" ht="14.25" x14ac:dyDescent="0.2"/>
    <row r="1779" s="6" customFormat="1" ht="14.25" x14ac:dyDescent="0.2"/>
    <row r="1780" s="6" customFormat="1" ht="14.25" x14ac:dyDescent="0.2"/>
    <row r="1781" s="6" customFormat="1" ht="14.25" x14ac:dyDescent="0.2"/>
    <row r="1782" s="6" customFormat="1" ht="14.25" x14ac:dyDescent="0.2"/>
    <row r="1783" s="6" customFormat="1" ht="14.25" x14ac:dyDescent="0.2"/>
    <row r="1784" s="6" customFormat="1" ht="14.25" x14ac:dyDescent="0.2"/>
    <row r="1785" s="6" customFormat="1" ht="14.25" x14ac:dyDescent="0.2"/>
    <row r="1786" s="6" customFormat="1" ht="14.25" x14ac:dyDescent="0.2"/>
    <row r="1787" s="6" customFormat="1" ht="14.25" x14ac:dyDescent="0.2"/>
    <row r="1788" s="6" customFormat="1" ht="14.25" x14ac:dyDescent="0.2"/>
    <row r="1789" s="6" customFormat="1" ht="14.25" x14ac:dyDescent="0.2"/>
    <row r="1790" s="6" customFormat="1" ht="14.25" x14ac:dyDescent="0.2"/>
    <row r="1791" s="6" customFormat="1" ht="14.25" x14ac:dyDescent="0.2"/>
    <row r="1792" s="6" customFormat="1" ht="14.25" x14ac:dyDescent="0.2"/>
    <row r="1793" s="6" customFormat="1" ht="14.25" x14ac:dyDescent="0.2"/>
    <row r="1794" s="6" customFormat="1" ht="14.25" x14ac:dyDescent="0.2"/>
    <row r="1795" s="6" customFormat="1" ht="14.25" x14ac:dyDescent="0.2"/>
    <row r="1796" s="6" customFormat="1" ht="14.25" x14ac:dyDescent="0.2"/>
    <row r="1797" s="6" customFormat="1" ht="14.25" x14ac:dyDescent="0.2"/>
    <row r="1798" s="6" customFormat="1" ht="14.25" x14ac:dyDescent="0.2"/>
    <row r="1799" s="6" customFormat="1" ht="14.25" x14ac:dyDescent="0.2"/>
    <row r="1800" s="6" customFormat="1" ht="14.25" x14ac:dyDescent="0.2"/>
    <row r="1801" s="6" customFormat="1" ht="14.25" x14ac:dyDescent="0.2"/>
    <row r="1802" s="6" customFormat="1" ht="14.25" x14ac:dyDescent="0.2"/>
    <row r="1803" s="6" customFormat="1" ht="14.25" x14ac:dyDescent="0.2"/>
    <row r="1804" s="6" customFormat="1" ht="14.25" x14ac:dyDescent="0.2"/>
    <row r="1805" s="6" customFormat="1" ht="14.25" x14ac:dyDescent="0.2"/>
    <row r="1806" s="6" customFormat="1" ht="14.25" x14ac:dyDescent="0.2"/>
    <row r="1807" s="6" customFormat="1" ht="14.25" x14ac:dyDescent="0.2"/>
    <row r="1808" s="6" customFormat="1" ht="14.25" x14ac:dyDescent="0.2"/>
    <row r="1809" s="6" customFormat="1" ht="14.25" x14ac:dyDescent="0.2"/>
    <row r="1810" s="6" customFormat="1" ht="14.25" x14ac:dyDescent="0.2"/>
    <row r="1811" s="6" customFormat="1" ht="14.25" x14ac:dyDescent="0.2"/>
    <row r="1812" s="6" customFormat="1" ht="14.25" x14ac:dyDescent="0.2"/>
    <row r="1813" s="6" customFormat="1" ht="14.25" x14ac:dyDescent="0.2"/>
    <row r="1814" s="6" customFormat="1" ht="14.25" x14ac:dyDescent="0.2"/>
    <row r="1815" s="6" customFormat="1" ht="14.25" x14ac:dyDescent="0.2"/>
    <row r="1816" s="6" customFormat="1" ht="14.25" x14ac:dyDescent="0.2"/>
    <row r="1817" s="6" customFormat="1" ht="14.25" x14ac:dyDescent="0.2"/>
    <row r="1818" s="6" customFormat="1" ht="14.25" x14ac:dyDescent="0.2"/>
    <row r="1819" s="6" customFormat="1" ht="14.25" x14ac:dyDescent="0.2"/>
    <row r="1820" s="6" customFormat="1" ht="14.25" x14ac:dyDescent="0.2"/>
    <row r="1821" s="6" customFormat="1" ht="14.25" x14ac:dyDescent="0.2"/>
    <row r="1822" s="6" customFormat="1" ht="14.25" x14ac:dyDescent="0.2"/>
    <row r="1823" s="6" customFormat="1" ht="14.25" x14ac:dyDescent="0.2"/>
    <row r="1824" s="6" customFormat="1" ht="14.25" x14ac:dyDescent="0.2"/>
    <row r="1825" s="6" customFormat="1" ht="14.25" x14ac:dyDescent="0.2"/>
    <row r="1826" s="6" customFormat="1" ht="14.25" x14ac:dyDescent="0.2"/>
    <row r="1827" s="6" customFormat="1" ht="14.25" x14ac:dyDescent="0.2"/>
    <row r="1828" s="6" customFormat="1" ht="14.25" x14ac:dyDescent="0.2"/>
    <row r="1829" s="6" customFormat="1" ht="14.25" x14ac:dyDescent="0.2"/>
    <row r="1830" s="6" customFormat="1" ht="14.25" x14ac:dyDescent="0.2"/>
    <row r="1831" s="6" customFormat="1" ht="14.25" x14ac:dyDescent="0.2"/>
    <row r="1832" s="6" customFormat="1" ht="14.25" x14ac:dyDescent="0.2"/>
    <row r="1833" s="6" customFormat="1" ht="14.25" x14ac:dyDescent="0.2"/>
    <row r="1834" s="6" customFormat="1" ht="14.25" x14ac:dyDescent="0.2"/>
    <row r="1835" s="6" customFormat="1" ht="14.25" x14ac:dyDescent="0.2"/>
    <row r="1836" s="6" customFormat="1" ht="14.25" x14ac:dyDescent="0.2"/>
    <row r="1837" s="6" customFormat="1" ht="14.25" x14ac:dyDescent="0.2"/>
    <row r="1838" s="6" customFormat="1" ht="14.25" x14ac:dyDescent="0.2"/>
    <row r="1839" s="6" customFormat="1" ht="14.25" x14ac:dyDescent="0.2"/>
    <row r="1840" s="6" customFormat="1" ht="14.25" x14ac:dyDescent="0.2"/>
    <row r="1841" s="6" customFormat="1" ht="14.25" x14ac:dyDescent="0.2"/>
    <row r="1842" s="6" customFormat="1" ht="14.25" x14ac:dyDescent="0.2"/>
    <row r="1843" s="6" customFormat="1" ht="14.25" x14ac:dyDescent="0.2"/>
    <row r="1844" s="6" customFormat="1" ht="14.25" x14ac:dyDescent="0.2"/>
    <row r="1845" s="6" customFormat="1" ht="14.25" x14ac:dyDescent="0.2"/>
    <row r="1846" s="6" customFormat="1" ht="14.25" x14ac:dyDescent="0.2"/>
    <row r="1847" s="6" customFormat="1" ht="14.25" x14ac:dyDescent="0.2"/>
    <row r="1848" s="6" customFormat="1" ht="14.25" x14ac:dyDescent="0.2"/>
    <row r="1849" s="6" customFormat="1" ht="14.25" x14ac:dyDescent="0.2"/>
    <row r="1850" s="6" customFormat="1" ht="14.25" x14ac:dyDescent="0.2"/>
    <row r="1851" s="6" customFormat="1" ht="14.25" x14ac:dyDescent="0.2"/>
    <row r="1852" s="6" customFormat="1" ht="14.25" x14ac:dyDescent="0.2"/>
    <row r="1853" s="6" customFormat="1" ht="14.25" x14ac:dyDescent="0.2"/>
    <row r="1854" s="6" customFormat="1" ht="14.25" x14ac:dyDescent="0.2"/>
    <row r="1855" s="6" customFormat="1" ht="14.25" x14ac:dyDescent="0.2"/>
    <row r="1856" s="6" customFormat="1" ht="14.25" x14ac:dyDescent="0.2"/>
    <row r="1857" s="6" customFormat="1" ht="14.25" x14ac:dyDescent="0.2"/>
    <row r="1858" s="6" customFormat="1" ht="14.25" x14ac:dyDescent="0.2"/>
    <row r="1859" s="6" customFormat="1" ht="14.25" x14ac:dyDescent="0.2"/>
    <row r="1860" s="6" customFormat="1" ht="14.25" x14ac:dyDescent="0.2"/>
    <row r="1861" s="6" customFormat="1" ht="14.25" x14ac:dyDescent="0.2"/>
    <row r="1862" s="6" customFormat="1" ht="14.25" x14ac:dyDescent="0.2"/>
    <row r="1863" s="6" customFormat="1" ht="14.25" x14ac:dyDescent="0.2"/>
    <row r="1864" s="6" customFormat="1" ht="14.25" x14ac:dyDescent="0.2"/>
    <row r="1865" s="6" customFormat="1" ht="14.25" x14ac:dyDescent="0.2"/>
    <row r="1866" s="6" customFormat="1" ht="14.25" x14ac:dyDescent="0.2"/>
    <row r="1867" s="6" customFormat="1" ht="14.25" x14ac:dyDescent="0.2"/>
    <row r="1868" s="6" customFormat="1" ht="14.25" x14ac:dyDescent="0.2"/>
    <row r="1869" s="6" customFormat="1" ht="14.25" x14ac:dyDescent="0.2"/>
    <row r="1870" s="6" customFormat="1" ht="14.25" x14ac:dyDescent="0.2"/>
    <row r="1871" s="6" customFormat="1" ht="14.25" x14ac:dyDescent="0.2"/>
    <row r="1872" s="6" customFormat="1" ht="14.25" x14ac:dyDescent="0.2"/>
    <row r="1873" s="6" customFormat="1" ht="14.25" x14ac:dyDescent="0.2"/>
    <row r="1874" s="6" customFormat="1" ht="14.25" x14ac:dyDescent="0.2"/>
    <row r="1875" s="6" customFormat="1" ht="14.25" x14ac:dyDescent="0.2"/>
    <row r="1876" s="6" customFormat="1" ht="14.25" x14ac:dyDescent="0.2"/>
    <row r="1877" s="6" customFormat="1" ht="14.25" x14ac:dyDescent="0.2"/>
    <row r="1878" s="6" customFormat="1" ht="14.25" x14ac:dyDescent="0.2"/>
    <row r="1879" s="6" customFormat="1" ht="14.25" x14ac:dyDescent="0.2"/>
    <row r="1880" s="6" customFormat="1" ht="14.25" x14ac:dyDescent="0.2"/>
    <row r="1881" s="6" customFormat="1" ht="14.25" x14ac:dyDescent="0.2"/>
    <row r="1882" s="6" customFormat="1" ht="14.25" x14ac:dyDescent="0.2"/>
    <row r="1883" s="6" customFormat="1" ht="14.25" x14ac:dyDescent="0.2"/>
    <row r="1884" s="6" customFormat="1" ht="14.25" x14ac:dyDescent="0.2"/>
    <row r="1885" s="6" customFormat="1" ht="14.25" x14ac:dyDescent="0.2"/>
    <row r="1886" s="6" customFormat="1" ht="14.25" x14ac:dyDescent="0.2"/>
    <row r="1887" s="6" customFormat="1" ht="14.25" x14ac:dyDescent="0.2"/>
    <row r="1888" s="6" customFormat="1" ht="14.25" x14ac:dyDescent="0.2"/>
    <row r="1889" s="6" customFormat="1" ht="14.25" x14ac:dyDescent="0.2"/>
    <row r="1890" s="6" customFormat="1" ht="14.25" x14ac:dyDescent="0.2"/>
    <row r="1891" s="6" customFormat="1" ht="14.25" x14ac:dyDescent="0.2"/>
    <row r="1892" s="6" customFormat="1" ht="14.25" x14ac:dyDescent="0.2"/>
    <row r="1893" s="6" customFormat="1" ht="14.25" x14ac:dyDescent="0.2"/>
    <row r="1894" s="6" customFormat="1" ht="14.25" x14ac:dyDescent="0.2"/>
    <row r="1895" s="6" customFormat="1" ht="14.25" x14ac:dyDescent="0.2"/>
    <row r="1896" s="6" customFormat="1" ht="14.25" x14ac:dyDescent="0.2"/>
    <row r="1897" s="6" customFormat="1" ht="14.25" x14ac:dyDescent="0.2"/>
    <row r="1898" s="6" customFormat="1" ht="14.25" x14ac:dyDescent="0.2"/>
    <row r="1899" s="6" customFormat="1" ht="14.25" x14ac:dyDescent="0.2"/>
    <row r="1900" s="6" customFormat="1" ht="14.25" x14ac:dyDescent="0.2"/>
    <row r="1901" s="6" customFormat="1" ht="14.25" x14ac:dyDescent="0.2"/>
    <row r="1902" s="6" customFormat="1" ht="14.25" x14ac:dyDescent="0.2"/>
    <row r="1903" s="6" customFormat="1" ht="14.25" x14ac:dyDescent="0.2"/>
    <row r="1904" s="6" customFormat="1" ht="14.25" x14ac:dyDescent="0.2"/>
    <row r="1905" s="6" customFormat="1" ht="14.25" x14ac:dyDescent="0.2"/>
    <row r="1906" s="6" customFormat="1" ht="14.25" x14ac:dyDescent="0.2"/>
    <row r="1907" s="6" customFormat="1" ht="14.25" x14ac:dyDescent="0.2"/>
    <row r="1908" s="6" customFormat="1" ht="14.25" x14ac:dyDescent="0.2"/>
    <row r="1909" s="6" customFormat="1" ht="14.25" x14ac:dyDescent="0.2"/>
    <row r="1910" s="6" customFormat="1" ht="14.25" x14ac:dyDescent="0.2"/>
    <row r="1911" s="6" customFormat="1" ht="14.25" x14ac:dyDescent="0.2"/>
    <row r="1912" s="6" customFormat="1" ht="14.25" x14ac:dyDescent="0.2"/>
    <row r="1913" s="6" customFormat="1" ht="14.25" x14ac:dyDescent="0.2"/>
    <row r="1914" s="6" customFormat="1" ht="14.25" x14ac:dyDescent="0.2"/>
    <row r="1915" s="6" customFormat="1" ht="14.25" x14ac:dyDescent="0.2"/>
    <row r="1916" s="6" customFormat="1" ht="14.25" x14ac:dyDescent="0.2"/>
    <row r="1917" s="6" customFormat="1" ht="14.25" x14ac:dyDescent="0.2"/>
    <row r="1918" s="6" customFormat="1" ht="14.25" x14ac:dyDescent="0.2"/>
    <row r="1919" s="6" customFormat="1" ht="14.25" x14ac:dyDescent="0.2"/>
    <row r="1920" s="6" customFormat="1" ht="14.25" x14ac:dyDescent="0.2"/>
    <row r="1921" s="6" customFormat="1" ht="14.25" x14ac:dyDescent="0.2"/>
    <row r="1922" s="6" customFormat="1" ht="14.25" x14ac:dyDescent="0.2"/>
    <row r="1923" s="6" customFormat="1" ht="14.25" x14ac:dyDescent="0.2"/>
    <row r="1924" s="6" customFormat="1" ht="14.25" x14ac:dyDescent="0.2"/>
    <row r="1925" s="6" customFormat="1" ht="14.25" x14ac:dyDescent="0.2"/>
    <row r="1926" s="6" customFormat="1" ht="14.25" x14ac:dyDescent="0.2"/>
    <row r="1927" s="6" customFormat="1" ht="14.25" x14ac:dyDescent="0.2"/>
    <row r="1928" s="6" customFormat="1" ht="14.25" x14ac:dyDescent="0.2"/>
    <row r="1929" s="6" customFormat="1" ht="14.25" x14ac:dyDescent="0.2"/>
    <row r="1930" s="6" customFormat="1" ht="14.25" x14ac:dyDescent="0.2"/>
    <row r="1931" s="6" customFormat="1" ht="14.25" x14ac:dyDescent="0.2"/>
    <row r="1932" s="6" customFormat="1" ht="14.25" x14ac:dyDescent="0.2"/>
    <row r="1933" s="6" customFormat="1" ht="14.25" x14ac:dyDescent="0.2"/>
    <row r="1934" s="6" customFormat="1" ht="14.25" x14ac:dyDescent="0.2"/>
    <row r="1935" s="6" customFormat="1" ht="14.25" x14ac:dyDescent="0.2"/>
    <row r="1936" s="6" customFormat="1" ht="14.25" x14ac:dyDescent="0.2"/>
    <row r="1937" s="6" customFormat="1" ht="14.25" x14ac:dyDescent="0.2"/>
    <row r="1938" s="6" customFormat="1" ht="14.25" x14ac:dyDescent="0.2"/>
    <row r="1939" s="6" customFormat="1" ht="14.25" x14ac:dyDescent="0.2"/>
    <row r="1940" s="6" customFormat="1" ht="14.25" x14ac:dyDescent="0.2"/>
    <row r="1941" s="6" customFormat="1" ht="14.25" x14ac:dyDescent="0.2"/>
    <row r="1942" s="6" customFormat="1" ht="14.25" x14ac:dyDescent="0.2"/>
    <row r="1943" s="6" customFormat="1" ht="14.25" x14ac:dyDescent="0.2"/>
    <row r="1944" s="6" customFormat="1" ht="14.25" x14ac:dyDescent="0.2"/>
    <row r="1945" s="6" customFormat="1" ht="14.25" x14ac:dyDescent="0.2"/>
    <row r="1946" s="6" customFormat="1" ht="14.25" x14ac:dyDescent="0.2"/>
    <row r="1947" s="6" customFormat="1" ht="14.25" x14ac:dyDescent="0.2"/>
    <row r="1948" s="6" customFormat="1" ht="14.25" x14ac:dyDescent="0.2"/>
    <row r="1949" s="6" customFormat="1" ht="14.25" x14ac:dyDescent="0.2"/>
    <row r="1950" s="6" customFormat="1" ht="14.25" x14ac:dyDescent="0.2"/>
    <row r="1951" s="6" customFormat="1" ht="14.25" x14ac:dyDescent="0.2"/>
    <row r="1952" s="6" customFormat="1" ht="14.25" x14ac:dyDescent="0.2"/>
    <row r="1953" s="6" customFormat="1" ht="14.25" x14ac:dyDescent="0.2"/>
    <row r="1954" s="6" customFormat="1" ht="14.25" x14ac:dyDescent="0.2"/>
    <row r="1955" s="6" customFormat="1" ht="14.25" x14ac:dyDescent="0.2"/>
    <row r="1956" s="6" customFormat="1" ht="14.25" x14ac:dyDescent="0.2"/>
    <row r="1957" s="6" customFormat="1" ht="14.25" x14ac:dyDescent="0.2"/>
    <row r="1958" s="6" customFormat="1" ht="14.25" x14ac:dyDescent="0.2"/>
    <row r="1959" s="6" customFormat="1" ht="14.25" x14ac:dyDescent="0.2"/>
    <row r="1960" s="6" customFormat="1" ht="14.25" x14ac:dyDescent="0.2"/>
    <row r="1961" s="6" customFormat="1" ht="14.25" x14ac:dyDescent="0.2"/>
    <row r="1962" s="6" customFormat="1" ht="14.25" x14ac:dyDescent="0.2"/>
    <row r="1963" s="6" customFormat="1" ht="14.25" x14ac:dyDescent="0.2"/>
    <row r="1964" s="6" customFormat="1" ht="14.25" x14ac:dyDescent="0.2"/>
    <row r="1965" s="6" customFormat="1" ht="14.25" x14ac:dyDescent="0.2"/>
    <row r="1966" s="6" customFormat="1" ht="14.25" x14ac:dyDescent="0.2"/>
    <row r="1967" s="6" customFormat="1" ht="14.25" x14ac:dyDescent="0.2"/>
    <row r="1968" s="6" customFormat="1" ht="14.25" x14ac:dyDescent="0.2"/>
    <row r="1969" s="6" customFormat="1" ht="14.25" x14ac:dyDescent="0.2"/>
    <row r="1970" s="6" customFormat="1" ht="14.25" x14ac:dyDescent="0.2"/>
    <row r="1971" s="6" customFormat="1" ht="14.25" x14ac:dyDescent="0.2"/>
    <row r="1972" s="6" customFormat="1" ht="14.25" x14ac:dyDescent="0.2"/>
    <row r="1973" s="6" customFormat="1" ht="14.25" x14ac:dyDescent="0.2"/>
    <row r="1974" s="6" customFormat="1" ht="14.25" x14ac:dyDescent="0.2"/>
    <row r="1975" s="6" customFormat="1" ht="14.25" x14ac:dyDescent="0.2"/>
    <row r="1976" s="6" customFormat="1" ht="14.25" x14ac:dyDescent="0.2"/>
    <row r="1977" s="6" customFormat="1" ht="14.25" x14ac:dyDescent="0.2"/>
    <row r="1978" s="6" customFormat="1" ht="14.25" x14ac:dyDescent="0.2"/>
    <row r="1979" s="6" customFormat="1" ht="14.25" x14ac:dyDescent="0.2"/>
    <row r="1980" s="6" customFormat="1" ht="14.25" x14ac:dyDescent="0.2"/>
    <row r="1981" s="6" customFormat="1" ht="14.25" x14ac:dyDescent="0.2"/>
    <row r="1982" s="6" customFormat="1" ht="14.25" x14ac:dyDescent="0.2"/>
    <row r="1983" s="6" customFormat="1" ht="14.25" x14ac:dyDescent="0.2"/>
    <row r="1984" s="6" customFormat="1" ht="14.25" x14ac:dyDescent="0.2"/>
    <row r="1985" s="6" customFormat="1" ht="14.25" x14ac:dyDescent="0.2"/>
    <row r="1986" s="6" customFormat="1" ht="14.25" x14ac:dyDescent="0.2"/>
    <row r="1987" s="6" customFormat="1" ht="14.25" x14ac:dyDescent="0.2"/>
    <row r="1988" s="6" customFormat="1" ht="14.25" x14ac:dyDescent="0.2"/>
    <row r="1989" s="6" customFormat="1" ht="14.25" x14ac:dyDescent="0.2"/>
    <row r="1990" s="6" customFormat="1" ht="14.25" x14ac:dyDescent="0.2"/>
    <row r="1991" s="6" customFormat="1" ht="14.25" x14ac:dyDescent="0.2"/>
    <row r="1992" s="6" customFormat="1" ht="14.25" x14ac:dyDescent="0.2"/>
    <row r="1993" s="6" customFormat="1" ht="14.25" x14ac:dyDescent="0.2"/>
    <row r="1994" s="6" customFormat="1" ht="14.25" x14ac:dyDescent="0.2"/>
    <row r="1995" s="6" customFormat="1" ht="14.25" x14ac:dyDescent="0.2"/>
    <row r="1996" s="6" customFormat="1" ht="14.25" x14ac:dyDescent="0.2"/>
    <row r="1997" s="6" customFormat="1" ht="14.25" x14ac:dyDescent="0.2"/>
    <row r="1998" s="6" customFormat="1" ht="14.25" x14ac:dyDescent="0.2"/>
    <row r="1999" s="6" customFormat="1" ht="14.25" x14ac:dyDescent="0.2"/>
    <row r="2000" s="6" customFormat="1" ht="14.25" x14ac:dyDescent="0.2"/>
    <row r="2001" s="6" customFormat="1" ht="14.25" x14ac:dyDescent="0.2"/>
    <row r="2002" s="6" customFormat="1" ht="14.25" x14ac:dyDescent="0.2"/>
    <row r="2003" s="6" customFormat="1" ht="14.25" x14ac:dyDescent="0.2"/>
    <row r="2004" s="6" customFormat="1" ht="14.25" x14ac:dyDescent="0.2"/>
    <row r="2005" s="6" customFormat="1" ht="14.25" x14ac:dyDescent="0.2"/>
    <row r="2006" s="6" customFormat="1" ht="14.25" x14ac:dyDescent="0.2"/>
    <row r="2007" s="6" customFormat="1" ht="14.25" x14ac:dyDescent="0.2"/>
    <row r="2008" s="6" customFormat="1" ht="14.25" x14ac:dyDescent="0.2"/>
    <row r="2009" s="6" customFormat="1" ht="14.25" x14ac:dyDescent="0.2"/>
    <row r="2010" s="6" customFormat="1" ht="14.25" x14ac:dyDescent="0.2"/>
    <row r="2011" s="6" customFormat="1" ht="14.25" x14ac:dyDescent="0.2"/>
    <row r="2012" s="6" customFormat="1" ht="14.25" x14ac:dyDescent="0.2"/>
    <row r="2013" s="6" customFormat="1" ht="14.25" x14ac:dyDescent="0.2"/>
    <row r="2014" s="6" customFormat="1" ht="14.25" x14ac:dyDescent="0.2"/>
    <row r="2015" s="6" customFormat="1" ht="14.25" x14ac:dyDescent="0.2"/>
    <row r="2016" s="6" customFormat="1" ht="14.25" x14ac:dyDescent="0.2"/>
    <row r="2017" s="6" customFormat="1" ht="14.25" x14ac:dyDescent="0.2"/>
    <row r="2018" s="6" customFormat="1" ht="14.25" x14ac:dyDescent="0.2"/>
    <row r="2019" s="6" customFormat="1" ht="14.25" x14ac:dyDescent="0.2"/>
    <row r="2020" s="6" customFormat="1" ht="14.25" x14ac:dyDescent="0.2"/>
    <row r="2021" s="6" customFormat="1" ht="14.25" x14ac:dyDescent="0.2"/>
    <row r="2022" s="6" customFormat="1" ht="14.25" x14ac:dyDescent="0.2"/>
    <row r="2023" s="6" customFormat="1" ht="14.25" x14ac:dyDescent="0.2"/>
    <row r="2024" s="6" customFormat="1" ht="14.25" x14ac:dyDescent="0.2"/>
    <row r="2025" s="6" customFormat="1" ht="14.25" x14ac:dyDescent="0.2"/>
    <row r="2026" s="6" customFormat="1" ht="14.25" x14ac:dyDescent="0.2"/>
    <row r="2027" s="6" customFormat="1" ht="14.25" x14ac:dyDescent="0.2"/>
    <row r="2028" s="6" customFormat="1" ht="14.25" x14ac:dyDescent="0.2"/>
    <row r="2029" s="6" customFormat="1" ht="14.25" x14ac:dyDescent="0.2"/>
    <row r="2030" s="6" customFormat="1" ht="14.25" x14ac:dyDescent="0.2"/>
    <row r="2031" s="6" customFormat="1" ht="14.25" x14ac:dyDescent="0.2"/>
    <row r="2032" s="6" customFormat="1" ht="14.25" x14ac:dyDescent="0.2"/>
    <row r="2033" s="6" customFormat="1" ht="14.25" x14ac:dyDescent="0.2"/>
    <row r="2034" s="6" customFormat="1" ht="14.25" x14ac:dyDescent="0.2"/>
    <row r="2035" s="6" customFormat="1" ht="14.25" x14ac:dyDescent="0.2"/>
    <row r="2036" s="6" customFormat="1" ht="14.25" x14ac:dyDescent="0.2"/>
    <row r="2037" s="6" customFormat="1" ht="14.25" x14ac:dyDescent="0.2"/>
    <row r="2038" s="6" customFormat="1" ht="14.25" x14ac:dyDescent="0.2"/>
    <row r="2039" s="6" customFormat="1" ht="14.25" x14ac:dyDescent="0.2"/>
    <row r="2040" s="6" customFormat="1" ht="14.25" x14ac:dyDescent="0.2"/>
    <row r="2041" s="6" customFormat="1" ht="14.25" x14ac:dyDescent="0.2"/>
    <row r="2042" s="6" customFormat="1" ht="14.25" customHeight="1" x14ac:dyDescent="0.2"/>
    <row r="2043" s="6" customFormat="1" ht="14.25" customHeight="1" x14ac:dyDescent="0.2"/>
    <row r="2044" s="6" customFormat="1" ht="14.25" customHeight="1" x14ac:dyDescent="0.2"/>
    <row r="2045" s="6" customFormat="1" ht="14.25" customHeight="1" x14ac:dyDescent="0.2"/>
    <row r="2046" s="6" customFormat="1" ht="14.25" customHeight="1" x14ac:dyDescent="0.2"/>
    <row r="2047" s="6" customFormat="1" ht="14.25" customHeight="1" x14ac:dyDescent="0.2"/>
    <row r="2048" s="6" customFormat="1" ht="14.25" customHeight="1" x14ac:dyDescent="0.2"/>
    <row r="2049" spans="2:5" ht="14.25" customHeight="1" x14ac:dyDescent="0.2">
      <c r="B2049" s="6"/>
      <c r="C2049" s="6"/>
      <c r="D2049" s="6"/>
      <c r="E2049" s="6"/>
    </row>
    <row r="2050" spans="2:5" ht="14.25" customHeight="1" x14ac:dyDescent="0.2">
      <c r="B2050" s="6"/>
      <c r="C2050" s="6"/>
      <c r="D2050" s="6"/>
      <c r="E2050" s="6"/>
    </row>
    <row r="2051" spans="2:5" ht="14.25" customHeight="1" x14ac:dyDescent="0.2">
      <c r="B2051" s="6"/>
      <c r="C2051" s="6"/>
      <c r="D2051" s="6"/>
      <c r="E2051" s="6"/>
    </row>
    <row r="2052" spans="2:5" ht="14.25" customHeight="1" x14ac:dyDescent="0.2">
      <c r="B2052" s="6"/>
      <c r="C2052" s="6"/>
      <c r="D2052" s="6"/>
      <c r="E2052" s="6"/>
    </row>
    <row r="2053" spans="2:5" ht="14.25" customHeight="1" x14ac:dyDescent="0.2">
      <c r="B2053" s="6"/>
      <c r="C2053" s="6"/>
      <c r="D2053" s="6"/>
      <c r="E2053" s="6"/>
    </row>
    <row r="2054" spans="2:5" ht="14.25" customHeight="1" x14ac:dyDescent="0.2">
      <c r="B2054" s="6"/>
      <c r="C2054" s="6"/>
      <c r="D2054" s="6"/>
      <c r="E2054" s="6"/>
    </row>
    <row r="2055" spans="2:5" ht="14.25" customHeight="1" x14ac:dyDescent="0.2">
      <c r="B2055" s="6"/>
      <c r="C2055" s="6"/>
      <c r="D2055" s="6"/>
      <c r="E2055" s="6"/>
    </row>
    <row r="2056" spans="2:5" ht="14.25" customHeight="1" x14ac:dyDescent="0.2">
      <c r="B2056" s="6"/>
      <c r="C2056" s="6"/>
      <c r="D2056" s="6"/>
      <c r="E2056" s="6"/>
    </row>
    <row r="2057" spans="2:5" ht="14.25" customHeight="1" x14ac:dyDescent="0.2"/>
    <row r="2058" spans="2:5" ht="14.25" customHeight="1" x14ac:dyDescent="0.2"/>
    <row r="2059" spans="2:5" ht="14.25" customHeight="1" x14ac:dyDescent="0.2"/>
    <row r="2060" spans="2:5" ht="14.25" customHeight="1" x14ac:dyDescent="0.2"/>
    <row r="2061" spans="2:5" ht="14.25" customHeight="1" x14ac:dyDescent="0.2"/>
  </sheetData>
  <mergeCells count="46">
    <mergeCell ref="C6:H6"/>
    <mergeCell ref="B35:D35"/>
    <mergeCell ref="B36:D36"/>
    <mergeCell ref="B37:D37"/>
    <mergeCell ref="B38:D38"/>
    <mergeCell ref="B9:L9"/>
    <mergeCell ref="B31:D31"/>
    <mergeCell ref="B19:L19"/>
    <mergeCell ref="B21:C21"/>
    <mergeCell ref="B76:K76"/>
    <mergeCell ref="B88:K89"/>
    <mergeCell ref="B43:D43"/>
    <mergeCell ref="B44:C44"/>
    <mergeCell ref="B45:C45"/>
    <mergeCell ref="B46:C46"/>
    <mergeCell ref="B51:H51"/>
    <mergeCell ref="B58:E58"/>
    <mergeCell ref="B59:E59"/>
    <mergeCell ref="B66:K68"/>
    <mergeCell ref="B69:H69"/>
    <mergeCell ref="B28:C28"/>
    <mergeCell ref="B30:C30"/>
    <mergeCell ref="B74:K75"/>
    <mergeCell ref="B42:D42"/>
    <mergeCell ref="B32:D32"/>
    <mergeCell ref="B33:D33"/>
    <mergeCell ref="B34:D34"/>
    <mergeCell ref="B39:D39"/>
    <mergeCell ref="B40:D40"/>
    <mergeCell ref="B41:D41"/>
    <mergeCell ref="B1:J3"/>
    <mergeCell ref="B5:L5"/>
    <mergeCell ref="C7:D7"/>
    <mergeCell ref="F7:H7"/>
    <mergeCell ref="B92:J93"/>
    <mergeCell ref="B14:J14"/>
    <mergeCell ref="B15:J15"/>
    <mergeCell ref="B16:J16"/>
    <mergeCell ref="B17:J17"/>
    <mergeCell ref="B22:K22"/>
    <mergeCell ref="B24:C24"/>
    <mergeCell ref="B25:D25"/>
    <mergeCell ref="B26:D26"/>
    <mergeCell ref="B27:D27"/>
    <mergeCell ref="B91:J91"/>
    <mergeCell ref="B64:K65"/>
  </mergeCells>
  <phoneticPr fontId="33" type="noConversion"/>
  <hyperlinks>
    <hyperlink ref="F26" location="Integridad!F30" display="❷" xr:uid="{00000000-0004-0000-0300-000000000000}"/>
    <hyperlink ref="F41" location="Integridad!F30" display="❷" xr:uid="{00000000-0004-0000-0300-000001000000}"/>
  </hyperlinks>
  <pageMargins left="0.7" right="0.7" top="0.75" bottom="0.75" header="0.3" footer="0.3"/>
  <ignoredErrors>
    <ignoredError sqref="D52 D70"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021"/>
  <sheetViews>
    <sheetView showGridLines="0" topLeftCell="G1" zoomScaleNormal="100" workbookViewId="0">
      <selection activeCell="M3" sqref="M3"/>
    </sheetView>
  </sheetViews>
  <sheetFormatPr baseColWidth="10" defaultColWidth="0" defaultRowHeight="0" customHeight="1" zeroHeight="1" x14ac:dyDescent="0.2"/>
  <cols>
    <col min="1" max="1" width="2.7109375" style="6" customWidth="1"/>
    <col min="2" max="2" width="27.7109375" style="1" customWidth="1"/>
    <col min="3" max="3" width="18.85546875" style="1" customWidth="1"/>
    <col min="4" max="4" width="21.5703125" style="1" customWidth="1"/>
    <col min="5" max="5" width="29.140625" style="1" customWidth="1"/>
    <col min="6" max="7" width="17.7109375" style="6" customWidth="1"/>
    <col min="8" max="8" width="17.42578125" style="6" customWidth="1"/>
    <col min="9" max="9" width="28.7109375" style="6" customWidth="1"/>
    <col min="10" max="10" width="14" style="6" customWidth="1"/>
    <col min="11" max="11" width="47.5703125" style="6" customWidth="1"/>
    <col min="12" max="12" width="32.42578125" style="6" customWidth="1"/>
    <col min="13" max="13" width="18.5703125" style="6" customWidth="1"/>
    <col min="14" max="14" width="11.42578125" style="6" customWidth="1"/>
    <col min="15" max="16384" width="11.42578125" style="6" hidden="1"/>
  </cols>
  <sheetData>
    <row r="1" spans="2:21" s="310" customFormat="1" ht="27.75" customHeight="1" x14ac:dyDescent="0.25">
      <c r="B1" s="409" t="s">
        <v>398</v>
      </c>
      <c r="C1" s="409"/>
      <c r="D1" s="409"/>
      <c r="E1" s="409"/>
      <c r="F1" s="409"/>
      <c r="G1" s="409"/>
      <c r="H1" s="409"/>
      <c r="I1" s="409"/>
      <c r="J1" s="409"/>
      <c r="K1" s="409"/>
      <c r="L1" s="359" t="s">
        <v>396</v>
      </c>
      <c r="M1" s="357" t="s">
        <v>404</v>
      </c>
    </row>
    <row r="2" spans="2:21" s="310" customFormat="1" ht="27.75" customHeight="1" x14ac:dyDescent="0.25">
      <c r="B2" s="409"/>
      <c r="C2" s="409"/>
      <c r="D2" s="409"/>
      <c r="E2" s="409"/>
      <c r="F2" s="409"/>
      <c r="G2" s="409"/>
      <c r="H2" s="409"/>
      <c r="I2" s="409"/>
      <c r="J2" s="409"/>
      <c r="K2" s="409"/>
      <c r="L2" s="359" t="s">
        <v>397</v>
      </c>
      <c r="M2" s="357">
        <v>1</v>
      </c>
    </row>
    <row r="3" spans="2:21" s="310" customFormat="1" ht="27.75" customHeight="1" thickBot="1" x14ac:dyDescent="0.3">
      <c r="B3" s="409"/>
      <c r="C3" s="409"/>
      <c r="D3" s="409"/>
      <c r="E3" s="409"/>
      <c r="F3" s="409"/>
      <c r="G3" s="409"/>
      <c r="H3" s="409"/>
      <c r="I3" s="409"/>
      <c r="J3" s="409"/>
      <c r="K3" s="409"/>
      <c r="L3" s="360" t="s">
        <v>410</v>
      </c>
      <c r="M3" s="358">
        <v>44573</v>
      </c>
    </row>
    <row r="4" spans="2:21" s="13" customFormat="1" ht="24" customHeight="1" thickBot="1" x14ac:dyDescent="0.3">
      <c r="B4" s="63" t="s">
        <v>176</v>
      </c>
      <c r="C4" s="460" t="s">
        <v>74</v>
      </c>
      <c r="D4" s="460"/>
      <c r="E4" s="460"/>
      <c r="F4" s="64"/>
      <c r="G4" s="64"/>
      <c r="H4" s="64"/>
      <c r="I4" s="64"/>
      <c r="J4" s="68" t="s">
        <v>177</v>
      </c>
      <c r="K4" s="350"/>
      <c r="L4" s="404" t="s">
        <v>178</v>
      </c>
      <c r="M4" s="405"/>
      <c r="N4" s="10"/>
      <c r="O4" s="10"/>
      <c r="P4" s="11"/>
      <c r="Q4" s="12"/>
      <c r="R4" s="12"/>
      <c r="S4" s="10"/>
      <c r="T4" s="10"/>
      <c r="U4" s="10"/>
    </row>
    <row r="5" spans="2:21" s="22" customFormat="1" ht="24" customHeight="1" thickBot="1" x14ac:dyDescent="0.3">
      <c r="B5" s="14" t="s">
        <v>179</v>
      </c>
      <c r="C5" s="407" t="s">
        <v>1</v>
      </c>
      <c r="D5" s="407"/>
      <c r="E5" s="16" t="s">
        <v>180</v>
      </c>
      <c r="F5" s="410" t="s">
        <v>1</v>
      </c>
      <c r="G5" s="410"/>
      <c r="H5" s="410"/>
      <c r="I5" s="410"/>
      <c r="J5" s="19" t="s">
        <v>174</v>
      </c>
      <c r="K5" s="18" t="s">
        <v>181</v>
      </c>
      <c r="L5" s="19" t="s">
        <v>182</v>
      </c>
      <c r="M5" s="112" t="s">
        <v>372</v>
      </c>
      <c r="N5" s="113"/>
      <c r="O5" s="11"/>
      <c r="P5" s="11"/>
      <c r="Q5" s="10"/>
      <c r="R5" s="10"/>
      <c r="S5" s="10"/>
    </row>
    <row r="6" spans="2:21" s="22" customFormat="1" ht="14.25" customHeight="1" thickBot="1" x14ac:dyDescent="0.3">
      <c r="B6" s="114"/>
      <c r="C6" s="115"/>
      <c r="D6" s="115"/>
      <c r="E6" s="115"/>
      <c r="F6" s="115"/>
      <c r="G6" s="115"/>
      <c r="H6" s="115"/>
      <c r="I6" s="116"/>
      <c r="J6" s="117"/>
      <c r="K6" s="118"/>
      <c r="L6" s="118"/>
      <c r="M6" s="119"/>
      <c r="N6" s="21"/>
      <c r="O6" s="11"/>
      <c r="P6" s="11"/>
      <c r="Q6" s="10"/>
      <c r="R6" s="10"/>
      <c r="S6" s="10"/>
    </row>
    <row r="7" spans="2:21" ht="22.5" customHeight="1" x14ac:dyDescent="0.2">
      <c r="B7" s="426" t="s">
        <v>184</v>
      </c>
      <c r="C7" s="427"/>
      <c r="D7" s="427"/>
      <c r="E7" s="427"/>
      <c r="F7" s="427"/>
      <c r="G7" s="427"/>
      <c r="H7" s="427"/>
      <c r="I7" s="427"/>
      <c r="J7" s="427"/>
      <c r="K7" s="427"/>
      <c r="L7" s="427"/>
      <c r="M7" s="428"/>
    </row>
    <row r="8" spans="2:21" ht="14.25" x14ac:dyDescent="0.2">
      <c r="B8" s="402" t="s">
        <v>302</v>
      </c>
      <c r="C8" s="403"/>
      <c r="D8" s="403"/>
      <c r="E8" s="403"/>
      <c r="F8" s="403"/>
      <c r="G8" s="403"/>
      <c r="H8" s="403"/>
      <c r="I8" s="403"/>
      <c r="J8" s="403"/>
      <c r="K8" s="403"/>
      <c r="M8" s="31"/>
    </row>
    <row r="9" spans="2:21" ht="14.25" x14ac:dyDescent="0.2">
      <c r="B9" s="402"/>
      <c r="C9" s="403"/>
      <c r="D9" s="403"/>
      <c r="E9" s="403"/>
      <c r="F9" s="403"/>
      <c r="G9" s="403"/>
      <c r="H9" s="403"/>
      <c r="I9" s="403"/>
      <c r="J9" s="403"/>
      <c r="K9" s="403"/>
      <c r="M9" s="31"/>
    </row>
    <row r="10" spans="2:21" ht="15" thickBot="1" x14ac:dyDescent="0.25">
      <c r="B10" s="37"/>
      <c r="C10" s="6"/>
      <c r="D10" s="6"/>
      <c r="E10" s="6"/>
      <c r="M10" s="31"/>
    </row>
    <row r="11" spans="2:21" ht="16.5" customHeight="1" x14ac:dyDescent="0.2">
      <c r="B11" s="426" t="s">
        <v>303</v>
      </c>
      <c r="C11" s="428"/>
      <c r="D11" s="6"/>
      <c r="E11" s="6"/>
      <c r="M11" s="31"/>
    </row>
    <row r="12" spans="2:21" ht="16.5" customHeight="1" thickBot="1" x14ac:dyDescent="0.25">
      <c r="B12" s="461" t="s">
        <v>304</v>
      </c>
      <c r="C12" s="462"/>
      <c r="D12" s="6"/>
      <c r="E12" s="6"/>
      <c r="M12" s="31"/>
    </row>
    <row r="13" spans="2:21" ht="16.5" customHeight="1" thickBot="1" x14ac:dyDescent="0.25">
      <c r="B13" s="37"/>
      <c r="C13" s="6"/>
      <c r="D13" s="6"/>
      <c r="E13" s="6"/>
      <c r="M13" s="31"/>
    </row>
    <row r="14" spans="2:21" ht="19.5" customHeight="1" x14ac:dyDescent="0.2">
      <c r="B14" s="426" t="s">
        <v>305</v>
      </c>
      <c r="C14" s="427"/>
      <c r="D14" s="427"/>
      <c r="E14" s="427"/>
      <c r="F14" s="427"/>
      <c r="G14" s="427"/>
      <c r="H14" s="427"/>
      <c r="I14" s="427"/>
      <c r="J14" s="427"/>
      <c r="K14" s="427"/>
      <c r="L14" s="427"/>
      <c r="M14" s="428"/>
    </row>
    <row r="15" spans="2:21" ht="6.75" customHeight="1" x14ac:dyDescent="0.2">
      <c r="B15" s="458"/>
      <c r="C15" s="459"/>
      <c r="D15" s="459"/>
      <c r="E15" s="459"/>
      <c r="F15" s="459"/>
      <c r="G15" s="459"/>
      <c r="H15" s="459"/>
      <c r="I15" s="83"/>
      <c r="J15" s="83"/>
      <c r="K15" s="83"/>
      <c r="M15" s="31"/>
    </row>
    <row r="16" spans="2:21" ht="15" x14ac:dyDescent="0.2">
      <c r="B16" s="174" t="s">
        <v>305</v>
      </c>
      <c r="C16" s="83"/>
      <c r="D16" s="83"/>
      <c r="E16" s="83"/>
      <c r="F16" s="83"/>
      <c r="G16" s="83"/>
      <c r="H16" s="83"/>
      <c r="I16" s="83"/>
      <c r="J16" s="83"/>
      <c r="K16" s="83"/>
      <c r="M16" s="31"/>
    </row>
    <row r="17" spans="2:13" ht="6.75" customHeight="1" x14ac:dyDescent="0.2">
      <c r="B17" s="411" t="s">
        <v>306</v>
      </c>
      <c r="C17" s="412"/>
      <c r="D17" s="412"/>
      <c r="E17" s="412"/>
      <c r="F17" s="412"/>
      <c r="G17" s="412"/>
      <c r="H17" s="412"/>
      <c r="I17" s="412"/>
      <c r="J17" s="412"/>
      <c r="K17" s="412"/>
      <c r="M17" s="31"/>
    </row>
    <row r="18" spans="2:13" ht="14.25" x14ac:dyDescent="0.2">
      <c r="B18" s="411"/>
      <c r="C18" s="412"/>
      <c r="D18" s="412"/>
      <c r="E18" s="412"/>
      <c r="F18" s="412"/>
      <c r="G18" s="412"/>
      <c r="H18" s="412"/>
      <c r="I18" s="412"/>
      <c r="J18" s="412"/>
      <c r="K18" s="412"/>
      <c r="M18" s="31"/>
    </row>
    <row r="19" spans="2:13" ht="14.25" x14ac:dyDescent="0.2">
      <c r="B19" s="411"/>
      <c r="C19" s="412"/>
      <c r="D19" s="412"/>
      <c r="E19" s="412"/>
      <c r="F19" s="412"/>
      <c r="G19" s="412"/>
      <c r="H19" s="412"/>
      <c r="I19" s="412"/>
      <c r="J19" s="412"/>
      <c r="K19" s="412"/>
      <c r="M19" s="31"/>
    </row>
    <row r="20" spans="2:13" ht="19.5" customHeight="1" x14ac:dyDescent="0.2">
      <c r="B20" s="463" t="s">
        <v>307</v>
      </c>
      <c r="C20" s="464"/>
      <c r="D20" s="464"/>
      <c r="E20" s="464"/>
      <c r="F20" s="464"/>
      <c r="G20" s="464"/>
      <c r="H20" s="464"/>
      <c r="I20" s="464"/>
      <c r="J20" s="464"/>
      <c r="K20" s="464"/>
      <c r="L20" s="464"/>
      <c r="M20" s="465"/>
    </row>
    <row r="21" spans="2:13" ht="10.5" customHeight="1" thickBot="1" x14ac:dyDescent="0.25">
      <c r="B21" s="212"/>
      <c r="C21" s="211"/>
      <c r="D21" s="211"/>
      <c r="E21" s="211"/>
      <c r="F21" s="211"/>
      <c r="G21" s="211"/>
      <c r="H21" s="211"/>
      <c r="I21" s="211"/>
      <c r="J21" s="211"/>
      <c r="K21" s="211"/>
      <c r="L21" s="211"/>
      <c r="M21" s="213"/>
    </row>
    <row r="22" spans="2:13" ht="19.5" customHeight="1" x14ac:dyDescent="0.2">
      <c r="B22" s="317" t="s">
        <v>308</v>
      </c>
      <c r="C22" s="318" t="s">
        <v>309</v>
      </c>
      <c r="D22" s="331" t="s">
        <v>310</v>
      </c>
      <c r="E22" s="211"/>
      <c r="F22" s="211"/>
      <c r="G22" s="211"/>
      <c r="H22" s="211"/>
      <c r="I22" s="211"/>
      <c r="J22" s="211"/>
      <c r="K22" s="211"/>
      <c r="L22" s="211"/>
      <c r="M22" s="213"/>
    </row>
    <row r="23" spans="2:13" ht="15" customHeight="1" x14ac:dyDescent="0.2">
      <c r="B23" s="217" t="s">
        <v>80</v>
      </c>
      <c r="C23" s="215">
        <v>2201673</v>
      </c>
      <c r="D23" s="218">
        <f>C23/C34</f>
        <v>0.28928409625312196</v>
      </c>
      <c r="E23" s="298" t="s">
        <v>356</v>
      </c>
      <c r="F23" s="211"/>
      <c r="G23" s="211"/>
      <c r="H23" s="211"/>
      <c r="I23" s="211"/>
      <c r="J23" s="211"/>
      <c r="K23" s="211"/>
      <c r="L23" s="211"/>
      <c r="M23" s="213"/>
    </row>
    <row r="24" spans="2:13" ht="15" customHeight="1" x14ac:dyDescent="0.2">
      <c r="B24" s="217" t="s">
        <v>85</v>
      </c>
      <c r="C24" s="215">
        <v>1605945.14</v>
      </c>
      <c r="D24" s="218">
        <f>C24/C34</f>
        <v>0.21100971327576501</v>
      </c>
      <c r="E24" s="298" t="s">
        <v>356</v>
      </c>
      <c r="F24" s="211"/>
      <c r="G24" s="211"/>
      <c r="H24" s="211"/>
      <c r="I24" s="211"/>
      <c r="J24" s="211"/>
      <c r="K24" s="211"/>
      <c r="L24" s="211"/>
      <c r="M24" s="213"/>
    </row>
    <row r="25" spans="2:13" ht="15" customHeight="1" x14ac:dyDescent="0.2">
      <c r="B25" s="217" t="s">
        <v>81</v>
      </c>
      <c r="C25" s="215">
        <v>1108081.93</v>
      </c>
      <c r="D25" s="218">
        <f>C25/C34</f>
        <v>0.14559404584353133</v>
      </c>
      <c r="E25" s="298" t="s">
        <v>356</v>
      </c>
      <c r="F25" s="211"/>
      <c r="G25" s="211"/>
      <c r="H25" s="211"/>
      <c r="I25" s="211"/>
      <c r="J25" s="211"/>
      <c r="K25" s="211"/>
      <c r="L25" s="211"/>
      <c r="M25" s="213"/>
    </row>
    <row r="26" spans="2:13" ht="15" customHeight="1" x14ac:dyDescent="0.2">
      <c r="B26" s="217" t="s">
        <v>79</v>
      </c>
      <c r="C26" s="215">
        <v>55663.55</v>
      </c>
      <c r="D26" s="218">
        <f>C26/C34</f>
        <v>7.3137926276928807E-3</v>
      </c>
      <c r="E26" s="298" t="s">
        <v>356</v>
      </c>
      <c r="F26" s="211"/>
      <c r="G26" s="211"/>
      <c r="H26" s="211"/>
      <c r="I26" s="211"/>
      <c r="J26" s="211"/>
      <c r="K26" s="211"/>
      <c r="L26" s="211"/>
      <c r="M26" s="213"/>
    </row>
    <row r="27" spans="2:13" ht="15" customHeight="1" x14ac:dyDescent="0.2">
      <c r="B27" s="217" t="s">
        <v>86</v>
      </c>
      <c r="C27" s="215">
        <v>649619.11</v>
      </c>
      <c r="D27" s="218">
        <f>C27/C34</f>
        <v>8.5355308052152801E-2</v>
      </c>
      <c r="E27" s="298" t="s">
        <v>356</v>
      </c>
      <c r="F27" s="211"/>
      <c r="G27" s="211"/>
      <c r="H27" s="211"/>
      <c r="I27" s="211"/>
      <c r="J27" s="211"/>
      <c r="K27" s="211"/>
      <c r="L27" s="211"/>
      <c r="M27" s="213"/>
    </row>
    <row r="28" spans="2:13" ht="15" customHeight="1" x14ac:dyDescent="0.2">
      <c r="B28" s="219" t="s">
        <v>87</v>
      </c>
      <c r="C28" s="216">
        <v>536694.89</v>
      </c>
      <c r="D28" s="220">
        <f>C28/C34</f>
        <v>7.0517872643811638E-2</v>
      </c>
      <c r="E28" s="211"/>
      <c r="F28" s="211"/>
      <c r="G28" s="211"/>
      <c r="H28" s="211"/>
      <c r="I28" s="211"/>
      <c r="J28" s="211"/>
      <c r="K28" s="211"/>
      <c r="L28" s="211"/>
      <c r="M28" s="213"/>
    </row>
    <row r="29" spans="2:13" ht="15" customHeight="1" x14ac:dyDescent="0.2">
      <c r="B29" s="219" t="s">
        <v>82</v>
      </c>
      <c r="C29" s="216">
        <v>515514.52</v>
      </c>
      <c r="D29" s="220">
        <f>C29/C34</f>
        <v>6.7734923407591394E-2</v>
      </c>
      <c r="E29" s="211"/>
      <c r="F29" s="211"/>
      <c r="G29" s="211"/>
      <c r="H29" s="211"/>
      <c r="I29" s="211"/>
      <c r="J29" s="211"/>
      <c r="K29" s="211"/>
      <c r="L29" s="211"/>
      <c r="M29" s="213"/>
    </row>
    <row r="30" spans="2:13" ht="15" customHeight="1" x14ac:dyDescent="0.2">
      <c r="B30" s="219" t="s">
        <v>84</v>
      </c>
      <c r="C30" s="216">
        <v>485857.38</v>
      </c>
      <c r="D30" s="220">
        <f>C30/C34</f>
        <v>6.3838187179117725E-2</v>
      </c>
      <c r="E30" s="211"/>
      <c r="F30" s="211"/>
      <c r="G30" s="211"/>
      <c r="H30" s="211"/>
      <c r="I30" s="211"/>
      <c r="J30" s="211"/>
      <c r="K30" s="211"/>
      <c r="L30" s="211"/>
      <c r="M30" s="213"/>
    </row>
    <row r="31" spans="2:13" ht="15" customHeight="1" x14ac:dyDescent="0.2">
      <c r="B31" s="219" t="s">
        <v>78</v>
      </c>
      <c r="C31" s="216">
        <v>308279.87</v>
      </c>
      <c r="D31" s="220">
        <f>C31/C34</f>
        <v>4.0505771559164294E-2</v>
      </c>
      <c r="E31" s="211"/>
      <c r="F31" s="211"/>
      <c r="G31" s="211"/>
      <c r="H31" s="211"/>
      <c r="I31" s="211"/>
      <c r="J31" s="211"/>
      <c r="K31" s="211"/>
      <c r="L31" s="211"/>
      <c r="M31" s="213"/>
    </row>
    <row r="32" spans="2:13" ht="15" customHeight="1" x14ac:dyDescent="0.2">
      <c r="B32" s="219" t="s">
        <v>88</v>
      </c>
      <c r="C32" s="216">
        <v>142652.25</v>
      </c>
      <c r="D32" s="220">
        <f>C32/C34</f>
        <v>1.8743486076145011E-2</v>
      </c>
      <c r="E32" s="211"/>
      <c r="F32" s="211"/>
      <c r="G32" s="211"/>
      <c r="H32" s="211"/>
      <c r="I32" s="211"/>
      <c r="J32" s="211"/>
      <c r="K32" s="211"/>
      <c r="L32" s="211"/>
      <c r="M32" s="213"/>
    </row>
    <row r="33" spans="2:13" ht="15" customHeight="1" thickBot="1" x14ac:dyDescent="0.25">
      <c r="B33" s="221" t="s">
        <v>83</v>
      </c>
      <c r="C33" s="222">
        <v>782.41</v>
      </c>
      <c r="D33" s="223">
        <f>C33/C34</f>
        <v>1.0280308190608013E-4</v>
      </c>
      <c r="E33" s="4"/>
      <c r="F33" s="4"/>
      <c r="G33" s="4"/>
      <c r="H33" s="4"/>
      <c r="I33" s="4"/>
      <c r="J33" s="4"/>
      <c r="K33" s="4"/>
      <c r="M33" s="31"/>
    </row>
    <row r="34" spans="2:13" ht="15" customHeight="1" thickBot="1" x14ac:dyDescent="0.25">
      <c r="B34" s="349" t="s">
        <v>42</v>
      </c>
      <c r="C34" s="225">
        <f>+SUM(C23:C33)</f>
        <v>7610764.0499999989</v>
      </c>
      <c r="D34" s="224">
        <f>+SUM(D23:D33)</f>
        <v>1</v>
      </c>
      <c r="E34" s="4"/>
      <c r="F34" s="4"/>
      <c r="G34" s="4"/>
      <c r="H34" s="4"/>
      <c r="I34" s="4"/>
      <c r="J34" s="4"/>
      <c r="K34" s="4"/>
      <c r="M34" s="31"/>
    </row>
    <row r="35" spans="2:13" ht="15" thickBot="1" x14ac:dyDescent="0.25">
      <c r="B35" s="60"/>
      <c r="C35" s="4"/>
      <c r="D35" s="4"/>
      <c r="E35" s="4"/>
      <c r="F35" s="4"/>
      <c r="G35" s="4"/>
      <c r="H35" s="4"/>
      <c r="I35" s="4"/>
      <c r="J35" s="4"/>
      <c r="K35" s="4"/>
      <c r="M35" s="31"/>
    </row>
    <row r="36" spans="2:13" ht="19.5" customHeight="1" x14ac:dyDescent="0.2">
      <c r="B36" s="426" t="s">
        <v>232</v>
      </c>
      <c r="C36" s="427"/>
      <c r="D36" s="427"/>
      <c r="E36" s="427"/>
      <c r="F36" s="427"/>
      <c r="G36" s="427"/>
      <c r="H36" s="427"/>
      <c r="I36" s="427"/>
      <c r="J36" s="427"/>
      <c r="K36" s="427"/>
      <c r="L36" s="427"/>
      <c r="M36" s="428"/>
    </row>
    <row r="37" spans="2:13" ht="25.5" customHeight="1" thickBot="1" x14ac:dyDescent="0.25">
      <c r="B37" s="214" t="s">
        <v>311</v>
      </c>
      <c r="C37" s="211"/>
      <c r="D37" s="211"/>
      <c r="E37" s="211"/>
      <c r="F37" s="211"/>
      <c r="G37" s="211"/>
      <c r="H37" s="211"/>
      <c r="I37" s="211"/>
      <c r="J37" s="211"/>
      <c r="K37" s="211"/>
      <c r="L37" s="211"/>
      <c r="M37" s="213"/>
    </row>
    <row r="38" spans="2:13" ht="19.5" customHeight="1" x14ac:dyDescent="0.2">
      <c r="B38" s="426" t="s">
        <v>312</v>
      </c>
      <c r="C38" s="427"/>
      <c r="D38" s="427"/>
      <c r="E38" s="427"/>
      <c r="F38" s="427"/>
      <c r="G38" s="427"/>
      <c r="H38" s="427"/>
      <c r="I38" s="427"/>
      <c r="J38" s="427"/>
      <c r="K38" s="427"/>
      <c r="L38" s="427"/>
      <c r="M38" s="428"/>
    </row>
    <row r="39" spans="2:13" ht="8.25" customHeight="1" x14ac:dyDescent="0.2">
      <c r="B39" s="212"/>
      <c r="C39" s="211"/>
      <c r="D39" s="211"/>
      <c r="E39" s="211"/>
      <c r="F39" s="211"/>
      <c r="G39" s="211"/>
      <c r="H39" s="211"/>
      <c r="I39" s="211"/>
      <c r="J39" s="211"/>
      <c r="K39" s="211"/>
      <c r="L39" s="211"/>
      <c r="M39" s="213"/>
    </row>
    <row r="40" spans="2:13" ht="15" x14ac:dyDescent="0.2">
      <c r="B40" s="214" t="s">
        <v>313</v>
      </c>
      <c r="C40" s="211"/>
      <c r="D40" s="211"/>
      <c r="E40" s="211"/>
      <c r="F40" s="211"/>
      <c r="G40" s="211"/>
      <c r="H40" s="211"/>
      <c r="I40" s="211"/>
      <c r="J40" s="211"/>
      <c r="K40" s="211"/>
      <c r="L40" s="211"/>
      <c r="M40" s="213"/>
    </row>
    <row r="41" spans="2:13" ht="15" thickBot="1" x14ac:dyDescent="0.25">
      <c r="B41" s="60"/>
      <c r="C41" s="4"/>
      <c r="D41" s="4"/>
      <c r="E41" s="4"/>
      <c r="F41" s="4"/>
      <c r="G41" s="4"/>
      <c r="H41" s="4"/>
      <c r="I41" s="4"/>
      <c r="J41" s="4"/>
      <c r="K41" s="4"/>
      <c r="M41" s="31"/>
    </row>
    <row r="42" spans="2:13" ht="22.5" customHeight="1" thickBot="1" x14ac:dyDescent="0.25">
      <c r="B42" s="444" t="s">
        <v>312</v>
      </c>
      <c r="C42" s="445"/>
      <c r="D42" s="445"/>
      <c r="E42" s="445"/>
      <c r="F42" s="446"/>
      <c r="G42" s="447" t="s">
        <v>314</v>
      </c>
      <c r="H42" s="448"/>
      <c r="I42" s="448"/>
      <c r="J42" s="448"/>
      <c r="K42" s="448"/>
      <c r="L42" s="448"/>
      <c r="M42" s="449"/>
    </row>
    <row r="43" spans="2:13" ht="57" customHeight="1" thickBot="1" x14ac:dyDescent="0.25">
      <c r="B43" s="332" t="s">
        <v>235</v>
      </c>
      <c r="C43" s="333" t="s">
        <v>236</v>
      </c>
      <c r="D43" s="334" t="s">
        <v>43</v>
      </c>
      <c r="E43" s="333" t="s">
        <v>41</v>
      </c>
      <c r="F43" s="333" t="s">
        <v>7</v>
      </c>
      <c r="G43" s="151" t="s">
        <v>44</v>
      </c>
      <c r="H43" s="152" t="s">
        <v>5</v>
      </c>
      <c r="I43" s="128" t="s">
        <v>45</v>
      </c>
      <c r="J43" s="152" t="s">
        <v>46</v>
      </c>
      <c r="K43" s="450" t="s">
        <v>315</v>
      </c>
      <c r="L43" s="451"/>
      <c r="M43" s="154" t="s">
        <v>47</v>
      </c>
    </row>
    <row r="44" spans="2:13" ht="18" customHeight="1" x14ac:dyDescent="0.2">
      <c r="B44" s="129">
        <v>1</v>
      </c>
      <c r="C44" s="155">
        <v>1305</v>
      </c>
      <c r="D44" s="131" t="s">
        <v>4</v>
      </c>
      <c r="E44" s="229" t="s">
        <v>80</v>
      </c>
      <c r="F44" s="156">
        <v>220167300</v>
      </c>
      <c r="G44" s="226">
        <v>220167300</v>
      </c>
      <c r="H44" s="158">
        <f>+F44-G44</f>
        <v>0</v>
      </c>
      <c r="I44" s="157" t="s">
        <v>48</v>
      </c>
      <c r="J44" s="232" t="s">
        <v>357</v>
      </c>
      <c r="K44" s="456" t="s">
        <v>76</v>
      </c>
      <c r="L44" s="457" t="s">
        <v>76</v>
      </c>
      <c r="M44" s="160" t="s">
        <v>49</v>
      </c>
    </row>
    <row r="45" spans="2:13" ht="18" customHeight="1" x14ac:dyDescent="0.2">
      <c r="B45" s="136">
        <v>2</v>
      </c>
      <c r="C45" s="161">
        <v>1305</v>
      </c>
      <c r="D45" s="138" t="s">
        <v>4</v>
      </c>
      <c r="E45" s="230" t="s">
        <v>81</v>
      </c>
      <c r="F45" s="162">
        <v>206794514</v>
      </c>
      <c r="G45" s="227">
        <v>206794514</v>
      </c>
      <c r="H45" s="158">
        <f>+G45-F45</f>
        <v>0</v>
      </c>
      <c r="I45" s="163" t="s">
        <v>48</v>
      </c>
      <c r="J45" s="233" t="s">
        <v>358</v>
      </c>
      <c r="K45" s="452" t="s">
        <v>76</v>
      </c>
      <c r="L45" s="453" t="s">
        <v>76</v>
      </c>
      <c r="M45" s="166" t="s">
        <v>49</v>
      </c>
    </row>
    <row r="46" spans="2:13" ht="18" customHeight="1" x14ac:dyDescent="0.2">
      <c r="B46" s="136">
        <v>3</v>
      </c>
      <c r="C46" s="161">
        <v>1305</v>
      </c>
      <c r="D46" s="138" t="s">
        <v>4</v>
      </c>
      <c r="E46" s="230" t="s">
        <v>85</v>
      </c>
      <c r="F46" s="162">
        <v>111108193</v>
      </c>
      <c r="G46" s="227">
        <v>111108193</v>
      </c>
      <c r="H46" s="164">
        <f>+G46-F46</f>
        <v>0</v>
      </c>
      <c r="I46" s="163" t="s">
        <v>48</v>
      </c>
      <c r="J46" s="233" t="s">
        <v>359</v>
      </c>
      <c r="K46" s="452" t="s">
        <v>76</v>
      </c>
      <c r="L46" s="453" t="s">
        <v>76</v>
      </c>
      <c r="M46" s="166" t="s">
        <v>49</v>
      </c>
    </row>
    <row r="47" spans="2:13" ht="18" customHeight="1" x14ac:dyDescent="0.2">
      <c r="B47" s="136">
        <v>4</v>
      </c>
      <c r="C47" s="161">
        <v>1305</v>
      </c>
      <c r="D47" s="138" t="s">
        <v>4</v>
      </c>
      <c r="E47" s="230" t="s">
        <v>86</v>
      </c>
      <c r="F47" s="162">
        <v>95566355</v>
      </c>
      <c r="G47" s="227">
        <v>95566355</v>
      </c>
      <c r="H47" s="164">
        <f>+G47-F47</f>
        <v>0</v>
      </c>
      <c r="I47" s="163" t="s">
        <v>48</v>
      </c>
      <c r="J47" s="233" t="s">
        <v>360</v>
      </c>
      <c r="K47" s="452" t="s">
        <v>76</v>
      </c>
      <c r="L47" s="453" t="s">
        <v>76</v>
      </c>
      <c r="M47" s="166" t="s">
        <v>49</v>
      </c>
    </row>
    <row r="48" spans="2:13" ht="18" customHeight="1" thickBot="1" x14ac:dyDescent="0.25">
      <c r="B48" s="143">
        <v>5</v>
      </c>
      <c r="C48" s="167">
        <v>1305</v>
      </c>
      <c r="D48" s="145" t="s">
        <v>4</v>
      </c>
      <c r="E48" s="231" t="s">
        <v>79</v>
      </c>
      <c r="F48" s="168">
        <v>64991911</v>
      </c>
      <c r="G48" s="228">
        <v>64991911</v>
      </c>
      <c r="H48" s="170">
        <f>+G48-F48</f>
        <v>0</v>
      </c>
      <c r="I48" s="169" t="s">
        <v>48</v>
      </c>
      <c r="J48" s="234" t="s">
        <v>361</v>
      </c>
      <c r="K48" s="454" t="s">
        <v>76</v>
      </c>
      <c r="L48" s="455" t="s">
        <v>76</v>
      </c>
      <c r="M48" s="172" t="s">
        <v>49</v>
      </c>
    </row>
    <row r="49" spans="2:13" ht="14.25" x14ac:dyDescent="0.2">
      <c r="B49" s="37"/>
      <c r="C49" s="6"/>
      <c r="D49" s="6"/>
      <c r="E49" s="6"/>
      <c r="M49" s="31"/>
    </row>
    <row r="50" spans="2:13" ht="15" thickBot="1" x14ac:dyDescent="0.25">
      <c r="B50" s="37"/>
      <c r="C50" s="6"/>
      <c r="D50" s="6"/>
      <c r="E50" s="6"/>
      <c r="M50" s="31"/>
    </row>
    <row r="51" spans="2:13" ht="15" x14ac:dyDescent="0.25">
      <c r="B51" s="421" t="s">
        <v>66</v>
      </c>
      <c r="C51" s="422"/>
      <c r="D51" s="422"/>
      <c r="E51" s="422"/>
      <c r="F51" s="422"/>
      <c r="G51" s="422"/>
      <c r="H51" s="422"/>
      <c r="I51" s="423"/>
      <c r="M51" s="31"/>
    </row>
    <row r="52" spans="2:13" ht="14.25" customHeight="1" x14ac:dyDescent="0.2">
      <c r="B52" s="411" t="s">
        <v>316</v>
      </c>
      <c r="C52" s="412"/>
      <c r="D52" s="412"/>
      <c r="E52" s="412"/>
      <c r="F52" s="412"/>
      <c r="G52" s="412"/>
      <c r="H52" s="412"/>
      <c r="I52" s="413"/>
      <c r="M52" s="31"/>
    </row>
    <row r="53" spans="2:13" ht="15" customHeight="1" thickBot="1" x14ac:dyDescent="0.25">
      <c r="B53" s="414"/>
      <c r="C53" s="415"/>
      <c r="D53" s="415"/>
      <c r="E53" s="415"/>
      <c r="F53" s="415"/>
      <c r="G53" s="415"/>
      <c r="H53" s="415"/>
      <c r="I53" s="416"/>
      <c r="M53" s="31"/>
    </row>
    <row r="54" spans="2:13" ht="14.25" x14ac:dyDescent="0.2">
      <c r="B54" s="37"/>
      <c r="C54" s="6"/>
      <c r="D54" s="6"/>
      <c r="E54" s="6"/>
      <c r="M54" s="31"/>
    </row>
    <row r="55" spans="2:13" ht="15" thickBot="1" x14ac:dyDescent="0.25">
      <c r="B55" s="43"/>
      <c r="C55" s="32"/>
      <c r="D55" s="32"/>
      <c r="E55" s="32"/>
      <c r="F55" s="32"/>
      <c r="G55" s="32"/>
      <c r="H55" s="32"/>
      <c r="I55" s="32"/>
      <c r="J55" s="32"/>
      <c r="K55" s="32"/>
      <c r="L55" s="32"/>
      <c r="M55" s="33"/>
    </row>
    <row r="56" spans="2:13" ht="14.25" x14ac:dyDescent="0.2">
      <c r="B56" s="6"/>
      <c r="C56" s="6"/>
      <c r="D56" s="6"/>
      <c r="E56" s="6"/>
    </row>
    <row r="57" spans="2:13" ht="14.25" x14ac:dyDescent="0.2">
      <c r="B57" s="6"/>
      <c r="C57" s="6"/>
      <c r="D57" s="6"/>
      <c r="E57" s="6"/>
    </row>
    <row r="58" spans="2:13" ht="14.25" x14ac:dyDescent="0.2">
      <c r="B58" s="6"/>
      <c r="C58" s="6"/>
      <c r="D58" s="6"/>
      <c r="E58" s="6"/>
    </row>
    <row r="59" spans="2:13" ht="14.25" x14ac:dyDescent="0.2">
      <c r="B59" s="6"/>
      <c r="C59" s="6"/>
      <c r="D59" s="6"/>
      <c r="E59" s="6"/>
    </row>
    <row r="60" spans="2:13" ht="14.25" x14ac:dyDescent="0.2">
      <c r="B60" s="6"/>
      <c r="C60" s="6"/>
      <c r="D60" s="6"/>
      <c r="E60" s="6"/>
    </row>
    <row r="61" spans="2:13" ht="14.25" x14ac:dyDescent="0.2">
      <c r="B61" s="6"/>
      <c r="C61" s="6"/>
      <c r="D61" s="6"/>
      <c r="E61" s="6"/>
    </row>
    <row r="62" spans="2:13" ht="14.25" x14ac:dyDescent="0.2">
      <c r="B62" s="6"/>
      <c r="C62" s="6"/>
      <c r="D62" s="6"/>
      <c r="E62" s="6"/>
    </row>
    <row r="63" spans="2:13" ht="14.25" x14ac:dyDescent="0.2">
      <c r="B63" s="6"/>
      <c r="C63" s="6"/>
      <c r="D63" s="6"/>
      <c r="E63" s="6"/>
    </row>
    <row r="64" spans="2:13" ht="14.25" x14ac:dyDescent="0.2">
      <c r="B64" s="6"/>
      <c r="C64" s="6"/>
      <c r="D64" s="6"/>
      <c r="E64" s="6"/>
    </row>
    <row r="65" s="6" customFormat="1" ht="14.25" x14ac:dyDescent="0.2"/>
    <row r="66" s="6" customFormat="1" ht="14.25" x14ac:dyDescent="0.2"/>
    <row r="67" s="6" customFormat="1" ht="14.25" x14ac:dyDescent="0.2"/>
    <row r="68" s="6" customFormat="1" ht="14.25" x14ac:dyDescent="0.2"/>
    <row r="69" s="6" customFormat="1" ht="14.25" x14ac:dyDescent="0.2"/>
    <row r="70" s="6" customFormat="1" ht="14.25" x14ac:dyDescent="0.2"/>
    <row r="71" s="6" customFormat="1" ht="14.25" x14ac:dyDescent="0.2"/>
    <row r="72" s="6" customFormat="1" ht="14.25" x14ac:dyDescent="0.2"/>
    <row r="73" s="6" customFormat="1" ht="14.25" x14ac:dyDescent="0.2"/>
    <row r="74" s="6" customFormat="1" ht="14.25" x14ac:dyDescent="0.2"/>
    <row r="75" s="6" customFormat="1" ht="14.25" x14ac:dyDescent="0.2"/>
    <row r="76" s="6" customFormat="1" ht="14.25" x14ac:dyDescent="0.2"/>
    <row r="77" s="6" customFormat="1" ht="14.25" x14ac:dyDescent="0.2"/>
    <row r="78" s="6" customFormat="1" ht="14.25" x14ac:dyDescent="0.2"/>
    <row r="79" s="6" customFormat="1" ht="14.25" x14ac:dyDescent="0.2"/>
    <row r="80" s="6" customFormat="1" ht="14.25" x14ac:dyDescent="0.2"/>
    <row r="81" s="6" customFormat="1" ht="14.25" x14ac:dyDescent="0.2"/>
    <row r="82" s="6" customFormat="1" ht="14.25" x14ac:dyDescent="0.2"/>
    <row r="83" s="6" customFormat="1" ht="14.25" x14ac:dyDescent="0.2"/>
    <row r="84" s="6" customFormat="1" ht="14.25" x14ac:dyDescent="0.2"/>
    <row r="85" s="6" customFormat="1" ht="14.25" x14ac:dyDescent="0.2"/>
    <row r="86" s="6" customFormat="1" ht="14.25" x14ac:dyDescent="0.2"/>
    <row r="87" s="6" customFormat="1" ht="14.25" x14ac:dyDescent="0.2"/>
    <row r="88" s="6" customFormat="1" ht="14.25" x14ac:dyDescent="0.2"/>
    <row r="89" s="6" customFormat="1" ht="14.25" x14ac:dyDescent="0.2"/>
    <row r="90" s="6" customFormat="1" ht="14.25" x14ac:dyDescent="0.2"/>
    <row r="91" s="6" customFormat="1" ht="14.25" x14ac:dyDescent="0.2"/>
    <row r="92" s="6" customFormat="1" ht="14.25" x14ac:dyDescent="0.2"/>
    <row r="93" s="6" customFormat="1" ht="14.25" x14ac:dyDescent="0.2"/>
    <row r="94" s="6" customFormat="1" ht="14.25" x14ac:dyDescent="0.2"/>
    <row r="95" s="6" customFormat="1" ht="14.25" x14ac:dyDescent="0.2"/>
    <row r="96" s="6" customFormat="1" ht="14.25" x14ac:dyDescent="0.2"/>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row r="119" s="6" customFormat="1" ht="14.25" x14ac:dyDescent="0.2"/>
    <row r="120" s="6" customFormat="1" ht="14.25" x14ac:dyDescent="0.2"/>
    <row r="121" s="6" customFormat="1" ht="14.25" x14ac:dyDescent="0.2"/>
    <row r="122" s="6" customFormat="1" ht="14.25" x14ac:dyDescent="0.2"/>
    <row r="123" s="6" customFormat="1" ht="14.25" x14ac:dyDescent="0.2"/>
    <row r="124" s="6" customFormat="1" ht="14.25" x14ac:dyDescent="0.2"/>
    <row r="125" s="6" customFormat="1" ht="14.25" x14ac:dyDescent="0.2"/>
    <row r="126" s="6" customFormat="1" ht="14.25" x14ac:dyDescent="0.2"/>
    <row r="127" s="6" customFormat="1" ht="14.25" x14ac:dyDescent="0.2"/>
    <row r="128" s="6" customFormat="1" ht="14.25" x14ac:dyDescent="0.2"/>
    <row r="129" s="6" customFormat="1" ht="14.25" x14ac:dyDescent="0.2"/>
    <row r="130" s="6" customFormat="1" ht="14.25" x14ac:dyDescent="0.2"/>
    <row r="131" s="6" customFormat="1" ht="14.25" x14ac:dyDescent="0.2"/>
    <row r="132" s="6" customFormat="1" ht="14.25" x14ac:dyDescent="0.2"/>
    <row r="133" s="6" customFormat="1" ht="14.25" x14ac:dyDescent="0.2"/>
    <row r="134" s="6" customFormat="1" ht="14.25" x14ac:dyDescent="0.2"/>
    <row r="135" s="6" customFormat="1" ht="14.25" x14ac:dyDescent="0.2"/>
    <row r="136" s="6" customFormat="1" ht="14.25" x14ac:dyDescent="0.2"/>
    <row r="137" s="6" customFormat="1" ht="14.25" x14ac:dyDescent="0.2"/>
    <row r="138" s="6" customFormat="1" ht="14.25" x14ac:dyDescent="0.2"/>
    <row r="139" s="6" customFormat="1" ht="14.25" x14ac:dyDescent="0.2"/>
    <row r="140" s="6" customFormat="1" ht="14.25" x14ac:dyDescent="0.2"/>
    <row r="141" s="6" customFormat="1" ht="14.25" x14ac:dyDescent="0.2"/>
    <row r="142" s="6" customFormat="1" ht="14.25" x14ac:dyDescent="0.2"/>
    <row r="143" s="6" customFormat="1" ht="14.25" x14ac:dyDescent="0.2"/>
    <row r="144" s="6" customFormat="1" ht="14.25" x14ac:dyDescent="0.2"/>
    <row r="145" s="6" customFormat="1" ht="14.25" x14ac:dyDescent="0.2"/>
    <row r="146" s="6" customFormat="1" ht="14.25" x14ac:dyDescent="0.2"/>
    <row r="147" s="6" customFormat="1" ht="14.25" x14ac:dyDescent="0.2"/>
    <row r="148" s="6" customFormat="1" ht="14.25" x14ac:dyDescent="0.2"/>
    <row r="149" s="6" customFormat="1" ht="14.25" x14ac:dyDescent="0.2"/>
    <row r="150" s="6" customFormat="1" ht="14.25" x14ac:dyDescent="0.2"/>
    <row r="151" s="6" customFormat="1" ht="14.25" x14ac:dyDescent="0.2"/>
    <row r="152" s="6" customFormat="1" ht="14.25" x14ac:dyDescent="0.2"/>
    <row r="153" s="6" customFormat="1" ht="14.25" x14ac:dyDescent="0.2"/>
    <row r="154" s="6" customFormat="1" ht="14.25" x14ac:dyDescent="0.2"/>
    <row r="155" s="6" customFormat="1" ht="14.25" x14ac:dyDescent="0.2"/>
    <row r="156" s="6" customFormat="1" ht="14.25" x14ac:dyDescent="0.2"/>
    <row r="157" s="6" customFormat="1" ht="14.25" x14ac:dyDescent="0.2"/>
    <row r="158" s="6" customFormat="1" ht="14.25" x14ac:dyDescent="0.2"/>
    <row r="159" s="6" customFormat="1" ht="14.25" x14ac:dyDescent="0.2"/>
    <row r="160" s="6" customFormat="1" ht="14.25" x14ac:dyDescent="0.2"/>
    <row r="161" s="6" customFormat="1" ht="14.25" x14ac:dyDescent="0.2"/>
    <row r="162" s="6" customFormat="1" ht="14.25" x14ac:dyDescent="0.2"/>
    <row r="163" s="6" customFormat="1" ht="14.25" x14ac:dyDescent="0.2"/>
    <row r="164" s="6" customFormat="1" ht="14.25" x14ac:dyDescent="0.2"/>
    <row r="165" s="6" customFormat="1" ht="14.25" x14ac:dyDescent="0.2"/>
    <row r="166" s="6" customFormat="1" ht="14.25" x14ac:dyDescent="0.2"/>
    <row r="167" s="6" customFormat="1" ht="14.25" x14ac:dyDescent="0.2"/>
    <row r="168" s="6" customFormat="1" ht="14.25" x14ac:dyDescent="0.2"/>
    <row r="169" s="6" customFormat="1" ht="14.25" x14ac:dyDescent="0.2"/>
    <row r="170" s="6" customFormat="1" ht="14.25" x14ac:dyDescent="0.2"/>
    <row r="171" s="6" customFormat="1" ht="14.25" x14ac:dyDescent="0.2"/>
    <row r="172" s="6" customFormat="1" ht="14.25" x14ac:dyDescent="0.2"/>
    <row r="173" s="6" customFormat="1" ht="14.25" x14ac:dyDescent="0.2"/>
    <row r="174" s="6" customFormat="1" ht="14.25" x14ac:dyDescent="0.2"/>
    <row r="175" s="6" customFormat="1" ht="14.25" x14ac:dyDescent="0.2"/>
    <row r="176" s="6" customFormat="1" ht="14.25" x14ac:dyDescent="0.2"/>
    <row r="177" s="6" customFormat="1" ht="14.25" x14ac:dyDescent="0.2"/>
    <row r="178" s="6" customFormat="1" ht="14.25" x14ac:dyDescent="0.2"/>
    <row r="179" s="6" customFormat="1" ht="14.25" x14ac:dyDescent="0.2"/>
    <row r="180" s="6" customFormat="1" ht="14.25" x14ac:dyDescent="0.2"/>
    <row r="181" s="6" customFormat="1" ht="14.25" x14ac:dyDescent="0.2"/>
    <row r="182" s="6" customFormat="1" ht="14.25" x14ac:dyDescent="0.2"/>
    <row r="183" s="6" customFormat="1" ht="14.25" x14ac:dyDescent="0.2"/>
    <row r="184" s="6" customFormat="1" ht="14.25" x14ac:dyDescent="0.2"/>
    <row r="185" s="6" customFormat="1" ht="14.25" x14ac:dyDescent="0.2"/>
    <row r="186" s="6" customFormat="1" ht="14.25" x14ac:dyDescent="0.2"/>
    <row r="187" s="6" customFormat="1" ht="14.25" x14ac:dyDescent="0.2"/>
    <row r="188" s="6" customFormat="1" ht="14.25" x14ac:dyDescent="0.2"/>
    <row r="189" s="6" customFormat="1" ht="14.25" x14ac:dyDescent="0.2"/>
    <row r="190" s="6" customFormat="1" ht="14.25" x14ac:dyDescent="0.2"/>
    <row r="191" s="6" customFormat="1" ht="14.25" x14ac:dyDescent="0.2"/>
    <row r="192" s="6" customFormat="1" ht="14.25" x14ac:dyDescent="0.2"/>
    <row r="193" s="6" customFormat="1" ht="14.25" x14ac:dyDescent="0.2"/>
    <row r="194" s="6" customFormat="1" ht="14.25" x14ac:dyDescent="0.2"/>
    <row r="195" s="6" customFormat="1" ht="14.25" x14ac:dyDescent="0.2"/>
    <row r="196" s="6" customFormat="1" ht="14.25" x14ac:dyDescent="0.2"/>
    <row r="197" s="6" customFormat="1" ht="14.25" x14ac:dyDescent="0.2"/>
    <row r="198" s="6" customFormat="1" ht="14.25" x14ac:dyDescent="0.2"/>
    <row r="199" s="6" customFormat="1" ht="14.25" x14ac:dyDescent="0.2"/>
    <row r="200" s="6" customFormat="1" ht="14.25" x14ac:dyDescent="0.2"/>
    <row r="201" s="6" customFormat="1" ht="14.25" x14ac:dyDescent="0.2"/>
    <row r="202" s="6" customFormat="1" ht="14.25" x14ac:dyDescent="0.2"/>
    <row r="203" s="6" customFormat="1" ht="14.25" x14ac:dyDescent="0.2"/>
    <row r="204" s="6" customFormat="1" ht="14.25" x14ac:dyDescent="0.2"/>
    <row r="205" s="6" customFormat="1" ht="14.25" x14ac:dyDescent="0.2"/>
    <row r="206" s="6" customFormat="1" ht="14.25" x14ac:dyDescent="0.2"/>
    <row r="207" s="6" customFormat="1" ht="14.25" x14ac:dyDescent="0.2"/>
    <row r="208" s="6" customFormat="1" ht="14.25" x14ac:dyDescent="0.2"/>
    <row r="209" s="6" customFormat="1" ht="14.25" x14ac:dyDescent="0.2"/>
    <row r="210" s="6" customFormat="1" ht="14.25" x14ac:dyDescent="0.2"/>
    <row r="211" s="6" customFormat="1" ht="14.25" x14ac:dyDescent="0.2"/>
    <row r="212" s="6" customFormat="1" ht="14.25" x14ac:dyDescent="0.2"/>
    <row r="213" s="6" customFormat="1" ht="14.25" x14ac:dyDescent="0.2"/>
    <row r="214" s="6" customFormat="1" ht="14.25" x14ac:dyDescent="0.2"/>
    <row r="215" s="6" customFormat="1" ht="14.25" x14ac:dyDescent="0.2"/>
    <row r="216" s="6" customFormat="1" ht="14.25" x14ac:dyDescent="0.2"/>
    <row r="217" s="6" customFormat="1" ht="14.25" x14ac:dyDescent="0.2"/>
    <row r="218" s="6" customFormat="1" ht="14.25" x14ac:dyDescent="0.2"/>
    <row r="219" s="6" customFormat="1" ht="14.25" x14ac:dyDescent="0.2"/>
    <row r="220" s="6" customFormat="1" ht="14.25" x14ac:dyDescent="0.2"/>
    <row r="221" s="6" customFormat="1" ht="14.25" x14ac:dyDescent="0.2"/>
    <row r="222" s="6" customFormat="1" ht="14.25" x14ac:dyDescent="0.2"/>
    <row r="223" s="6" customFormat="1" ht="14.25" x14ac:dyDescent="0.2"/>
    <row r="224" s="6" customFormat="1" ht="14.25" x14ac:dyDescent="0.2"/>
    <row r="225" s="6" customFormat="1" ht="14.25" x14ac:dyDescent="0.2"/>
    <row r="226" s="6" customFormat="1" ht="14.25" x14ac:dyDescent="0.2"/>
    <row r="227" s="6" customFormat="1" ht="14.25" x14ac:dyDescent="0.2"/>
    <row r="228" s="6" customFormat="1" ht="14.25" x14ac:dyDescent="0.2"/>
    <row r="229" s="6" customFormat="1" ht="14.25" x14ac:dyDescent="0.2"/>
    <row r="230" s="6" customFormat="1" ht="14.25" x14ac:dyDescent="0.2"/>
    <row r="231" s="6" customFormat="1" ht="14.25" x14ac:dyDescent="0.2"/>
    <row r="232" s="6" customFormat="1" ht="14.25" x14ac:dyDescent="0.2"/>
    <row r="233" s="6" customFormat="1" ht="14.25" x14ac:dyDescent="0.2"/>
    <row r="234" s="6" customFormat="1" ht="14.25" x14ac:dyDescent="0.2"/>
    <row r="235" s="6" customFormat="1" ht="14.25" x14ac:dyDescent="0.2"/>
    <row r="236" s="6" customFormat="1" ht="14.25" x14ac:dyDescent="0.2"/>
    <row r="237" s="6" customFormat="1" ht="14.25" x14ac:dyDescent="0.2"/>
    <row r="238" s="6" customFormat="1" ht="14.25" x14ac:dyDescent="0.2"/>
    <row r="239" s="6" customFormat="1" ht="14.25" x14ac:dyDescent="0.2"/>
    <row r="240" s="6" customFormat="1" ht="14.25" x14ac:dyDescent="0.2"/>
    <row r="241" s="6" customFormat="1" ht="14.25" x14ac:dyDescent="0.2"/>
    <row r="242" s="6" customFormat="1" ht="14.25" x14ac:dyDescent="0.2"/>
    <row r="243" s="6" customFormat="1" ht="14.25" x14ac:dyDescent="0.2"/>
    <row r="244" s="6" customFormat="1" ht="14.25" x14ac:dyDescent="0.2"/>
    <row r="245" s="6" customFormat="1" ht="14.25" x14ac:dyDescent="0.2"/>
    <row r="246" s="6" customFormat="1" ht="14.25" x14ac:dyDescent="0.2"/>
    <row r="247" s="6" customFormat="1" ht="14.25" x14ac:dyDescent="0.2"/>
    <row r="248" s="6" customFormat="1" ht="14.25" x14ac:dyDescent="0.2"/>
    <row r="249" s="6" customFormat="1" ht="14.25" x14ac:dyDescent="0.2"/>
    <row r="250" s="6" customFormat="1" ht="14.25" x14ac:dyDescent="0.2"/>
    <row r="251" s="6" customFormat="1" ht="14.25" x14ac:dyDescent="0.2"/>
    <row r="252" s="6" customFormat="1" ht="14.25" x14ac:dyDescent="0.2"/>
    <row r="253" s="6" customFormat="1" ht="14.25" x14ac:dyDescent="0.2"/>
    <row r="254" s="6" customFormat="1" ht="14.25" x14ac:dyDescent="0.2"/>
    <row r="255" s="6" customFormat="1" ht="14.25" x14ac:dyDescent="0.2"/>
    <row r="256" s="6" customFormat="1" ht="14.25" x14ac:dyDescent="0.2"/>
    <row r="257" s="6" customFormat="1" ht="14.25" x14ac:dyDescent="0.2"/>
    <row r="258" s="6" customFormat="1" ht="14.25" x14ac:dyDescent="0.2"/>
    <row r="259" s="6" customFormat="1" ht="14.25" x14ac:dyDescent="0.2"/>
    <row r="260" s="6" customFormat="1" ht="14.25" x14ac:dyDescent="0.2"/>
    <row r="261" s="6" customFormat="1" ht="14.25" x14ac:dyDescent="0.2"/>
    <row r="262" s="6" customFormat="1" ht="14.25" x14ac:dyDescent="0.2"/>
    <row r="263" s="6" customFormat="1" ht="14.25" x14ac:dyDescent="0.2"/>
    <row r="264" s="6" customFormat="1" ht="14.25" x14ac:dyDescent="0.2"/>
    <row r="265" s="6" customFormat="1" ht="14.25" x14ac:dyDescent="0.2"/>
    <row r="266" s="6" customFormat="1" ht="14.25" x14ac:dyDescent="0.2"/>
    <row r="267" s="6" customFormat="1" ht="14.25" x14ac:dyDescent="0.2"/>
    <row r="268" s="6" customFormat="1" ht="14.25" x14ac:dyDescent="0.2"/>
    <row r="269" s="6" customFormat="1" ht="14.25" x14ac:dyDescent="0.2"/>
    <row r="270" s="6" customFormat="1" ht="14.25" x14ac:dyDescent="0.2"/>
    <row r="271" s="6" customFormat="1" ht="14.25" x14ac:dyDescent="0.2"/>
    <row r="272" s="6" customFormat="1" ht="14.25" x14ac:dyDescent="0.2"/>
    <row r="273" s="6" customFormat="1" ht="14.25" x14ac:dyDescent="0.2"/>
    <row r="274" s="6" customFormat="1" ht="14.25" x14ac:dyDescent="0.2"/>
    <row r="275" s="6" customFormat="1" ht="14.25" x14ac:dyDescent="0.2"/>
    <row r="276" s="6" customFormat="1" ht="14.25" x14ac:dyDescent="0.2"/>
    <row r="277" s="6" customFormat="1" ht="14.25" x14ac:dyDescent="0.2"/>
    <row r="278" s="6" customFormat="1" ht="14.25" x14ac:dyDescent="0.2"/>
    <row r="279" s="6" customFormat="1" ht="14.25" x14ac:dyDescent="0.2"/>
    <row r="280" s="6" customFormat="1" ht="14.25" x14ac:dyDescent="0.2"/>
    <row r="281" s="6" customFormat="1" ht="14.25" x14ac:dyDescent="0.2"/>
    <row r="282" s="6" customFormat="1" ht="14.25" x14ac:dyDescent="0.2"/>
    <row r="283" s="6" customFormat="1" ht="14.25" x14ac:dyDescent="0.2"/>
    <row r="284" s="6" customFormat="1" ht="14.25" x14ac:dyDescent="0.2"/>
    <row r="285" s="6" customFormat="1" ht="14.25" x14ac:dyDescent="0.2"/>
    <row r="286" s="6" customFormat="1" ht="14.25" x14ac:dyDescent="0.2"/>
    <row r="287" s="6" customFormat="1" ht="14.25" x14ac:dyDescent="0.2"/>
    <row r="288" s="6" customFormat="1" ht="14.25" x14ac:dyDescent="0.2"/>
    <row r="289" s="6" customFormat="1" ht="14.25" x14ac:dyDescent="0.2"/>
    <row r="290" s="6" customFormat="1" ht="14.25" x14ac:dyDescent="0.2"/>
    <row r="291" s="6" customFormat="1" ht="14.25" x14ac:dyDescent="0.2"/>
    <row r="292" s="6" customFormat="1" ht="14.25" x14ac:dyDescent="0.2"/>
    <row r="293" s="6" customFormat="1" ht="14.25" x14ac:dyDescent="0.2"/>
    <row r="294" s="6" customFormat="1" ht="14.25" x14ac:dyDescent="0.2"/>
    <row r="295" s="6" customFormat="1" ht="14.25" x14ac:dyDescent="0.2"/>
    <row r="296" s="6" customFormat="1" ht="14.25" x14ac:dyDescent="0.2"/>
    <row r="297" s="6" customFormat="1" ht="14.25" x14ac:dyDescent="0.2"/>
    <row r="298" s="6" customFormat="1" ht="14.25" x14ac:dyDescent="0.2"/>
    <row r="299" s="6" customFormat="1" ht="14.25" x14ac:dyDescent="0.2"/>
    <row r="300" s="6" customFormat="1" ht="14.25" x14ac:dyDescent="0.2"/>
    <row r="301" s="6" customFormat="1" ht="14.25" x14ac:dyDescent="0.2"/>
    <row r="302" s="6" customFormat="1" ht="14.25" x14ac:dyDescent="0.2"/>
    <row r="303" s="6" customFormat="1" ht="14.25" x14ac:dyDescent="0.2"/>
    <row r="304" s="6" customFormat="1" ht="14.25" x14ac:dyDescent="0.2"/>
    <row r="305" s="6" customFormat="1" ht="14.25" x14ac:dyDescent="0.2"/>
    <row r="306" s="6" customFormat="1" ht="14.25" x14ac:dyDescent="0.2"/>
    <row r="307" s="6" customFormat="1" ht="14.25" x14ac:dyDescent="0.2"/>
    <row r="308" s="6" customFormat="1" ht="14.25" x14ac:dyDescent="0.2"/>
    <row r="309" s="6" customFormat="1" ht="14.25" x14ac:dyDescent="0.2"/>
    <row r="310" s="6" customFormat="1" ht="14.25" x14ac:dyDescent="0.2"/>
    <row r="311" s="6" customFormat="1" ht="14.25" x14ac:dyDescent="0.2"/>
    <row r="312" s="6" customFormat="1" ht="14.25" x14ac:dyDescent="0.2"/>
    <row r="313" s="6" customFormat="1" ht="14.25" x14ac:dyDescent="0.2"/>
    <row r="314" s="6" customFormat="1" ht="14.25" x14ac:dyDescent="0.2"/>
    <row r="315" s="6" customFormat="1" ht="14.25" x14ac:dyDescent="0.2"/>
    <row r="316" s="6" customFormat="1" ht="14.25" x14ac:dyDescent="0.2"/>
    <row r="317" s="6" customFormat="1" ht="14.25" x14ac:dyDescent="0.2"/>
    <row r="318" s="6" customFormat="1" ht="14.25" x14ac:dyDescent="0.2"/>
    <row r="319" s="6" customFormat="1" ht="14.25" x14ac:dyDescent="0.2"/>
    <row r="320" s="6" customFormat="1" ht="14.25" x14ac:dyDescent="0.2"/>
    <row r="321" s="6" customFormat="1" ht="14.25" x14ac:dyDescent="0.2"/>
    <row r="322" s="6" customFormat="1" ht="14.25" x14ac:dyDescent="0.2"/>
    <row r="323" s="6" customFormat="1" ht="14.25" x14ac:dyDescent="0.2"/>
    <row r="324" s="6" customFormat="1" ht="14.25" x14ac:dyDescent="0.2"/>
    <row r="325" s="6" customFormat="1" ht="14.25" x14ac:dyDescent="0.2"/>
    <row r="326" s="6" customFormat="1" ht="14.25" x14ac:dyDescent="0.2"/>
    <row r="327" s="6" customFormat="1" ht="14.25" x14ac:dyDescent="0.2"/>
    <row r="328" s="6" customFormat="1" ht="14.25" x14ac:dyDescent="0.2"/>
    <row r="329" s="6" customFormat="1" ht="14.25" x14ac:dyDescent="0.2"/>
    <row r="330" s="6" customFormat="1" ht="14.25" x14ac:dyDescent="0.2"/>
    <row r="331" s="6" customFormat="1" ht="14.25" x14ac:dyDescent="0.2"/>
    <row r="332" s="6" customFormat="1" ht="14.25" x14ac:dyDescent="0.2"/>
    <row r="333" s="6" customFormat="1" ht="14.25" x14ac:dyDescent="0.2"/>
    <row r="334" s="6" customFormat="1" ht="14.25" x14ac:dyDescent="0.2"/>
    <row r="335" s="6" customFormat="1" ht="14.25" x14ac:dyDescent="0.2"/>
    <row r="336" s="6" customFormat="1" ht="14.25" x14ac:dyDescent="0.2"/>
    <row r="337" s="6" customFormat="1" ht="14.25" x14ac:dyDescent="0.2"/>
    <row r="338" s="6" customFormat="1" ht="14.25" x14ac:dyDescent="0.2"/>
    <row r="339" s="6" customFormat="1" ht="14.25" x14ac:dyDescent="0.2"/>
    <row r="340" s="6" customFormat="1" ht="14.25" x14ac:dyDescent="0.2"/>
    <row r="341" s="6" customFormat="1" ht="14.25" x14ac:dyDescent="0.2"/>
    <row r="342" s="6" customFormat="1" ht="14.25" x14ac:dyDescent="0.2"/>
    <row r="343" s="6" customFormat="1" ht="14.25" x14ac:dyDescent="0.2"/>
    <row r="344" s="6" customFormat="1" ht="14.25" x14ac:dyDescent="0.2"/>
    <row r="345" s="6" customFormat="1" ht="14.25" x14ac:dyDescent="0.2"/>
    <row r="346" s="6" customFormat="1" ht="14.25" x14ac:dyDescent="0.2"/>
    <row r="347" s="6" customFormat="1" ht="14.25" x14ac:dyDescent="0.2"/>
    <row r="348" s="6" customFormat="1" ht="14.25" x14ac:dyDescent="0.2"/>
    <row r="349" s="6" customFormat="1" ht="14.25" x14ac:dyDescent="0.2"/>
    <row r="350" s="6" customFormat="1" ht="14.25" x14ac:dyDescent="0.2"/>
    <row r="351" s="6" customFormat="1" ht="14.25" x14ac:dyDescent="0.2"/>
    <row r="352" s="6" customFormat="1" ht="14.25" x14ac:dyDescent="0.2"/>
    <row r="353" s="6" customFormat="1" ht="14.25" x14ac:dyDescent="0.2"/>
    <row r="354" s="6" customFormat="1" ht="14.25" x14ac:dyDescent="0.2"/>
    <row r="355" s="6" customFormat="1" ht="14.25" x14ac:dyDescent="0.2"/>
    <row r="356" s="6" customFormat="1" ht="14.25" x14ac:dyDescent="0.2"/>
    <row r="357" s="6" customFormat="1" ht="14.25" x14ac:dyDescent="0.2"/>
    <row r="358" s="6" customFormat="1" ht="14.25" x14ac:dyDescent="0.2"/>
    <row r="359" s="6" customFormat="1" ht="14.25" x14ac:dyDescent="0.2"/>
    <row r="360" s="6" customFormat="1" ht="14.25" x14ac:dyDescent="0.2"/>
    <row r="361" s="6" customFormat="1" ht="14.25" x14ac:dyDescent="0.2"/>
    <row r="362" s="6" customFormat="1" ht="14.25" x14ac:dyDescent="0.2"/>
    <row r="363" s="6" customFormat="1" ht="14.25" x14ac:dyDescent="0.2"/>
    <row r="364" s="6" customFormat="1" ht="14.25" x14ac:dyDescent="0.2"/>
    <row r="365" s="6" customFormat="1" ht="14.25" x14ac:dyDescent="0.2"/>
    <row r="366" s="6" customFormat="1" ht="14.25" x14ac:dyDescent="0.2"/>
    <row r="367" s="6" customFormat="1" ht="14.25" x14ac:dyDescent="0.2"/>
    <row r="368" s="6" customFormat="1" ht="14.25" x14ac:dyDescent="0.2"/>
    <row r="369" s="6" customFormat="1" ht="14.25" x14ac:dyDescent="0.2"/>
    <row r="370" s="6" customFormat="1" ht="14.25" x14ac:dyDescent="0.2"/>
    <row r="371" s="6" customFormat="1" ht="14.25" x14ac:dyDescent="0.2"/>
    <row r="372" s="6" customFormat="1" ht="14.25" x14ac:dyDescent="0.2"/>
    <row r="373" s="6" customFormat="1" ht="14.25" x14ac:dyDescent="0.2"/>
    <row r="374" s="6" customFormat="1" ht="14.25" x14ac:dyDescent="0.2"/>
    <row r="375" s="6" customFormat="1" ht="14.25" x14ac:dyDescent="0.2"/>
    <row r="376" s="6" customFormat="1" ht="14.25" x14ac:dyDescent="0.2"/>
    <row r="377" s="6" customFormat="1" ht="14.25" x14ac:dyDescent="0.2"/>
    <row r="378" s="6" customFormat="1" ht="14.25" x14ac:dyDescent="0.2"/>
    <row r="379" s="6" customFormat="1" ht="14.25" x14ac:dyDescent="0.2"/>
    <row r="380" s="6" customFormat="1" ht="14.25" x14ac:dyDescent="0.2"/>
    <row r="381" s="6" customFormat="1" ht="14.25" x14ac:dyDescent="0.2"/>
    <row r="382" s="6" customFormat="1" ht="14.25" x14ac:dyDescent="0.2"/>
    <row r="383" s="6" customFormat="1" ht="14.25" x14ac:dyDescent="0.2"/>
    <row r="384" s="6" customFormat="1" ht="14.25" x14ac:dyDescent="0.2"/>
    <row r="385" s="6" customFormat="1" ht="14.25" x14ac:dyDescent="0.2"/>
    <row r="386" s="6" customFormat="1" ht="14.25" x14ac:dyDescent="0.2"/>
    <row r="387" s="6" customFormat="1" ht="14.25" x14ac:dyDescent="0.2"/>
    <row r="388" s="6" customFormat="1" ht="14.25" x14ac:dyDescent="0.2"/>
    <row r="389" s="6" customFormat="1" ht="14.25" x14ac:dyDescent="0.2"/>
    <row r="390" s="6" customFormat="1" ht="14.25" x14ac:dyDescent="0.2"/>
    <row r="391" s="6" customFormat="1" ht="14.25" x14ac:dyDescent="0.2"/>
    <row r="392" s="6" customFormat="1" ht="14.25" x14ac:dyDescent="0.2"/>
    <row r="393" s="6" customFormat="1" ht="14.25" x14ac:dyDescent="0.2"/>
    <row r="394" s="6" customFormat="1" ht="14.25" x14ac:dyDescent="0.2"/>
    <row r="395" s="6" customFormat="1" ht="14.25" x14ac:dyDescent="0.2"/>
    <row r="396" s="6" customFormat="1" ht="14.25" x14ac:dyDescent="0.2"/>
    <row r="397" s="6" customFormat="1" ht="14.25" x14ac:dyDescent="0.2"/>
    <row r="398" s="6" customFormat="1" ht="14.25" x14ac:dyDescent="0.2"/>
    <row r="399" s="6" customFormat="1" ht="14.25" x14ac:dyDescent="0.2"/>
    <row r="400" s="6" customFormat="1" ht="14.25" x14ac:dyDescent="0.2"/>
    <row r="401" s="6" customFormat="1" ht="14.25" x14ac:dyDescent="0.2"/>
    <row r="402" s="6" customFormat="1" ht="14.25" x14ac:dyDescent="0.2"/>
    <row r="403" s="6" customFormat="1" ht="14.25" x14ac:dyDescent="0.2"/>
    <row r="404" s="6" customFormat="1" ht="14.25" x14ac:dyDescent="0.2"/>
    <row r="405" s="6" customFormat="1" ht="14.25" x14ac:dyDescent="0.2"/>
    <row r="406" s="6" customFormat="1" ht="14.25" x14ac:dyDescent="0.2"/>
    <row r="407" s="6" customFormat="1" ht="14.25" x14ac:dyDescent="0.2"/>
    <row r="408" s="6" customFormat="1" ht="14.25" x14ac:dyDescent="0.2"/>
    <row r="409" s="6" customFormat="1" ht="14.25" x14ac:dyDescent="0.2"/>
    <row r="410" s="6" customFormat="1" ht="14.25" x14ac:dyDescent="0.2"/>
    <row r="411" s="6" customFormat="1" ht="14.25" x14ac:dyDescent="0.2"/>
    <row r="412" s="6" customFormat="1" ht="14.25" x14ac:dyDescent="0.2"/>
    <row r="413" s="6" customFormat="1" ht="14.25" x14ac:dyDescent="0.2"/>
    <row r="414" s="6" customFormat="1" ht="14.25" x14ac:dyDescent="0.2"/>
    <row r="415" s="6" customFormat="1" ht="14.25" x14ac:dyDescent="0.2"/>
    <row r="416" s="6" customFormat="1" ht="14.25" x14ac:dyDescent="0.2"/>
    <row r="417" s="6" customFormat="1" ht="14.25" x14ac:dyDescent="0.2"/>
    <row r="418" s="6" customFormat="1" ht="14.25" x14ac:dyDescent="0.2"/>
    <row r="419" s="6" customFormat="1" ht="14.25" x14ac:dyDescent="0.2"/>
    <row r="420" s="6" customFormat="1" ht="14.25" x14ac:dyDescent="0.2"/>
    <row r="421" s="6" customFormat="1" ht="14.25" x14ac:dyDescent="0.2"/>
    <row r="422" s="6" customFormat="1" ht="14.25" x14ac:dyDescent="0.2"/>
    <row r="423" s="6" customFormat="1" ht="14.25" x14ac:dyDescent="0.2"/>
    <row r="424" s="6" customFormat="1" ht="14.25" x14ac:dyDescent="0.2"/>
    <row r="425" s="6" customFormat="1" ht="14.25" x14ac:dyDescent="0.2"/>
    <row r="426" s="6" customFormat="1" ht="14.25" x14ac:dyDescent="0.2"/>
    <row r="427" s="6" customFormat="1" ht="14.25" x14ac:dyDescent="0.2"/>
    <row r="428" s="6" customFormat="1" ht="14.25" x14ac:dyDescent="0.2"/>
    <row r="429" s="6" customFormat="1" ht="14.25" x14ac:dyDescent="0.2"/>
    <row r="430" s="6" customFormat="1" ht="14.25" x14ac:dyDescent="0.2"/>
    <row r="431" s="6" customFormat="1" ht="14.25" x14ac:dyDescent="0.2"/>
    <row r="432" s="6" customFormat="1" ht="14.25" x14ac:dyDescent="0.2"/>
    <row r="433" s="6" customFormat="1" ht="14.25" x14ac:dyDescent="0.2"/>
    <row r="434" s="6" customFormat="1" ht="14.25" x14ac:dyDescent="0.2"/>
    <row r="435" s="6" customFormat="1" ht="14.25" x14ac:dyDescent="0.2"/>
    <row r="436" s="6" customFormat="1" ht="14.25" x14ac:dyDescent="0.2"/>
    <row r="437" s="6" customFormat="1" ht="14.25" x14ac:dyDescent="0.2"/>
    <row r="438" s="6" customFormat="1" ht="14.25" x14ac:dyDescent="0.2"/>
    <row r="439" s="6" customFormat="1" ht="14.25" x14ac:dyDescent="0.2"/>
    <row r="440" s="6" customFormat="1" ht="14.25" x14ac:dyDescent="0.2"/>
    <row r="441" s="6" customFormat="1" ht="14.25" x14ac:dyDescent="0.2"/>
    <row r="442" s="6" customFormat="1" ht="14.25" x14ac:dyDescent="0.2"/>
    <row r="443" s="6" customFormat="1" ht="14.25" x14ac:dyDescent="0.2"/>
    <row r="444" s="6" customFormat="1" ht="14.25" x14ac:dyDescent="0.2"/>
    <row r="445" s="6" customFormat="1" ht="14.25" x14ac:dyDescent="0.2"/>
    <row r="446" s="6" customFormat="1" ht="14.25" x14ac:dyDescent="0.2"/>
    <row r="447" s="6" customFormat="1" ht="14.25" x14ac:dyDescent="0.2"/>
    <row r="448" s="6" customFormat="1" ht="14.25" x14ac:dyDescent="0.2"/>
    <row r="449" s="6" customFormat="1" ht="14.25" x14ac:dyDescent="0.2"/>
    <row r="450" s="6" customFormat="1" ht="14.25" x14ac:dyDescent="0.2"/>
    <row r="451" s="6" customFormat="1" ht="14.25" x14ac:dyDescent="0.2"/>
    <row r="452" s="6" customFormat="1" ht="14.25" x14ac:dyDescent="0.2"/>
    <row r="453" s="6" customFormat="1" ht="14.25" x14ac:dyDescent="0.2"/>
    <row r="454" s="6" customFormat="1" ht="14.25" x14ac:dyDescent="0.2"/>
    <row r="455" s="6" customFormat="1" ht="14.25" x14ac:dyDescent="0.2"/>
    <row r="456" s="6" customFormat="1" ht="14.25" x14ac:dyDescent="0.2"/>
    <row r="457" s="6" customFormat="1" ht="14.25" x14ac:dyDescent="0.2"/>
    <row r="458" s="6" customFormat="1" ht="14.25" x14ac:dyDescent="0.2"/>
    <row r="459" s="6" customFormat="1" ht="14.25" x14ac:dyDescent="0.2"/>
    <row r="460" s="6" customFormat="1" ht="14.25" x14ac:dyDescent="0.2"/>
    <row r="461" s="6" customFormat="1" ht="14.25" x14ac:dyDescent="0.2"/>
    <row r="462" s="6" customFormat="1" ht="14.25" x14ac:dyDescent="0.2"/>
    <row r="463" s="6" customFormat="1" ht="14.25" x14ac:dyDescent="0.2"/>
    <row r="464" s="6" customFormat="1" ht="14.25" x14ac:dyDescent="0.2"/>
    <row r="465" s="6" customFormat="1" ht="14.25" x14ac:dyDescent="0.2"/>
    <row r="466" s="6" customFormat="1" ht="14.25" x14ac:dyDescent="0.2"/>
    <row r="467" s="6" customFormat="1" ht="14.25" x14ac:dyDescent="0.2"/>
    <row r="468" s="6" customFormat="1" ht="14.25" x14ac:dyDescent="0.2"/>
    <row r="469" s="6" customFormat="1" ht="14.25" x14ac:dyDescent="0.2"/>
    <row r="470" s="6" customFormat="1" ht="14.25" x14ac:dyDescent="0.2"/>
    <row r="471" s="6" customFormat="1" ht="14.25" x14ac:dyDescent="0.2"/>
    <row r="472" s="6" customFormat="1" ht="14.25" x14ac:dyDescent="0.2"/>
    <row r="473" s="6" customFormat="1" ht="14.25" x14ac:dyDescent="0.2"/>
    <row r="474" s="6" customFormat="1" ht="14.25" x14ac:dyDescent="0.2"/>
    <row r="475" s="6" customFormat="1" ht="14.25" x14ac:dyDescent="0.2"/>
    <row r="476" s="6" customFormat="1" ht="14.25" x14ac:dyDescent="0.2"/>
    <row r="477" s="6" customFormat="1" ht="14.25" x14ac:dyDescent="0.2"/>
    <row r="478" s="6" customFormat="1" ht="14.25" x14ac:dyDescent="0.2"/>
    <row r="479" s="6" customFormat="1" ht="14.25" x14ac:dyDescent="0.2"/>
    <row r="480" s="6" customFormat="1" ht="14.25" x14ac:dyDescent="0.2"/>
    <row r="481" s="6" customFormat="1" ht="14.25" x14ac:dyDescent="0.2"/>
    <row r="482" s="6" customFormat="1" ht="14.25" x14ac:dyDescent="0.2"/>
    <row r="483" s="6" customFormat="1" ht="14.25" x14ac:dyDescent="0.2"/>
    <row r="484" s="6" customFormat="1" ht="14.25" x14ac:dyDescent="0.2"/>
    <row r="485" s="6" customFormat="1" ht="14.25" x14ac:dyDescent="0.2"/>
    <row r="486" s="6" customFormat="1" ht="14.25" x14ac:dyDescent="0.2"/>
    <row r="487" s="6" customFormat="1" ht="14.25" x14ac:dyDescent="0.2"/>
    <row r="488" s="6" customFormat="1" ht="14.25" x14ac:dyDescent="0.2"/>
    <row r="489" s="6" customFormat="1" ht="14.25" x14ac:dyDescent="0.2"/>
    <row r="490" s="6" customFormat="1" ht="14.25" x14ac:dyDescent="0.2"/>
    <row r="491" s="6" customFormat="1" ht="14.25" x14ac:dyDescent="0.2"/>
    <row r="492" s="6" customFormat="1" ht="14.25" x14ac:dyDescent="0.2"/>
    <row r="493" s="6" customFormat="1" ht="14.25" x14ac:dyDescent="0.2"/>
    <row r="494" s="6" customFormat="1" ht="14.25" x14ac:dyDescent="0.2"/>
    <row r="495" s="6" customFormat="1" ht="14.25" x14ac:dyDescent="0.2"/>
    <row r="496" s="6" customFormat="1" ht="14.25" x14ac:dyDescent="0.2"/>
    <row r="497" s="6" customFormat="1" ht="14.25" x14ac:dyDescent="0.2"/>
    <row r="498" s="6" customFormat="1" ht="14.25" x14ac:dyDescent="0.2"/>
    <row r="499" s="6" customFormat="1" ht="14.25" x14ac:dyDescent="0.2"/>
    <row r="500" s="6" customFormat="1" ht="14.25" x14ac:dyDescent="0.2"/>
    <row r="501" s="6" customFormat="1" ht="14.25" x14ac:dyDescent="0.2"/>
    <row r="502" s="6" customFormat="1" ht="14.25" x14ac:dyDescent="0.2"/>
    <row r="503" s="6" customFormat="1" ht="14.25" x14ac:dyDescent="0.2"/>
    <row r="504" s="6" customFormat="1" ht="14.25" x14ac:dyDescent="0.2"/>
    <row r="505" s="6" customFormat="1" ht="14.25" x14ac:dyDescent="0.2"/>
    <row r="506" s="6" customFormat="1" ht="14.25" x14ac:dyDescent="0.2"/>
    <row r="507" s="6" customFormat="1" ht="14.25" x14ac:dyDescent="0.2"/>
    <row r="508" s="6" customFormat="1" ht="14.25" x14ac:dyDescent="0.2"/>
    <row r="509" s="6" customFormat="1" ht="14.25" x14ac:dyDescent="0.2"/>
    <row r="510" s="6" customFormat="1" ht="14.25" x14ac:dyDescent="0.2"/>
    <row r="511" s="6" customFormat="1" ht="14.25" x14ac:dyDescent="0.2"/>
    <row r="512" s="6" customFormat="1" ht="14.25" x14ac:dyDescent="0.2"/>
    <row r="513" s="6" customFormat="1" ht="14.25" x14ac:dyDescent="0.2"/>
    <row r="514" s="6" customFormat="1" ht="14.25" x14ac:dyDescent="0.2"/>
    <row r="515" s="6" customFormat="1" ht="14.25" x14ac:dyDescent="0.2"/>
    <row r="516" s="6" customFormat="1" ht="14.25" x14ac:dyDescent="0.2"/>
    <row r="517" s="6" customFormat="1" ht="14.25" x14ac:dyDescent="0.2"/>
    <row r="518" s="6" customFormat="1" ht="14.25" x14ac:dyDescent="0.2"/>
    <row r="519" s="6" customFormat="1" ht="14.25" x14ac:dyDescent="0.2"/>
    <row r="520" s="6" customFormat="1" ht="14.25" x14ac:dyDescent="0.2"/>
    <row r="521" s="6" customFormat="1" ht="14.25" x14ac:dyDescent="0.2"/>
    <row r="522" s="6" customFormat="1" ht="14.25" x14ac:dyDescent="0.2"/>
    <row r="523" s="6" customFormat="1" ht="14.25" x14ac:dyDescent="0.2"/>
    <row r="524" s="6" customFormat="1" ht="14.25" x14ac:dyDescent="0.2"/>
    <row r="525" s="6" customFormat="1" ht="14.25" x14ac:dyDescent="0.2"/>
    <row r="526" s="6" customFormat="1" ht="14.25" x14ac:dyDescent="0.2"/>
    <row r="527" s="6" customFormat="1" ht="14.25" x14ac:dyDescent="0.2"/>
    <row r="528" s="6" customFormat="1" ht="14.25" x14ac:dyDescent="0.2"/>
    <row r="529" s="6" customFormat="1" ht="14.25" x14ac:dyDescent="0.2"/>
    <row r="530" s="6" customFormat="1" ht="14.25" x14ac:dyDescent="0.2"/>
    <row r="531" s="6" customFormat="1" ht="14.25" x14ac:dyDescent="0.2"/>
    <row r="532" s="6" customFormat="1" ht="14.25" x14ac:dyDescent="0.2"/>
    <row r="533" s="6" customFormat="1" ht="14.25" x14ac:dyDescent="0.2"/>
    <row r="534" s="6" customFormat="1" ht="14.25" x14ac:dyDescent="0.2"/>
    <row r="535" s="6" customFormat="1" ht="14.25" x14ac:dyDescent="0.2"/>
    <row r="536" s="6" customFormat="1" ht="14.25" x14ac:dyDescent="0.2"/>
    <row r="537" s="6" customFormat="1" ht="14.25" x14ac:dyDescent="0.2"/>
    <row r="538" s="6" customFormat="1" ht="14.25" x14ac:dyDescent="0.2"/>
    <row r="539" s="6" customFormat="1" ht="14.25" x14ac:dyDescent="0.2"/>
    <row r="540" s="6" customFormat="1" ht="14.25" x14ac:dyDescent="0.2"/>
    <row r="541" s="6" customFormat="1" ht="14.25" x14ac:dyDescent="0.2"/>
    <row r="542" s="6" customFormat="1" ht="14.25" x14ac:dyDescent="0.2"/>
    <row r="543" s="6" customFormat="1" ht="14.25" x14ac:dyDescent="0.2"/>
    <row r="544" s="6" customFormat="1" ht="14.25" x14ac:dyDescent="0.2"/>
    <row r="545" s="6" customFormat="1" ht="14.25" x14ac:dyDescent="0.2"/>
    <row r="546" s="6" customFormat="1" ht="14.25" x14ac:dyDescent="0.2"/>
    <row r="547" s="6" customFormat="1" ht="14.25" x14ac:dyDescent="0.2"/>
    <row r="548" s="6" customFormat="1" ht="14.25" x14ac:dyDescent="0.2"/>
    <row r="549" s="6" customFormat="1" ht="14.25" x14ac:dyDescent="0.2"/>
    <row r="550" s="6" customFormat="1" ht="14.25" x14ac:dyDescent="0.2"/>
    <row r="551" s="6" customFormat="1" ht="14.25" x14ac:dyDescent="0.2"/>
    <row r="552" s="6" customFormat="1" ht="14.25" x14ac:dyDescent="0.2"/>
    <row r="553" s="6" customFormat="1" ht="14.25" x14ac:dyDescent="0.2"/>
    <row r="554" s="6" customFormat="1" ht="14.25" x14ac:dyDescent="0.2"/>
    <row r="555" s="6" customFormat="1" ht="14.25" x14ac:dyDescent="0.2"/>
    <row r="556" s="6" customFormat="1" ht="14.25" x14ac:dyDescent="0.2"/>
    <row r="557" s="6" customFormat="1" ht="14.25" x14ac:dyDescent="0.2"/>
    <row r="558" s="6" customFormat="1" ht="14.25" x14ac:dyDescent="0.2"/>
    <row r="559" s="6" customFormat="1" ht="14.25" x14ac:dyDescent="0.2"/>
    <row r="560" s="6" customFormat="1" ht="14.25" x14ac:dyDescent="0.2"/>
    <row r="561" s="6" customFormat="1" ht="14.25" x14ac:dyDescent="0.2"/>
    <row r="562" s="6" customFormat="1" ht="14.25" x14ac:dyDescent="0.2"/>
    <row r="563" s="6" customFormat="1" ht="14.25" x14ac:dyDescent="0.2"/>
    <row r="564" s="6" customFormat="1" ht="14.25" x14ac:dyDescent="0.2"/>
    <row r="565" s="6" customFormat="1" ht="14.25" x14ac:dyDescent="0.2"/>
    <row r="566" s="6" customFormat="1" ht="14.25" x14ac:dyDescent="0.2"/>
    <row r="567" s="6" customFormat="1" ht="14.25" x14ac:dyDescent="0.2"/>
    <row r="568" s="6" customFormat="1" ht="14.25" x14ac:dyDescent="0.2"/>
    <row r="569" s="6" customFormat="1" ht="14.25" x14ac:dyDescent="0.2"/>
    <row r="570" s="6" customFormat="1" ht="14.25" x14ac:dyDescent="0.2"/>
    <row r="571" s="6" customFormat="1" ht="14.25" x14ac:dyDescent="0.2"/>
    <row r="572" s="6" customFormat="1" ht="14.25" x14ac:dyDescent="0.2"/>
    <row r="573" s="6" customFormat="1" ht="14.25" x14ac:dyDescent="0.2"/>
    <row r="574" s="6" customFormat="1" ht="14.25" x14ac:dyDescent="0.2"/>
    <row r="575" s="6" customFormat="1" ht="14.25" x14ac:dyDescent="0.2"/>
    <row r="576" s="6" customFormat="1" ht="14.25" x14ac:dyDescent="0.2"/>
    <row r="577" s="6" customFormat="1" ht="14.25" x14ac:dyDescent="0.2"/>
    <row r="578" s="6" customFormat="1" ht="14.25" x14ac:dyDescent="0.2"/>
    <row r="579" s="6" customFormat="1" ht="14.25" x14ac:dyDescent="0.2"/>
    <row r="580" s="6" customFormat="1" ht="14.25" x14ac:dyDescent="0.2"/>
    <row r="581" s="6" customFormat="1" ht="14.25" x14ac:dyDescent="0.2"/>
    <row r="582" s="6" customFormat="1" ht="14.25" x14ac:dyDescent="0.2"/>
    <row r="583" s="6" customFormat="1" ht="14.25" x14ac:dyDescent="0.2"/>
    <row r="584" s="6" customFormat="1" ht="14.25" x14ac:dyDescent="0.2"/>
    <row r="585" s="6" customFormat="1" ht="14.25" x14ac:dyDescent="0.2"/>
    <row r="586" s="6" customFormat="1" ht="14.25" x14ac:dyDescent="0.2"/>
    <row r="587" s="6" customFormat="1" ht="14.25" x14ac:dyDescent="0.2"/>
    <row r="588" s="6" customFormat="1" ht="14.25" x14ac:dyDescent="0.2"/>
    <row r="589" s="6" customFormat="1" ht="14.25" x14ac:dyDescent="0.2"/>
    <row r="590" s="6" customFormat="1" ht="14.25" x14ac:dyDescent="0.2"/>
    <row r="591" s="6" customFormat="1" ht="14.25" x14ac:dyDescent="0.2"/>
    <row r="592" s="6" customFormat="1" ht="14.25" x14ac:dyDescent="0.2"/>
    <row r="593" s="6" customFormat="1" ht="14.25" x14ac:dyDescent="0.2"/>
    <row r="594" s="6" customFormat="1" ht="14.25" x14ac:dyDescent="0.2"/>
    <row r="595" s="6" customFormat="1" ht="14.25" x14ac:dyDescent="0.2"/>
    <row r="596" s="6" customFormat="1" ht="14.25" x14ac:dyDescent="0.2"/>
    <row r="597" s="6" customFormat="1" ht="14.25" x14ac:dyDescent="0.2"/>
    <row r="598" s="6" customFormat="1" ht="14.25" x14ac:dyDescent="0.2"/>
    <row r="599" s="6" customFormat="1" ht="14.25" x14ac:dyDescent="0.2"/>
    <row r="600" s="6" customFormat="1" ht="14.25" x14ac:dyDescent="0.2"/>
    <row r="601" s="6" customFormat="1" ht="14.25" x14ac:dyDescent="0.2"/>
    <row r="602" s="6" customFormat="1" ht="14.25" x14ac:dyDescent="0.2"/>
    <row r="603" s="6" customFormat="1" ht="14.25" x14ac:dyDescent="0.2"/>
    <row r="604" s="6" customFormat="1" ht="14.25" x14ac:dyDescent="0.2"/>
    <row r="605" s="6" customFormat="1" ht="14.25" x14ac:dyDescent="0.2"/>
    <row r="606" s="6" customFormat="1" ht="14.25" x14ac:dyDescent="0.2"/>
    <row r="607" s="6" customFormat="1" ht="14.25" x14ac:dyDescent="0.2"/>
    <row r="608" s="6" customFormat="1" ht="14.25" x14ac:dyDescent="0.2"/>
    <row r="609" s="6" customFormat="1" ht="14.25" x14ac:dyDescent="0.2"/>
    <row r="610" s="6" customFormat="1" ht="14.25" x14ac:dyDescent="0.2"/>
    <row r="611" s="6" customFormat="1" ht="14.25" x14ac:dyDescent="0.2"/>
    <row r="612" s="6" customFormat="1" ht="14.25" x14ac:dyDescent="0.2"/>
    <row r="613" s="6" customFormat="1" ht="14.25" x14ac:dyDescent="0.2"/>
    <row r="614" s="6" customFormat="1" ht="14.25" x14ac:dyDescent="0.2"/>
    <row r="615" s="6" customFormat="1" ht="14.25" x14ac:dyDescent="0.2"/>
    <row r="616" s="6" customFormat="1" ht="14.25" x14ac:dyDescent="0.2"/>
    <row r="617" s="6" customFormat="1" ht="14.25" x14ac:dyDescent="0.2"/>
    <row r="618" s="6" customFormat="1" ht="14.25" x14ac:dyDescent="0.2"/>
    <row r="619" s="6" customFormat="1" ht="14.25" x14ac:dyDescent="0.2"/>
    <row r="620" s="6" customFormat="1" ht="14.25" x14ac:dyDescent="0.2"/>
    <row r="621" s="6" customFormat="1" ht="14.25" x14ac:dyDescent="0.2"/>
    <row r="622" s="6" customFormat="1" ht="14.25" x14ac:dyDescent="0.2"/>
    <row r="623" s="6" customFormat="1" ht="14.25" x14ac:dyDescent="0.2"/>
    <row r="624" s="6" customFormat="1" ht="14.25" x14ac:dyDescent="0.2"/>
    <row r="625" s="6" customFormat="1" ht="14.25" x14ac:dyDescent="0.2"/>
    <row r="626" s="6" customFormat="1" ht="14.25" x14ac:dyDescent="0.2"/>
    <row r="627" s="6" customFormat="1" ht="14.25" x14ac:dyDescent="0.2"/>
    <row r="628" s="6" customFormat="1" ht="14.25" x14ac:dyDescent="0.2"/>
    <row r="629" s="6" customFormat="1" ht="14.25" x14ac:dyDescent="0.2"/>
    <row r="630" s="6" customFormat="1" ht="14.25" x14ac:dyDescent="0.2"/>
    <row r="631" s="6" customFormat="1" ht="14.25" x14ac:dyDescent="0.2"/>
    <row r="632" s="6" customFormat="1" ht="14.25" x14ac:dyDescent="0.2"/>
    <row r="633" s="6" customFormat="1" ht="14.25" x14ac:dyDescent="0.2"/>
    <row r="634" s="6" customFormat="1" ht="14.25" x14ac:dyDescent="0.2"/>
    <row r="635" s="6" customFormat="1" ht="14.25" x14ac:dyDescent="0.2"/>
    <row r="636" s="6" customFormat="1" ht="14.25" x14ac:dyDescent="0.2"/>
    <row r="637" s="6" customFormat="1" ht="14.25" x14ac:dyDescent="0.2"/>
    <row r="638" s="6" customFormat="1" ht="14.25" x14ac:dyDescent="0.2"/>
    <row r="639" s="6" customFormat="1" ht="14.25" x14ac:dyDescent="0.2"/>
    <row r="640" s="6" customFormat="1" ht="14.25" x14ac:dyDescent="0.2"/>
    <row r="641" s="6" customFormat="1" ht="14.25" x14ac:dyDescent="0.2"/>
    <row r="642" s="6" customFormat="1" ht="14.25" x14ac:dyDescent="0.2"/>
    <row r="643" s="6" customFormat="1" ht="14.25" x14ac:dyDescent="0.2"/>
    <row r="644" s="6" customFormat="1" ht="14.25" x14ac:dyDescent="0.2"/>
    <row r="645" s="6" customFormat="1" ht="14.25" x14ac:dyDescent="0.2"/>
    <row r="646" s="6" customFormat="1" ht="14.25" x14ac:dyDescent="0.2"/>
    <row r="647" s="6" customFormat="1" ht="14.25" x14ac:dyDescent="0.2"/>
    <row r="648" s="6" customFormat="1" ht="14.25" x14ac:dyDescent="0.2"/>
    <row r="649" s="6" customFormat="1" ht="14.25" x14ac:dyDescent="0.2"/>
    <row r="650" s="6" customFormat="1" ht="14.25" x14ac:dyDescent="0.2"/>
    <row r="651" s="6" customFormat="1" ht="14.25" x14ac:dyDescent="0.2"/>
    <row r="652" s="6" customFormat="1" ht="14.25" x14ac:dyDescent="0.2"/>
    <row r="653" s="6" customFormat="1" ht="14.25" x14ac:dyDescent="0.2"/>
    <row r="654" s="6" customFormat="1" ht="14.25" x14ac:dyDescent="0.2"/>
    <row r="655" s="6" customFormat="1" ht="14.25" x14ac:dyDescent="0.2"/>
    <row r="656" s="6" customFormat="1" ht="14.25" x14ac:dyDescent="0.2"/>
    <row r="657" s="6" customFormat="1" ht="14.25" x14ac:dyDescent="0.2"/>
    <row r="658" s="6" customFormat="1" ht="14.25" x14ac:dyDescent="0.2"/>
    <row r="659" s="6" customFormat="1" ht="14.25" x14ac:dyDescent="0.2"/>
    <row r="660" s="6" customFormat="1" ht="14.25" x14ac:dyDescent="0.2"/>
    <row r="661" s="6" customFormat="1" ht="14.25" x14ac:dyDescent="0.2"/>
    <row r="662" s="6" customFormat="1" ht="14.25" x14ac:dyDescent="0.2"/>
    <row r="663" s="6" customFormat="1" ht="14.25" x14ac:dyDescent="0.2"/>
    <row r="664" s="6" customFormat="1" ht="14.25" x14ac:dyDescent="0.2"/>
    <row r="665" s="6" customFormat="1" ht="14.25" x14ac:dyDescent="0.2"/>
    <row r="666" s="6" customFormat="1" ht="14.25" x14ac:dyDescent="0.2"/>
    <row r="667" s="6" customFormat="1" ht="14.25" x14ac:dyDescent="0.2"/>
    <row r="668" s="6" customFormat="1" ht="14.25" x14ac:dyDescent="0.2"/>
    <row r="669" s="6" customFormat="1" ht="14.25" x14ac:dyDescent="0.2"/>
    <row r="670" s="6" customFormat="1" ht="14.25" x14ac:dyDescent="0.2"/>
    <row r="671" s="6" customFormat="1" ht="14.25" x14ac:dyDescent="0.2"/>
    <row r="672" s="6" customFormat="1" ht="14.25" x14ac:dyDescent="0.2"/>
    <row r="673" s="6" customFormat="1" ht="14.25" x14ac:dyDescent="0.2"/>
    <row r="674" s="6" customFormat="1" ht="14.25" x14ac:dyDescent="0.2"/>
    <row r="675" s="6" customFormat="1" ht="14.25" x14ac:dyDescent="0.2"/>
    <row r="676" s="6" customFormat="1" ht="14.25" x14ac:dyDescent="0.2"/>
    <row r="677" s="6" customFormat="1" ht="14.25" x14ac:dyDescent="0.2"/>
    <row r="678" s="6" customFormat="1" ht="14.25" x14ac:dyDescent="0.2"/>
    <row r="679" s="6" customFormat="1" ht="14.25" x14ac:dyDescent="0.2"/>
    <row r="680" s="6" customFormat="1" ht="14.25" x14ac:dyDescent="0.2"/>
    <row r="681" s="6" customFormat="1" ht="14.25" x14ac:dyDescent="0.2"/>
    <row r="682" s="6" customFormat="1" ht="14.25" x14ac:dyDescent="0.2"/>
    <row r="683" s="6" customFormat="1" ht="14.25" x14ac:dyDescent="0.2"/>
    <row r="684" s="6" customFormat="1" ht="14.25" x14ac:dyDescent="0.2"/>
    <row r="685" s="6" customFormat="1" ht="14.25" x14ac:dyDescent="0.2"/>
    <row r="686" s="6" customFormat="1" ht="14.25" x14ac:dyDescent="0.2"/>
    <row r="687" s="6" customFormat="1" ht="14.25" x14ac:dyDescent="0.2"/>
    <row r="688" s="6" customFormat="1" ht="14.25" x14ac:dyDescent="0.2"/>
    <row r="689" s="6" customFormat="1" ht="14.25" x14ac:dyDescent="0.2"/>
    <row r="690" s="6" customFormat="1" ht="14.25" x14ac:dyDescent="0.2"/>
    <row r="691" s="6" customFormat="1" ht="14.25" x14ac:dyDescent="0.2"/>
    <row r="692" s="6" customFormat="1" ht="14.25" x14ac:dyDescent="0.2"/>
    <row r="693" s="6" customFormat="1" ht="14.25" x14ac:dyDescent="0.2"/>
    <row r="694" s="6" customFormat="1" ht="14.25" x14ac:dyDescent="0.2"/>
    <row r="695" s="6" customFormat="1" ht="14.25" x14ac:dyDescent="0.2"/>
    <row r="696" s="6" customFormat="1" ht="14.25" x14ac:dyDescent="0.2"/>
    <row r="697" s="6" customFormat="1" ht="14.25" x14ac:dyDescent="0.2"/>
    <row r="698" s="6" customFormat="1" ht="14.25" x14ac:dyDescent="0.2"/>
    <row r="699" s="6" customFormat="1" ht="14.25" x14ac:dyDescent="0.2"/>
    <row r="700" s="6" customFormat="1" ht="14.25" x14ac:dyDescent="0.2"/>
    <row r="701" s="6" customFormat="1" ht="14.25" x14ac:dyDescent="0.2"/>
    <row r="702" s="6" customFormat="1" ht="14.25" x14ac:dyDescent="0.2"/>
    <row r="703" s="6" customFormat="1" ht="14.25" x14ac:dyDescent="0.2"/>
    <row r="704" s="6" customFormat="1" ht="14.25" x14ac:dyDescent="0.2"/>
    <row r="705" s="6" customFormat="1" ht="14.25" x14ac:dyDescent="0.2"/>
    <row r="706" s="6" customFormat="1" ht="14.25" x14ac:dyDescent="0.2"/>
    <row r="707" s="6" customFormat="1" ht="14.25" x14ac:dyDescent="0.2"/>
    <row r="708" s="6" customFormat="1" ht="14.25" x14ac:dyDescent="0.2"/>
    <row r="709" s="6" customFormat="1" ht="14.25" x14ac:dyDescent="0.2"/>
    <row r="710" s="6" customFormat="1" ht="14.25" x14ac:dyDescent="0.2"/>
    <row r="711" s="6" customFormat="1" ht="14.25" x14ac:dyDescent="0.2"/>
    <row r="712" s="6" customFormat="1" ht="14.25" x14ac:dyDescent="0.2"/>
    <row r="713" s="6" customFormat="1" ht="14.25" x14ac:dyDescent="0.2"/>
    <row r="714" s="6" customFormat="1" ht="14.25" x14ac:dyDescent="0.2"/>
    <row r="715" s="6" customFormat="1" ht="14.25" x14ac:dyDescent="0.2"/>
    <row r="716" s="6" customFormat="1" ht="14.25" x14ac:dyDescent="0.2"/>
    <row r="717" s="6" customFormat="1" ht="14.25" x14ac:dyDescent="0.2"/>
    <row r="718" s="6" customFormat="1" ht="14.25" x14ac:dyDescent="0.2"/>
    <row r="719" s="6" customFormat="1" ht="14.25" x14ac:dyDescent="0.2"/>
    <row r="720" s="6" customFormat="1" ht="14.25" x14ac:dyDescent="0.2"/>
    <row r="721" s="6" customFormat="1" ht="14.25" x14ac:dyDescent="0.2"/>
    <row r="722" s="6" customFormat="1" ht="14.25" x14ac:dyDescent="0.2"/>
    <row r="723" s="6" customFormat="1" ht="14.25" x14ac:dyDescent="0.2"/>
    <row r="724" s="6" customFormat="1" ht="14.25" x14ac:dyDescent="0.2"/>
    <row r="725" s="6" customFormat="1" ht="14.25" x14ac:dyDescent="0.2"/>
    <row r="726" s="6" customFormat="1" ht="14.25" x14ac:dyDescent="0.2"/>
    <row r="727" s="6" customFormat="1" ht="14.25" x14ac:dyDescent="0.2"/>
    <row r="728" s="6" customFormat="1" ht="14.25" x14ac:dyDescent="0.2"/>
    <row r="729" s="6" customFormat="1" ht="14.25" x14ac:dyDescent="0.2"/>
    <row r="730" s="6" customFormat="1" ht="14.25" x14ac:dyDescent="0.2"/>
    <row r="731" s="6" customFormat="1" ht="14.25" x14ac:dyDescent="0.2"/>
    <row r="732" s="6" customFormat="1" ht="14.25" x14ac:dyDescent="0.2"/>
    <row r="733" s="6" customFormat="1" ht="14.25" x14ac:dyDescent="0.2"/>
    <row r="734" s="6" customFormat="1" ht="14.25" x14ac:dyDescent="0.2"/>
    <row r="735" s="6" customFormat="1" ht="14.25" x14ac:dyDescent="0.2"/>
    <row r="736" s="6" customFormat="1" ht="14.25" x14ac:dyDescent="0.2"/>
    <row r="737" s="6" customFormat="1" ht="14.25" x14ac:dyDescent="0.2"/>
    <row r="738" s="6" customFormat="1" ht="14.25" x14ac:dyDescent="0.2"/>
    <row r="739" s="6" customFormat="1" ht="14.25" x14ac:dyDescent="0.2"/>
    <row r="740" s="6" customFormat="1" ht="14.25" x14ac:dyDescent="0.2"/>
    <row r="741" s="6" customFormat="1" ht="14.25" x14ac:dyDescent="0.2"/>
    <row r="742" s="6" customFormat="1" ht="14.25" x14ac:dyDescent="0.2"/>
    <row r="743" s="6" customFormat="1" ht="14.25" x14ac:dyDescent="0.2"/>
    <row r="744" s="6" customFormat="1" ht="14.25" x14ac:dyDescent="0.2"/>
    <row r="745" s="6" customFormat="1" ht="14.25" x14ac:dyDescent="0.2"/>
    <row r="746" s="6" customFormat="1" ht="14.25" x14ac:dyDescent="0.2"/>
    <row r="747" s="6" customFormat="1" ht="14.25" x14ac:dyDescent="0.2"/>
    <row r="748" s="6" customFormat="1" ht="14.25" x14ac:dyDescent="0.2"/>
    <row r="749" s="6" customFormat="1" ht="14.25" x14ac:dyDescent="0.2"/>
    <row r="750" s="6" customFormat="1" ht="14.25" x14ac:dyDescent="0.2"/>
    <row r="751" s="6" customFormat="1" ht="14.25" x14ac:dyDescent="0.2"/>
    <row r="752" s="6" customFormat="1" ht="14.25" x14ac:dyDescent="0.2"/>
    <row r="753" s="6" customFormat="1" ht="14.25" x14ac:dyDescent="0.2"/>
    <row r="754" s="6" customFormat="1" ht="14.25" x14ac:dyDescent="0.2"/>
    <row r="755" s="6" customFormat="1" ht="14.25" x14ac:dyDescent="0.2"/>
    <row r="756" s="6" customFormat="1" ht="14.25" x14ac:dyDescent="0.2"/>
    <row r="757" s="6" customFormat="1" ht="14.25" x14ac:dyDescent="0.2"/>
    <row r="758" s="6" customFormat="1" ht="14.25" x14ac:dyDescent="0.2"/>
    <row r="759" s="6" customFormat="1" ht="14.25" x14ac:dyDescent="0.2"/>
    <row r="760" s="6" customFormat="1" ht="14.25" x14ac:dyDescent="0.2"/>
    <row r="761" s="6" customFormat="1" ht="14.25" x14ac:dyDescent="0.2"/>
    <row r="762" s="6" customFormat="1" ht="14.25" x14ac:dyDescent="0.2"/>
    <row r="763" s="6" customFormat="1" ht="14.25" x14ac:dyDescent="0.2"/>
    <row r="764" s="6" customFormat="1" ht="14.25" x14ac:dyDescent="0.2"/>
    <row r="765" s="6" customFormat="1" ht="14.25" x14ac:dyDescent="0.2"/>
    <row r="766" s="6" customFormat="1" ht="14.25" x14ac:dyDescent="0.2"/>
    <row r="767" s="6" customFormat="1" ht="14.25" x14ac:dyDescent="0.2"/>
    <row r="768" s="6" customFormat="1" ht="14.25" x14ac:dyDescent="0.2"/>
    <row r="769" s="6" customFormat="1" ht="14.25" x14ac:dyDescent="0.2"/>
    <row r="770" s="6" customFormat="1" ht="14.25" x14ac:dyDescent="0.2"/>
    <row r="771" s="6" customFormat="1" ht="14.25" x14ac:dyDescent="0.2"/>
    <row r="772" s="6" customFormat="1" ht="14.25" x14ac:dyDescent="0.2"/>
    <row r="773" s="6" customFormat="1" ht="14.25" x14ac:dyDescent="0.2"/>
    <row r="774" s="6" customFormat="1" ht="14.25" x14ac:dyDescent="0.2"/>
    <row r="775" s="6" customFormat="1" ht="14.25" x14ac:dyDescent="0.2"/>
    <row r="776" s="6" customFormat="1" ht="14.25" x14ac:dyDescent="0.2"/>
    <row r="777" s="6" customFormat="1" ht="14.25" x14ac:dyDescent="0.2"/>
    <row r="778" s="6" customFormat="1" ht="14.25" x14ac:dyDescent="0.2"/>
    <row r="779" s="6" customFormat="1" ht="14.25" x14ac:dyDescent="0.2"/>
    <row r="780" s="6" customFormat="1" ht="14.25" x14ac:dyDescent="0.2"/>
    <row r="781" s="6" customFormat="1" ht="14.25" x14ac:dyDescent="0.2"/>
    <row r="782" s="6" customFormat="1" ht="14.25" x14ac:dyDescent="0.2"/>
    <row r="783" s="6" customFormat="1" ht="14.25" x14ac:dyDescent="0.2"/>
    <row r="784" s="6" customFormat="1" ht="14.25" x14ac:dyDescent="0.2"/>
    <row r="785" s="6" customFormat="1" ht="14.25" x14ac:dyDescent="0.2"/>
    <row r="786" s="6" customFormat="1" ht="14.25" x14ac:dyDescent="0.2"/>
    <row r="787" s="6" customFormat="1" ht="14.25" x14ac:dyDescent="0.2"/>
    <row r="788" s="6" customFormat="1" ht="14.25" x14ac:dyDescent="0.2"/>
    <row r="789" s="6" customFormat="1" ht="14.25" x14ac:dyDescent="0.2"/>
    <row r="790" s="6" customFormat="1" ht="14.25" x14ac:dyDescent="0.2"/>
    <row r="791" s="6" customFormat="1" ht="14.25" x14ac:dyDescent="0.2"/>
    <row r="792" s="6" customFormat="1" ht="14.25" x14ac:dyDescent="0.2"/>
    <row r="793" s="6" customFormat="1" ht="14.25" x14ac:dyDescent="0.2"/>
    <row r="794" s="6" customFormat="1" ht="14.25" x14ac:dyDescent="0.2"/>
    <row r="795" s="6" customFormat="1" ht="14.25" x14ac:dyDescent="0.2"/>
    <row r="796" s="6" customFormat="1" ht="14.25" x14ac:dyDescent="0.2"/>
    <row r="797" s="6" customFormat="1" ht="14.25" x14ac:dyDescent="0.2"/>
    <row r="798" s="6" customFormat="1" ht="14.25" x14ac:dyDescent="0.2"/>
    <row r="799" s="6" customFormat="1" ht="14.25" x14ac:dyDescent="0.2"/>
    <row r="800" s="6" customFormat="1" ht="14.25" x14ac:dyDescent="0.2"/>
    <row r="801" s="6" customFormat="1" ht="14.25" x14ac:dyDescent="0.2"/>
    <row r="802" s="6" customFormat="1" ht="14.25" x14ac:dyDescent="0.2"/>
    <row r="803" s="6" customFormat="1" ht="14.25" x14ac:dyDescent="0.2"/>
    <row r="804" s="6" customFormat="1" ht="14.25" x14ac:dyDescent="0.2"/>
    <row r="805" s="6" customFormat="1" ht="14.25" x14ac:dyDescent="0.2"/>
    <row r="806" s="6" customFormat="1" ht="14.25" x14ac:dyDescent="0.2"/>
    <row r="807" s="6" customFormat="1" ht="14.25" x14ac:dyDescent="0.2"/>
    <row r="808" s="6" customFormat="1" ht="14.25" x14ac:dyDescent="0.2"/>
    <row r="809" s="6" customFormat="1" ht="14.25" x14ac:dyDescent="0.2"/>
    <row r="810" s="6" customFormat="1" ht="14.25" x14ac:dyDescent="0.2"/>
    <row r="811" s="6" customFormat="1" ht="14.25" x14ac:dyDescent="0.2"/>
    <row r="812" s="6" customFormat="1" ht="14.25" x14ac:dyDescent="0.2"/>
    <row r="813" s="6" customFormat="1" ht="14.25" x14ac:dyDescent="0.2"/>
    <row r="814" s="6" customFormat="1" ht="14.25" x14ac:dyDescent="0.2"/>
    <row r="815" s="6" customFormat="1" ht="14.25" x14ac:dyDescent="0.2"/>
    <row r="816" s="6" customFormat="1" ht="14.25" x14ac:dyDescent="0.2"/>
    <row r="817" s="6" customFormat="1" ht="14.25" x14ac:dyDescent="0.2"/>
    <row r="818" s="6" customFormat="1" ht="14.25" x14ac:dyDescent="0.2"/>
    <row r="819" s="6" customFormat="1" ht="14.25" x14ac:dyDescent="0.2"/>
    <row r="820" s="6" customFormat="1" ht="14.25" x14ac:dyDescent="0.2"/>
    <row r="821" s="6" customFormat="1" ht="14.25" x14ac:dyDescent="0.2"/>
    <row r="822" s="6" customFormat="1" ht="14.25" x14ac:dyDescent="0.2"/>
    <row r="823" s="6" customFormat="1" ht="14.25" x14ac:dyDescent="0.2"/>
    <row r="824" s="6" customFormat="1" ht="14.25" x14ac:dyDescent="0.2"/>
    <row r="825" s="6" customFormat="1" ht="14.25" x14ac:dyDescent="0.2"/>
    <row r="826" s="6" customFormat="1" ht="14.25" x14ac:dyDescent="0.2"/>
    <row r="827" s="6" customFormat="1" ht="14.25" x14ac:dyDescent="0.2"/>
    <row r="828" s="6" customFormat="1" ht="14.25" x14ac:dyDescent="0.2"/>
    <row r="829" s="6" customFormat="1" ht="14.25" x14ac:dyDescent="0.2"/>
    <row r="830" s="6" customFormat="1" ht="14.25" x14ac:dyDescent="0.2"/>
    <row r="831" s="6" customFormat="1" ht="14.25" x14ac:dyDescent="0.2"/>
    <row r="832" s="6" customFormat="1" ht="14.25" x14ac:dyDescent="0.2"/>
    <row r="833" s="6" customFormat="1" ht="14.25" x14ac:dyDescent="0.2"/>
    <row r="834" s="6" customFormat="1" ht="14.25" x14ac:dyDescent="0.2"/>
    <row r="835" s="6" customFormat="1" ht="14.25" x14ac:dyDescent="0.2"/>
    <row r="836" s="6" customFormat="1" ht="14.25" x14ac:dyDescent="0.2"/>
    <row r="837" s="6" customFormat="1" ht="14.25" x14ac:dyDescent="0.2"/>
    <row r="838" s="6" customFormat="1" ht="14.25" x14ac:dyDescent="0.2"/>
    <row r="839" s="6" customFormat="1" ht="14.25" x14ac:dyDescent="0.2"/>
    <row r="840" s="6" customFormat="1" ht="14.25" x14ac:dyDescent="0.2"/>
    <row r="841" s="6" customFormat="1" ht="14.25" x14ac:dyDescent="0.2"/>
    <row r="842" s="6" customFormat="1" ht="14.25" x14ac:dyDescent="0.2"/>
    <row r="843" s="6" customFormat="1" ht="14.25" x14ac:dyDescent="0.2"/>
    <row r="844" s="6" customFormat="1" ht="14.25" x14ac:dyDescent="0.2"/>
    <row r="845" s="6" customFormat="1" ht="14.25" x14ac:dyDescent="0.2"/>
    <row r="846" s="6" customFormat="1" ht="14.25" x14ac:dyDescent="0.2"/>
    <row r="847" s="6" customFormat="1" ht="14.25" x14ac:dyDescent="0.2"/>
    <row r="848" s="6" customFormat="1" ht="14.25" x14ac:dyDescent="0.2"/>
    <row r="849" s="6" customFormat="1" ht="14.25" x14ac:dyDescent="0.2"/>
    <row r="850" s="6" customFormat="1" ht="14.25" x14ac:dyDescent="0.2"/>
    <row r="851" s="6" customFormat="1" ht="14.25" x14ac:dyDescent="0.2"/>
    <row r="852" s="6" customFormat="1" ht="14.25" x14ac:dyDescent="0.2"/>
    <row r="853" s="6" customFormat="1" ht="14.25" x14ac:dyDescent="0.2"/>
    <row r="854" s="6" customFormat="1" ht="14.25" x14ac:dyDescent="0.2"/>
    <row r="855" s="6" customFormat="1" ht="14.25" x14ac:dyDescent="0.2"/>
    <row r="856" s="6" customFormat="1" ht="14.25" x14ac:dyDescent="0.2"/>
    <row r="857" s="6" customFormat="1" ht="14.25" x14ac:dyDescent="0.2"/>
    <row r="858" s="6" customFormat="1" ht="14.25" x14ac:dyDescent="0.2"/>
    <row r="859" s="6" customFormat="1" ht="14.25" x14ac:dyDescent="0.2"/>
    <row r="860" s="6" customFormat="1" ht="14.25" x14ac:dyDescent="0.2"/>
    <row r="861" s="6" customFormat="1" ht="14.25" x14ac:dyDescent="0.2"/>
    <row r="862" s="6" customFormat="1" ht="14.25" x14ac:dyDescent="0.2"/>
    <row r="863" s="6" customFormat="1" ht="14.25" x14ac:dyDescent="0.2"/>
    <row r="864" s="6" customFormat="1" ht="14.25" x14ac:dyDescent="0.2"/>
    <row r="865" s="6" customFormat="1" ht="14.25" x14ac:dyDescent="0.2"/>
    <row r="866" s="6" customFormat="1" ht="14.25" x14ac:dyDescent="0.2"/>
    <row r="867" s="6" customFormat="1" ht="14.25" x14ac:dyDescent="0.2"/>
    <row r="868" s="6" customFormat="1" ht="14.25" x14ac:dyDescent="0.2"/>
    <row r="869" s="6" customFormat="1" ht="14.25" x14ac:dyDescent="0.2"/>
    <row r="870" s="6" customFormat="1" ht="14.25" x14ac:dyDescent="0.2"/>
    <row r="871" s="6" customFormat="1" ht="14.25" x14ac:dyDescent="0.2"/>
    <row r="872" s="6" customFormat="1" ht="14.25" x14ac:dyDescent="0.2"/>
    <row r="873" s="6" customFormat="1" ht="14.25" x14ac:dyDescent="0.2"/>
    <row r="874" s="6" customFormat="1" ht="14.25" x14ac:dyDescent="0.2"/>
    <row r="875" s="6" customFormat="1" ht="14.25" x14ac:dyDescent="0.2"/>
    <row r="876" s="6" customFormat="1" ht="14.25" x14ac:dyDescent="0.2"/>
    <row r="877" s="6" customFormat="1" ht="14.25" x14ac:dyDescent="0.2"/>
    <row r="878" s="6" customFormat="1" ht="14.25" x14ac:dyDescent="0.2"/>
    <row r="879" s="6" customFormat="1" ht="14.25" x14ac:dyDescent="0.2"/>
    <row r="880" s="6" customFormat="1" ht="14.25" x14ac:dyDescent="0.2"/>
    <row r="881" s="6" customFormat="1" ht="14.25" x14ac:dyDescent="0.2"/>
    <row r="882" s="6" customFormat="1" ht="14.25" x14ac:dyDescent="0.2"/>
    <row r="883" s="6" customFormat="1" ht="14.25" x14ac:dyDescent="0.2"/>
    <row r="884" s="6" customFormat="1" ht="14.25" x14ac:dyDescent="0.2"/>
    <row r="885" s="6" customFormat="1" ht="14.25" x14ac:dyDescent="0.2"/>
    <row r="886" s="6" customFormat="1" ht="14.25" x14ac:dyDescent="0.2"/>
    <row r="887" s="6" customFormat="1" ht="14.25" x14ac:dyDescent="0.2"/>
    <row r="888" s="6" customFormat="1" ht="14.25" x14ac:dyDescent="0.2"/>
    <row r="889" s="6" customFormat="1" ht="14.25" x14ac:dyDescent="0.2"/>
    <row r="890" s="6" customFormat="1" ht="14.25" x14ac:dyDescent="0.2"/>
    <row r="891" s="6" customFormat="1" ht="14.25" x14ac:dyDescent="0.2"/>
    <row r="892" s="6" customFormat="1" ht="14.25" x14ac:dyDescent="0.2"/>
    <row r="893" s="6" customFormat="1" ht="14.25" x14ac:dyDescent="0.2"/>
    <row r="894" s="6" customFormat="1" ht="14.25" x14ac:dyDescent="0.2"/>
    <row r="895" s="6" customFormat="1" ht="14.25" x14ac:dyDescent="0.2"/>
    <row r="896" s="6" customFormat="1" ht="14.25" x14ac:dyDescent="0.2"/>
    <row r="897" s="6" customFormat="1" ht="14.25" x14ac:dyDescent="0.2"/>
    <row r="898" s="6" customFormat="1" ht="14.25" x14ac:dyDescent="0.2"/>
    <row r="899" s="6" customFormat="1" ht="14.25" x14ac:dyDescent="0.2"/>
    <row r="900" s="6" customFormat="1" ht="14.25" x14ac:dyDescent="0.2"/>
    <row r="901" s="6" customFormat="1" ht="14.25" x14ac:dyDescent="0.2"/>
    <row r="902" s="6" customFormat="1" ht="14.25" x14ac:dyDescent="0.2"/>
    <row r="903" s="6" customFormat="1" ht="14.25" x14ac:dyDescent="0.2"/>
    <row r="904" s="6" customFormat="1" ht="14.25" x14ac:dyDescent="0.2"/>
    <row r="905" s="6" customFormat="1" ht="14.25" x14ac:dyDescent="0.2"/>
    <row r="906" s="6" customFormat="1" ht="14.25" x14ac:dyDescent="0.2"/>
    <row r="907" s="6" customFormat="1" ht="14.25" x14ac:dyDescent="0.2"/>
    <row r="908" s="6" customFormat="1" ht="14.25" x14ac:dyDescent="0.2"/>
    <row r="909" s="6" customFormat="1" ht="14.25" x14ac:dyDescent="0.2"/>
    <row r="910" s="6" customFormat="1" ht="14.25" x14ac:dyDescent="0.2"/>
    <row r="911" s="6" customFormat="1" ht="14.25" x14ac:dyDescent="0.2"/>
    <row r="912" s="6" customFormat="1" ht="14.25" x14ac:dyDescent="0.2"/>
    <row r="913" s="6" customFormat="1" ht="14.25" x14ac:dyDescent="0.2"/>
    <row r="914" s="6" customFormat="1" ht="14.25" x14ac:dyDescent="0.2"/>
    <row r="915" s="6" customFormat="1" ht="14.25" x14ac:dyDescent="0.2"/>
    <row r="916" s="6" customFormat="1" ht="14.25" x14ac:dyDescent="0.2"/>
    <row r="917" s="6" customFormat="1" ht="14.25" x14ac:dyDescent="0.2"/>
    <row r="918" s="6" customFormat="1" ht="14.25" x14ac:dyDescent="0.2"/>
    <row r="919" s="6" customFormat="1" ht="14.25" x14ac:dyDescent="0.2"/>
    <row r="920" s="6" customFormat="1" ht="14.25" x14ac:dyDescent="0.2"/>
    <row r="921" s="6" customFormat="1" ht="14.25" x14ac:dyDescent="0.2"/>
    <row r="922" s="6" customFormat="1" ht="14.25" x14ac:dyDescent="0.2"/>
    <row r="923" s="6" customFormat="1" ht="14.25" x14ac:dyDescent="0.2"/>
    <row r="924" s="6" customFormat="1" ht="14.25" x14ac:dyDescent="0.2"/>
    <row r="925" s="6" customFormat="1" ht="14.25" x14ac:dyDescent="0.2"/>
    <row r="926" s="6" customFormat="1" ht="14.25" x14ac:dyDescent="0.2"/>
    <row r="927" s="6" customFormat="1" ht="14.25" x14ac:dyDescent="0.2"/>
    <row r="928" s="6" customFormat="1" ht="14.25" x14ac:dyDescent="0.2"/>
    <row r="929" s="6" customFormat="1" ht="14.25" x14ac:dyDescent="0.2"/>
    <row r="930" s="6" customFormat="1" ht="14.25" x14ac:dyDescent="0.2"/>
    <row r="931" s="6" customFormat="1" ht="14.25" x14ac:dyDescent="0.2"/>
    <row r="932" s="6" customFormat="1" ht="14.25" x14ac:dyDescent="0.2"/>
    <row r="933" s="6" customFormat="1" ht="14.25" x14ac:dyDescent="0.2"/>
    <row r="934" s="6" customFormat="1" ht="14.25" x14ac:dyDescent="0.2"/>
    <row r="935" s="6" customFormat="1" ht="14.25" x14ac:dyDescent="0.2"/>
    <row r="936" s="6" customFormat="1" ht="14.25" x14ac:dyDescent="0.2"/>
    <row r="937" s="6" customFormat="1" ht="14.25" x14ac:dyDescent="0.2"/>
    <row r="938" s="6" customFormat="1" ht="14.25" x14ac:dyDescent="0.2"/>
    <row r="939" s="6" customFormat="1" ht="14.25" x14ac:dyDescent="0.2"/>
    <row r="940" s="6" customFormat="1" ht="14.25" x14ac:dyDescent="0.2"/>
    <row r="941" s="6" customFormat="1" ht="14.25" x14ac:dyDescent="0.2"/>
    <row r="942" s="6" customFormat="1" ht="14.25" x14ac:dyDescent="0.2"/>
    <row r="943" s="6" customFormat="1" ht="14.25" x14ac:dyDescent="0.2"/>
    <row r="944" s="6" customFormat="1" ht="14.25" x14ac:dyDescent="0.2"/>
    <row r="945" s="6" customFormat="1" ht="14.25" x14ac:dyDescent="0.2"/>
    <row r="946" s="6" customFormat="1" ht="14.25" x14ac:dyDescent="0.2"/>
    <row r="947" s="6" customFormat="1" ht="14.25" x14ac:dyDescent="0.2"/>
    <row r="948" s="6" customFormat="1" ht="14.25" x14ac:dyDescent="0.2"/>
    <row r="949" s="6" customFormat="1" ht="14.25" x14ac:dyDescent="0.2"/>
    <row r="950" s="6" customFormat="1" ht="14.25" x14ac:dyDescent="0.2"/>
    <row r="951" s="6" customFormat="1" ht="14.25" x14ac:dyDescent="0.2"/>
    <row r="952" s="6" customFormat="1" ht="14.25" x14ac:dyDescent="0.2"/>
    <row r="953" s="6" customFormat="1" ht="14.25" x14ac:dyDescent="0.2"/>
    <row r="954" s="6" customFormat="1" ht="14.25" x14ac:dyDescent="0.2"/>
    <row r="955" s="6" customFormat="1" ht="14.25" x14ac:dyDescent="0.2"/>
    <row r="956" s="6" customFormat="1" ht="14.25" x14ac:dyDescent="0.2"/>
    <row r="957" s="6" customFormat="1" ht="14.25" x14ac:dyDescent="0.2"/>
    <row r="958" s="6" customFormat="1" ht="14.25" x14ac:dyDescent="0.2"/>
    <row r="959" s="6" customFormat="1" ht="14.25" x14ac:dyDescent="0.2"/>
    <row r="960" s="6" customFormat="1" ht="14.25" x14ac:dyDescent="0.2"/>
    <row r="961" s="6" customFormat="1" ht="14.25" x14ac:dyDescent="0.2"/>
    <row r="962" s="6" customFormat="1" ht="14.25" x14ac:dyDescent="0.2"/>
    <row r="963" s="6" customFormat="1" ht="14.25" x14ac:dyDescent="0.2"/>
    <row r="964" s="6" customFormat="1" ht="14.25" x14ac:dyDescent="0.2"/>
    <row r="965" s="6" customFormat="1" ht="14.25" x14ac:dyDescent="0.2"/>
    <row r="966" s="6" customFormat="1" ht="14.25" x14ac:dyDescent="0.2"/>
    <row r="967" s="6" customFormat="1" ht="14.25" x14ac:dyDescent="0.2"/>
    <row r="968" s="6" customFormat="1" ht="14.25" x14ac:dyDescent="0.2"/>
    <row r="969" s="6" customFormat="1" ht="14.25" x14ac:dyDescent="0.2"/>
    <row r="970" s="6" customFormat="1" ht="14.25" x14ac:dyDescent="0.2"/>
    <row r="971" s="6" customFormat="1" ht="14.25" x14ac:dyDescent="0.2"/>
    <row r="972" s="6" customFormat="1" ht="14.25" x14ac:dyDescent="0.2"/>
    <row r="973" s="6" customFormat="1" ht="14.25" x14ac:dyDescent="0.2"/>
    <row r="974" s="6" customFormat="1" ht="14.25" x14ac:dyDescent="0.2"/>
    <row r="975" s="6" customFormat="1" ht="14.25" x14ac:dyDescent="0.2"/>
    <row r="976" s="6" customFormat="1" ht="14.25" x14ac:dyDescent="0.2"/>
    <row r="977" s="6" customFormat="1" ht="14.25" x14ac:dyDescent="0.2"/>
    <row r="978" s="6" customFormat="1" ht="14.25" x14ac:dyDescent="0.2"/>
    <row r="979" s="6" customFormat="1" ht="14.25" x14ac:dyDescent="0.2"/>
    <row r="980" s="6" customFormat="1" ht="14.25" x14ac:dyDescent="0.2"/>
    <row r="981" s="6" customFormat="1" ht="14.25" x14ac:dyDescent="0.2"/>
    <row r="982" s="6" customFormat="1" ht="14.25" x14ac:dyDescent="0.2"/>
    <row r="983" s="6" customFormat="1" ht="14.25" x14ac:dyDescent="0.2"/>
    <row r="984" s="6" customFormat="1" ht="14.25" x14ac:dyDescent="0.2"/>
    <row r="985" s="6" customFormat="1" ht="14.25" x14ac:dyDescent="0.2"/>
    <row r="986" s="6" customFormat="1" ht="14.25" x14ac:dyDescent="0.2"/>
    <row r="987" s="6" customFormat="1" ht="14.25" x14ac:dyDescent="0.2"/>
    <row r="988" s="6" customFormat="1" ht="14.25" x14ac:dyDescent="0.2"/>
    <row r="989" s="6" customFormat="1" ht="14.25" x14ac:dyDescent="0.2"/>
    <row r="990" s="6" customFormat="1" ht="14.25" x14ac:dyDescent="0.2"/>
    <row r="991" s="6" customFormat="1" ht="14.25" x14ac:dyDescent="0.2"/>
    <row r="992" s="6" customFormat="1" ht="14.25" x14ac:dyDescent="0.2"/>
    <row r="993" s="6" customFormat="1" ht="14.25" x14ac:dyDescent="0.2"/>
    <row r="994" s="6" customFormat="1" ht="14.25" x14ac:dyDescent="0.2"/>
    <row r="995" s="6" customFormat="1" ht="14.25" x14ac:dyDescent="0.2"/>
    <row r="996" s="6" customFormat="1" ht="14.25" x14ac:dyDescent="0.2"/>
    <row r="997" s="6" customFormat="1" ht="14.25" x14ac:dyDescent="0.2"/>
    <row r="998" s="6" customFormat="1" ht="14.25" x14ac:dyDescent="0.2"/>
    <row r="999" s="6" customFormat="1" ht="14.25" x14ac:dyDescent="0.2"/>
    <row r="1000" s="6" customFormat="1" ht="14.25" x14ac:dyDescent="0.2"/>
    <row r="1001" s="6" customFormat="1" ht="14.25" x14ac:dyDescent="0.2"/>
    <row r="1002" s="6" customFormat="1" ht="14.25" x14ac:dyDescent="0.2"/>
    <row r="1003" s="6" customFormat="1" ht="14.25" x14ac:dyDescent="0.2"/>
    <row r="1004" s="6" customFormat="1" ht="14.25" x14ac:dyDescent="0.2"/>
    <row r="1005" s="6" customFormat="1" ht="14.25" x14ac:dyDescent="0.2"/>
    <row r="1006" s="6" customFormat="1" ht="14.25" x14ac:dyDescent="0.2"/>
    <row r="1007" s="6" customFormat="1" ht="14.25" x14ac:dyDescent="0.2"/>
    <row r="1008" s="6" customFormat="1" ht="14.25" x14ac:dyDescent="0.2"/>
    <row r="1009" s="6" customFormat="1" ht="14.25" x14ac:dyDescent="0.2"/>
    <row r="1010" s="6" customFormat="1" ht="14.25" x14ac:dyDescent="0.2"/>
    <row r="1011" s="6" customFormat="1" ht="14.25" x14ac:dyDescent="0.2"/>
    <row r="1012" s="6" customFormat="1" ht="14.25" x14ac:dyDescent="0.2"/>
    <row r="1013" s="6" customFormat="1" ht="14.25" x14ac:dyDescent="0.2"/>
    <row r="1014" s="6" customFormat="1" ht="14.25" x14ac:dyDescent="0.2"/>
    <row r="1015" s="6" customFormat="1" ht="14.25" x14ac:dyDescent="0.2"/>
    <row r="1016" s="6" customFormat="1" ht="14.25" x14ac:dyDescent="0.2"/>
    <row r="1017" s="6" customFormat="1" ht="14.25" x14ac:dyDescent="0.2"/>
    <row r="1018" s="6" customFormat="1" ht="14.25" x14ac:dyDescent="0.2"/>
    <row r="1019" s="6" customFormat="1" ht="14.25" x14ac:dyDescent="0.2"/>
    <row r="1020" s="6" customFormat="1" ht="14.25" x14ac:dyDescent="0.2"/>
    <row r="1021" s="6" customFormat="1" ht="14.25" x14ac:dyDescent="0.2"/>
    <row r="1022" s="6" customFormat="1" ht="14.25" x14ac:dyDescent="0.2"/>
    <row r="1023" s="6" customFormat="1" ht="14.25" x14ac:dyDescent="0.2"/>
    <row r="1024" s="6" customFormat="1" ht="14.25" x14ac:dyDescent="0.2"/>
    <row r="1025" s="6" customFormat="1" ht="14.25" x14ac:dyDescent="0.2"/>
    <row r="1026" s="6" customFormat="1" ht="14.25" x14ac:dyDescent="0.2"/>
    <row r="1027" s="6" customFormat="1" ht="14.25" x14ac:dyDescent="0.2"/>
    <row r="1028" s="6" customFormat="1" ht="14.25" x14ac:dyDescent="0.2"/>
    <row r="1029" s="6" customFormat="1" ht="14.25" x14ac:dyDescent="0.2"/>
    <row r="1030" s="6" customFormat="1" ht="14.25" x14ac:dyDescent="0.2"/>
    <row r="1031" s="6" customFormat="1" ht="14.25" x14ac:dyDescent="0.2"/>
    <row r="1032" s="6" customFormat="1" ht="14.25" x14ac:dyDescent="0.2"/>
    <row r="1033" s="6" customFormat="1" ht="14.25" x14ac:dyDescent="0.2"/>
    <row r="1034" s="6" customFormat="1" ht="14.25" x14ac:dyDescent="0.2"/>
    <row r="1035" s="6" customFormat="1" ht="14.25" x14ac:dyDescent="0.2"/>
    <row r="1036" s="6" customFormat="1" ht="14.25" x14ac:dyDescent="0.2"/>
    <row r="1037" s="6" customFormat="1" ht="14.25" x14ac:dyDescent="0.2"/>
    <row r="1038" s="6" customFormat="1" ht="14.25" x14ac:dyDescent="0.2"/>
    <row r="1039" s="6" customFormat="1" ht="14.25" x14ac:dyDescent="0.2"/>
    <row r="1040" s="6" customFormat="1" ht="14.25" x14ac:dyDescent="0.2"/>
    <row r="1041" s="6" customFormat="1" ht="14.25" x14ac:dyDescent="0.2"/>
    <row r="1042" s="6" customFormat="1" ht="14.25" x14ac:dyDescent="0.2"/>
    <row r="1043" s="6" customFormat="1" ht="14.25" x14ac:dyDescent="0.2"/>
    <row r="1044" s="6" customFormat="1" ht="14.25" x14ac:dyDescent="0.2"/>
    <row r="1045" s="6" customFormat="1" ht="14.25" x14ac:dyDescent="0.2"/>
    <row r="1046" s="6" customFormat="1" ht="14.25" x14ac:dyDescent="0.2"/>
    <row r="1047" s="6" customFormat="1" ht="14.25" x14ac:dyDescent="0.2"/>
    <row r="1048" s="6" customFormat="1" ht="14.25" x14ac:dyDescent="0.2"/>
    <row r="1049" s="6" customFormat="1" ht="14.25" x14ac:dyDescent="0.2"/>
    <row r="1050" s="6" customFormat="1" ht="14.25" x14ac:dyDescent="0.2"/>
    <row r="1051" s="6" customFormat="1" ht="14.25" x14ac:dyDescent="0.2"/>
    <row r="1052" s="6" customFormat="1" ht="14.25" x14ac:dyDescent="0.2"/>
    <row r="1053" s="6" customFormat="1" ht="14.25" x14ac:dyDescent="0.2"/>
    <row r="1054" s="6" customFormat="1" ht="14.25" x14ac:dyDescent="0.2"/>
    <row r="1055" s="6" customFormat="1" ht="14.25" x14ac:dyDescent="0.2"/>
    <row r="1056" s="6" customFormat="1" ht="14.25" x14ac:dyDescent="0.2"/>
    <row r="1057" s="6" customFormat="1" ht="14.25" x14ac:dyDescent="0.2"/>
    <row r="1058" s="6" customFormat="1" ht="14.25" x14ac:dyDescent="0.2"/>
    <row r="1059" s="6" customFormat="1" ht="14.25" x14ac:dyDescent="0.2"/>
    <row r="1060" s="6" customFormat="1" ht="14.25" x14ac:dyDescent="0.2"/>
    <row r="1061" s="6" customFormat="1" ht="14.25" x14ac:dyDescent="0.2"/>
    <row r="1062" s="6" customFormat="1" ht="14.25" x14ac:dyDescent="0.2"/>
    <row r="1063" s="6" customFormat="1" ht="14.25" x14ac:dyDescent="0.2"/>
    <row r="1064" s="6" customFormat="1" ht="14.25" x14ac:dyDescent="0.2"/>
    <row r="1065" s="6" customFormat="1" ht="14.25" x14ac:dyDescent="0.2"/>
    <row r="1066" s="6" customFormat="1" ht="14.25" x14ac:dyDescent="0.2"/>
    <row r="1067" s="6" customFormat="1" ht="14.25" x14ac:dyDescent="0.2"/>
    <row r="1068" s="6" customFormat="1" ht="14.25" x14ac:dyDescent="0.2"/>
    <row r="1069" s="6" customFormat="1" ht="14.25" x14ac:dyDescent="0.2"/>
    <row r="1070" s="6" customFormat="1" ht="14.25" x14ac:dyDescent="0.2"/>
    <row r="1071" s="6" customFormat="1" ht="14.25" x14ac:dyDescent="0.2"/>
    <row r="1072" s="6" customFormat="1" ht="14.25" x14ac:dyDescent="0.2"/>
    <row r="1073" s="6" customFormat="1" ht="14.25" x14ac:dyDescent="0.2"/>
    <row r="1074" s="6" customFormat="1" ht="14.25" x14ac:dyDescent="0.2"/>
    <row r="1075" s="6" customFormat="1" ht="14.25" x14ac:dyDescent="0.2"/>
    <row r="1076" s="6" customFormat="1" ht="14.25" x14ac:dyDescent="0.2"/>
    <row r="1077" s="6" customFormat="1" ht="14.25" x14ac:dyDescent="0.2"/>
    <row r="1078" s="6" customFormat="1" ht="14.25" x14ac:dyDescent="0.2"/>
    <row r="1079" s="6" customFormat="1" ht="14.25" x14ac:dyDescent="0.2"/>
    <row r="1080" s="6" customFormat="1" ht="14.25" x14ac:dyDescent="0.2"/>
    <row r="1081" s="6" customFormat="1" ht="14.25" x14ac:dyDescent="0.2"/>
    <row r="1082" s="6" customFormat="1" ht="14.25" x14ac:dyDescent="0.2"/>
    <row r="1083" s="6" customFormat="1" ht="14.25" x14ac:dyDescent="0.2"/>
    <row r="1084" s="6" customFormat="1" ht="14.25" x14ac:dyDescent="0.2"/>
    <row r="1085" s="6" customFormat="1" ht="14.25" x14ac:dyDescent="0.2"/>
    <row r="1086" s="6" customFormat="1" ht="14.25" x14ac:dyDescent="0.2"/>
    <row r="1087" s="6" customFormat="1" ht="14.25" x14ac:dyDescent="0.2"/>
    <row r="1088" s="6" customFormat="1" ht="14.25" x14ac:dyDescent="0.2"/>
    <row r="1089" s="6" customFormat="1" ht="14.25" x14ac:dyDescent="0.2"/>
    <row r="1090" s="6" customFormat="1" ht="14.25" x14ac:dyDescent="0.2"/>
    <row r="1091" s="6" customFormat="1" ht="14.25" x14ac:dyDescent="0.2"/>
    <row r="1092" s="6" customFormat="1" ht="14.25" x14ac:dyDescent="0.2"/>
    <row r="1093" s="6" customFormat="1" ht="14.25" x14ac:dyDescent="0.2"/>
    <row r="1094" s="6" customFormat="1" ht="14.25" x14ac:dyDescent="0.2"/>
    <row r="1095" s="6" customFormat="1" ht="14.25" x14ac:dyDescent="0.2"/>
    <row r="1096" s="6" customFormat="1" ht="14.25" x14ac:dyDescent="0.2"/>
    <row r="1097" s="6" customFormat="1" ht="14.25" x14ac:dyDescent="0.2"/>
    <row r="1098" s="6" customFormat="1" ht="14.25" x14ac:dyDescent="0.2"/>
    <row r="1099" s="6" customFormat="1" ht="14.25" x14ac:dyDescent="0.2"/>
    <row r="1100" s="6" customFormat="1" ht="14.25" x14ac:dyDescent="0.2"/>
    <row r="1101" s="6" customFormat="1" ht="14.25" x14ac:dyDescent="0.2"/>
    <row r="1102" s="6" customFormat="1" ht="14.25" x14ac:dyDescent="0.2"/>
    <row r="1103" s="6" customFormat="1" ht="14.25" x14ac:dyDescent="0.2"/>
    <row r="1104" s="6" customFormat="1" ht="14.25" x14ac:dyDescent="0.2"/>
    <row r="1105" s="6" customFormat="1" ht="14.25" x14ac:dyDescent="0.2"/>
    <row r="1106" s="6" customFormat="1" ht="14.25" x14ac:dyDescent="0.2"/>
    <row r="1107" s="6" customFormat="1" ht="14.25" x14ac:dyDescent="0.2"/>
    <row r="1108" s="6" customFormat="1" ht="14.25" x14ac:dyDescent="0.2"/>
    <row r="1109" s="6" customFormat="1" ht="14.25" x14ac:dyDescent="0.2"/>
    <row r="1110" s="6" customFormat="1" ht="14.25" x14ac:dyDescent="0.2"/>
    <row r="1111" s="6" customFormat="1" ht="14.25" x14ac:dyDescent="0.2"/>
    <row r="1112" s="6" customFormat="1" ht="14.25" x14ac:dyDescent="0.2"/>
    <row r="1113" s="6" customFormat="1" ht="14.25" x14ac:dyDescent="0.2"/>
    <row r="1114" s="6" customFormat="1" ht="14.25" x14ac:dyDescent="0.2"/>
    <row r="1115" s="6" customFormat="1" ht="14.25" x14ac:dyDescent="0.2"/>
    <row r="1116" s="6" customFormat="1" ht="14.25" x14ac:dyDescent="0.2"/>
    <row r="1117" s="6" customFormat="1" ht="14.25" x14ac:dyDescent="0.2"/>
    <row r="1118" s="6" customFormat="1" ht="14.25" x14ac:dyDescent="0.2"/>
    <row r="1119" s="6" customFormat="1" ht="14.25" x14ac:dyDescent="0.2"/>
    <row r="1120" s="6" customFormat="1" ht="14.25" x14ac:dyDescent="0.2"/>
    <row r="1121" s="6" customFormat="1" ht="14.25" x14ac:dyDescent="0.2"/>
    <row r="1122" s="6" customFormat="1" ht="14.25" x14ac:dyDescent="0.2"/>
    <row r="1123" s="6" customFormat="1" ht="14.25" x14ac:dyDescent="0.2"/>
    <row r="1124" s="6" customFormat="1" ht="14.25" x14ac:dyDescent="0.2"/>
    <row r="1125" s="6" customFormat="1" ht="14.25" x14ac:dyDescent="0.2"/>
    <row r="1126" s="6" customFormat="1" ht="14.25" x14ac:dyDescent="0.2"/>
    <row r="1127" s="6" customFormat="1" ht="14.25" x14ac:dyDescent="0.2"/>
    <row r="1128" s="6" customFormat="1" ht="14.25" x14ac:dyDescent="0.2"/>
    <row r="1129" s="6" customFormat="1" ht="14.25" x14ac:dyDescent="0.2"/>
    <row r="1130" s="6" customFormat="1" ht="14.25" x14ac:dyDescent="0.2"/>
    <row r="1131" s="6" customFormat="1" ht="14.25" x14ac:dyDescent="0.2"/>
    <row r="1132" s="6" customFormat="1" ht="14.25" x14ac:dyDescent="0.2"/>
    <row r="1133" s="6" customFormat="1" ht="14.25" x14ac:dyDescent="0.2"/>
    <row r="1134" s="6" customFormat="1" ht="14.25" x14ac:dyDescent="0.2"/>
    <row r="1135" s="6" customFormat="1" ht="14.25" x14ac:dyDescent="0.2"/>
    <row r="1136" s="6" customFormat="1" ht="14.25" x14ac:dyDescent="0.2"/>
    <row r="1137" s="6" customFormat="1" ht="14.25" x14ac:dyDescent="0.2"/>
    <row r="1138" s="6" customFormat="1" ht="14.25" x14ac:dyDescent="0.2"/>
    <row r="1139" s="6" customFormat="1" ht="14.25" x14ac:dyDescent="0.2"/>
    <row r="1140" s="6" customFormat="1" ht="14.25" x14ac:dyDescent="0.2"/>
    <row r="1141" s="6" customFormat="1" ht="14.25" x14ac:dyDescent="0.2"/>
    <row r="1142" s="6" customFormat="1" ht="14.25" x14ac:dyDescent="0.2"/>
    <row r="1143" s="6" customFormat="1" ht="14.25" x14ac:dyDescent="0.2"/>
    <row r="1144" s="6" customFormat="1" ht="14.25" x14ac:dyDescent="0.2"/>
    <row r="1145" s="6" customFormat="1" ht="14.25" x14ac:dyDescent="0.2"/>
    <row r="1146" s="6" customFormat="1" ht="14.25" x14ac:dyDescent="0.2"/>
    <row r="1147" s="6" customFormat="1" ht="14.25" x14ac:dyDescent="0.2"/>
    <row r="1148" s="6" customFormat="1" ht="14.25" x14ac:dyDescent="0.2"/>
    <row r="1149" s="6" customFormat="1" ht="14.25" x14ac:dyDescent="0.2"/>
    <row r="1150" s="6" customFormat="1" ht="14.25" x14ac:dyDescent="0.2"/>
    <row r="1151" s="6" customFormat="1" ht="14.25" x14ac:dyDescent="0.2"/>
    <row r="1152" s="6" customFormat="1" ht="14.25" x14ac:dyDescent="0.2"/>
    <row r="1153" s="6" customFormat="1" ht="14.25" x14ac:dyDescent="0.2"/>
    <row r="1154" s="6" customFormat="1" ht="14.25" x14ac:dyDescent="0.2"/>
    <row r="1155" s="6" customFormat="1" ht="14.25" x14ac:dyDescent="0.2"/>
    <row r="1156" s="6" customFormat="1" ht="14.25" x14ac:dyDescent="0.2"/>
    <row r="1157" s="6" customFormat="1" ht="14.25" x14ac:dyDescent="0.2"/>
    <row r="1158" s="6" customFormat="1" ht="14.25" x14ac:dyDescent="0.2"/>
    <row r="1159" s="6" customFormat="1" ht="14.25" x14ac:dyDescent="0.2"/>
    <row r="1160" s="6" customFormat="1" ht="14.25" x14ac:dyDescent="0.2"/>
    <row r="1161" s="6" customFormat="1" ht="14.25" x14ac:dyDescent="0.2"/>
    <row r="1162" s="6" customFormat="1" ht="14.25" x14ac:dyDescent="0.2"/>
    <row r="1163" s="6" customFormat="1" ht="14.25" x14ac:dyDescent="0.2"/>
    <row r="1164" s="6" customFormat="1" ht="14.25" x14ac:dyDescent="0.2"/>
    <row r="1165" s="6" customFormat="1" ht="14.25" x14ac:dyDescent="0.2"/>
    <row r="1166" s="6" customFormat="1" ht="14.25" x14ac:dyDescent="0.2"/>
    <row r="1167" s="6" customFormat="1" ht="14.25" x14ac:dyDescent="0.2"/>
    <row r="1168" s="6" customFormat="1" ht="14.25" x14ac:dyDescent="0.2"/>
    <row r="1169" s="6" customFormat="1" ht="14.25" x14ac:dyDescent="0.2"/>
    <row r="1170" s="6" customFormat="1" ht="14.25" x14ac:dyDescent="0.2"/>
    <row r="1171" s="6" customFormat="1" ht="14.25" x14ac:dyDescent="0.2"/>
    <row r="1172" s="6" customFormat="1" ht="14.25" x14ac:dyDescent="0.2"/>
    <row r="1173" s="6" customFormat="1" ht="14.25" x14ac:dyDescent="0.2"/>
    <row r="1174" s="6" customFormat="1" ht="14.25" x14ac:dyDescent="0.2"/>
    <row r="1175" s="6" customFormat="1" ht="14.25" x14ac:dyDescent="0.2"/>
    <row r="1176" s="6" customFormat="1" ht="14.25" x14ac:dyDescent="0.2"/>
    <row r="1177" s="6" customFormat="1" ht="14.25" x14ac:dyDescent="0.2"/>
    <row r="1178" s="6" customFormat="1" ht="14.25" x14ac:dyDescent="0.2"/>
    <row r="1179" s="6" customFormat="1" ht="14.25" x14ac:dyDescent="0.2"/>
    <row r="1180" s="6" customFormat="1" ht="14.25" x14ac:dyDescent="0.2"/>
    <row r="1181" s="6" customFormat="1" ht="14.25" x14ac:dyDescent="0.2"/>
    <row r="1182" s="6" customFormat="1" ht="14.25" x14ac:dyDescent="0.2"/>
    <row r="1183" s="6" customFormat="1" ht="14.25" x14ac:dyDescent="0.2"/>
    <row r="1184" s="6" customFormat="1" ht="14.25" x14ac:dyDescent="0.2"/>
    <row r="1185" s="6" customFormat="1" ht="14.25" x14ac:dyDescent="0.2"/>
    <row r="1186" s="6" customFormat="1" ht="14.25" x14ac:dyDescent="0.2"/>
    <row r="1187" s="6" customFormat="1" ht="14.25" x14ac:dyDescent="0.2"/>
    <row r="1188" s="6" customFormat="1" ht="14.25" x14ac:dyDescent="0.2"/>
    <row r="1189" s="6" customFormat="1" ht="14.25" x14ac:dyDescent="0.2"/>
    <row r="1190" s="6" customFormat="1" ht="14.25" x14ac:dyDescent="0.2"/>
    <row r="1191" s="6" customFormat="1" ht="14.25" x14ac:dyDescent="0.2"/>
    <row r="1192" s="6" customFormat="1" ht="14.25" x14ac:dyDescent="0.2"/>
    <row r="1193" s="6" customFormat="1" ht="14.25" x14ac:dyDescent="0.2"/>
    <row r="1194" s="6" customFormat="1" ht="14.25" x14ac:dyDescent="0.2"/>
    <row r="1195" s="6" customFormat="1" ht="14.25" x14ac:dyDescent="0.2"/>
    <row r="1196" s="6" customFormat="1" ht="14.25" x14ac:dyDescent="0.2"/>
    <row r="1197" s="6" customFormat="1" ht="14.25" x14ac:dyDescent="0.2"/>
    <row r="1198" s="6" customFormat="1" ht="14.25" x14ac:dyDescent="0.2"/>
    <row r="1199" s="6" customFormat="1" ht="14.25" x14ac:dyDescent="0.2"/>
    <row r="1200" s="6" customFormat="1" ht="14.25" x14ac:dyDescent="0.2"/>
    <row r="1201" s="6" customFormat="1" ht="14.25" x14ac:dyDescent="0.2"/>
    <row r="1202" s="6" customFormat="1" ht="14.25" x14ac:dyDescent="0.2"/>
    <row r="1203" s="6" customFormat="1" ht="14.25" x14ac:dyDescent="0.2"/>
    <row r="1204" s="6" customFormat="1" ht="14.25" x14ac:dyDescent="0.2"/>
    <row r="1205" s="6" customFormat="1" ht="14.25" x14ac:dyDescent="0.2"/>
    <row r="1206" s="6" customFormat="1" ht="14.25" x14ac:dyDescent="0.2"/>
    <row r="1207" s="6" customFormat="1" ht="14.25" x14ac:dyDescent="0.2"/>
    <row r="1208" s="6" customFormat="1" ht="14.25" x14ac:dyDescent="0.2"/>
    <row r="1209" s="6" customFormat="1" ht="14.25" x14ac:dyDescent="0.2"/>
    <row r="1210" s="6" customFormat="1" ht="14.25" x14ac:dyDescent="0.2"/>
    <row r="1211" s="6" customFormat="1" ht="14.25" x14ac:dyDescent="0.2"/>
    <row r="1212" s="6" customFormat="1" ht="14.25" x14ac:dyDescent="0.2"/>
    <row r="1213" s="6" customFormat="1" ht="14.25" x14ac:dyDescent="0.2"/>
    <row r="1214" s="6" customFormat="1" ht="14.25" x14ac:dyDescent="0.2"/>
    <row r="1215" s="6" customFormat="1" ht="14.25" x14ac:dyDescent="0.2"/>
    <row r="1216" s="6" customFormat="1" ht="14.25" x14ac:dyDescent="0.2"/>
    <row r="1217" s="6" customFormat="1" ht="14.25" x14ac:dyDescent="0.2"/>
    <row r="1218" s="6" customFormat="1" ht="14.25" x14ac:dyDescent="0.2"/>
    <row r="1219" s="6" customFormat="1" ht="14.25" x14ac:dyDescent="0.2"/>
    <row r="1220" s="6" customFormat="1" ht="14.25" x14ac:dyDescent="0.2"/>
    <row r="1221" s="6" customFormat="1" ht="14.25" x14ac:dyDescent="0.2"/>
    <row r="1222" s="6" customFormat="1" ht="14.25" x14ac:dyDescent="0.2"/>
    <row r="1223" s="6" customFormat="1" ht="14.25" x14ac:dyDescent="0.2"/>
    <row r="1224" s="6" customFormat="1" ht="14.25" x14ac:dyDescent="0.2"/>
    <row r="1225" s="6" customFormat="1" ht="14.25" x14ac:dyDescent="0.2"/>
    <row r="1226" s="6" customFormat="1" ht="14.25" x14ac:dyDescent="0.2"/>
    <row r="1227" s="6" customFormat="1" ht="14.25" x14ac:dyDescent="0.2"/>
    <row r="1228" s="6" customFormat="1" ht="14.25" x14ac:dyDescent="0.2"/>
    <row r="1229" s="6" customFormat="1" ht="14.25" x14ac:dyDescent="0.2"/>
    <row r="1230" s="6" customFormat="1" ht="14.25" x14ac:dyDescent="0.2"/>
    <row r="1231" s="6" customFormat="1" ht="14.25" x14ac:dyDescent="0.2"/>
    <row r="1232" s="6" customFormat="1" ht="14.25" x14ac:dyDescent="0.2"/>
    <row r="1233" s="6" customFormat="1" ht="14.25" x14ac:dyDescent="0.2"/>
    <row r="1234" s="6" customFormat="1" ht="14.25" x14ac:dyDescent="0.2"/>
    <row r="1235" s="6" customFormat="1" ht="14.25" x14ac:dyDescent="0.2"/>
    <row r="1236" s="6" customFormat="1" ht="14.25" x14ac:dyDescent="0.2"/>
    <row r="1237" s="6" customFormat="1" ht="14.25" x14ac:dyDescent="0.2"/>
    <row r="1238" s="6" customFormat="1" ht="14.25" x14ac:dyDescent="0.2"/>
    <row r="1239" s="6" customFormat="1" ht="14.25" x14ac:dyDescent="0.2"/>
    <row r="1240" s="6" customFormat="1" ht="14.25" x14ac:dyDescent="0.2"/>
    <row r="1241" s="6" customFormat="1" ht="14.25" x14ac:dyDescent="0.2"/>
    <row r="1242" s="6" customFormat="1" ht="14.25" x14ac:dyDescent="0.2"/>
    <row r="1243" s="6" customFormat="1" ht="14.25" x14ac:dyDescent="0.2"/>
    <row r="1244" s="6" customFormat="1" ht="14.25" x14ac:dyDescent="0.2"/>
    <row r="1245" s="6" customFormat="1" ht="14.25" x14ac:dyDescent="0.2"/>
    <row r="1246" s="6" customFormat="1" ht="14.25" x14ac:dyDescent="0.2"/>
    <row r="1247" s="6" customFormat="1" ht="14.25" x14ac:dyDescent="0.2"/>
    <row r="1248" s="6" customFormat="1" ht="14.25" x14ac:dyDescent="0.2"/>
    <row r="1249" s="6" customFormat="1" ht="14.25" x14ac:dyDescent="0.2"/>
    <row r="1250" s="6" customFormat="1" ht="14.25" x14ac:dyDescent="0.2"/>
    <row r="1251" s="6" customFormat="1" ht="14.25" x14ac:dyDescent="0.2"/>
    <row r="1252" s="6" customFormat="1" ht="14.25" x14ac:dyDescent="0.2"/>
    <row r="1253" s="6" customFormat="1" ht="14.25" x14ac:dyDescent="0.2"/>
    <row r="1254" s="6" customFormat="1" ht="14.25" x14ac:dyDescent="0.2"/>
    <row r="1255" s="6" customFormat="1" ht="14.25" x14ac:dyDescent="0.2"/>
    <row r="1256" s="6" customFormat="1" ht="14.25" x14ac:dyDescent="0.2"/>
    <row r="1257" s="6" customFormat="1" ht="14.25" x14ac:dyDescent="0.2"/>
    <row r="1258" s="6" customFormat="1" ht="14.25" x14ac:dyDescent="0.2"/>
    <row r="1259" s="6" customFormat="1" ht="14.25" x14ac:dyDescent="0.2"/>
    <row r="1260" s="6" customFormat="1" ht="14.25" x14ac:dyDescent="0.2"/>
    <row r="1261" s="6" customFormat="1" ht="14.25" x14ac:dyDescent="0.2"/>
    <row r="1262" s="6" customFormat="1" ht="14.25" x14ac:dyDescent="0.2"/>
    <row r="1263" s="6" customFormat="1" ht="14.25" x14ac:dyDescent="0.2"/>
    <row r="1264" s="6" customFormat="1" ht="14.25" x14ac:dyDescent="0.2"/>
    <row r="1265" s="6" customFormat="1" ht="14.25" x14ac:dyDescent="0.2"/>
    <row r="1266" s="6" customFormat="1" ht="14.25" x14ac:dyDescent="0.2"/>
    <row r="1267" s="6" customFormat="1" ht="14.25" x14ac:dyDescent="0.2"/>
    <row r="1268" s="6" customFormat="1" ht="14.25" x14ac:dyDescent="0.2"/>
    <row r="1269" s="6" customFormat="1" ht="14.25" x14ac:dyDescent="0.2"/>
    <row r="1270" s="6" customFormat="1" ht="14.25" x14ac:dyDescent="0.2"/>
    <row r="1271" s="6" customFormat="1" ht="14.25" x14ac:dyDescent="0.2"/>
    <row r="1272" s="6" customFormat="1" ht="14.25" x14ac:dyDescent="0.2"/>
    <row r="1273" s="6" customFormat="1" ht="14.25" x14ac:dyDescent="0.2"/>
    <row r="1274" s="6" customFormat="1" ht="14.25" x14ac:dyDescent="0.2"/>
    <row r="1275" s="6" customFormat="1" ht="14.25" x14ac:dyDescent="0.2"/>
    <row r="1276" s="6" customFormat="1" ht="14.25" x14ac:dyDescent="0.2"/>
    <row r="1277" s="6" customFormat="1" ht="14.25" x14ac:dyDescent="0.2"/>
    <row r="1278" s="6" customFormat="1" ht="14.25" x14ac:dyDescent="0.2"/>
    <row r="1279" s="6" customFormat="1" ht="14.25" x14ac:dyDescent="0.2"/>
    <row r="1280" s="6" customFormat="1" ht="14.25" x14ac:dyDescent="0.2"/>
    <row r="1281" s="6" customFormat="1" ht="14.25" x14ac:dyDescent="0.2"/>
    <row r="1282" s="6" customFormat="1" ht="14.25" x14ac:dyDescent="0.2"/>
    <row r="1283" s="6" customFormat="1" ht="14.25" x14ac:dyDescent="0.2"/>
    <row r="1284" s="6" customFormat="1" ht="14.25" x14ac:dyDescent="0.2"/>
    <row r="1285" s="6" customFormat="1" ht="14.25" x14ac:dyDescent="0.2"/>
    <row r="1286" s="6" customFormat="1" ht="14.25" x14ac:dyDescent="0.2"/>
    <row r="1287" s="6" customFormat="1" ht="14.25" x14ac:dyDescent="0.2"/>
    <row r="1288" s="6" customFormat="1" ht="14.25" x14ac:dyDescent="0.2"/>
    <row r="1289" s="6" customFormat="1" ht="14.25" x14ac:dyDescent="0.2"/>
    <row r="1290" s="6" customFormat="1" ht="14.25" x14ac:dyDescent="0.2"/>
    <row r="1291" s="6" customFormat="1" ht="14.25" x14ac:dyDescent="0.2"/>
    <row r="1292" s="6" customFormat="1" ht="14.25" x14ac:dyDescent="0.2"/>
    <row r="1293" s="6" customFormat="1" ht="14.25" x14ac:dyDescent="0.2"/>
    <row r="1294" s="6" customFormat="1" ht="14.25" x14ac:dyDescent="0.2"/>
    <row r="1295" s="6" customFormat="1" ht="14.25" x14ac:dyDescent="0.2"/>
    <row r="1296" s="6" customFormat="1" ht="14.25" x14ac:dyDescent="0.2"/>
    <row r="1297" s="6" customFormat="1" ht="14.25" x14ac:dyDescent="0.2"/>
    <row r="1298" s="6" customFormat="1" ht="14.25" x14ac:dyDescent="0.2"/>
    <row r="1299" s="6" customFormat="1" ht="14.25" x14ac:dyDescent="0.2"/>
    <row r="1300" s="6" customFormat="1" ht="14.25" x14ac:dyDescent="0.2"/>
    <row r="1301" s="6" customFormat="1" ht="14.25" x14ac:dyDescent="0.2"/>
    <row r="1302" s="6" customFormat="1" ht="14.25" x14ac:dyDescent="0.2"/>
    <row r="1303" s="6" customFormat="1" ht="14.25" x14ac:dyDescent="0.2"/>
    <row r="1304" s="6" customFormat="1" ht="14.25" x14ac:dyDescent="0.2"/>
    <row r="1305" s="6" customFormat="1" ht="14.25" x14ac:dyDescent="0.2"/>
    <row r="1306" s="6" customFormat="1" ht="14.25" x14ac:dyDescent="0.2"/>
    <row r="1307" s="6" customFormat="1" ht="14.25" x14ac:dyDescent="0.2"/>
    <row r="1308" s="6" customFormat="1" ht="14.25" x14ac:dyDescent="0.2"/>
    <row r="1309" s="6" customFormat="1" ht="14.25" x14ac:dyDescent="0.2"/>
    <row r="1310" s="6" customFormat="1" ht="14.25" x14ac:dyDescent="0.2"/>
    <row r="1311" s="6" customFormat="1" ht="14.25" x14ac:dyDescent="0.2"/>
    <row r="1312" s="6" customFormat="1" ht="14.25" x14ac:dyDescent="0.2"/>
    <row r="1313" s="6" customFormat="1" ht="14.25" x14ac:dyDescent="0.2"/>
    <row r="1314" s="6" customFormat="1" ht="14.25" x14ac:dyDescent="0.2"/>
    <row r="1315" s="6" customFormat="1" ht="14.25" x14ac:dyDescent="0.2"/>
    <row r="1316" s="6" customFormat="1" ht="14.25" x14ac:dyDescent="0.2"/>
    <row r="1317" s="6" customFormat="1" ht="14.25" x14ac:dyDescent="0.2"/>
    <row r="1318" s="6" customFormat="1" ht="14.25" x14ac:dyDescent="0.2"/>
    <row r="1319" s="6" customFormat="1" ht="14.25" x14ac:dyDescent="0.2"/>
    <row r="1320" s="6" customFormat="1" ht="14.25" x14ac:dyDescent="0.2"/>
    <row r="1321" s="6" customFormat="1" ht="14.25" x14ac:dyDescent="0.2"/>
    <row r="1322" s="6" customFormat="1" ht="14.25" x14ac:dyDescent="0.2"/>
    <row r="1323" s="6" customFormat="1" ht="14.25" x14ac:dyDescent="0.2"/>
    <row r="1324" s="6" customFormat="1" ht="14.25" x14ac:dyDescent="0.2"/>
    <row r="1325" s="6" customFormat="1" ht="14.25" x14ac:dyDescent="0.2"/>
    <row r="1326" s="6" customFormat="1" ht="14.25" x14ac:dyDescent="0.2"/>
    <row r="1327" s="6" customFormat="1" ht="14.25" x14ac:dyDescent="0.2"/>
    <row r="1328" s="6" customFormat="1" ht="14.25" x14ac:dyDescent="0.2"/>
    <row r="1329" s="6" customFormat="1" ht="14.25" x14ac:dyDescent="0.2"/>
    <row r="1330" s="6" customFormat="1" ht="14.25" x14ac:dyDescent="0.2"/>
    <row r="1331" s="6" customFormat="1" ht="14.25" x14ac:dyDescent="0.2"/>
    <row r="1332" s="6" customFormat="1" ht="14.25" x14ac:dyDescent="0.2"/>
    <row r="1333" s="6" customFormat="1" ht="14.25" x14ac:dyDescent="0.2"/>
    <row r="1334" s="6" customFormat="1" ht="14.25" x14ac:dyDescent="0.2"/>
    <row r="1335" s="6" customFormat="1" ht="14.25" x14ac:dyDescent="0.2"/>
    <row r="1336" s="6" customFormat="1" ht="14.25" x14ac:dyDescent="0.2"/>
    <row r="1337" s="6" customFormat="1" ht="14.25" x14ac:dyDescent="0.2"/>
    <row r="1338" s="6" customFormat="1" ht="14.25" x14ac:dyDescent="0.2"/>
    <row r="1339" s="6" customFormat="1" ht="14.25" x14ac:dyDescent="0.2"/>
    <row r="1340" s="6" customFormat="1" ht="14.25" x14ac:dyDescent="0.2"/>
    <row r="1341" s="6" customFormat="1" ht="14.25" x14ac:dyDescent="0.2"/>
    <row r="1342" s="6" customFormat="1" ht="14.25" x14ac:dyDescent="0.2"/>
    <row r="1343" s="6" customFormat="1" ht="14.25" x14ac:dyDescent="0.2"/>
    <row r="1344" s="6" customFormat="1" ht="14.25" x14ac:dyDescent="0.2"/>
    <row r="1345" s="6" customFormat="1" ht="14.25" x14ac:dyDescent="0.2"/>
    <row r="1346" s="6" customFormat="1" ht="14.25" x14ac:dyDescent="0.2"/>
    <row r="1347" s="6" customFormat="1" ht="14.25" x14ac:dyDescent="0.2"/>
    <row r="1348" s="6" customFormat="1" ht="14.25" x14ac:dyDescent="0.2"/>
    <row r="1349" s="6" customFormat="1" ht="14.25" x14ac:dyDescent="0.2"/>
    <row r="1350" s="6" customFormat="1" ht="14.25" x14ac:dyDescent="0.2"/>
    <row r="1351" s="6" customFormat="1" ht="14.25" x14ac:dyDescent="0.2"/>
    <row r="1352" s="6" customFormat="1" ht="14.25" x14ac:dyDescent="0.2"/>
    <row r="1353" s="6" customFormat="1" ht="14.25" x14ac:dyDescent="0.2"/>
    <row r="1354" s="6" customFormat="1" ht="14.25" x14ac:dyDescent="0.2"/>
    <row r="1355" s="6" customFormat="1" ht="14.25" x14ac:dyDescent="0.2"/>
    <row r="1356" s="6" customFormat="1" ht="14.25" x14ac:dyDescent="0.2"/>
    <row r="1357" s="6" customFormat="1" ht="14.25" x14ac:dyDescent="0.2"/>
    <row r="1358" s="6" customFormat="1" ht="14.25" x14ac:dyDescent="0.2"/>
    <row r="1359" s="6" customFormat="1" ht="14.25" x14ac:dyDescent="0.2"/>
    <row r="1360" s="6" customFormat="1" ht="14.25" x14ac:dyDescent="0.2"/>
    <row r="1361" s="6" customFormat="1" ht="14.25" x14ac:dyDescent="0.2"/>
    <row r="1362" s="6" customFormat="1" ht="14.25" x14ac:dyDescent="0.2"/>
    <row r="1363" s="6" customFormat="1" ht="14.25" x14ac:dyDescent="0.2"/>
    <row r="1364" s="6" customFormat="1" ht="14.25" x14ac:dyDescent="0.2"/>
    <row r="1365" s="6" customFormat="1" ht="14.25" x14ac:dyDescent="0.2"/>
    <row r="1366" s="6" customFormat="1" ht="14.25" x14ac:dyDescent="0.2"/>
    <row r="1367" s="6" customFormat="1" ht="14.25" x14ac:dyDescent="0.2"/>
    <row r="1368" s="6" customFormat="1" ht="14.25" x14ac:dyDescent="0.2"/>
    <row r="1369" s="6" customFormat="1" ht="14.25" x14ac:dyDescent="0.2"/>
    <row r="1370" s="6" customFormat="1" ht="14.25" x14ac:dyDescent="0.2"/>
    <row r="1371" s="6" customFormat="1" ht="14.25" x14ac:dyDescent="0.2"/>
    <row r="1372" s="6" customFormat="1" ht="14.25" x14ac:dyDescent="0.2"/>
    <row r="1373" s="6" customFormat="1" ht="14.25" x14ac:dyDescent="0.2"/>
    <row r="1374" s="6" customFormat="1" ht="14.25" x14ac:dyDescent="0.2"/>
    <row r="1375" s="6" customFormat="1" ht="14.25" x14ac:dyDescent="0.2"/>
    <row r="1376" s="6" customFormat="1" ht="14.25" x14ac:dyDescent="0.2"/>
    <row r="1377" s="6" customFormat="1" ht="14.25" x14ac:dyDescent="0.2"/>
    <row r="1378" s="6" customFormat="1" ht="14.25" x14ac:dyDescent="0.2"/>
    <row r="1379" s="6" customFormat="1" ht="14.25" x14ac:dyDescent="0.2"/>
    <row r="1380" s="6" customFormat="1" ht="14.25" x14ac:dyDescent="0.2"/>
    <row r="1381" s="6" customFormat="1" ht="14.25" x14ac:dyDescent="0.2"/>
    <row r="1382" s="6" customFormat="1" ht="14.25" x14ac:dyDescent="0.2"/>
    <row r="1383" s="6" customFormat="1" ht="14.25" x14ac:dyDescent="0.2"/>
    <row r="1384" s="6" customFormat="1" ht="14.25" x14ac:dyDescent="0.2"/>
    <row r="1385" s="6" customFormat="1" ht="14.25" x14ac:dyDescent="0.2"/>
    <row r="1386" s="6" customFormat="1" ht="14.25" x14ac:dyDescent="0.2"/>
    <row r="1387" s="6" customFormat="1" ht="14.25" x14ac:dyDescent="0.2"/>
    <row r="1388" s="6" customFormat="1" ht="14.25" x14ac:dyDescent="0.2"/>
    <row r="1389" s="6" customFormat="1" ht="14.25" x14ac:dyDescent="0.2"/>
    <row r="1390" s="6" customFormat="1" ht="14.25" x14ac:dyDescent="0.2"/>
    <row r="1391" s="6" customFormat="1" ht="14.25" x14ac:dyDescent="0.2"/>
    <row r="1392" s="6" customFormat="1" ht="14.25" x14ac:dyDescent="0.2"/>
    <row r="1393" s="6" customFormat="1" ht="14.25" x14ac:dyDescent="0.2"/>
    <row r="1394" s="6" customFormat="1" ht="14.25" x14ac:dyDescent="0.2"/>
    <row r="1395" s="6" customFormat="1" ht="14.25" x14ac:dyDescent="0.2"/>
    <row r="1396" s="6" customFormat="1" ht="14.25" x14ac:dyDescent="0.2"/>
    <row r="1397" s="6" customFormat="1" ht="14.25" x14ac:dyDescent="0.2"/>
    <row r="1398" s="6" customFormat="1" ht="14.25" x14ac:dyDescent="0.2"/>
    <row r="1399" s="6" customFormat="1" ht="14.25" x14ac:dyDescent="0.2"/>
    <row r="1400" s="6" customFormat="1" ht="14.25" x14ac:dyDescent="0.2"/>
    <row r="1401" s="6" customFormat="1" ht="14.25" x14ac:dyDescent="0.2"/>
    <row r="1402" s="6" customFormat="1" ht="14.25" x14ac:dyDescent="0.2"/>
    <row r="1403" s="6" customFormat="1" ht="14.25" x14ac:dyDescent="0.2"/>
    <row r="1404" s="6" customFormat="1" ht="14.25" x14ac:dyDescent="0.2"/>
    <row r="1405" s="6" customFormat="1" ht="14.25" x14ac:dyDescent="0.2"/>
    <row r="1406" s="6" customFormat="1" ht="14.25" x14ac:dyDescent="0.2"/>
    <row r="1407" s="6" customFormat="1" ht="14.25" x14ac:dyDescent="0.2"/>
    <row r="1408" s="6" customFormat="1" ht="14.25" x14ac:dyDescent="0.2"/>
    <row r="1409" s="6" customFormat="1" ht="14.25" x14ac:dyDescent="0.2"/>
    <row r="1410" s="6" customFormat="1" ht="14.25" x14ac:dyDescent="0.2"/>
    <row r="1411" s="6" customFormat="1" ht="14.25" x14ac:dyDescent="0.2"/>
    <row r="1412" s="6" customFormat="1" ht="14.25" x14ac:dyDescent="0.2"/>
    <row r="1413" s="6" customFormat="1" ht="14.25" x14ac:dyDescent="0.2"/>
    <row r="1414" s="6" customFormat="1" ht="14.25" x14ac:dyDescent="0.2"/>
    <row r="1415" s="6" customFormat="1" ht="14.25" x14ac:dyDescent="0.2"/>
    <row r="1416" s="6" customFormat="1" ht="14.25" x14ac:dyDescent="0.2"/>
    <row r="1417" s="6" customFormat="1" ht="14.25" x14ac:dyDescent="0.2"/>
    <row r="1418" s="6" customFormat="1" ht="14.25" x14ac:dyDescent="0.2"/>
    <row r="1419" s="6" customFormat="1" ht="14.25" x14ac:dyDescent="0.2"/>
    <row r="1420" s="6" customFormat="1" ht="14.25" x14ac:dyDescent="0.2"/>
    <row r="1421" s="6" customFormat="1" ht="14.25" x14ac:dyDescent="0.2"/>
    <row r="1422" s="6" customFormat="1" ht="14.25" x14ac:dyDescent="0.2"/>
    <row r="1423" s="6" customFormat="1" ht="14.25" x14ac:dyDescent="0.2"/>
    <row r="1424" s="6" customFormat="1" ht="14.25" x14ac:dyDescent="0.2"/>
    <row r="1425" s="6" customFormat="1" ht="14.25" x14ac:dyDescent="0.2"/>
    <row r="1426" s="6" customFormat="1" ht="14.25" x14ac:dyDescent="0.2"/>
    <row r="1427" s="6" customFormat="1" ht="14.25" x14ac:dyDescent="0.2"/>
    <row r="1428" s="6" customFormat="1" ht="14.25" x14ac:dyDescent="0.2"/>
    <row r="1429" s="6" customFormat="1" ht="14.25" x14ac:dyDescent="0.2"/>
    <row r="1430" s="6" customFormat="1" ht="14.25" x14ac:dyDescent="0.2"/>
    <row r="1431" s="6" customFormat="1" ht="14.25" x14ac:dyDescent="0.2"/>
    <row r="1432" s="6" customFormat="1" ht="14.25" x14ac:dyDescent="0.2"/>
    <row r="1433" s="6" customFormat="1" ht="14.25" x14ac:dyDescent="0.2"/>
    <row r="1434" s="6" customFormat="1" ht="14.25" x14ac:dyDescent="0.2"/>
    <row r="1435" s="6" customFormat="1" ht="14.25" x14ac:dyDescent="0.2"/>
    <row r="1436" s="6" customFormat="1" ht="14.25" x14ac:dyDescent="0.2"/>
    <row r="1437" s="6" customFormat="1" ht="14.25" x14ac:dyDescent="0.2"/>
    <row r="1438" s="6" customFormat="1" ht="14.25" x14ac:dyDescent="0.2"/>
    <row r="1439" s="6" customFormat="1" ht="14.25" x14ac:dyDescent="0.2"/>
    <row r="1440" s="6" customFormat="1" ht="14.25" x14ac:dyDescent="0.2"/>
    <row r="1441" s="6" customFormat="1" ht="14.25" x14ac:dyDescent="0.2"/>
    <row r="1442" s="6" customFormat="1" ht="14.25" x14ac:dyDescent="0.2"/>
    <row r="1443" s="6" customFormat="1" ht="14.25" x14ac:dyDescent="0.2"/>
    <row r="1444" s="6" customFormat="1" ht="14.25" x14ac:dyDescent="0.2"/>
    <row r="1445" s="6" customFormat="1" ht="14.25" x14ac:dyDescent="0.2"/>
    <row r="1446" s="6" customFormat="1" ht="14.25" x14ac:dyDescent="0.2"/>
    <row r="1447" s="6" customFormat="1" ht="14.25" x14ac:dyDescent="0.2"/>
    <row r="1448" s="6" customFormat="1" ht="14.25" x14ac:dyDescent="0.2"/>
    <row r="1449" s="6" customFormat="1" ht="14.25" x14ac:dyDescent="0.2"/>
    <row r="1450" s="6" customFormat="1" ht="14.25" x14ac:dyDescent="0.2"/>
    <row r="1451" s="6" customFormat="1" ht="14.25" x14ac:dyDescent="0.2"/>
    <row r="1452" s="6" customFormat="1" ht="14.25" x14ac:dyDescent="0.2"/>
    <row r="1453" s="6" customFormat="1" ht="14.25" x14ac:dyDescent="0.2"/>
    <row r="1454" s="6" customFormat="1" ht="14.25" x14ac:dyDescent="0.2"/>
    <row r="1455" s="6" customFormat="1" ht="14.25" x14ac:dyDescent="0.2"/>
    <row r="1456" s="6" customFormat="1" ht="14.25" x14ac:dyDescent="0.2"/>
    <row r="1457" s="6" customFormat="1" ht="14.25" x14ac:dyDescent="0.2"/>
    <row r="1458" s="6" customFormat="1" ht="14.25" x14ac:dyDescent="0.2"/>
    <row r="1459" s="6" customFormat="1" ht="14.25" x14ac:dyDescent="0.2"/>
    <row r="1460" s="6" customFormat="1" ht="14.25" x14ac:dyDescent="0.2"/>
    <row r="1461" s="6" customFormat="1" ht="14.25" x14ac:dyDescent="0.2"/>
    <row r="1462" s="6" customFormat="1" ht="14.25" x14ac:dyDescent="0.2"/>
    <row r="1463" s="6" customFormat="1" ht="14.25" x14ac:dyDescent="0.2"/>
    <row r="1464" s="6" customFormat="1" ht="14.25" x14ac:dyDescent="0.2"/>
    <row r="1465" s="6" customFormat="1" ht="14.25" x14ac:dyDescent="0.2"/>
    <row r="1466" s="6" customFormat="1" ht="14.25" x14ac:dyDescent="0.2"/>
    <row r="1467" s="6" customFormat="1" ht="14.25" x14ac:dyDescent="0.2"/>
    <row r="1468" s="6" customFormat="1" ht="14.25" x14ac:dyDescent="0.2"/>
    <row r="1469" s="6" customFormat="1" ht="14.25" x14ac:dyDescent="0.2"/>
    <row r="1470" s="6" customFormat="1" ht="14.25" x14ac:dyDescent="0.2"/>
    <row r="1471" s="6" customFormat="1" ht="14.25" x14ac:dyDescent="0.2"/>
    <row r="1472" s="6" customFormat="1" ht="14.25" x14ac:dyDescent="0.2"/>
    <row r="1473" s="6" customFormat="1" ht="14.25" x14ac:dyDescent="0.2"/>
    <row r="1474" s="6" customFormat="1" ht="14.25" x14ac:dyDescent="0.2"/>
    <row r="1475" s="6" customFormat="1" ht="14.25" x14ac:dyDescent="0.2"/>
    <row r="1476" s="6" customFormat="1" ht="14.25" x14ac:dyDescent="0.2"/>
    <row r="1477" s="6" customFormat="1" ht="14.25" x14ac:dyDescent="0.2"/>
    <row r="1478" s="6" customFormat="1" ht="14.25" x14ac:dyDescent="0.2"/>
    <row r="1479" s="6" customFormat="1" ht="14.25" x14ac:dyDescent="0.2"/>
    <row r="1480" s="6" customFormat="1" ht="14.25" x14ac:dyDescent="0.2"/>
    <row r="1481" s="6" customFormat="1" ht="14.25" x14ac:dyDescent="0.2"/>
    <row r="1482" s="6" customFormat="1" ht="14.25" x14ac:dyDescent="0.2"/>
    <row r="1483" s="6" customFormat="1" ht="14.25" x14ac:dyDescent="0.2"/>
    <row r="1484" s="6" customFormat="1" ht="14.25" x14ac:dyDescent="0.2"/>
    <row r="1485" s="6" customFormat="1" ht="14.25" x14ac:dyDescent="0.2"/>
    <row r="1486" s="6" customFormat="1" ht="14.25" x14ac:dyDescent="0.2"/>
    <row r="1487" s="6" customFormat="1" ht="14.25" x14ac:dyDescent="0.2"/>
    <row r="1488" s="6" customFormat="1" ht="14.25" x14ac:dyDescent="0.2"/>
    <row r="1489" s="6" customFormat="1" ht="14.25" x14ac:dyDescent="0.2"/>
    <row r="1490" s="6" customFormat="1" ht="14.25" x14ac:dyDescent="0.2"/>
    <row r="1491" s="6" customFormat="1" ht="14.25" x14ac:dyDescent="0.2"/>
    <row r="1492" s="6" customFormat="1" ht="14.25" x14ac:dyDescent="0.2"/>
    <row r="1493" s="6" customFormat="1" ht="14.25" x14ac:dyDescent="0.2"/>
    <row r="1494" s="6" customFormat="1" ht="14.25" x14ac:dyDescent="0.2"/>
    <row r="1495" s="6" customFormat="1" ht="14.25" x14ac:dyDescent="0.2"/>
    <row r="1496" s="6" customFormat="1" ht="14.25" x14ac:dyDescent="0.2"/>
    <row r="1497" s="6" customFormat="1" ht="14.25" x14ac:dyDescent="0.2"/>
    <row r="1498" s="6" customFormat="1" ht="14.25" x14ac:dyDescent="0.2"/>
    <row r="1499" s="6" customFormat="1" ht="14.25" x14ac:dyDescent="0.2"/>
    <row r="1500" s="6" customFormat="1" ht="14.25" x14ac:dyDescent="0.2"/>
    <row r="1501" s="6" customFormat="1" ht="14.25" x14ac:dyDescent="0.2"/>
    <row r="1502" s="6" customFormat="1" ht="14.25" x14ac:dyDescent="0.2"/>
    <row r="1503" s="6" customFormat="1" ht="14.25" x14ac:dyDescent="0.2"/>
    <row r="1504" s="6" customFormat="1" ht="14.25" x14ac:dyDescent="0.2"/>
    <row r="1505" s="6" customFormat="1" ht="14.25" x14ac:dyDescent="0.2"/>
    <row r="1506" s="6" customFormat="1" ht="14.25" x14ac:dyDescent="0.2"/>
    <row r="1507" s="6" customFormat="1" ht="14.25" x14ac:dyDescent="0.2"/>
    <row r="1508" s="6" customFormat="1" ht="14.25" x14ac:dyDescent="0.2"/>
    <row r="1509" s="6" customFormat="1" ht="14.25" x14ac:dyDescent="0.2"/>
    <row r="1510" s="6" customFormat="1" ht="14.25" x14ac:dyDescent="0.2"/>
    <row r="1511" s="6" customFormat="1" ht="14.25" x14ac:dyDescent="0.2"/>
    <row r="1512" s="6" customFormat="1" ht="14.25" x14ac:dyDescent="0.2"/>
    <row r="1513" s="6" customFormat="1" ht="14.25" x14ac:dyDescent="0.2"/>
    <row r="1514" s="6" customFormat="1" ht="14.25" x14ac:dyDescent="0.2"/>
    <row r="1515" s="6" customFormat="1" ht="14.25" x14ac:dyDescent="0.2"/>
    <row r="1516" s="6" customFormat="1" ht="14.25" x14ac:dyDescent="0.2"/>
    <row r="1517" s="6" customFormat="1" ht="14.25" x14ac:dyDescent="0.2"/>
    <row r="1518" s="6" customFormat="1" ht="14.25" x14ac:dyDescent="0.2"/>
    <row r="1519" s="6" customFormat="1" ht="14.25" x14ac:dyDescent="0.2"/>
    <row r="1520" s="6" customFormat="1" ht="14.25" x14ac:dyDescent="0.2"/>
    <row r="1521" s="6" customFormat="1" ht="14.25" x14ac:dyDescent="0.2"/>
    <row r="1522" s="6" customFormat="1" ht="14.25" x14ac:dyDescent="0.2"/>
    <row r="1523" s="6" customFormat="1" ht="14.25" x14ac:dyDescent="0.2"/>
    <row r="1524" s="6" customFormat="1" ht="14.25" x14ac:dyDescent="0.2"/>
    <row r="1525" s="6" customFormat="1" ht="14.25" x14ac:dyDescent="0.2"/>
    <row r="1526" s="6" customFormat="1" ht="14.25" x14ac:dyDescent="0.2"/>
    <row r="1527" s="6" customFormat="1" ht="14.25" x14ac:dyDescent="0.2"/>
    <row r="1528" s="6" customFormat="1" ht="14.25" x14ac:dyDescent="0.2"/>
    <row r="1529" s="6" customFormat="1" ht="14.25" x14ac:dyDescent="0.2"/>
    <row r="1530" s="6" customFormat="1" ht="14.25" x14ac:dyDescent="0.2"/>
    <row r="1531" s="6" customFormat="1" ht="14.25" x14ac:dyDescent="0.2"/>
    <row r="1532" s="6" customFormat="1" ht="14.25" x14ac:dyDescent="0.2"/>
    <row r="1533" s="6" customFormat="1" ht="14.25" x14ac:dyDescent="0.2"/>
    <row r="1534" s="6" customFormat="1" ht="14.25" x14ac:dyDescent="0.2"/>
    <row r="1535" s="6" customFormat="1" ht="14.25" x14ac:dyDescent="0.2"/>
    <row r="1536" s="6" customFormat="1" ht="14.25" x14ac:dyDescent="0.2"/>
    <row r="1537" s="6" customFormat="1" ht="14.25" x14ac:dyDescent="0.2"/>
    <row r="1538" s="6" customFormat="1" ht="14.25" x14ac:dyDescent="0.2"/>
    <row r="1539" s="6" customFormat="1" ht="14.25" x14ac:dyDescent="0.2"/>
    <row r="1540" s="6" customFormat="1" ht="14.25" x14ac:dyDescent="0.2"/>
    <row r="1541" s="6" customFormat="1" ht="14.25" x14ac:dyDescent="0.2"/>
    <row r="1542" s="6" customFormat="1" ht="14.25" x14ac:dyDescent="0.2"/>
    <row r="1543" s="6" customFormat="1" ht="14.25" x14ac:dyDescent="0.2"/>
    <row r="1544" s="6" customFormat="1" ht="14.25" x14ac:dyDescent="0.2"/>
    <row r="1545" s="6" customFormat="1" ht="14.25" x14ac:dyDescent="0.2"/>
    <row r="1546" s="6" customFormat="1" ht="14.25" x14ac:dyDescent="0.2"/>
    <row r="1547" s="6" customFormat="1" ht="14.25" x14ac:dyDescent="0.2"/>
    <row r="1548" s="6" customFormat="1" ht="14.25" x14ac:dyDescent="0.2"/>
    <row r="1549" s="6" customFormat="1" ht="14.25" x14ac:dyDescent="0.2"/>
    <row r="1550" s="6" customFormat="1" ht="14.25" x14ac:dyDescent="0.2"/>
    <row r="1551" s="6" customFormat="1" ht="14.25" x14ac:dyDescent="0.2"/>
    <row r="1552" s="6" customFormat="1" ht="14.25" x14ac:dyDescent="0.2"/>
    <row r="1553" s="6" customFormat="1" ht="14.25" x14ac:dyDescent="0.2"/>
    <row r="1554" s="6" customFormat="1" ht="14.25" x14ac:dyDescent="0.2"/>
    <row r="1555" s="6" customFormat="1" ht="14.25" x14ac:dyDescent="0.2"/>
    <row r="1556" s="6" customFormat="1" ht="14.25" x14ac:dyDescent="0.2"/>
    <row r="1557" s="6" customFormat="1" ht="14.25" x14ac:dyDescent="0.2"/>
    <row r="1558" s="6" customFormat="1" ht="14.25" x14ac:dyDescent="0.2"/>
    <row r="1559" s="6" customFormat="1" ht="14.25" x14ac:dyDescent="0.2"/>
    <row r="1560" s="6" customFormat="1" ht="14.25" x14ac:dyDescent="0.2"/>
    <row r="1561" s="6" customFormat="1" ht="14.25" x14ac:dyDescent="0.2"/>
    <row r="1562" s="6" customFormat="1" ht="14.25" x14ac:dyDescent="0.2"/>
    <row r="1563" s="6" customFormat="1" ht="14.25" x14ac:dyDescent="0.2"/>
    <row r="1564" s="6" customFormat="1" ht="14.25" x14ac:dyDescent="0.2"/>
    <row r="1565" s="6" customFormat="1" ht="14.25" x14ac:dyDescent="0.2"/>
    <row r="1566" s="6" customFormat="1" ht="14.25" x14ac:dyDescent="0.2"/>
    <row r="1567" s="6" customFormat="1" ht="14.25" x14ac:dyDescent="0.2"/>
    <row r="1568" s="6" customFormat="1" ht="14.25" x14ac:dyDescent="0.2"/>
    <row r="1569" s="6" customFormat="1" ht="14.25" x14ac:dyDescent="0.2"/>
    <row r="1570" s="6" customFormat="1" ht="14.25" x14ac:dyDescent="0.2"/>
    <row r="1571" s="6" customFormat="1" ht="14.25" x14ac:dyDescent="0.2"/>
    <row r="1572" s="6" customFormat="1" ht="14.25" x14ac:dyDescent="0.2"/>
    <row r="1573" s="6" customFormat="1" ht="14.25" x14ac:dyDescent="0.2"/>
    <row r="1574" s="6" customFormat="1" ht="14.25" x14ac:dyDescent="0.2"/>
    <row r="1575" s="6" customFormat="1" ht="14.25" x14ac:dyDescent="0.2"/>
    <row r="1576" s="6" customFormat="1" ht="14.25" x14ac:dyDescent="0.2"/>
    <row r="1577" s="6" customFormat="1" ht="14.25" x14ac:dyDescent="0.2"/>
    <row r="1578" s="6" customFormat="1" ht="14.25" x14ac:dyDescent="0.2"/>
    <row r="1579" s="6" customFormat="1" ht="14.25" x14ac:dyDescent="0.2"/>
    <row r="1580" s="6" customFormat="1" ht="14.25" x14ac:dyDescent="0.2"/>
    <row r="1581" s="6" customFormat="1" ht="14.25" x14ac:dyDescent="0.2"/>
    <row r="1582" s="6" customFormat="1" ht="14.25" x14ac:dyDescent="0.2"/>
    <row r="1583" s="6" customFormat="1" ht="14.25" x14ac:dyDescent="0.2"/>
    <row r="1584" s="6" customFormat="1" ht="14.25" x14ac:dyDescent="0.2"/>
    <row r="1585" s="6" customFormat="1" ht="14.25" x14ac:dyDescent="0.2"/>
    <row r="1586" s="6" customFormat="1" ht="14.25" x14ac:dyDescent="0.2"/>
    <row r="1587" s="6" customFormat="1" ht="14.25" x14ac:dyDescent="0.2"/>
    <row r="1588" s="6" customFormat="1" ht="14.25" x14ac:dyDescent="0.2"/>
    <row r="1589" s="6" customFormat="1" ht="14.25" x14ac:dyDescent="0.2"/>
    <row r="1590" s="6" customFormat="1" ht="14.25" x14ac:dyDescent="0.2"/>
    <row r="1591" s="6" customFormat="1" ht="14.25" x14ac:dyDescent="0.2"/>
    <row r="1592" s="6" customFormat="1" ht="14.25" x14ac:dyDescent="0.2"/>
    <row r="1593" s="6" customFormat="1" ht="14.25" x14ac:dyDescent="0.2"/>
    <row r="1594" s="6" customFormat="1" ht="14.25" x14ac:dyDescent="0.2"/>
    <row r="1595" s="6" customFormat="1" ht="14.25" x14ac:dyDescent="0.2"/>
    <row r="1596" s="6" customFormat="1" ht="14.25" x14ac:dyDescent="0.2"/>
    <row r="1597" s="6" customFormat="1" ht="14.25" x14ac:dyDescent="0.2"/>
    <row r="1598" s="6" customFormat="1" ht="14.25" x14ac:dyDescent="0.2"/>
    <row r="1599" s="6" customFormat="1" ht="14.25" x14ac:dyDescent="0.2"/>
    <row r="1600" s="6" customFormat="1" ht="14.25" x14ac:dyDescent="0.2"/>
    <row r="1601" s="6" customFormat="1" ht="14.25" x14ac:dyDescent="0.2"/>
    <row r="1602" s="6" customFormat="1" ht="14.25" x14ac:dyDescent="0.2"/>
    <row r="1603" s="6" customFormat="1" ht="14.25" x14ac:dyDescent="0.2"/>
    <row r="1604" s="6" customFormat="1" ht="14.25" x14ac:dyDescent="0.2"/>
    <row r="1605" s="6" customFormat="1" ht="14.25" x14ac:dyDescent="0.2"/>
    <row r="1606" s="6" customFormat="1" ht="14.25" x14ac:dyDescent="0.2"/>
    <row r="1607" s="6" customFormat="1" ht="14.25" x14ac:dyDescent="0.2"/>
    <row r="1608" s="6" customFormat="1" ht="14.25" x14ac:dyDescent="0.2"/>
    <row r="1609" s="6" customFormat="1" ht="14.25" x14ac:dyDescent="0.2"/>
    <row r="1610" s="6" customFormat="1" ht="14.25" x14ac:dyDescent="0.2"/>
    <row r="1611" s="6" customFormat="1" ht="14.25" x14ac:dyDescent="0.2"/>
    <row r="1612" s="6" customFormat="1" ht="14.25" x14ac:dyDescent="0.2"/>
    <row r="1613" s="6" customFormat="1" ht="14.25" x14ac:dyDescent="0.2"/>
    <row r="1614" s="6" customFormat="1" ht="14.25" x14ac:dyDescent="0.2"/>
    <row r="1615" s="6" customFormat="1" ht="14.25" x14ac:dyDescent="0.2"/>
    <row r="1616" s="6" customFormat="1" ht="14.25" x14ac:dyDescent="0.2"/>
    <row r="1617" s="6" customFormat="1" ht="14.25" x14ac:dyDescent="0.2"/>
    <row r="1618" s="6" customFormat="1" ht="14.25" x14ac:dyDescent="0.2"/>
    <row r="1619" s="6" customFormat="1" ht="14.25" x14ac:dyDescent="0.2"/>
    <row r="1620" s="6" customFormat="1" ht="14.25" x14ac:dyDescent="0.2"/>
    <row r="1621" s="6" customFormat="1" ht="14.25" x14ac:dyDescent="0.2"/>
    <row r="1622" s="6" customFormat="1" ht="14.25" x14ac:dyDescent="0.2"/>
    <row r="1623" s="6" customFormat="1" ht="14.25" x14ac:dyDescent="0.2"/>
    <row r="1624" s="6" customFormat="1" ht="14.25" x14ac:dyDescent="0.2"/>
    <row r="1625" s="6" customFormat="1" ht="14.25" x14ac:dyDescent="0.2"/>
    <row r="1626" s="6" customFormat="1" ht="14.25" x14ac:dyDescent="0.2"/>
    <row r="1627" s="6" customFormat="1" ht="14.25" x14ac:dyDescent="0.2"/>
    <row r="1628" s="6" customFormat="1" ht="14.25" x14ac:dyDescent="0.2"/>
    <row r="1629" s="6" customFormat="1" ht="14.25" x14ac:dyDescent="0.2"/>
    <row r="1630" s="6" customFormat="1" ht="14.25" x14ac:dyDescent="0.2"/>
    <row r="1631" s="6" customFormat="1" ht="14.25" x14ac:dyDescent="0.2"/>
    <row r="1632" s="6" customFormat="1" ht="14.25" x14ac:dyDescent="0.2"/>
    <row r="1633" s="6" customFormat="1" ht="14.25" x14ac:dyDescent="0.2"/>
    <row r="1634" s="6" customFormat="1" ht="14.25" x14ac:dyDescent="0.2"/>
    <row r="1635" s="6" customFormat="1" ht="14.25" x14ac:dyDescent="0.2"/>
    <row r="1636" s="6" customFormat="1" ht="14.25" x14ac:dyDescent="0.2"/>
    <row r="1637" s="6" customFormat="1" ht="14.25" x14ac:dyDescent="0.2"/>
    <row r="1638" s="6" customFormat="1" ht="14.25" x14ac:dyDescent="0.2"/>
    <row r="1639" s="6" customFormat="1" ht="14.25" x14ac:dyDescent="0.2"/>
    <row r="1640" s="6" customFormat="1" ht="14.25" x14ac:dyDescent="0.2"/>
    <row r="1641" s="6" customFormat="1" ht="14.25" x14ac:dyDescent="0.2"/>
    <row r="1642" s="6" customFormat="1" ht="14.25" x14ac:dyDescent="0.2"/>
    <row r="1643" s="6" customFormat="1" ht="14.25" x14ac:dyDescent="0.2"/>
    <row r="1644" s="6" customFormat="1" ht="14.25" x14ac:dyDescent="0.2"/>
    <row r="1645" s="6" customFormat="1" ht="14.25" x14ac:dyDescent="0.2"/>
    <row r="1646" s="6" customFormat="1" ht="14.25" x14ac:dyDescent="0.2"/>
    <row r="1647" s="6" customFormat="1" ht="14.25" x14ac:dyDescent="0.2"/>
    <row r="1648" s="6" customFormat="1" ht="14.25" x14ac:dyDescent="0.2"/>
    <row r="1649" s="6" customFormat="1" ht="14.25" x14ac:dyDescent="0.2"/>
    <row r="1650" s="6" customFormat="1" ht="14.25" x14ac:dyDescent="0.2"/>
    <row r="1651" s="6" customFormat="1" ht="14.25" x14ac:dyDescent="0.2"/>
    <row r="1652" s="6" customFormat="1" ht="14.25" x14ac:dyDescent="0.2"/>
    <row r="1653" s="6" customFormat="1" ht="14.25" x14ac:dyDescent="0.2"/>
    <row r="1654" s="6" customFormat="1" ht="14.25" x14ac:dyDescent="0.2"/>
    <row r="1655" s="6" customFormat="1" ht="14.25" x14ac:dyDescent="0.2"/>
    <row r="1656" s="6" customFormat="1" ht="14.25" x14ac:dyDescent="0.2"/>
    <row r="1657" s="6" customFormat="1" ht="14.25" x14ac:dyDescent="0.2"/>
    <row r="1658" s="6" customFormat="1" ht="14.25" x14ac:dyDescent="0.2"/>
    <row r="1659" s="6" customFormat="1" ht="14.25" x14ac:dyDescent="0.2"/>
    <row r="1660" s="6" customFormat="1" ht="14.25" x14ac:dyDescent="0.2"/>
    <row r="1661" s="6" customFormat="1" ht="14.25" x14ac:dyDescent="0.2"/>
    <row r="1662" s="6" customFormat="1" ht="14.25" x14ac:dyDescent="0.2"/>
    <row r="1663" s="6" customFormat="1" ht="14.25" x14ac:dyDescent="0.2"/>
    <row r="1664" s="6" customFormat="1" ht="14.25" x14ac:dyDescent="0.2"/>
    <row r="1665" s="6" customFormat="1" ht="14.25" x14ac:dyDescent="0.2"/>
    <row r="1666" s="6" customFormat="1" ht="14.25" x14ac:dyDescent="0.2"/>
    <row r="1667" s="6" customFormat="1" ht="14.25" x14ac:dyDescent="0.2"/>
    <row r="1668" s="6" customFormat="1" ht="14.25" x14ac:dyDescent="0.2"/>
    <row r="1669" s="6" customFormat="1" ht="14.25" x14ac:dyDescent="0.2"/>
    <row r="1670" s="6" customFormat="1" ht="14.25" x14ac:dyDescent="0.2"/>
    <row r="1671" s="6" customFormat="1" ht="14.25" x14ac:dyDescent="0.2"/>
    <row r="1672" s="6" customFormat="1" ht="14.25" x14ac:dyDescent="0.2"/>
    <row r="1673" s="6" customFormat="1" ht="14.25" x14ac:dyDescent="0.2"/>
    <row r="1674" s="6" customFormat="1" ht="14.25" x14ac:dyDescent="0.2"/>
    <row r="1675" s="6" customFormat="1" ht="14.25" x14ac:dyDescent="0.2"/>
    <row r="1676" s="6" customFormat="1" ht="14.25" x14ac:dyDescent="0.2"/>
    <row r="1677" s="6" customFormat="1" ht="14.25" x14ac:dyDescent="0.2"/>
    <row r="1678" s="6" customFormat="1" ht="14.25" x14ac:dyDescent="0.2"/>
    <row r="1679" s="6" customFormat="1" ht="14.25" x14ac:dyDescent="0.2"/>
    <row r="1680" s="6" customFormat="1" ht="14.25" x14ac:dyDescent="0.2"/>
    <row r="1681" s="6" customFormat="1" ht="14.25" x14ac:dyDescent="0.2"/>
    <row r="1682" s="6" customFormat="1" ht="14.25" x14ac:dyDescent="0.2"/>
    <row r="1683" s="6" customFormat="1" ht="14.25" x14ac:dyDescent="0.2"/>
    <row r="1684" s="6" customFormat="1" ht="14.25" x14ac:dyDescent="0.2"/>
    <row r="1685" s="6" customFormat="1" ht="14.25" x14ac:dyDescent="0.2"/>
    <row r="1686" s="6" customFormat="1" ht="14.25" x14ac:dyDescent="0.2"/>
    <row r="1687" s="6" customFormat="1" ht="14.25" x14ac:dyDescent="0.2"/>
    <row r="1688" s="6" customFormat="1" ht="14.25" x14ac:dyDescent="0.2"/>
    <row r="1689" s="6" customFormat="1" ht="14.25" x14ac:dyDescent="0.2"/>
    <row r="1690" s="6" customFormat="1" ht="14.25" x14ac:dyDescent="0.2"/>
    <row r="1691" s="6" customFormat="1" ht="14.25" x14ac:dyDescent="0.2"/>
    <row r="1692" s="6" customFormat="1" ht="14.25" x14ac:dyDescent="0.2"/>
    <row r="1693" s="6" customFormat="1" ht="14.25" x14ac:dyDescent="0.2"/>
    <row r="1694" s="6" customFormat="1" ht="14.25" x14ac:dyDescent="0.2"/>
    <row r="1695" s="6" customFormat="1" ht="14.25" x14ac:dyDescent="0.2"/>
    <row r="1696" s="6" customFormat="1" ht="14.25" x14ac:dyDescent="0.2"/>
    <row r="1697" s="6" customFormat="1" ht="14.25" x14ac:dyDescent="0.2"/>
    <row r="1698" s="6" customFormat="1" ht="14.25" x14ac:dyDescent="0.2"/>
    <row r="1699" s="6" customFormat="1" ht="14.25" x14ac:dyDescent="0.2"/>
    <row r="1700" s="6" customFormat="1" ht="14.25" x14ac:dyDescent="0.2"/>
    <row r="1701" s="6" customFormat="1" ht="14.25" x14ac:dyDescent="0.2"/>
    <row r="1702" s="6" customFormat="1" ht="14.25" x14ac:dyDescent="0.2"/>
    <row r="1703" s="6" customFormat="1" ht="14.25" x14ac:dyDescent="0.2"/>
    <row r="1704" s="6" customFormat="1" ht="14.25" x14ac:dyDescent="0.2"/>
    <row r="1705" s="6" customFormat="1" ht="14.25" x14ac:dyDescent="0.2"/>
    <row r="1706" s="6" customFormat="1" ht="14.25" x14ac:dyDescent="0.2"/>
    <row r="1707" s="6" customFormat="1" ht="14.25" x14ac:dyDescent="0.2"/>
    <row r="1708" s="6" customFormat="1" ht="14.25" x14ac:dyDescent="0.2"/>
    <row r="1709" s="6" customFormat="1" ht="14.25" x14ac:dyDescent="0.2"/>
    <row r="1710" s="6" customFormat="1" ht="14.25" x14ac:dyDescent="0.2"/>
    <row r="1711" s="6" customFormat="1" ht="14.25" x14ac:dyDescent="0.2"/>
    <row r="1712" s="6" customFormat="1" ht="14.25" x14ac:dyDescent="0.2"/>
    <row r="1713" s="6" customFormat="1" ht="14.25" x14ac:dyDescent="0.2"/>
    <row r="1714" s="6" customFormat="1" ht="14.25" x14ac:dyDescent="0.2"/>
    <row r="1715" s="6" customFormat="1" ht="14.25" x14ac:dyDescent="0.2"/>
    <row r="1716" s="6" customFormat="1" ht="14.25" x14ac:dyDescent="0.2"/>
    <row r="1717" s="6" customFormat="1" ht="14.25" x14ac:dyDescent="0.2"/>
    <row r="1718" s="6" customFormat="1" ht="14.25" x14ac:dyDescent="0.2"/>
    <row r="1719" s="6" customFormat="1" ht="14.25" x14ac:dyDescent="0.2"/>
    <row r="1720" s="6" customFormat="1" ht="14.25" x14ac:dyDescent="0.2"/>
    <row r="1721" s="6" customFormat="1" ht="14.25" x14ac:dyDescent="0.2"/>
    <row r="1722" s="6" customFormat="1" ht="14.25" x14ac:dyDescent="0.2"/>
    <row r="1723" s="6" customFormat="1" ht="14.25" x14ac:dyDescent="0.2"/>
    <row r="1724" s="6" customFormat="1" ht="14.25" x14ac:dyDescent="0.2"/>
    <row r="1725" s="6" customFormat="1" ht="14.25" x14ac:dyDescent="0.2"/>
    <row r="1726" s="6" customFormat="1" ht="14.25" x14ac:dyDescent="0.2"/>
    <row r="1727" s="6" customFormat="1" ht="14.25" x14ac:dyDescent="0.2"/>
    <row r="1728" s="6" customFormat="1" ht="14.25" x14ac:dyDescent="0.2"/>
    <row r="1729" s="6" customFormat="1" ht="14.25" x14ac:dyDescent="0.2"/>
    <row r="1730" s="6" customFormat="1" ht="14.25" x14ac:dyDescent="0.2"/>
    <row r="1731" s="6" customFormat="1" ht="14.25" x14ac:dyDescent="0.2"/>
    <row r="1732" s="6" customFormat="1" ht="14.25" x14ac:dyDescent="0.2"/>
    <row r="1733" s="6" customFormat="1" ht="14.25" x14ac:dyDescent="0.2"/>
    <row r="1734" s="6" customFormat="1" ht="14.25" x14ac:dyDescent="0.2"/>
    <row r="1735" s="6" customFormat="1" ht="14.25" x14ac:dyDescent="0.2"/>
    <row r="1736" s="6" customFormat="1" ht="14.25" x14ac:dyDescent="0.2"/>
    <row r="1737" s="6" customFormat="1" ht="14.25" x14ac:dyDescent="0.2"/>
    <row r="1738" s="6" customFormat="1" ht="14.25" x14ac:dyDescent="0.2"/>
    <row r="1739" s="6" customFormat="1" ht="14.25" x14ac:dyDescent="0.2"/>
    <row r="1740" s="6" customFormat="1" ht="14.25" x14ac:dyDescent="0.2"/>
    <row r="1741" s="6" customFormat="1" ht="14.25" x14ac:dyDescent="0.2"/>
    <row r="1742" s="6" customFormat="1" ht="14.25" x14ac:dyDescent="0.2"/>
    <row r="1743" s="6" customFormat="1" ht="14.25" x14ac:dyDescent="0.2"/>
    <row r="1744" s="6" customFormat="1" ht="14.25" x14ac:dyDescent="0.2"/>
    <row r="1745" s="6" customFormat="1" ht="14.25" x14ac:dyDescent="0.2"/>
    <row r="1746" s="6" customFormat="1" ht="14.25" x14ac:dyDescent="0.2"/>
    <row r="1747" s="6" customFormat="1" ht="14.25" x14ac:dyDescent="0.2"/>
    <row r="1748" s="6" customFormat="1" ht="14.25" x14ac:dyDescent="0.2"/>
    <row r="1749" s="6" customFormat="1" ht="14.25" x14ac:dyDescent="0.2"/>
    <row r="1750" s="6" customFormat="1" ht="14.25" x14ac:dyDescent="0.2"/>
    <row r="1751" s="6" customFormat="1" ht="14.25" x14ac:dyDescent="0.2"/>
    <row r="1752" s="6" customFormat="1" ht="14.25" x14ac:dyDescent="0.2"/>
    <row r="1753" s="6" customFormat="1" ht="14.25" x14ac:dyDescent="0.2"/>
    <row r="1754" s="6" customFormat="1" ht="14.25" x14ac:dyDescent="0.2"/>
    <row r="1755" s="6" customFormat="1" ht="14.25" x14ac:dyDescent="0.2"/>
    <row r="1756" s="6" customFormat="1" ht="14.25" x14ac:dyDescent="0.2"/>
    <row r="1757" s="6" customFormat="1" ht="14.25" x14ac:dyDescent="0.2"/>
    <row r="1758" s="6" customFormat="1" ht="14.25" x14ac:dyDescent="0.2"/>
    <row r="1759" s="6" customFormat="1" ht="14.25" x14ac:dyDescent="0.2"/>
    <row r="1760" s="6" customFormat="1" ht="14.25" x14ac:dyDescent="0.2"/>
    <row r="1761" s="6" customFormat="1" ht="14.25" x14ac:dyDescent="0.2"/>
    <row r="1762" s="6" customFormat="1" ht="14.25" x14ac:dyDescent="0.2"/>
    <row r="1763" s="6" customFormat="1" ht="14.25" x14ac:dyDescent="0.2"/>
    <row r="1764" s="6" customFormat="1" ht="14.25" x14ac:dyDescent="0.2"/>
    <row r="1765" s="6" customFormat="1" ht="14.25" x14ac:dyDescent="0.2"/>
    <row r="1766" s="6" customFormat="1" ht="14.25" x14ac:dyDescent="0.2"/>
    <row r="1767" s="6" customFormat="1" ht="14.25" x14ac:dyDescent="0.2"/>
    <row r="1768" s="6" customFormat="1" ht="14.25" x14ac:dyDescent="0.2"/>
    <row r="1769" s="6" customFormat="1" ht="14.25" x14ac:dyDescent="0.2"/>
    <row r="1770" s="6" customFormat="1" ht="14.25" x14ac:dyDescent="0.2"/>
    <row r="1771" s="6" customFormat="1" ht="14.25" x14ac:dyDescent="0.2"/>
    <row r="1772" s="6" customFormat="1" ht="14.25" x14ac:dyDescent="0.2"/>
    <row r="1773" s="6" customFormat="1" ht="14.25" x14ac:dyDescent="0.2"/>
    <row r="1774" s="6" customFormat="1" ht="14.25" x14ac:dyDescent="0.2"/>
    <row r="1775" s="6" customFormat="1" ht="14.25" x14ac:dyDescent="0.2"/>
    <row r="1776" s="6" customFormat="1" ht="14.25" x14ac:dyDescent="0.2"/>
    <row r="1777" s="6" customFormat="1" ht="14.25" x14ac:dyDescent="0.2"/>
    <row r="1778" s="6" customFormat="1" ht="14.25" x14ac:dyDescent="0.2"/>
    <row r="1779" s="6" customFormat="1" ht="14.25" x14ac:dyDescent="0.2"/>
    <row r="1780" s="6" customFormat="1" ht="14.25" x14ac:dyDescent="0.2"/>
    <row r="1781" s="6" customFormat="1" ht="14.25" x14ac:dyDescent="0.2"/>
    <row r="1782" s="6" customFormat="1" ht="14.25" x14ac:dyDescent="0.2"/>
    <row r="1783" s="6" customFormat="1" ht="14.25" x14ac:dyDescent="0.2"/>
    <row r="1784" s="6" customFormat="1" ht="14.25" x14ac:dyDescent="0.2"/>
    <row r="1785" s="6" customFormat="1" ht="14.25" x14ac:dyDescent="0.2"/>
    <row r="1786" s="6" customFormat="1" ht="14.25" x14ac:dyDescent="0.2"/>
    <row r="1787" s="6" customFormat="1" ht="14.25" x14ac:dyDescent="0.2"/>
    <row r="1788" s="6" customFormat="1" ht="14.25" x14ac:dyDescent="0.2"/>
    <row r="1789" s="6" customFormat="1" ht="14.25" x14ac:dyDescent="0.2"/>
    <row r="1790" s="6" customFormat="1" ht="14.25" x14ac:dyDescent="0.2"/>
    <row r="1791" s="6" customFormat="1" ht="14.25" x14ac:dyDescent="0.2"/>
    <row r="1792" s="6" customFormat="1" ht="14.25" x14ac:dyDescent="0.2"/>
    <row r="1793" s="6" customFormat="1" ht="14.25" x14ac:dyDescent="0.2"/>
    <row r="1794" s="6" customFormat="1" ht="14.25" x14ac:dyDescent="0.2"/>
    <row r="1795" s="6" customFormat="1" ht="14.25" x14ac:dyDescent="0.2"/>
    <row r="1796" s="6" customFormat="1" ht="14.25" x14ac:dyDescent="0.2"/>
    <row r="1797" s="6" customFormat="1" ht="14.25" x14ac:dyDescent="0.2"/>
    <row r="1798" s="6" customFormat="1" ht="14.25" x14ac:dyDescent="0.2"/>
    <row r="1799" s="6" customFormat="1" ht="14.25" x14ac:dyDescent="0.2"/>
    <row r="1800" s="6" customFormat="1" ht="14.25" x14ac:dyDescent="0.2"/>
    <row r="1801" s="6" customFormat="1" ht="14.25" x14ac:dyDescent="0.2"/>
    <row r="1802" s="6" customFormat="1" ht="14.25" x14ac:dyDescent="0.2"/>
    <row r="1803" s="6" customFormat="1" ht="14.25" x14ac:dyDescent="0.2"/>
    <row r="1804" s="6" customFormat="1" ht="14.25" x14ac:dyDescent="0.2"/>
    <row r="1805" s="6" customFormat="1" ht="14.25" x14ac:dyDescent="0.2"/>
    <row r="1806" s="6" customFormat="1" ht="14.25" x14ac:dyDescent="0.2"/>
    <row r="1807" s="6" customFormat="1" ht="14.25" x14ac:dyDescent="0.2"/>
    <row r="1808" s="6" customFormat="1" ht="14.25" x14ac:dyDescent="0.2"/>
    <row r="1809" s="6" customFormat="1" ht="14.25" x14ac:dyDescent="0.2"/>
    <row r="1810" s="6" customFormat="1" ht="14.25" x14ac:dyDescent="0.2"/>
    <row r="1811" s="6" customFormat="1" ht="14.25" x14ac:dyDescent="0.2"/>
    <row r="1812" s="6" customFormat="1" ht="14.25" x14ac:dyDescent="0.2"/>
    <row r="1813" s="6" customFormat="1" ht="14.25" x14ac:dyDescent="0.2"/>
    <row r="1814" s="6" customFormat="1" ht="14.25" x14ac:dyDescent="0.2"/>
    <row r="1815" s="6" customFormat="1" ht="14.25" x14ac:dyDescent="0.2"/>
    <row r="1816" s="6" customFormat="1" ht="14.25" x14ac:dyDescent="0.2"/>
    <row r="1817" s="6" customFormat="1" ht="14.25" x14ac:dyDescent="0.2"/>
    <row r="1818" s="6" customFormat="1" ht="14.25" x14ac:dyDescent="0.2"/>
    <row r="1819" s="6" customFormat="1" ht="14.25" x14ac:dyDescent="0.2"/>
    <row r="1820" s="6" customFormat="1" ht="14.25" x14ac:dyDescent="0.2"/>
    <row r="1821" s="6" customFormat="1" ht="14.25" x14ac:dyDescent="0.2"/>
    <row r="1822" s="6" customFormat="1" ht="14.25" x14ac:dyDescent="0.2"/>
    <row r="1823" s="6" customFormat="1" ht="14.25" x14ac:dyDescent="0.2"/>
    <row r="1824" s="6" customFormat="1" ht="14.25" x14ac:dyDescent="0.2"/>
    <row r="1825" s="6" customFormat="1" ht="14.25" x14ac:dyDescent="0.2"/>
    <row r="1826" s="6" customFormat="1" ht="14.25" x14ac:dyDescent="0.2"/>
    <row r="1827" s="6" customFormat="1" ht="14.25" x14ac:dyDescent="0.2"/>
    <row r="1828" s="6" customFormat="1" ht="14.25" x14ac:dyDescent="0.2"/>
    <row r="1829" s="6" customFormat="1" ht="14.25" x14ac:dyDescent="0.2"/>
    <row r="1830" s="6" customFormat="1" ht="14.25" x14ac:dyDescent="0.2"/>
    <row r="1831" s="6" customFormat="1" ht="14.25" x14ac:dyDescent="0.2"/>
    <row r="1832" s="6" customFormat="1" ht="14.25" x14ac:dyDescent="0.2"/>
    <row r="1833" s="6" customFormat="1" ht="14.25" x14ac:dyDescent="0.2"/>
    <row r="1834" s="6" customFormat="1" ht="14.25" x14ac:dyDescent="0.2"/>
    <row r="1835" s="6" customFormat="1" ht="14.25" x14ac:dyDescent="0.2"/>
    <row r="1836" s="6" customFormat="1" ht="14.25" x14ac:dyDescent="0.2"/>
    <row r="1837" s="6" customFormat="1" ht="14.25" x14ac:dyDescent="0.2"/>
    <row r="1838" s="6" customFormat="1" ht="14.25" x14ac:dyDescent="0.2"/>
    <row r="1839" s="6" customFormat="1" ht="14.25" x14ac:dyDescent="0.2"/>
    <row r="1840" s="6" customFormat="1" ht="14.25" x14ac:dyDescent="0.2"/>
    <row r="1841" s="6" customFormat="1" ht="14.25" x14ac:dyDescent="0.2"/>
    <row r="1842" s="6" customFormat="1" ht="14.25" x14ac:dyDescent="0.2"/>
    <row r="1843" s="6" customFormat="1" ht="14.25" x14ac:dyDescent="0.2"/>
    <row r="1844" s="6" customFormat="1" ht="14.25" x14ac:dyDescent="0.2"/>
    <row r="1845" s="6" customFormat="1" ht="14.25" x14ac:dyDescent="0.2"/>
    <row r="1846" s="6" customFormat="1" ht="14.25" x14ac:dyDescent="0.2"/>
    <row r="1847" s="6" customFormat="1" ht="14.25" x14ac:dyDescent="0.2"/>
    <row r="1848" s="6" customFormat="1" ht="14.25" x14ac:dyDescent="0.2"/>
    <row r="1849" s="6" customFormat="1" ht="14.25" x14ac:dyDescent="0.2"/>
    <row r="1850" s="6" customFormat="1" ht="14.25" x14ac:dyDescent="0.2"/>
    <row r="1851" s="6" customFormat="1" ht="14.25" x14ac:dyDescent="0.2"/>
    <row r="1852" s="6" customFormat="1" ht="14.25" x14ac:dyDescent="0.2"/>
    <row r="1853" s="6" customFormat="1" ht="14.25" x14ac:dyDescent="0.2"/>
    <row r="1854" s="6" customFormat="1" ht="14.25" x14ac:dyDescent="0.2"/>
    <row r="1855" s="6" customFormat="1" ht="14.25" x14ac:dyDescent="0.2"/>
    <row r="1856" s="6" customFormat="1" ht="14.25" x14ac:dyDescent="0.2"/>
    <row r="1857" s="6" customFormat="1" ht="14.25" x14ac:dyDescent="0.2"/>
    <row r="1858" s="6" customFormat="1" ht="14.25" x14ac:dyDescent="0.2"/>
    <row r="1859" s="6" customFormat="1" ht="14.25" x14ac:dyDescent="0.2"/>
    <row r="1860" s="6" customFormat="1" ht="14.25" x14ac:dyDescent="0.2"/>
    <row r="1861" s="6" customFormat="1" ht="14.25" x14ac:dyDescent="0.2"/>
    <row r="1862" s="6" customFormat="1" ht="14.25" x14ac:dyDescent="0.2"/>
    <row r="1863" s="6" customFormat="1" ht="14.25" x14ac:dyDescent="0.2"/>
    <row r="1864" s="6" customFormat="1" ht="14.25" x14ac:dyDescent="0.2"/>
    <row r="1865" s="6" customFormat="1" ht="14.25" x14ac:dyDescent="0.2"/>
    <row r="1866" s="6" customFormat="1" ht="14.25" x14ac:dyDescent="0.2"/>
    <row r="1867" s="6" customFormat="1" ht="14.25" x14ac:dyDescent="0.2"/>
    <row r="1868" s="6" customFormat="1" ht="14.25" x14ac:dyDescent="0.2"/>
    <row r="1869" s="6" customFormat="1" ht="14.25" x14ac:dyDescent="0.2"/>
    <row r="1870" s="6" customFormat="1" ht="14.25" x14ac:dyDescent="0.2"/>
    <row r="1871" s="6" customFormat="1" ht="14.25" x14ac:dyDescent="0.2"/>
    <row r="1872" s="6" customFormat="1" ht="14.25" x14ac:dyDescent="0.2"/>
    <row r="1873" s="6" customFormat="1" ht="14.25" x14ac:dyDescent="0.2"/>
    <row r="1874" s="6" customFormat="1" ht="14.25" x14ac:dyDescent="0.2"/>
    <row r="1875" s="6" customFormat="1" ht="14.25" x14ac:dyDescent="0.2"/>
    <row r="1876" s="6" customFormat="1" ht="14.25" x14ac:dyDescent="0.2"/>
    <row r="1877" s="6" customFormat="1" ht="14.25" x14ac:dyDescent="0.2"/>
    <row r="1878" s="6" customFormat="1" ht="14.25" x14ac:dyDescent="0.2"/>
    <row r="1879" s="6" customFormat="1" ht="14.25" x14ac:dyDescent="0.2"/>
    <row r="1880" s="6" customFormat="1" ht="14.25" x14ac:dyDescent="0.2"/>
    <row r="1881" s="6" customFormat="1" ht="14.25" x14ac:dyDescent="0.2"/>
    <row r="1882" s="6" customFormat="1" ht="14.25" x14ac:dyDescent="0.2"/>
    <row r="1883" s="6" customFormat="1" ht="14.25" x14ac:dyDescent="0.2"/>
    <row r="1884" s="6" customFormat="1" ht="14.25" x14ac:dyDescent="0.2"/>
    <row r="1885" s="6" customFormat="1" ht="14.25" x14ac:dyDescent="0.2"/>
    <row r="1886" s="6" customFormat="1" ht="14.25" x14ac:dyDescent="0.2"/>
    <row r="1887" s="6" customFormat="1" ht="14.25" x14ac:dyDescent="0.2"/>
    <row r="1888" s="6" customFormat="1" ht="14.25" x14ac:dyDescent="0.2"/>
    <row r="1889" s="6" customFormat="1" ht="14.25" x14ac:dyDescent="0.2"/>
    <row r="1890" s="6" customFormat="1" ht="14.25" x14ac:dyDescent="0.2"/>
    <row r="1891" s="6" customFormat="1" ht="14.25" x14ac:dyDescent="0.2"/>
    <row r="1892" s="6" customFormat="1" ht="14.25" x14ac:dyDescent="0.2"/>
    <row r="1893" s="6" customFormat="1" ht="14.25" x14ac:dyDescent="0.2"/>
    <row r="1894" s="6" customFormat="1" ht="14.25" x14ac:dyDescent="0.2"/>
    <row r="1895" s="6" customFormat="1" ht="14.25" x14ac:dyDescent="0.2"/>
    <row r="1896" s="6" customFormat="1" ht="14.25" x14ac:dyDescent="0.2"/>
    <row r="1897" s="6" customFormat="1" ht="14.25" x14ac:dyDescent="0.2"/>
    <row r="1898" s="6" customFormat="1" ht="14.25" x14ac:dyDescent="0.2"/>
    <row r="1899" s="6" customFormat="1" ht="14.25" x14ac:dyDescent="0.2"/>
    <row r="1900" s="6" customFormat="1" ht="14.25" x14ac:dyDescent="0.2"/>
    <row r="1901" s="6" customFormat="1" ht="14.25" x14ac:dyDescent="0.2"/>
    <row r="1902" s="6" customFormat="1" ht="14.25" x14ac:dyDescent="0.2"/>
    <row r="1903" s="6" customFormat="1" ht="14.25" x14ac:dyDescent="0.2"/>
    <row r="1904" s="6" customFormat="1" ht="14.25" x14ac:dyDescent="0.2"/>
    <row r="1905" s="6" customFormat="1" ht="14.25" x14ac:dyDescent="0.2"/>
    <row r="1906" s="6" customFormat="1" ht="14.25" x14ac:dyDescent="0.2"/>
    <row r="1907" s="6" customFormat="1" ht="14.25" x14ac:dyDescent="0.2"/>
    <row r="1908" s="6" customFormat="1" ht="14.25" x14ac:dyDescent="0.2"/>
    <row r="1909" s="6" customFormat="1" ht="14.25" x14ac:dyDescent="0.2"/>
    <row r="1910" s="6" customFormat="1" ht="14.25" x14ac:dyDescent="0.2"/>
    <row r="1911" s="6" customFormat="1" ht="14.25" x14ac:dyDescent="0.2"/>
    <row r="1912" s="6" customFormat="1" ht="14.25" x14ac:dyDescent="0.2"/>
    <row r="1913" s="6" customFormat="1" ht="14.25" x14ac:dyDescent="0.2"/>
    <row r="1914" s="6" customFormat="1" ht="14.25" x14ac:dyDescent="0.2"/>
    <row r="1915" s="6" customFormat="1" ht="14.25" x14ac:dyDescent="0.2"/>
    <row r="1916" s="6" customFormat="1" ht="14.25" x14ac:dyDescent="0.2"/>
    <row r="1917" s="6" customFormat="1" ht="14.25" x14ac:dyDescent="0.2"/>
    <row r="1918" s="6" customFormat="1" ht="14.25" x14ac:dyDescent="0.2"/>
    <row r="1919" s="6" customFormat="1" ht="14.25" x14ac:dyDescent="0.2"/>
    <row r="1920" s="6" customFormat="1" ht="14.25" x14ac:dyDescent="0.2"/>
    <row r="1921" s="6" customFormat="1" ht="14.25" x14ac:dyDescent="0.2"/>
    <row r="1922" s="6" customFormat="1" ht="14.25" x14ac:dyDescent="0.2"/>
    <row r="1923" s="6" customFormat="1" ht="14.25" x14ac:dyDescent="0.2"/>
    <row r="1924" s="6" customFormat="1" ht="14.25" x14ac:dyDescent="0.2"/>
    <row r="1925" s="6" customFormat="1" ht="14.25" x14ac:dyDescent="0.2"/>
    <row r="1926" s="6" customFormat="1" ht="14.25" x14ac:dyDescent="0.2"/>
    <row r="1927" s="6" customFormat="1" ht="14.25" x14ac:dyDescent="0.2"/>
    <row r="1928" s="6" customFormat="1" ht="14.25" x14ac:dyDescent="0.2"/>
    <row r="1929" s="6" customFormat="1" ht="14.25" x14ac:dyDescent="0.2"/>
    <row r="1930" s="6" customFormat="1" ht="14.25" x14ac:dyDescent="0.2"/>
    <row r="1931" s="6" customFormat="1" ht="14.25" x14ac:dyDescent="0.2"/>
    <row r="1932" s="6" customFormat="1" ht="14.25" x14ac:dyDescent="0.2"/>
    <row r="1933" s="6" customFormat="1" ht="14.25" x14ac:dyDescent="0.2"/>
    <row r="1934" s="6" customFormat="1" ht="14.25" x14ac:dyDescent="0.2"/>
    <row r="1935" s="6" customFormat="1" ht="14.25" x14ac:dyDescent="0.2"/>
    <row r="1936" s="6" customFormat="1" ht="14.25" x14ac:dyDescent="0.2"/>
    <row r="1937" s="6" customFormat="1" ht="14.25" x14ac:dyDescent="0.2"/>
    <row r="1938" s="6" customFormat="1" ht="14.25" x14ac:dyDescent="0.2"/>
    <row r="1939" s="6" customFormat="1" ht="14.25" x14ac:dyDescent="0.2"/>
    <row r="1940" s="6" customFormat="1" ht="14.25" x14ac:dyDescent="0.2"/>
    <row r="1941" s="6" customFormat="1" ht="14.25" x14ac:dyDescent="0.2"/>
    <row r="1942" s="6" customFormat="1" ht="14.25" x14ac:dyDescent="0.2"/>
    <row r="1943" s="6" customFormat="1" ht="14.25" x14ac:dyDescent="0.2"/>
    <row r="1944" s="6" customFormat="1" ht="14.25" x14ac:dyDescent="0.2"/>
    <row r="1945" s="6" customFormat="1" ht="14.25" x14ac:dyDescent="0.2"/>
    <row r="1946" s="6" customFormat="1" ht="14.25" x14ac:dyDescent="0.2"/>
    <row r="1947" s="6" customFormat="1" ht="14.25" x14ac:dyDescent="0.2"/>
    <row r="1948" s="6" customFormat="1" ht="14.25" x14ac:dyDescent="0.2"/>
    <row r="1949" s="6" customFormat="1" ht="14.25" x14ac:dyDescent="0.2"/>
    <row r="1950" s="6" customFormat="1" ht="14.25" x14ac:dyDescent="0.2"/>
    <row r="1951" s="6" customFormat="1" ht="14.25" x14ac:dyDescent="0.2"/>
    <row r="1952" s="6" customFormat="1" ht="14.25" x14ac:dyDescent="0.2"/>
    <row r="1953" s="6" customFormat="1" ht="14.25" x14ac:dyDescent="0.2"/>
    <row r="1954" s="6" customFormat="1" ht="14.25" x14ac:dyDescent="0.2"/>
    <row r="1955" s="6" customFormat="1" ht="14.25" x14ac:dyDescent="0.2"/>
    <row r="1956" s="6" customFormat="1" ht="14.25" x14ac:dyDescent="0.2"/>
    <row r="1957" s="6" customFormat="1" ht="14.25" x14ac:dyDescent="0.2"/>
    <row r="1958" s="6" customFormat="1" ht="14.25" x14ac:dyDescent="0.2"/>
    <row r="1959" s="6" customFormat="1" ht="14.25" x14ac:dyDescent="0.2"/>
    <row r="1960" s="6" customFormat="1" ht="14.25" x14ac:dyDescent="0.2"/>
    <row r="1961" s="6" customFormat="1" ht="14.25" x14ac:dyDescent="0.2"/>
    <row r="1962" s="6" customFormat="1" ht="14.25" x14ac:dyDescent="0.2"/>
    <row r="1963" s="6" customFormat="1" ht="14.25" x14ac:dyDescent="0.2"/>
    <row r="1964" s="6" customFormat="1" ht="14.25" x14ac:dyDescent="0.2"/>
    <row r="1965" s="6" customFormat="1" ht="14.25" x14ac:dyDescent="0.2"/>
    <row r="1966" s="6" customFormat="1" ht="14.25" x14ac:dyDescent="0.2"/>
    <row r="1967" s="6" customFormat="1" ht="14.25" x14ac:dyDescent="0.2"/>
    <row r="1968" s="6" customFormat="1" ht="14.25" x14ac:dyDescent="0.2"/>
    <row r="1969" s="6" customFormat="1" ht="14.25" x14ac:dyDescent="0.2"/>
    <row r="1970" s="6" customFormat="1" ht="14.25" x14ac:dyDescent="0.2"/>
    <row r="1971" s="6" customFormat="1" ht="14.25" x14ac:dyDescent="0.2"/>
    <row r="1972" s="6" customFormat="1" ht="14.25" x14ac:dyDescent="0.2"/>
    <row r="1973" s="6" customFormat="1" ht="14.25" x14ac:dyDescent="0.2"/>
    <row r="1974" s="6" customFormat="1" ht="14.25" x14ac:dyDescent="0.2"/>
    <row r="1975" s="6" customFormat="1" ht="14.25" x14ac:dyDescent="0.2"/>
    <row r="1976" s="6" customFormat="1" ht="14.25" x14ac:dyDescent="0.2"/>
    <row r="1977" s="6" customFormat="1" ht="14.25" x14ac:dyDescent="0.2"/>
    <row r="1978" s="6" customFormat="1" ht="14.25" x14ac:dyDescent="0.2"/>
    <row r="1979" s="6" customFormat="1" ht="14.25" x14ac:dyDescent="0.2"/>
    <row r="1980" s="6" customFormat="1" ht="14.25" x14ac:dyDescent="0.2"/>
    <row r="1981" s="6" customFormat="1" ht="14.25" x14ac:dyDescent="0.2"/>
    <row r="1982" s="6" customFormat="1" ht="14.25" x14ac:dyDescent="0.2"/>
    <row r="1983" s="6" customFormat="1" ht="14.25" x14ac:dyDescent="0.2"/>
    <row r="1984" s="6" customFormat="1" ht="14.25" x14ac:dyDescent="0.2"/>
    <row r="1985" s="6" customFormat="1" ht="14.25" x14ac:dyDescent="0.2"/>
    <row r="1986" s="6" customFormat="1" ht="14.25" x14ac:dyDescent="0.2"/>
    <row r="1987" s="6" customFormat="1" ht="14.25" x14ac:dyDescent="0.2"/>
    <row r="1988" s="6" customFormat="1" ht="14.25" x14ac:dyDescent="0.2"/>
    <row r="1989" s="6" customFormat="1" ht="14.25" x14ac:dyDescent="0.2"/>
    <row r="1990" s="6" customFormat="1" ht="14.25" x14ac:dyDescent="0.2"/>
    <row r="1991" s="6" customFormat="1" ht="14.25" x14ac:dyDescent="0.2"/>
    <row r="1992" s="6" customFormat="1" ht="14.25" x14ac:dyDescent="0.2"/>
    <row r="1993" s="6" customFormat="1" ht="14.25" x14ac:dyDescent="0.2"/>
    <row r="1994" s="6" customFormat="1" ht="14.25" x14ac:dyDescent="0.2"/>
    <row r="1995" s="6" customFormat="1" ht="14.25" x14ac:dyDescent="0.2"/>
    <row r="1996" s="6" customFormat="1" ht="14.25" x14ac:dyDescent="0.2"/>
    <row r="1997" s="6" customFormat="1" ht="14.25" x14ac:dyDescent="0.2"/>
    <row r="1998" s="6" customFormat="1" ht="14.25" x14ac:dyDescent="0.2"/>
    <row r="1999" s="6" customFormat="1" ht="14.25" x14ac:dyDescent="0.2"/>
    <row r="2000" s="6" customFormat="1" ht="14.25" x14ac:dyDescent="0.2"/>
    <row r="2001" s="6" customFormat="1" ht="14.25" x14ac:dyDescent="0.2"/>
    <row r="2002" s="6" customFormat="1" ht="14.25" customHeight="1" x14ac:dyDescent="0.2"/>
    <row r="2003" s="6" customFormat="1" ht="14.25" customHeight="1" x14ac:dyDescent="0.2"/>
    <row r="2004" s="6" customFormat="1" ht="14.25" customHeight="1" x14ac:dyDescent="0.2"/>
    <row r="2005" s="6" customFormat="1" ht="14.25" customHeight="1" x14ac:dyDescent="0.2"/>
    <row r="2006" s="6" customFormat="1" ht="14.25" customHeight="1" x14ac:dyDescent="0.2"/>
    <row r="2007" s="6" customFormat="1" ht="14.25" customHeight="1" x14ac:dyDescent="0.2"/>
    <row r="2008" s="6" customFormat="1" ht="14.25" customHeight="1" x14ac:dyDescent="0.2"/>
    <row r="2009" s="6" customFormat="1" ht="14.25" customHeight="1" x14ac:dyDescent="0.2"/>
    <row r="2010" s="6" customFormat="1" ht="14.25" customHeight="1" x14ac:dyDescent="0.2"/>
    <row r="2011" s="6" customFormat="1" ht="14.25" customHeight="1" x14ac:dyDescent="0.2"/>
    <row r="2012" s="6" customFormat="1" ht="14.25" customHeight="1" x14ac:dyDescent="0.2"/>
    <row r="2013" s="6" customFormat="1" ht="14.25" customHeight="1" x14ac:dyDescent="0.2"/>
    <row r="2014" s="6" customFormat="1" ht="14.25" customHeight="1" x14ac:dyDescent="0.2"/>
    <row r="2015" s="6" customFormat="1" ht="14.25" customHeight="1" x14ac:dyDescent="0.2"/>
    <row r="2016" s="6" customFormat="1" ht="14.25" customHeight="1" x14ac:dyDescent="0.2"/>
    <row r="2017" ht="14.25" customHeight="1" x14ac:dyDescent="0.2"/>
    <row r="2018" ht="14.25" customHeight="1" x14ac:dyDescent="0.2"/>
    <row r="2019" ht="14.25" customHeight="1" x14ac:dyDescent="0.2"/>
    <row r="2020" ht="14.25" customHeight="1" x14ac:dyDescent="0.2"/>
    <row r="2021" ht="14.25" customHeight="1" x14ac:dyDescent="0.2"/>
  </sheetData>
  <mergeCells count="25">
    <mergeCell ref="B1:K3"/>
    <mergeCell ref="B36:M36"/>
    <mergeCell ref="B15:H15"/>
    <mergeCell ref="B17:K19"/>
    <mergeCell ref="L4:M4"/>
    <mergeCell ref="B8:K9"/>
    <mergeCell ref="B14:M14"/>
    <mergeCell ref="C4:E4"/>
    <mergeCell ref="C5:D5"/>
    <mergeCell ref="F5:I5"/>
    <mergeCell ref="B7:M7"/>
    <mergeCell ref="B11:C11"/>
    <mergeCell ref="B12:C12"/>
    <mergeCell ref="B20:M20"/>
    <mergeCell ref="B51:I51"/>
    <mergeCell ref="B52:I53"/>
    <mergeCell ref="B38:M38"/>
    <mergeCell ref="B42:F42"/>
    <mergeCell ref="G42:M42"/>
    <mergeCell ref="K43:L43"/>
    <mergeCell ref="K47:L47"/>
    <mergeCell ref="K48:L48"/>
    <mergeCell ref="K44:L44"/>
    <mergeCell ref="K45:L45"/>
    <mergeCell ref="K46:L46"/>
  </mergeCells>
  <dataValidations count="1">
    <dataValidation allowBlank="1" showInputMessage="1" showErrorMessage="1" promptTitle="Recomendación" prompt="Parte del ejemplo propuesto." sqref="K44:L44" xr:uid="{00000000-0002-0000-0400-00000000000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026"/>
  <sheetViews>
    <sheetView showGridLines="0" topLeftCell="E1" workbookViewId="0">
      <selection activeCell="N3" sqref="N3"/>
    </sheetView>
  </sheetViews>
  <sheetFormatPr baseColWidth="10" defaultColWidth="0" defaultRowHeight="0" customHeight="1" zeroHeight="1" x14ac:dyDescent="0.2"/>
  <cols>
    <col min="1" max="1" width="2.7109375" style="6" customWidth="1"/>
    <col min="2" max="2" width="23.85546875" style="1" customWidth="1"/>
    <col min="3" max="3" width="18.140625" style="1" customWidth="1"/>
    <col min="4" max="4" width="20.7109375" style="1" customWidth="1"/>
    <col min="5" max="5" width="14.42578125" style="1" bestFit="1" customWidth="1"/>
    <col min="6" max="6" width="14.42578125" style="6" bestFit="1" customWidth="1"/>
    <col min="7" max="7" width="12.85546875" style="6" customWidth="1"/>
    <col min="8" max="8" width="23.7109375" style="6" customWidth="1"/>
    <col min="9" max="9" width="30.42578125" style="6" customWidth="1"/>
    <col min="10" max="11" width="14" style="6" customWidth="1"/>
    <col min="12" max="12" width="18.85546875" style="6" customWidth="1"/>
    <col min="13" max="13" width="17.7109375" style="6" customWidth="1"/>
    <col min="14" max="14" width="15.7109375" style="6" customWidth="1"/>
    <col min="15" max="15" width="11.42578125" style="6" customWidth="1"/>
    <col min="16" max="16384" width="11.42578125" style="6" hidden="1"/>
  </cols>
  <sheetData>
    <row r="1" spans="2:22" s="310" customFormat="1" ht="27.75" customHeight="1" x14ac:dyDescent="0.25">
      <c r="B1" s="409" t="s">
        <v>371</v>
      </c>
      <c r="C1" s="409"/>
      <c r="D1" s="409"/>
      <c r="E1" s="409"/>
      <c r="F1" s="409"/>
      <c r="G1" s="409"/>
      <c r="H1" s="409"/>
      <c r="I1" s="409"/>
      <c r="J1" s="409"/>
      <c r="K1" s="409"/>
      <c r="L1" s="409"/>
      <c r="M1" s="359" t="s">
        <v>396</v>
      </c>
      <c r="N1" s="357" t="s">
        <v>405</v>
      </c>
    </row>
    <row r="2" spans="2:22" s="310" customFormat="1" ht="27.75" customHeight="1" x14ac:dyDescent="0.25">
      <c r="B2" s="409"/>
      <c r="C2" s="409"/>
      <c r="D2" s="409"/>
      <c r="E2" s="409"/>
      <c r="F2" s="409"/>
      <c r="G2" s="409"/>
      <c r="H2" s="409"/>
      <c r="I2" s="409"/>
      <c r="J2" s="409"/>
      <c r="K2" s="409"/>
      <c r="L2" s="409"/>
      <c r="M2" s="359" t="s">
        <v>397</v>
      </c>
      <c r="N2" s="357">
        <v>1</v>
      </c>
    </row>
    <row r="3" spans="2:22" s="310" customFormat="1" ht="27.75" customHeight="1" x14ac:dyDescent="0.25">
      <c r="B3" s="409"/>
      <c r="C3" s="409"/>
      <c r="D3" s="409"/>
      <c r="E3" s="409"/>
      <c r="F3" s="409"/>
      <c r="G3" s="409"/>
      <c r="H3" s="409"/>
      <c r="I3" s="409"/>
      <c r="J3" s="409"/>
      <c r="K3" s="409"/>
      <c r="L3" s="409"/>
      <c r="M3" s="359" t="s">
        <v>410</v>
      </c>
      <c r="N3" s="358">
        <v>44573</v>
      </c>
    </row>
    <row r="4" spans="2:22" s="13" customFormat="1" ht="24" customHeight="1" thickBot="1" x14ac:dyDescent="0.3">
      <c r="B4" s="63" t="s">
        <v>176</v>
      </c>
      <c r="C4" s="460" t="s">
        <v>74</v>
      </c>
      <c r="D4" s="460"/>
      <c r="E4" s="460"/>
      <c r="F4" s="64"/>
      <c r="G4" s="64"/>
      <c r="H4" s="64"/>
      <c r="I4" s="64"/>
      <c r="J4" s="68" t="s">
        <v>177</v>
      </c>
      <c r="K4" s="351"/>
      <c r="L4" s="350"/>
      <c r="M4" s="361" t="s">
        <v>178</v>
      </c>
      <c r="N4" s="362"/>
      <c r="O4" s="10"/>
      <c r="P4" s="10"/>
      <c r="Q4" s="11"/>
      <c r="R4" s="12"/>
      <c r="S4" s="12"/>
      <c r="T4" s="10"/>
      <c r="U4" s="10"/>
      <c r="V4" s="10"/>
    </row>
    <row r="5" spans="2:22" s="22" customFormat="1" ht="24" customHeight="1" thickBot="1" x14ac:dyDescent="0.3">
      <c r="B5" s="14" t="s">
        <v>179</v>
      </c>
      <c r="C5" s="407" t="s">
        <v>1</v>
      </c>
      <c r="D5" s="407"/>
      <c r="E5" s="16" t="s">
        <v>180</v>
      </c>
      <c r="F5" s="410" t="s">
        <v>1</v>
      </c>
      <c r="G5" s="410"/>
      <c r="H5" s="410"/>
      <c r="I5" s="410"/>
      <c r="J5" s="19" t="s">
        <v>174</v>
      </c>
      <c r="K5" s="111"/>
      <c r="L5" s="18" t="s">
        <v>181</v>
      </c>
      <c r="M5" s="19" t="s">
        <v>182</v>
      </c>
      <c r="N5" s="112" t="s">
        <v>373</v>
      </c>
      <c r="O5" s="113"/>
      <c r="P5" s="11"/>
      <c r="Q5" s="11"/>
      <c r="R5" s="10"/>
      <c r="S5" s="10"/>
      <c r="T5" s="10"/>
    </row>
    <row r="6" spans="2:22" s="22" customFormat="1" ht="14.25" customHeight="1" x14ac:dyDescent="0.25">
      <c r="B6" s="115"/>
      <c r="C6" s="115"/>
      <c r="D6" s="115"/>
      <c r="E6" s="115"/>
      <c r="F6" s="115"/>
      <c r="G6" s="115"/>
      <c r="H6" s="115"/>
      <c r="I6" s="116"/>
      <c r="J6" s="117"/>
      <c r="K6" s="117"/>
      <c r="L6" s="118"/>
      <c r="M6" s="118"/>
      <c r="N6" s="2"/>
      <c r="O6" s="235"/>
      <c r="P6" s="11"/>
      <c r="Q6" s="11"/>
      <c r="R6" s="10"/>
      <c r="S6" s="10"/>
      <c r="T6" s="10"/>
    </row>
    <row r="7" spans="2:22" ht="22.5" customHeight="1" x14ac:dyDescent="0.2">
      <c r="B7" s="468" t="s">
        <v>184</v>
      </c>
      <c r="C7" s="469"/>
      <c r="D7" s="469"/>
      <c r="E7" s="469"/>
      <c r="F7" s="469"/>
      <c r="G7" s="469"/>
      <c r="H7" s="469"/>
      <c r="I7" s="469"/>
      <c r="J7" s="469"/>
      <c r="K7" s="469"/>
      <c r="L7" s="469"/>
      <c r="M7" s="469"/>
      <c r="N7" s="470"/>
    </row>
    <row r="8" spans="2:22" ht="20.25" customHeight="1" x14ac:dyDescent="0.25">
      <c r="B8" s="120" t="s">
        <v>317</v>
      </c>
      <c r="C8" s="83"/>
      <c r="D8" s="83"/>
      <c r="E8" s="83"/>
      <c r="F8" s="83"/>
      <c r="G8" s="83"/>
      <c r="H8" s="83"/>
      <c r="I8" s="83"/>
      <c r="J8" s="83"/>
      <c r="K8" s="83"/>
      <c r="N8" s="119"/>
    </row>
    <row r="9" spans="2:22" ht="7.5" customHeight="1" x14ac:dyDescent="0.25">
      <c r="B9" s="120"/>
      <c r="C9" s="83"/>
      <c r="D9" s="83"/>
      <c r="E9" s="83"/>
      <c r="F9" s="83"/>
      <c r="G9" s="83"/>
      <c r="H9" s="83"/>
      <c r="I9" s="83"/>
      <c r="J9" s="83"/>
      <c r="K9" s="83"/>
      <c r="L9" s="83"/>
      <c r="N9" s="31"/>
    </row>
    <row r="10" spans="2:22" ht="14.25" x14ac:dyDescent="0.2">
      <c r="B10" s="411" t="s">
        <v>103</v>
      </c>
      <c r="C10" s="412"/>
      <c r="D10" s="412"/>
      <c r="E10" s="412"/>
      <c r="F10" s="412"/>
      <c r="G10" s="412"/>
      <c r="H10" s="412"/>
      <c r="I10" s="412"/>
      <c r="J10" s="412"/>
      <c r="K10" s="412"/>
      <c r="L10" s="412"/>
      <c r="N10" s="31"/>
    </row>
    <row r="11" spans="2:22" ht="22.5" customHeight="1" x14ac:dyDescent="0.2">
      <c r="B11" s="411"/>
      <c r="C11" s="412"/>
      <c r="D11" s="412"/>
      <c r="E11" s="412"/>
      <c r="F11" s="412"/>
      <c r="G11" s="412"/>
      <c r="H11" s="412"/>
      <c r="I11" s="412"/>
      <c r="J11" s="412"/>
      <c r="K11" s="412"/>
      <c r="L11" s="412"/>
      <c r="N11" s="31"/>
    </row>
    <row r="12" spans="2:22" ht="8.25" customHeight="1" thickBot="1" x14ac:dyDescent="0.25">
      <c r="B12" s="424"/>
      <c r="C12" s="425"/>
      <c r="D12" s="425"/>
      <c r="E12" s="425"/>
      <c r="F12" s="425"/>
      <c r="G12" s="425"/>
      <c r="H12" s="425"/>
      <c r="I12" s="425"/>
      <c r="J12" s="425"/>
      <c r="K12" s="425"/>
      <c r="L12" s="425"/>
      <c r="M12" s="425"/>
      <c r="N12" s="31"/>
    </row>
    <row r="13" spans="2:22" ht="16.5" customHeight="1" x14ac:dyDescent="0.2">
      <c r="B13" s="317" t="s">
        <v>50</v>
      </c>
      <c r="C13" s="331" t="s">
        <v>51</v>
      </c>
      <c r="D13" s="6"/>
      <c r="E13" s="6"/>
      <c r="N13" s="31"/>
    </row>
    <row r="14" spans="2:22" ht="16.5" customHeight="1" x14ac:dyDescent="0.2">
      <c r="B14" s="121" t="s">
        <v>52</v>
      </c>
      <c r="C14" s="122" t="s">
        <v>53</v>
      </c>
      <c r="D14" s="6"/>
      <c r="E14" s="6"/>
      <c r="N14" s="31"/>
    </row>
    <row r="15" spans="2:22" ht="16.5" customHeight="1" thickBot="1" x14ac:dyDescent="0.25">
      <c r="B15" s="123" t="s">
        <v>54</v>
      </c>
      <c r="C15" s="124" t="s">
        <v>318</v>
      </c>
      <c r="D15" s="6"/>
      <c r="E15" s="6"/>
      <c r="N15" s="31"/>
    </row>
    <row r="16" spans="2:22" ht="14.25" x14ac:dyDescent="0.2">
      <c r="B16" s="411" t="s">
        <v>55</v>
      </c>
      <c r="C16" s="412"/>
      <c r="D16" s="412"/>
      <c r="E16" s="412"/>
      <c r="F16" s="412"/>
      <c r="G16" s="412"/>
      <c r="H16" s="412"/>
      <c r="I16" s="412"/>
      <c r="J16" s="412"/>
      <c r="K16" s="412"/>
      <c r="L16" s="412"/>
      <c r="N16" s="31"/>
    </row>
    <row r="17" spans="2:14" ht="14.25" x14ac:dyDescent="0.2">
      <c r="B17" s="411"/>
      <c r="C17" s="412"/>
      <c r="D17" s="412"/>
      <c r="E17" s="412"/>
      <c r="F17" s="412"/>
      <c r="G17" s="412"/>
      <c r="H17" s="412"/>
      <c r="I17" s="412"/>
      <c r="J17" s="412"/>
      <c r="K17" s="412"/>
      <c r="L17" s="412"/>
      <c r="N17" s="31"/>
    </row>
    <row r="18" spans="2:14" ht="14.25" x14ac:dyDescent="0.2">
      <c r="B18" s="411"/>
      <c r="C18" s="412"/>
      <c r="D18" s="412"/>
      <c r="E18" s="412"/>
      <c r="F18" s="412"/>
      <c r="G18" s="412"/>
      <c r="H18" s="412"/>
      <c r="I18" s="412"/>
      <c r="J18" s="412"/>
      <c r="K18" s="412"/>
      <c r="L18" s="412"/>
      <c r="N18" s="31"/>
    </row>
    <row r="19" spans="2:14" ht="14.25" x14ac:dyDescent="0.2">
      <c r="B19" s="411"/>
      <c r="C19" s="412"/>
      <c r="D19" s="412"/>
      <c r="E19" s="412"/>
      <c r="F19" s="412"/>
      <c r="G19" s="412"/>
      <c r="H19" s="412"/>
      <c r="I19" s="412"/>
      <c r="J19" s="412"/>
      <c r="K19" s="412"/>
      <c r="L19" s="412"/>
      <c r="N19" s="31"/>
    </row>
    <row r="20" spans="2:14" ht="19.5" customHeight="1" x14ac:dyDescent="0.2">
      <c r="B20" s="468" t="s">
        <v>232</v>
      </c>
      <c r="C20" s="469"/>
      <c r="D20" s="469"/>
      <c r="E20" s="469"/>
      <c r="F20" s="469"/>
      <c r="G20" s="469"/>
      <c r="H20" s="469"/>
      <c r="I20" s="469"/>
      <c r="J20" s="469"/>
      <c r="K20" s="469"/>
      <c r="L20" s="469"/>
      <c r="M20" s="469"/>
      <c r="N20" s="470"/>
    </row>
    <row r="21" spans="2:14" ht="14.25" x14ac:dyDescent="0.2">
      <c r="B21" s="411" t="s">
        <v>319</v>
      </c>
      <c r="C21" s="412"/>
      <c r="D21" s="412"/>
      <c r="E21" s="412"/>
      <c r="F21" s="412"/>
      <c r="G21" s="412"/>
      <c r="H21" s="412"/>
      <c r="I21" s="412"/>
      <c r="J21" s="412"/>
      <c r="K21" s="412"/>
      <c r="L21" s="412"/>
      <c r="N21" s="31"/>
    </row>
    <row r="22" spans="2:14" ht="14.25" x14ac:dyDescent="0.2">
      <c r="B22" s="411"/>
      <c r="C22" s="412"/>
      <c r="D22" s="412"/>
      <c r="E22" s="412"/>
      <c r="F22" s="412"/>
      <c r="G22" s="412"/>
      <c r="H22" s="412"/>
      <c r="I22" s="412"/>
      <c r="J22" s="412"/>
      <c r="K22" s="412"/>
      <c r="L22" s="412"/>
      <c r="N22" s="31"/>
    </row>
    <row r="23" spans="2:14" ht="15" thickBot="1" x14ac:dyDescent="0.25">
      <c r="B23" s="411"/>
      <c r="C23" s="412"/>
      <c r="D23" s="412"/>
      <c r="E23" s="412"/>
      <c r="F23" s="412"/>
      <c r="G23" s="412"/>
      <c r="H23" s="412"/>
      <c r="I23" s="412"/>
      <c r="J23" s="412"/>
      <c r="K23" s="412"/>
      <c r="L23" s="412"/>
      <c r="N23" s="31"/>
    </row>
    <row r="24" spans="2:14" ht="19.5" customHeight="1" thickBot="1" x14ac:dyDescent="0.25">
      <c r="B24" s="391" t="s">
        <v>233</v>
      </c>
      <c r="C24" s="392"/>
      <c r="D24" s="392"/>
      <c r="E24" s="392"/>
      <c r="F24" s="392"/>
      <c r="G24" s="392"/>
      <c r="H24" s="392"/>
      <c r="I24" s="392"/>
      <c r="J24" s="392"/>
      <c r="K24" s="392"/>
      <c r="L24" s="392"/>
      <c r="M24" s="392"/>
      <c r="N24" s="393"/>
    </row>
    <row r="25" spans="2:14" ht="24.75" customHeight="1" x14ac:dyDescent="0.2">
      <c r="B25" s="125" t="s">
        <v>56</v>
      </c>
      <c r="C25" s="4"/>
      <c r="D25" s="4"/>
      <c r="E25" s="4"/>
      <c r="F25" s="4"/>
      <c r="G25" s="4"/>
      <c r="H25" s="4"/>
      <c r="I25" s="4"/>
      <c r="J25" s="4"/>
      <c r="K25" s="4"/>
      <c r="L25" s="4"/>
      <c r="N25" s="31"/>
    </row>
    <row r="26" spans="2:14" ht="8.25" customHeight="1" x14ac:dyDescent="0.2">
      <c r="B26" s="60"/>
      <c r="C26" s="4"/>
      <c r="D26" s="4"/>
      <c r="E26" s="4"/>
      <c r="F26" s="4"/>
      <c r="G26" s="4"/>
      <c r="H26" s="4"/>
      <c r="I26" s="4"/>
      <c r="J26" s="4"/>
      <c r="K26" s="4"/>
      <c r="L26" s="4"/>
      <c r="N26" s="31"/>
    </row>
    <row r="27" spans="2:14" ht="27" customHeight="1" x14ac:dyDescent="0.2">
      <c r="B27" s="442" t="s">
        <v>234</v>
      </c>
      <c r="C27" s="443"/>
      <c r="D27" s="4"/>
      <c r="E27" s="4"/>
      <c r="F27" s="4"/>
      <c r="G27" s="4"/>
      <c r="H27" s="4"/>
      <c r="I27" s="4"/>
      <c r="J27" s="4"/>
      <c r="K27" s="4"/>
      <c r="L27" s="4"/>
      <c r="N27" s="31"/>
    </row>
    <row r="28" spans="2:14" ht="15" thickBot="1" x14ac:dyDescent="0.25">
      <c r="B28" s="60"/>
      <c r="C28" s="4"/>
      <c r="D28" s="4"/>
      <c r="E28" s="4"/>
      <c r="F28" s="4"/>
      <c r="G28" s="4"/>
      <c r="H28" s="4"/>
      <c r="I28" s="4"/>
      <c r="J28" s="4"/>
      <c r="K28" s="4"/>
      <c r="L28" s="4"/>
      <c r="N28" s="31"/>
    </row>
    <row r="29" spans="2:14" ht="21" customHeight="1" thickBot="1" x14ac:dyDescent="0.25">
      <c r="B29" s="473" t="s">
        <v>57</v>
      </c>
      <c r="C29" s="474"/>
      <c r="D29" s="474"/>
      <c r="E29" s="474"/>
      <c r="F29" s="475" t="s">
        <v>58</v>
      </c>
      <c r="G29" s="475"/>
      <c r="H29" s="475"/>
      <c r="I29" s="475"/>
      <c r="J29" s="475"/>
      <c r="K29" s="476"/>
      <c r="L29" s="477"/>
      <c r="N29" s="31"/>
    </row>
    <row r="30" spans="2:14" ht="30.75" thickBot="1" x14ac:dyDescent="0.25">
      <c r="B30" s="332" t="s">
        <v>235</v>
      </c>
      <c r="C30" s="333" t="s">
        <v>236</v>
      </c>
      <c r="D30" s="334" t="s">
        <v>0</v>
      </c>
      <c r="E30" s="333" t="s">
        <v>7</v>
      </c>
      <c r="F30" s="126" t="s">
        <v>59</v>
      </c>
      <c r="G30" s="127" t="s">
        <v>5</v>
      </c>
      <c r="H30" s="128" t="s">
        <v>6</v>
      </c>
      <c r="I30" s="128" t="s">
        <v>45</v>
      </c>
      <c r="J30" s="128" t="s">
        <v>60</v>
      </c>
      <c r="K30" s="450" t="s">
        <v>47</v>
      </c>
      <c r="L30" s="451"/>
      <c r="N30" s="31"/>
    </row>
    <row r="31" spans="2:14" ht="18" customHeight="1" x14ac:dyDescent="0.2">
      <c r="B31" s="129">
        <v>1</v>
      </c>
      <c r="C31" s="130" t="s">
        <v>94</v>
      </c>
      <c r="D31" s="131" t="s">
        <v>362</v>
      </c>
      <c r="E31" s="132">
        <v>1201</v>
      </c>
      <c r="F31" s="132">
        <v>1201</v>
      </c>
      <c r="G31" s="133">
        <f>E31-F31</f>
        <v>0</v>
      </c>
      <c r="H31" s="133" t="s">
        <v>82</v>
      </c>
      <c r="I31" s="134" t="s">
        <v>237</v>
      </c>
      <c r="J31" s="135" t="s">
        <v>367</v>
      </c>
      <c r="K31" s="478" t="s">
        <v>49</v>
      </c>
      <c r="L31" s="479"/>
      <c r="N31" s="31"/>
    </row>
    <row r="32" spans="2:14" ht="18" customHeight="1" x14ac:dyDescent="0.2">
      <c r="B32" s="136">
        <v>2</v>
      </c>
      <c r="C32" s="137" t="s">
        <v>95</v>
      </c>
      <c r="D32" s="138" t="s">
        <v>363</v>
      </c>
      <c r="E32" s="139">
        <v>4242</v>
      </c>
      <c r="F32" s="139">
        <v>4242</v>
      </c>
      <c r="G32" s="140">
        <f t="shared" ref="G32:G38" si="0">E32-F32</f>
        <v>0</v>
      </c>
      <c r="H32" s="140" t="s">
        <v>61</v>
      </c>
      <c r="I32" s="141" t="s">
        <v>237</v>
      </c>
      <c r="J32" s="142" t="s">
        <v>363</v>
      </c>
      <c r="K32" s="471" t="s">
        <v>49</v>
      </c>
      <c r="L32" s="472"/>
      <c r="N32" s="31"/>
    </row>
    <row r="33" spans="2:14" ht="18" customHeight="1" x14ac:dyDescent="0.2">
      <c r="B33" s="136">
        <v>3</v>
      </c>
      <c r="C33" s="137" t="s">
        <v>96</v>
      </c>
      <c r="D33" s="138" t="s">
        <v>364</v>
      </c>
      <c r="E33" s="139">
        <v>15515</v>
      </c>
      <c r="F33" s="139">
        <v>15515</v>
      </c>
      <c r="G33" s="140">
        <f t="shared" si="0"/>
        <v>0</v>
      </c>
      <c r="H33" s="140" t="s">
        <v>88</v>
      </c>
      <c r="I33" s="141" t="s">
        <v>237</v>
      </c>
      <c r="J33" s="142" t="s">
        <v>364</v>
      </c>
      <c r="K33" s="471" t="s">
        <v>49</v>
      </c>
      <c r="L33" s="472"/>
      <c r="N33" s="31"/>
    </row>
    <row r="34" spans="2:14" ht="18" customHeight="1" x14ac:dyDescent="0.2">
      <c r="B34" s="136">
        <v>4</v>
      </c>
      <c r="C34" s="137" t="s">
        <v>97</v>
      </c>
      <c r="D34" s="138" t="s">
        <v>365</v>
      </c>
      <c r="E34" s="139">
        <v>81551</v>
      </c>
      <c r="F34" s="139">
        <v>81551</v>
      </c>
      <c r="G34" s="140">
        <f t="shared" si="0"/>
        <v>0</v>
      </c>
      <c r="H34" s="140" t="s">
        <v>89</v>
      </c>
      <c r="I34" s="141" t="s">
        <v>237</v>
      </c>
      <c r="J34" s="142" t="s">
        <v>365</v>
      </c>
      <c r="K34" s="471" t="s">
        <v>49</v>
      </c>
      <c r="L34" s="472"/>
      <c r="N34" s="31"/>
    </row>
    <row r="35" spans="2:14" ht="18" customHeight="1" x14ac:dyDescent="0.2">
      <c r="B35" s="136">
        <v>5</v>
      </c>
      <c r="C35" s="137" t="s">
        <v>98</v>
      </c>
      <c r="D35" s="138" t="s">
        <v>366</v>
      </c>
      <c r="E35" s="139">
        <v>51754</v>
      </c>
      <c r="F35" s="139">
        <v>51754</v>
      </c>
      <c r="G35" s="140">
        <f t="shared" si="0"/>
        <v>0</v>
      </c>
      <c r="H35" s="140" t="s">
        <v>90</v>
      </c>
      <c r="I35" s="141" t="s">
        <v>237</v>
      </c>
      <c r="J35" s="142" t="s">
        <v>368</v>
      </c>
      <c r="K35" s="471" t="s">
        <v>49</v>
      </c>
      <c r="L35" s="472"/>
      <c r="N35" s="31"/>
    </row>
    <row r="36" spans="2:14" ht="18" customHeight="1" x14ac:dyDescent="0.2">
      <c r="B36" s="136">
        <v>6</v>
      </c>
      <c r="C36" s="137" t="s">
        <v>99</v>
      </c>
      <c r="D36" s="138" t="s">
        <v>366</v>
      </c>
      <c r="E36" s="139">
        <v>611</v>
      </c>
      <c r="F36" s="139">
        <v>611</v>
      </c>
      <c r="G36" s="140">
        <f t="shared" si="0"/>
        <v>0</v>
      </c>
      <c r="H36" s="140" t="s">
        <v>91</v>
      </c>
      <c r="I36" s="141" t="s">
        <v>237</v>
      </c>
      <c r="J36" s="142" t="s">
        <v>369</v>
      </c>
      <c r="K36" s="471" t="s">
        <v>49</v>
      </c>
      <c r="L36" s="472"/>
      <c r="N36" s="31"/>
    </row>
    <row r="37" spans="2:14" ht="18" customHeight="1" x14ac:dyDescent="0.2">
      <c r="B37" s="136">
        <v>7</v>
      </c>
      <c r="C37" s="137" t="s">
        <v>100</v>
      </c>
      <c r="D37" s="138" t="s">
        <v>366</v>
      </c>
      <c r="E37" s="139">
        <v>52548</v>
      </c>
      <c r="F37" s="139">
        <v>52548</v>
      </c>
      <c r="G37" s="140">
        <f t="shared" si="0"/>
        <v>0</v>
      </c>
      <c r="H37" s="140" t="s">
        <v>92</v>
      </c>
      <c r="I37" s="141" t="s">
        <v>237</v>
      </c>
      <c r="J37" s="142" t="s">
        <v>368</v>
      </c>
      <c r="K37" s="471" t="s">
        <v>49</v>
      </c>
      <c r="L37" s="472"/>
      <c r="N37" s="31"/>
    </row>
    <row r="38" spans="2:14" ht="18" customHeight="1" thickBot="1" x14ac:dyDescent="0.25">
      <c r="B38" s="143">
        <v>8</v>
      </c>
      <c r="C38" s="144" t="s">
        <v>101</v>
      </c>
      <c r="D38" s="145" t="s">
        <v>366</v>
      </c>
      <c r="E38" s="146">
        <v>58214</v>
      </c>
      <c r="F38" s="146">
        <v>58214</v>
      </c>
      <c r="G38" s="147">
        <f t="shared" si="0"/>
        <v>0</v>
      </c>
      <c r="H38" s="147" t="s">
        <v>93</v>
      </c>
      <c r="I38" s="148" t="s">
        <v>237</v>
      </c>
      <c r="J38" s="149" t="s">
        <v>370</v>
      </c>
      <c r="K38" s="466" t="s">
        <v>49</v>
      </c>
      <c r="L38" s="467"/>
      <c r="N38" s="31"/>
    </row>
    <row r="39" spans="2:14" ht="21" customHeight="1" x14ac:dyDescent="0.2">
      <c r="B39" s="37"/>
      <c r="C39" s="6"/>
      <c r="D39" s="6"/>
      <c r="E39" s="6"/>
      <c r="N39" s="31"/>
    </row>
    <row r="40" spans="2:14" ht="27" customHeight="1" x14ac:dyDescent="0.2">
      <c r="B40" s="442" t="s">
        <v>320</v>
      </c>
      <c r="C40" s="443"/>
      <c r="D40" s="4"/>
      <c r="E40" s="4"/>
      <c r="F40" s="4"/>
      <c r="G40" s="4"/>
      <c r="H40" s="4"/>
      <c r="I40" s="4"/>
      <c r="J40" s="4"/>
      <c r="K40" s="4"/>
      <c r="L40" s="4"/>
      <c r="N40" s="31"/>
    </row>
    <row r="41" spans="2:14" ht="15" thickBot="1" x14ac:dyDescent="0.25">
      <c r="B41" s="60"/>
      <c r="C41" s="4"/>
      <c r="D41" s="4"/>
      <c r="E41" s="4"/>
      <c r="F41" s="4"/>
      <c r="G41" s="4"/>
      <c r="H41" s="4"/>
      <c r="I41" s="4"/>
      <c r="J41" s="4"/>
      <c r="K41" s="4"/>
      <c r="L41" s="4"/>
      <c r="N41" s="31"/>
    </row>
    <row r="42" spans="2:14" ht="22.5" customHeight="1" thickBot="1" x14ac:dyDescent="0.3">
      <c r="B42" s="473" t="s">
        <v>57</v>
      </c>
      <c r="C42" s="474"/>
      <c r="D42" s="474"/>
      <c r="E42" s="485"/>
      <c r="F42" s="486" t="s">
        <v>58</v>
      </c>
      <c r="G42" s="487"/>
      <c r="H42" s="487"/>
      <c r="I42" s="487"/>
      <c r="J42" s="487"/>
      <c r="K42" s="487"/>
      <c r="L42" s="487"/>
      <c r="M42" s="487"/>
      <c r="N42" s="488"/>
    </row>
    <row r="43" spans="2:14" ht="57" customHeight="1" thickBot="1" x14ac:dyDescent="0.25">
      <c r="B43" s="332" t="s">
        <v>235</v>
      </c>
      <c r="C43" s="333" t="s">
        <v>236</v>
      </c>
      <c r="D43" s="334" t="s">
        <v>0</v>
      </c>
      <c r="E43" s="333" t="s">
        <v>7</v>
      </c>
      <c r="F43" s="150" t="s">
        <v>59</v>
      </c>
      <c r="G43" s="151" t="s">
        <v>5</v>
      </c>
      <c r="H43" s="152" t="s">
        <v>6</v>
      </c>
      <c r="I43" s="128" t="s">
        <v>62</v>
      </c>
      <c r="J43" s="450" t="s">
        <v>63</v>
      </c>
      <c r="K43" s="451"/>
      <c r="L43" s="128" t="s">
        <v>45</v>
      </c>
      <c r="M43" s="153" t="s">
        <v>64</v>
      </c>
      <c r="N43" s="154" t="s">
        <v>47</v>
      </c>
    </row>
    <row r="44" spans="2:14" ht="18" customHeight="1" x14ac:dyDescent="0.2">
      <c r="B44" s="129">
        <v>1</v>
      </c>
      <c r="C44" s="155" t="s">
        <v>240</v>
      </c>
      <c r="D44" s="131" t="s">
        <v>370</v>
      </c>
      <c r="E44" s="156">
        <v>54144</v>
      </c>
      <c r="F44" s="156">
        <v>54144</v>
      </c>
      <c r="G44" s="157">
        <f>E44-F44</f>
        <v>0</v>
      </c>
      <c r="H44" s="158" t="s">
        <v>241</v>
      </c>
      <c r="I44" s="157" t="s">
        <v>104</v>
      </c>
      <c r="J44" s="489" t="s">
        <v>242</v>
      </c>
      <c r="K44" s="490"/>
      <c r="L44" s="159" t="s">
        <v>237</v>
      </c>
      <c r="M44" s="135" t="s">
        <v>367</v>
      </c>
      <c r="N44" s="160" t="s">
        <v>49</v>
      </c>
    </row>
    <row r="45" spans="2:14" ht="18" customHeight="1" x14ac:dyDescent="0.2">
      <c r="B45" s="136">
        <v>2</v>
      </c>
      <c r="C45" s="161" t="s">
        <v>243</v>
      </c>
      <c r="D45" s="138" t="s">
        <v>370</v>
      </c>
      <c r="E45" s="162">
        <v>4488</v>
      </c>
      <c r="F45" s="162">
        <v>4488</v>
      </c>
      <c r="G45" s="163">
        <f t="shared" ref="G45:G51" si="1">E45-F45</f>
        <v>0</v>
      </c>
      <c r="H45" s="164" t="s">
        <v>244</v>
      </c>
      <c r="I45" s="163" t="s">
        <v>104</v>
      </c>
      <c r="J45" s="481" t="s">
        <v>242</v>
      </c>
      <c r="K45" s="482"/>
      <c r="L45" s="165" t="s">
        <v>237</v>
      </c>
      <c r="M45" s="142" t="s">
        <v>363</v>
      </c>
      <c r="N45" s="166" t="s">
        <v>49</v>
      </c>
    </row>
    <row r="46" spans="2:14" ht="18" customHeight="1" x14ac:dyDescent="0.2">
      <c r="B46" s="136">
        <v>3</v>
      </c>
      <c r="C46" s="161" t="s">
        <v>245</v>
      </c>
      <c r="D46" s="138" t="s">
        <v>370</v>
      </c>
      <c r="E46" s="162">
        <v>45515</v>
      </c>
      <c r="F46" s="162">
        <v>45515</v>
      </c>
      <c r="G46" s="163">
        <f t="shared" si="1"/>
        <v>0</v>
      </c>
      <c r="H46" s="164" t="s">
        <v>246</v>
      </c>
      <c r="I46" s="163" t="s">
        <v>104</v>
      </c>
      <c r="J46" s="481" t="s">
        <v>242</v>
      </c>
      <c r="K46" s="482"/>
      <c r="L46" s="165" t="s">
        <v>237</v>
      </c>
      <c r="M46" s="142" t="s">
        <v>364</v>
      </c>
      <c r="N46" s="166" t="s">
        <v>49</v>
      </c>
    </row>
    <row r="47" spans="2:14" ht="18" customHeight="1" x14ac:dyDescent="0.2">
      <c r="B47" s="136">
        <v>4</v>
      </c>
      <c r="C47" s="161" t="s">
        <v>247</v>
      </c>
      <c r="D47" s="138" t="s">
        <v>370</v>
      </c>
      <c r="E47" s="162">
        <v>15551</v>
      </c>
      <c r="F47" s="162">
        <v>15551</v>
      </c>
      <c r="G47" s="163">
        <f t="shared" si="1"/>
        <v>0</v>
      </c>
      <c r="H47" s="164" t="s">
        <v>248</v>
      </c>
      <c r="I47" s="163" t="s">
        <v>104</v>
      </c>
      <c r="J47" s="481" t="s">
        <v>242</v>
      </c>
      <c r="K47" s="482"/>
      <c r="L47" s="165" t="s">
        <v>237</v>
      </c>
      <c r="M47" s="142" t="s">
        <v>365</v>
      </c>
      <c r="N47" s="166" t="s">
        <v>49</v>
      </c>
    </row>
    <row r="48" spans="2:14" ht="18" customHeight="1" x14ac:dyDescent="0.2">
      <c r="B48" s="136">
        <v>5</v>
      </c>
      <c r="C48" s="161" t="s">
        <v>249</v>
      </c>
      <c r="D48" s="138" t="s">
        <v>366</v>
      </c>
      <c r="E48" s="162">
        <v>78454</v>
      </c>
      <c r="F48" s="162">
        <v>78454</v>
      </c>
      <c r="G48" s="163">
        <f t="shared" si="1"/>
        <v>0</v>
      </c>
      <c r="H48" s="164" t="s">
        <v>238</v>
      </c>
      <c r="I48" s="163" t="s">
        <v>104</v>
      </c>
      <c r="J48" s="481" t="s">
        <v>242</v>
      </c>
      <c r="K48" s="482"/>
      <c r="L48" s="165" t="s">
        <v>237</v>
      </c>
      <c r="M48" s="142" t="s">
        <v>368</v>
      </c>
      <c r="N48" s="166" t="s">
        <v>49</v>
      </c>
    </row>
    <row r="49" spans="2:14" ht="18" customHeight="1" x14ac:dyDescent="0.2">
      <c r="B49" s="136">
        <v>6</v>
      </c>
      <c r="C49" s="161" t="s">
        <v>250</v>
      </c>
      <c r="D49" s="138" t="s">
        <v>366</v>
      </c>
      <c r="E49" s="162">
        <v>51214</v>
      </c>
      <c r="F49" s="162">
        <v>51214</v>
      </c>
      <c r="G49" s="163">
        <f t="shared" si="1"/>
        <v>0</v>
      </c>
      <c r="H49" s="164" t="s">
        <v>239</v>
      </c>
      <c r="I49" s="163" t="s">
        <v>104</v>
      </c>
      <c r="J49" s="481" t="s">
        <v>242</v>
      </c>
      <c r="K49" s="482"/>
      <c r="L49" s="165" t="s">
        <v>237</v>
      </c>
      <c r="M49" s="142" t="s">
        <v>369</v>
      </c>
      <c r="N49" s="166" t="s">
        <v>49</v>
      </c>
    </row>
    <row r="50" spans="2:14" ht="18" customHeight="1" x14ac:dyDescent="0.2">
      <c r="B50" s="136">
        <v>7</v>
      </c>
      <c r="C50" s="161" t="s">
        <v>251</v>
      </c>
      <c r="D50" s="138" t="s">
        <v>366</v>
      </c>
      <c r="E50" s="162">
        <v>4545</v>
      </c>
      <c r="F50" s="162">
        <v>4545</v>
      </c>
      <c r="G50" s="163">
        <f t="shared" si="1"/>
        <v>0</v>
      </c>
      <c r="H50" s="164" t="s">
        <v>241</v>
      </c>
      <c r="I50" s="163" t="s">
        <v>104</v>
      </c>
      <c r="J50" s="481" t="s">
        <v>242</v>
      </c>
      <c r="K50" s="482"/>
      <c r="L50" s="165" t="s">
        <v>237</v>
      </c>
      <c r="M50" s="142" t="s">
        <v>368</v>
      </c>
      <c r="N50" s="166" t="s">
        <v>49</v>
      </c>
    </row>
    <row r="51" spans="2:14" ht="18" customHeight="1" thickBot="1" x14ac:dyDescent="0.25">
      <c r="B51" s="143">
        <v>8</v>
      </c>
      <c r="C51" s="167" t="s">
        <v>252</v>
      </c>
      <c r="D51" s="145" t="s">
        <v>366</v>
      </c>
      <c r="E51" s="168">
        <v>78145</v>
      </c>
      <c r="F51" s="168">
        <v>78145</v>
      </c>
      <c r="G51" s="169">
        <f t="shared" si="1"/>
        <v>0</v>
      </c>
      <c r="H51" s="170" t="s">
        <v>253</v>
      </c>
      <c r="I51" s="169" t="s">
        <v>104</v>
      </c>
      <c r="J51" s="483" t="s">
        <v>242</v>
      </c>
      <c r="K51" s="484"/>
      <c r="L51" s="171" t="s">
        <v>237</v>
      </c>
      <c r="M51" s="149" t="s">
        <v>370</v>
      </c>
      <c r="N51" s="172" t="s">
        <v>49</v>
      </c>
    </row>
    <row r="52" spans="2:14" ht="14.25" x14ac:dyDescent="0.2">
      <c r="B52" s="37"/>
      <c r="C52" s="6"/>
      <c r="D52" s="6"/>
      <c r="E52" s="6"/>
      <c r="N52" s="31"/>
    </row>
    <row r="53" spans="2:14" ht="14.25" x14ac:dyDescent="0.2">
      <c r="B53" s="37"/>
      <c r="C53" s="480" t="s">
        <v>102</v>
      </c>
      <c r="D53" s="480"/>
      <c r="E53" s="480"/>
      <c r="F53" s="480"/>
      <c r="N53" s="31"/>
    </row>
    <row r="54" spans="2:14" ht="14.25" x14ac:dyDescent="0.2">
      <c r="B54" s="37"/>
      <c r="C54" s="480"/>
      <c r="D54" s="480"/>
      <c r="E54" s="480"/>
      <c r="F54" s="480"/>
      <c r="N54" s="31"/>
    </row>
    <row r="55" spans="2:14" ht="15" thickBot="1" x14ac:dyDescent="0.25">
      <c r="B55" s="37"/>
      <c r="C55" s="6"/>
      <c r="D55" s="6"/>
      <c r="E55" s="6"/>
      <c r="N55" s="31"/>
    </row>
    <row r="56" spans="2:14" ht="15" x14ac:dyDescent="0.25">
      <c r="B56" s="421" t="s">
        <v>66</v>
      </c>
      <c r="C56" s="422"/>
      <c r="D56" s="422"/>
      <c r="E56" s="422"/>
      <c r="F56" s="422"/>
      <c r="G56" s="422"/>
      <c r="H56" s="422"/>
      <c r="I56" s="422"/>
      <c r="J56" s="422"/>
      <c r="K56" s="422"/>
      <c r="L56" s="423"/>
      <c r="N56" s="31"/>
    </row>
    <row r="57" spans="2:14" ht="14.25" customHeight="1" x14ac:dyDescent="0.2">
      <c r="B57" s="411" t="s">
        <v>254</v>
      </c>
      <c r="C57" s="412"/>
      <c r="D57" s="412"/>
      <c r="E57" s="412"/>
      <c r="F57" s="412"/>
      <c r="G57" s="412"/>
      <c r="H57" s="412"/>
      <c r="I57" s="412"/>
      <c r="J57" s="412"/>
      <c r="K57" s="412"/>
      <c r="L57" s="413"/>
      <c r="N57" s="31"/>
    </row>
    <row r="58" spans="2:14" ht="15" customHeight="1" thickBot="1" x14ac:dyDescent="0.25">
      <c r="B58" s="414"/>
      <c r="C58" s="415"/>
      <c r="D58" s="415"/>
      <c r="E58" s="415"/>
      <c r="F58" s="415"/>
      <c r="G58" s="415"/>
      <c r="H58" s="415"/>
      <c r="I58" s="415"/>
      <c r="J58" s="415"/>
      <c r="K58" s="415"/>
      <c r="L58" s="416"/>
      <c r="N58" s="31"/>
    </row>
    <row r="59" spans="2:14" ht="14.25" x14ac:dyDescent="0.2">
      <c r="B59" s="37"/>
      <c r="C59" s="6"/>
      <c r="D59" s="6"/>
      <c r="E59" s="6"/>
      <c r="N59" s="31"/>
    </row>
    <row r="60" spans="2:14" ht="15" thickBot="1" x14ac:dyDescent="0.25">
      <c r="B60" s="43"/>
      <c r="C60" s="32"/>
      <c r="D60" s="32"/>
      <c r="E60" s="32"/>
      <c r="F60" s="32"/>
      <c r="G60" s="32"/>
      <c r="H60" s="32"/>
      <c r="I60" s="32"/>
      <c r="J60" s="32"/>
      <c r="K60" s="32"/>
      <c r="L60" s="32"/>
      <c r="M60" s="32"/>
      <c r="N60" s="33"/>
    </row>
    <row r="61" spans="2:14" ht="14.25" x14ac:dyDescent="0.2">
      <c r="B61" s="6"/>
      <c r="C61" s="6"/>
      <c r="D61" s="6"/>
      <c r="E61" s="6"/>
    </row>
    <row r="62" spans="2:14" ht="14.25" x14ac:dyDescent="0.2">
      <c r="B62" s="6"/>
      <c r="C62" s="6"/>
      <c r="D62" s="6"/>
      <c r="E62" s="6"/>
    </row>
    <row r="63" spans="2:14" ht="14.25" x14ac:dyDescent="0.2">
      <c r="B63" s="6"/>
      <c r="C63" s="6"/>
      <c r="D63" s="6"/>
      <c r="E63" s="6"/>
    </row>
    <row r="64" spans="2:14" ht="14.25" x14ac:dyDescent="0.2">
      <c r="B64" s="6"/>
      <c r="C64" s="6"/>
      <c r="D64" s="6"/>
      <c r="E64" s="6"/>
    </row>
    <row r="65" s="6" customFormat="1" ht="14.25" x14ac:dyDescent="0.2"/>
    <row r="66" s="6" customFormat="1" ht="14.25" x14ac:dyDescent="0.2"/>
    <row r="67" s="6" customFormat="1" ht="14.25" x14ac:dyDescent="0.2"/>
    <row r="68" s="6" customFormat="1" ht="14.25" x14ac:dyDescent="0.2"/>
    <row r="69" s="6" customFormat="1" ht="14.25" x14ac:dyDescent="0.2"/>
    <row r="70" s="6" customFormat="1" ht="14.25" x14ac:dyDescent="0.2"/>
    <row r="71" s="6" customFormat="1" ht="14.25" x14ac:dyDescent="0.2"/>
    <row r="72" s="6" customFormat="1" ht="14.25" x14ac:dyDescent="0.2"/>
    <row r="73" s="6" customFormat="1" ht="14.25" x14ac:dyDescent="0.2"/>
    <row r="74" s="6" customFormat="1" ht="14.25" x14ac:dyDescent="0.2"/>
    <row r="75" s="6" customFormat="1" ht="14.25" x14ac:dyDescent="0.2"/>
    <row r="76" s="6" customFormat="1" ht="14.25" x14ac:dyDescent="0.2"/>
    <row r="77" s="6" customFormat="1" ht="14.25" x14ac:dyDescent="0.2"/>
    <row r="78" s="6" customFormat="1" ht="14.25" x14ac:dyDescent="0.2"/>
    <row r="79" s="6" customFormat="1" ht="14.25" x14ac:dyDescent="0.2"/>
    <row r="80" s="6" customFormat="1" ht="14.25" x14ac:dyDescent="0.2"/>
    <row r="81" s="6" customFormat="1" ht="14.25" x14ac:dyDescent="0.2"/>
    <row r="82" s="6" customFormat="1" ht="14.25" x14ac:dyDescent="0.2"/>
    <row r="83" s="6" customFormat="1" ht="14.25" x14ac:dyDescent="0.2"/>
    <row r="84" s="6" customFormat="1" ht="14.25" x14ac:dyDescent="0.2"/>
    <row r="85" s="6" customFormat="1" ht="14.25" x14ac:dyDescent="0.2"/>
    <row r="86" s="6" customFormat="1" ht="14.25" x14ac:dyDescent="0.2"/>
    <row r="87" s="6" customFormat="1" ht="14.25" x14ac:dyDescent="0.2"/>
    <row r="88" s="6" customFormat="1" ht="14.25" x14ac:dyDescent="0.2"/>
    <row r="89" s="6" customFormat="1" ht="14.25" x14ac:dyDescent="0.2"/>
    <row r="90" s="6" customFormat="1" ht="14.25" x14ac:dyDescent="0.2"/>
    <row r="91" s="6" customFormat="1" ht="14.25" x14ac:dyDescent="0.2"/>
    <row r="92" s="6" customFormat="1" ht="14.25" x14ac:dyDescent="0.2"/>
    <row r="93" s="6" customFormat="1" ht="14.25" x14ac:dyDescent="0.2"/>
    <row r="94" s="6" customFormat="1" ht="14.25" x14ac:dyDescent="0.2"/>
    <row r="95" s="6" customFormat="1" ht="14.25" x14ac:dyDescent="0.2"/>
    <row r="96" s="6" customFormat="1" ht="14.25" x14ac:dyDescent="0.2"/>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row r="119" s="6" customFormat="1" ht="14.25" x14ac:dyDescent="0.2"/>
    <row r="120" s="6" customFormat="1" ht="14.25" x14ac:dyDescent="0.2"/>
    <row r="121" s="6" customFormat="1" ht="14.25" x14ac:dyDescent="0.2"/>
    <row r="122" s="6" customFormat="1" ht="14.25" x14ac:dyDescent="0.2"/>
    <row r="123" s="6" customFormat="1" ht="14.25" x14ac:dyDescent="0.2"/>
    <row r="124" s="6" customFormat="1" ht="14.25" x14ac:dyDescent="0.2"/>
    <row r="125" s="6" customFormat="1" ht="14.25" x14ac:dyDescent="0.2"/>
    <row r="126" s="6" customFormat="1" ht="14.25" x14ac:dyDescent="0.2"/>
    <row r="127" s="6" customFormat="1" ht="14.25" x14ac:dyDescent="0.2"/>
    <row r="128" s="6" customFormat="1" ht="14.25" x14ac:dyDescent="0.2"/>
    <row r="129" s="6" customFormat="1" ht="14.25" x14ac:dyDescent="0.2"/>
    <row r="130" s="6" customFormat="1" ht="14.25" x14ac:dyDescent="0.2"/>
    <row r="131" s="6" customFormat="1" ht="14.25" x14ac:dyDescent="0.2"/>
    <row r="132" s="6" customFormat="1" ht="14.25" x14ac:dyDescent="0.2"/>
    <row r="133" s="6" customFormat="1" ht="14.25" x14ac:dyDescent="0.2"/>
    <row r="134" s="6" customFormat="1" ht="14.25" x14ac:dyDescent="0.2"/>
    <row r="135" s="6" customFormat="1" ht="14.25" x14ac:dyDescent="0.2"/>
    <row r="136" s="6" customFormat="1" ht="14.25" x14ac:dyDescent="0.2"/>
    <row r="137" s="6" customFormat="1" ht="14.25" x14ac:dyDescent="0.2"/>
    <row r="138" s="6" customFormat="1" ht="14.25" x14ac:dyDescent="0.2"/>
    <row r="139" s="6" customFormat="1" ht="14.25" x14ac:dyDescent="0.2"/>
    <row r="140" s="6" customFormat="1" ht="14.25" x14ac:dyDescent="0.2"/>
    <row r="141" s="6" customFormat="1" ht="14.25" x14ac:dyDescent="0.2"/>
    <row r="142" s="6" customFormat="1" ht="14.25" x14ac:dyDescent="0.2"/>
    <row r="143" s="6" customFormat="1" ht="14.25" x14ac:dyDescent="0.2"/>
    <row r="144" s="6" customFormat="1" ht="14.25" x14ac:dyDescent="0.2"/>
    <row r="145" s="6" customFormat="1" ht="14.25" x14ac:dyDescent="0.2"/>
    <row r="146" s="6" customFormat="1" ht="14.25" x14ac:dyDescent="0.2"/>
    <row r="147" s="6" customFormat="1" ht="14.25" x14ac:dyDescent="0.2"/>
    <row r="148" s="6" customFormat="1" ht="14.25" x14ac:dyDescent="0.2"/>
    <row r="149" s="6" customFormat="1" ht="14.25" x14ac:dyDescent="0.2"/>
    <row r="150" s="6" customFormat="1" ht="14.25" x14ac:dyDescent="0.2"/>
    <row r="151" s="6" customFormat="1" ht="14.25" x14ac:dyDescent="0.2"/>
    <row r="152" s="6" customFormat="1" ht="14.25" x14ac:dyDescent="0.2"/>
    <row r="153" s="6" customFormat="1" ht="14.25" x14ac:dyDescent="0.2"/>
    <row r="154" s="6" customFormat="1" ht="14.25" x14ac:dyDescent="0.2"/>
    <row r="155" s="6" customFormat="1" ht="14.25" x14ac:dyDescent="0.2"/>
    <row r="156" s="6" customFormat="1" ht="14.25" x14ac:dyDescent="0.2"/>
    <row r="157" s="6" customFormat="1" ht="14.25" x14ac:dyDescent="0.2"/>
    <row r="158" s="6" customFormat="1" ht="14.25" x14ac:dyDescent="0.2"/>
    <row r="159" s="6" customFormat="1" ht="14.25" x14ac:dyDescent="0.2"/>
    <row r="160" s="6" customFormat="1" ht="14.25" x14ac:dyDescent="0.2"/>
    <row r="161" s="6" customFormat="1" ht="14.25" x14ac:dyDescent="0.2"/>
    <row r="162" s="6" customFormat="1" ht="14.25" x14ac:dyDescent="0.2"/>
    <row r="163" s="6" customFormat="1" ht="14.25" x14ac:dyDescent="0.2"/>
    <row r="164" s="6" customFormat="1" ht="14.25" x14ac:dyDescent="0.2"/>
    <row r="165" s="6" customFormat="1" ht="14.25" x14ac:dyDescent="0.2"/>
    <row r="166" s="6" customFormat="1" ht="14.25" x14ac:dyDescent="0.2"/>
    <row r="167" s="6" customFormat="1" ht="14.25" x14ac:dyDescent="0.2"/>
    <row r="168" s="6" customFormat="1" ht="14.25" x14ac:dyDescent="0.2"/>
    <row r="169" s="6" customFormat="1" ht="14.25" x14ac:dyDescent="0.2"/>
    <row r="170" s="6" customFormat="1" ht="14.25" x14ac:dyDescent="0.2"/>
    <row r="171" s="6" customFormat="1" ht="14.25" x14ac:dyDescent="0.2"/>
    <row r="172" s="6" customFormat="1" ht="14.25" x14ac:dyDescent="0.2"/>
    <row r="173" s="6" customFormat="1" ht="14.25" x14ac:dyDescent="0.2"/>
    <row r="174" s="6" customFormat="1" ht="14.25" x14ac:dyDescent="0.2"/>
    <row r="175" s="6" customFormat="1" ht="14.25" x14ac:dyDescent="0.2"/>
    <row r="176" s="6" customFormat="1" ht="14.25" x14ac:dyDescent="0.2"/>
    <row r="177" s="6" customFormat="1" ht="14.25" x14ac:dyDescent="0.2"/>
    <row r="178" s="6" customFormat="1" ht="14.25" x14ac:dyDescent="0.2"/>
    <row r="179" s="6" customFormat="1" ht="14.25" x14ac:dyDescent="0.2"/>
    <row r="180" s="6" customFormat="1" ht="14.25" x14ac:dyDescent="0.2"/>
    <row r="181" s="6" customFormat="1" ht="14.25" x14ac:dyDescent="0.2"/>
    <row r="182" s="6" customFormat="1" ht="14.25" x14ac:dyDescent="0.2"/>
    <row r="183" s="6" customFormat="1" ht="14.25" x14ac:dyDescent="0.2"/>
    <row r="184" s="6" customFormat="1" ht="14.25" x14ac:dyDescent="0.2"/>
    <row r="185" s="6" customFormat="1" ht="14.25" x14ac:dyDescent="0.2"/>
    <row r="186" s="6" customFormat="1" ht="14.25" x14ac:dyDescent="0.2"/>
    <row r="187" s="6" customFormat="1" ht="14.25" x14ac:dyDescent="0.2"/>
    <row r="188" s="6" customFormat="1" ht="14.25" x14ac:dyDescent="0.2"/>
    <row r="189" s="6" customFormat="1" ht="14.25" x14ac:dyDescent="0.2"/>
    <row r="190" s="6" customFormat="1" ht="14.25" x14ac:dyDescent="0.2"/>
    <row r="191" s="6" customFormat="1" ht="14.25" x14ac:dyDescent="0.2"/>
    <row r="192" s="6" customFormat="1" ht="14.25" x14ac:dyDescent="0.2"/>
    <row r="193" s="6" customFormat="1" ht="14.25" x14ac:dyDescent="0.2"/>
    <row r="194" s="6" customFormat="1" ht="14.25" x14ac:dyDescent="0.2"/>
    <row r="195" s="6" customFormat="1" ht="14.25" x14ac:dyDescent="0.2"/>
    <row r="196" s="6" customFormat="1" ht="14.25" x14ac:dyDescent="0.2"/>
    <row r="197" s="6" customFormat="1" ht="14.25" x14ac:dyDescent="0.2"/>
    <row r="198" s="6" customFormat="1" ht="14.25" x14ac:dyDescent="0.2"/>
    <row r="199" s="6" customFormat="1" ht="14.25" x14ac:dyDescent="0.2"/>
    <row r="200" s="6" customFormat="1" ht="14.25" x14ac:dyDescent="0.2"/>
    <row r="201" s="6" customFormat="1" ht="14.25" x14ac:dyDescent="0.2"/>
    <row r="202" s="6" customFormat="1" ht="14.25" x14ac:dyDescent="0.2"/>
    <row r="203" s="6" customFormat="1" ht="14.25" x14ac:dyDescent="0.2"/>
    <row r="204" s="6" customFormat="1" ht="14.25" x14ac:dyDescent="0.2"/>
    <row r="205" s="6" customFormat="1" ht="14.25" x14ac:dyDescent="0.2"/>
    <row r="206" s="6" customFormat="1" ht="14.25" x14ac:dyDescent="0.2"/>
    <row r="207" s="6" customFormat="1" ht="14.25" x14ac:dyDescent="0.2"/>
    <row r="208" s="6" customFormat="1" ht="14.25" x14ac:dyDescent="0.2"/>
    <row r="209" s="6" customFormat="1" ht="14.25" x14ac:dyDescent="0.2"/>
    <row r="210" s="6" customFormat="1" ht="14.25" x14ac:dyDescent="0.2"/>
    <row r="211" s="6" customFormat="1" ht="14.25" x14ac:dyDescent="0.2"/>
    <row r="212" s="6" customFormat="1" ht="14.25" x14ac:dyDescent="0.2"/>
    <row r="213" s="6" customFormat="1" ht="14.25" x14ac:dyDescent="0.2"/>
    <row r="214" s="6" customFormat="1" ht="14.25" x14ac:dyDescent="0.2"/>
    <row r="215" s="6" customFormat="1" ht="14.25" x14ac:dyDescent="0.2"/>
    <row r="216" s="6" customFormat="1" ht="14.25" x14ac:dyDescent="0.2"/>
    <row r="217" s="6" customFormat="1" ht="14.25" x14ac:dyDescent="0.2"/>
    <row r="218" s="6" customFormat="1" ht="14.25" x14ac:dyDescent="0.2"/>
    <row r="219" s="6" customFormat="1" ht="14.25" x14ac:dyDescent="0.2"/>
    <row r="220" s="6" customFormat="1" ht="14.25" x14ac:dyDescent="0.2"/>
    <row r="221" s="6" customFormat="1" ht="14.25" x14ac:dyDescent="0.2"/>
    <row r="222" s="6" customFormat="1" ht="14.25" x14ac:dyDescent="0.2"/>
    <row r="223" s="6" customFormat="1" ht="14.25" x14ac:dyDescent="0.2"/>
    <row r="224" s="6" customFormat="1" ht="14.25" x14ac:dyDescent="0.2"/>
    <row r="225" s="6" customFormat="1" ht="14.25" x14ac:dyDescent="0.2"/>
    <row r="226" s="6" customFormat="1" ht="14.25" x14ac:dyDescent="0.2"/>
    <row r="227" s="6" customFormat="1" ht="14.25" x14ac:dyDescent="0.2"/>
    <row r="228" s="6" customFormat="1" ht="14.25" x14ac:dyDescent="0.2"/>
    <row r="229" s="6" customFormat="1" ht="14.25" x14ac:dyDescent="0.2"/>
    <row r="230" s="6" customFormat="1" ht="14.25" x14ac:dyDescent="0.2"/>
    <row r="231" s="6" customFormat="1" ht="14.25" x14ac:dyDescent="0.2"/>
    <row r="232" s="6" customFormat="1" ht="14.25" x14ac:dyDescent="0.2"/>
    <row r="233" s="6" customFormat="1" ht="14.25" x14ac:dyDescent="0.2"/>
    <row r="234" s="6" customFormat="1" ht="14.25" x14ac:dyDescent="0.2"/>
    <row r="235" s="6" customFormat="1" ht="14.25" x14ac:dyDescent="0.2"/>
    <row r="236" s="6" customFormat="1" ht="14.25" x14ac:dyDescent="0.2"/>
    <row r="237" s="6" customFormat="1" ht="14.25" x14ac:dyDescent="0.2"/>
    <row r="238" s="6" customFormat="1" ht="14.25" x14ac:dyDescent="0.2"/>
    <row r="239" s="6" customFormat="1" ht="14.25" x14ac:dyDescent="0.2"/>
    <row r="240" s="6" customFormat="1" ht="14.25" x14ac:dyDescent="0.2"/>
    <row r="241" s="6" customFormat="1" ht="14.25" x14ac:dyDescent="0.2"/>
    <row r="242" s="6" customFormat="1" ht="14.25" x14ac:dyDescent="0.2"/>
    <row r="243" s="6" customFormat="1" ht="14.25" x14ac:dyDescent="0.2"/>
    <row r="244" s="6" customFormat="1" ht="14.25" x14ac:dyDescent="0.2"/>
    <row r="245" s="6" customFormat="1" ht="14.25" x14ac:dyDescent="0.2"/>
    <row r="246" s="6" customFormat="1" ht="14.25" x14ac:dyDescent="0.2"/>
    <row r="247" s="6" customFormat="1" ht="14.25" x14ac:dyDescent="0.2"/>
    <row r="248" s="6" customFormat="1" ht="14.25" x14ac:dyDescent="0.2"/>
    <row r="249" s="6" customFormat="1" ht="14.25" x14ac:dyDescent="0.2"/>
    <row r="250" s="6" customFormat="1" ht="14.25" x14ac:dyDescent="0.2"/>
    <row r="251" s="6" customFormat="1" ht="14.25" x14ac:dyDescent="0.2"/>
    <row r="252" s="6" customFormat="1" ht="14.25" x14ac:dyDescent="0.2"/>
    <row r="253" s="6" customFormat="1" ht="14.25" x14ac:dyDescent="0.2"/>
    <row r="254" s="6" customFormat="1" ht="14.25" x14ac:dyDescent="0.2"/>
    <row r="255" s="6" customFormat="1" ht="14.25" x14ac:dyDescent="0.2"/>
    <row r="256" s="6" customFormat="1" ht="14.25" x14ac:dyDescent="0.2"/>
    <row r="257" s="6" customFormat="1" ht="14.25" x14ac:dyDescent="0.2"/>
    <row r="258" s="6" customFormat="1" ht="14.25" x14ac:dyDescent="0.2"/>
    <row r="259" s="6" customFormat="1" ht="14.25" x14ac:dyDescent="0.2"/>
    <row r="260" s="6" customFormat="1" ht="14.25" x14ac:dyDescent="0.2"/>
    <row r="261" s="6" customFormat="1" ht="14.25" x14ac:dyDescent="0.2"/>
    <row r="262" s="6" customFormat="1" ht="14.25" x14ac:dyDescent="0.2"/>
    <row r="263" s="6" customFormat="1" ht="14.25" x14ac:dyDescent="0.2"/>
    <row r="264" s="6" customFormat="1" ht="14.25" x14ac:dyDescent="0.2"/>
    <row r="265" s="6" customFormat="1" ht="14.25" x14ac:dyDescent="0.2"/>
    <row r="266" s="6" customFormat="1" ht="14.25" x14ac:dyDescent="0.2"/>
    <row r="267" s="6" customFormat="1" ht="14.25" x14ac:dyDescent="0.2"/>
    <row r="268" s="6" customFormat="1" ht="14.25" x14ac:dyDescent="0.2"/>
    <row r="269" s="6" customFormat="1" ht="14.25" x14ac:dyDescent="0.2"/>
    <row r="270" s="6" customFormat="1" ht="14.25" x14ac:dyDescent="0.2"/>
    <row r="271" s="6" customFormat="1" ht="14.25" x14ac:dyDescent="0.2"/>
    <row r="272" s="6" customFormat="1" ht="14.25" x14ac:dyDescent="0.2"/>
    <row r="273" s="6" customFormat="1" ht="14.25" x14ac:dyDescent="0.2"/>
    <row r="274" s="6" customFormat="1" ht="14.25" x14ac:dyDescent="0.2"/>
    <row r="275" s="6" customFormat="1" ht="14.25" x14ac:dyDescent="0.2"/>
    <row r="276" s="6" customFormat="1" ht="14.25" x14ac:dyDescent="0.2"/>
    <row r="277" s="6" customFormat="1" ht="14.25" x14ac:dyDescent="0.2"/>
    <row r="278" s="6" customFormat="1" ht="14.25" x14ac:dyDescent="0.2"/>
    <row r="279" s="6" customFormat="1" ht="14.25" x14ac:dyDescent="0.2"/>
    <row r="280" s="6" customFormat="1" ht="14.25" x14ac:dyDescent="0.2"/>
    <row r="281" s="6" customFormat="1" ht="14.25" x14ac:dyDescent="0.2"/>
    <row r="282" s="6" customFormat="1" ht="14.25" x14ac:dyDescent="0.2"/>
    <row r="283" s="6" customFormat="1" ht="14.25" x14ac:dyDescent="0.2"/>
    <row r="284" s="6" customFormat="1" ht="14.25" x14ac:dyDescent="0.2"/>
    <row r="285" s="6" customFormat="1" ht="14.25" x14ac:dyDescent="0.2"/>
    <row r="286" s="6" customFormat="1" ht="14.25" x14ac:dyDescent="0.2"/>
    <row r="287" s="6" customFormat="1" ht="14.25" x14ac:dyDescent="0.2"/>
    <row r="288" s="6" customFormat="1" ht="14.25" x14ac:dyDescent="0.2"/>
    <row r="289" s="6" customFormat="1" ht="14.25" x14ac:dyDescent="0.2"/>
    <row r="290" s="6" customFormat="1" ht="14.25" x14ac:dyDescent="0.2"/>
    <row r="291" s="6" customFormat="1" ht="14.25" x14ac:dyDescent="0.2"/>
    <row r="292" s="6" customFormat="1" ht="14.25" x14ac:dyDescent="0.2"/>
    <row r="293" s="6" customFormat="1" ht="14.25" x14ac:dyDescent="0.2"/>
    <row r="294" s="6" customFormat="1" ht="14.25" x14ac:dyDescent="0.2"/>
    <row r="295" s="6" customFormat="1" ht="14.25" x14ac:dyDescent="0.2"/>
    <row r="296" s="6" customFormat="1" ht="14.25" x14ac:dyDescent="0.2"/>
    <row r="297" s="6" customFormat="1" ht="14.25" x14ac:dyDescent="0.2"/>
    <row r="298" s="6" customFormat="1" ht="14.25" x14ac:dyDescent="0.2"/>
    <row r="299" s="6" customFormat="1" ht="14.25" x14ac:dyDescent="0.2"/>
    <row r="300" s="6" customFormat="1" ht="14.25" x14ac:dyDescent="0.2"/>
    <row r="301" s="6" customFormat="1" ht="14.25" x14ac:dyDescent="0.2"/>
    <row r="302" s="6" customFormat="1" ht="14.25" x14ac:dyDescent="0.2"/>
    <row r="303" s="6" customFormat="1" ht="14.25" x14ac:dyDescent="0.2"/>
    <row r="304" s="6" customFormat="1" ht="14.25" x14ac:dyDescent="0.2"/>
    <row r="305" s="6" customFormat="1" ht="14.25" x14ac:dyDescent="0.2"/>
    <row r="306" s="6" customFormat="1" ht="14.25" x14ac:dyDescent="0.2"/>
    <row r="307" s="6" customFormat="1" ht="14.25" x14ac:dyDescent="0.2"/>
    <row r="308" s="6" customFormat="1" ht="14.25" x14ac:dyDescent="0.2"/>
    <row r="309" s="6" customFormat="1" ht="14.25" x14ac:dyDescent="0.2"/>
    <row r="310" s="6" customFormat="1" ht="14.25" x14ac:dyDescent="0.2"/>
    <row r="311" s="6" customFormat="1" ht="14.25" x14ac:dyDescent="0.2"/>
    <row r="312" s="6" customFormat="1" ht="14.25" x14ac:dyDescent="0.2"/>
    <row r="313" s="6" customFormat="1" ht="14.25" x14ac:dyDescent="0.2"/>
    <row r="314" s="6" customFormat="1" ht="14.25" x14ac:dyDescent="0.2"/>
    <row r="315" s="6" customFormat="1" ht="14.25" x14ac:dyDescent="0.2"/>
    <row r="316" s="6" customFormat="1" ht="14.25" x14ac:dyDescent="0.2"/>
    <row r="317" s="6" customFormat="1" ht="14.25" x14ac:dyDescent="0.2"/>
    <row r="318" s="6" customFormat="1" ht="14.25" x14ac:dyDescent="0.2"/>
    <row r="319" s="6" customFormat="1" ht="14.25" x14ac:dyDescent="0.2"/>
    <row r="320" s="6" customFormat="1" ht="14.25" x14ac:dyDescent="0.2"/>
    <row r="321" s="6" customFormat="1" ht="14.25" x14ac:dyDescent="0.2"/>
    <row r="322" s="6" customFormat="1" ht="14.25" x14ac:dyDescent="0.2"/>
    <row r="323" s="6" customFormat="1" ht="14.25" x14ac:dyDescent="0.2"/>
    <row r="324" s="6" customFormat="1" ht="14.25" x14ac:dyDescent="0.2"/>
    <row r="325" s="6" customFormat="1" ht="14.25" x14ac:dyDescent="0.2"/>
    <row r="326" s="6" customFormat="1" ht="14.25" x14ac:dyDescent="0.2"/>
    <row r="327" s="6" customFormat="1" ht="14.25" x14ac:dyDescent="0.2"/>
    <row r="328" s="6" customFormat="1" ht="14.25" x14ac:dyDescent="0.2"/>
    <row r="329" s="6" customFormat="1" ht="14.25" x14ac:dyDescent="0.2"/>
    <row r="330" s="6" customFormat="1" ht="14.25" x14ac:dyDescent="0.2"/>
    <row r="331" s="6" customFormat="1" ht="14.25" x14ac:dyDescent="0.2"/>
    <row r="332" s="6" customFormat="1" ht="14.25" x14ac:dyDescent="0.2"/>
    <row r="333" s="6" customFormat="1" ht="14.25" x14ac:dyDescent="0.2"/>
    <row r="334" s="6" customFormat="1" ht="14.25" x14ac:dyDescent="0.2"/>
    <row r="335" s="6" customFormat="1" ht="14.25" x14ac:dyDescent="0.2"/>
    <row r="336" s="6" customFormat="1" ht="14.25" x14ac:dyDescent="0.2"/>
    <row r="337" s="6" customFormat="1" ht="14.25" x14ac:dyDescent="0.2"/>
    <row r="338" s="6" customFormat="1" ht="14.25" x14ac:dyDescent="0.2"/>
    <row r="339" s="6" customFormat="1" ht="14.25" x14ac:dyDescent="0.2"/>
    <row r="340" s="6" customFormat="1" ht="14.25" x14ac:dyDescent="0.2"/>
    <row r="341" s="6" customFormat="1" ht="14.25" x14ac:dyDescent="0.2"/>
    <row r="342" s="6" customFormat="1" ht="14.25" x14ac:dyDescent="0.2"/>
    <row r="343" s="6" customFormat="1" ht="14.25" x14ac:dyDescent="0.2"/>
    <row r="344" s="6" customFormat="1" ht="14.25" x14ac:dyDescent="0.2"/>
    <row r="345" s="6" customFormat="1" ht="14.25" x14ac:dyDescent="0.2"/>
    <row r="346" s="6" customFormat="1" ht="14.25" x14ac:dyDescent="0.2"/>
    <row r="347" s="6" customFormat="1" ht="14.25" x14ac:dyDescent="0.2"/>
    <row r="348" s="6" customFormat="1" ht="14.25" x14ac:dyDescent="0.2"/>
    <row r="349" s="6" customFormat="1" ht="14.25" x14ac:dyDescent="0.2"/>
    <row r="350" s="6" customFormat="1" ht="14.25" x14ac:dyDescent="0.2"/>
    <row r="351" s="6" customFormat="1" ht="14.25" x14ac:dyDescent="0.2"/>
    <row r="352" s="6" customFormat="1" ht="14.25" x14ac:dyDescent="0.2"/>
    <row r="353" s="6" customFormat="1" ht="14.25" x14ac:dyDescent="0.2"/>
    <row r="354" s="6" customFormat="1" ht="14.25" x14ac:dyDescent="0.2"/>
    <row r="355" s="6" customFormat="1" ht="14.25" x14ac:dyDescent="0.2"/>
    <row r="356" s="6" customFormat="1" ht="14.25" x14ac:dyDescent="0.2"/>
    <row r="357" s="6" customFormat="1" ht="14.25" x14ac:dyDescent="0.2"/>
    <row r="358" s="6" customFormat="1" ht="14.25" x14ac:dyDescent="0.2"/>
    <row r="359" s="6" customFormat="1" ht="14.25" x14ac:dyDescent="0.2"/>
    <row r="360" s="6" customFormat="1" ht="14.25" x14ac:dyDescent="0.2"/>
    <row r="361" s="6" customFormat="1" ht="14.25" x14ac:dyDescent="0.2"/>
    <row r="362" s="6" customFormat="1" ht="14.25" x14ac:dyDescent="0.2"/>
    <row r="363" s="6" customFormat="1" ht="14.25" x14ac:dyDescent="0.2"/>
    <row r="364" s="6" customFormat="1" ht="14.25" x14ac:dyDescent="0.2"/>
    <row r="365" s="6" customFormat="1" ht="14.25" x14ac:dyDescent="0.2"/>
    <row r="366" s="6" customFormat="1" ht="14.25" x14ac:dyDescent="0.2"/>
    <row r="367" s="6" customFormat="1" ht="14.25" x14ac:dyDescent="0.2"/>
    <row r="368" s="6" customFormat="1" ht="14.25" x14ac:dyDescent="0.2"/>
    <row r="369" s="6" customFormat="1" ht="14.25" x14ac:dyDescent="0.2"/>
    <row r="370" s="6" customFormat="1" ht="14.25" x14ac:dyDescent="0.2"/>
    <row r="371" s="6" customFormat="1" ht="14.25" x14ac:dyDescent="0.2"/>
    <row r="372" s="6" customFormat="1" ht="14.25" x14ac:dyDescent="0.2"/>
    <row r="373" s="6" customFormat="1" ht="14.25" x14ac:dyDescent="0.2"/>
    <row r="374" s="6" customFormat="1" ht="14.25" x14ac:dyDescent="0.2"/>
    <row r="375" s="6" customFormat="1" ht="14.25" x14ac:dyDescent="0.2"/>
    <row r="376" s="6" customFormat="1" ht="14.25" x14ac:dyDescent="0.2"/>
    <row r="377" s="6" customFormat="1" ht="14.25" x14ac:dyDescent="0.2"/>
    <row r="378" s="6" customFormat="1" ht="14.25" x14ac:dyDescent="0.2"/>
    <row r="379" s="6" customFormat="1" ht="14.25" x14ac:dyDescent="0.2"/>
    <row r="380" s="6" customFormat="1" ht="14.25" x14ac:dyDescent="0.2"/>
    <row r="381" s="6" customFormat="1" ht="14.25" x14ac:dyDescent="0.2"/>
    <row r="382" s="6" customFormat="1" ht="14.25" x14ac:dyDescent="0.2"/>
    <row r="383" s="6" customFormat="1" ht="14.25" x14ac:dyDescent="0.2"/>
    <row r="384" s="6" customFormat="1" ht="14.25" x14ac:dyDescent="0.2"/>
    <row r="385" s="6" customFormat="1" ht="14.25" x14ac:dyDescent="0.2"/>
    <row r="386" s="6" customFormat="1" ht="14.25" x14ac:dyDescent="0.2"/>
    <row r="387" s="6" customFormat="1" ht="14.25" x14ac:dyDescent="0.2"/>
    <row r="388" s="6" customFormat="1" ht="14.25" x14ac:dyDescent="0.2"/>
    <row r="389" s="6" customFormat="1" ht="14.25" x14ac:dyDescent="0.2"/>
    <row r="390" s="6" customFormat="1" ht="14.25" x14ac:dyDescent="0.2"/>
    <row r="391" s="6" customFormat="1" ht="14.25" x14ac:dyDescent="0.2"/>
    <row r="392" s="6" customFormat="1" ht="14.25" x14ac:dyDescent="0.2"/>
    <row r="393" s="6" customFormat="1" ht="14.25" x14ac:dyDescent="0.2"/>
    <row r="394" s="6" customFormat="1" ht="14.25" x14ac:dyDescent="0.2"/>
    <row r="395" s="6" customFormat="1" ht="14.25" x14ac:dyDescent="0.2"/>
    <row r="396" s="6" customFormat="1" ht="14.25" x14ac:dyDescent="0.2"/>
    <row r="397" s="6" customFormat="1" ht="14.25" x14ac:dyDescent="0.2"/>
    <row r="398" s="6" customFormat="1" ht="14.25" x14ac:dyDescent="0.2"/>
    <row r="399" s="6" customFormat="1" ht="14.25" x14ac:dyDescent="0.2"/>
    <row r="400" s="6" customFormat="1" ht="14.25" x14ac:dyDescent="0.2"/>
    <row r="401" s="6" customFormat="1" ht="14.25" x14ac:dyDescent="0.2"/>
    <row r="402" s="6" customFormat="1" ht="14.25" x14ac:dyDescent="0.2"/>
    <row r="403" s="6" customFormat="1" ht="14.25" x14ac:dyDescent="0.2"/>
    <row r="404" s="6" customFormat="1" ht="14.25" x14ac:dyDescent="0.2"/>
    <row r="405" s="6" customFormat="1" ht="14.25" x14ac:dyDescent="0.2"/>
    <row r="406" s="6" customFormat="1" ht="14.25" x14ac:dyDescent="0.2"/>
    <row r="407" s="6" customFormat="1" ht="14.25" x14ac:dyDescent="0.2"/>
    <row r="408" s="6" customFormat="1" ht="14.25" x14ac:dyDescent="0.2"/>
    <row r="409" s="6" customFormat="1" ht="14.25" x14ac:dyDescent="0.2"/>
    <row r="410" s="6" customFormat="1" ht="14.25" x14ac:dyDescent="0.2"/>
    <row r="411" s="6" customFormat="1" ht="14.25" x14ac:dyDescent="0.2"/>
    <row r="412" s="6" customFormat="1" ht="14.25" x14ac:dyDescent="0.2"/>
    <row r="413" s="6" customFormat="1" ht="14.25" x14ac:dyDescent="0.2"/>
    <row r="414" s="6" customFormat="1" ht="14.25" x14ac:dyDescent="0.2"/>
    <row r="415" s="6" customFormat="1" ht="14.25" x14ac:dyDescent="0.2"/>
    <row r="416" s="6" customFormat="1" ht="14.25" x14ac:dyDescent="0.2"/>
    <row r="417" s="6" customFormat="1" ht="14.25" x14ac:dyDescent="0.2"/>
    <row r="418" s="6" customFormat="1" ht="14.25" x14ac:dyDescent="0.2"/>
    <row r="419" s="6" customFormat="1" ht="14.25" x14ac:dyDescent="0.2"/>
    <row r="420" s="6" customFormat="1" ht="14.25" x14ac:dyDescent="0.2"/>
    <row r="421" s="6" customFormat="1" ht="14.25" x14ac:dyDescent="0.2"/>
    <row r="422" s="6" customFormat="1" ht="14.25" x14ac:dyDescent="0.2"/>
    <row r="423" s="6" customFormat="1" ht="14.25" x14ac:dyDescent="0.2"/>
    <row r="424" s="6" customFormat="1" ht="14.25" x14ac:dyDescent="0.2"/>
    <row r="425" s="6" customFormat="1" ht="14.25" x14ac:dyDescent="0.2"/>
    <row r="426" s="6" customFormat="1" ht="14.25" x14ac:dyDescent="0.2"/>
    <row r="427" s="6" customFormat="1" ht="14.25" x14ac:dyDescent="0.2"/>
    <row r="428" s="6" customFormat="1" ht="14.25" x14ac:dyDescent="0.2"/>
    <row r="429" s="6" customFormat="1" ht="14.25" x14ac:dyDescent="0.2"/>
    <row r="430" s="6" customFormat="1" ht="14.25" x14ac:dyDescent="0.2"/>
    <row r="431" s="6" customFormat="1" ht="14.25" x14ac:dyDescent="0.2"/>
    <row r="432" s="6" customFormat="1" ht="14.25" x14ac:dyDescent="0.2"/>
    <row r="433" s="6" customFormat="1" ht="14.25" x14ac:dyDescent="0.2"/>
    <row r="434" s="6" customFormat="1" ht="14.25" x14ac:dyDescent="0.2"/>
    <row r="435" s="6" customFormat="1" ht="14.25" x14ac:dyDescent="0.2"/>
    <row r="436" s="6" customFormat="1" ht="14.25" x14ac:dyDescent="0.2"/>
    <row r="437" s="6" customFormat="1" ht="14.25" x14ac:dyDescent="0.2"/>
    <row r="438" s="6" customFormat="1" ht="14.25" x14ac:dyDescent="0.2"/>
    <row r="439" s="6" customFormat="1" ht="14.25" x14ac:dyDescent="0.2"/>
    <row r="440" s="6" customFormat="1" ht="14.25" x14ac:dyDescent="0.2"/>
    <row r="441" s="6" customFormat="1" ht="14.25" x14ac:dyDescent="0.2"/>
    <row r="442" s="6" customFormat="1" ht="14.25" x14ac:dyDescent="0.2"/>
    <row r="443" s="6" customFormat="1" ht="14.25" x14ac:dyDescent="0.2"/>
    <row r="444" s="6" customFormat="1" ht="14.25" x14ac:dyDescent="0.2"/>
    <row r="445" s="6" customFormat="1" ht="14.25" x14ac:dyDescent="0.2"/>
    <row r="446" s="6" customFormat="1" ht="14.25" x14ac:dyDescent="0.2"/>
    <row r="447" s="6" customFormat="1" ht="14.25" x14ac:dyDescent="0.2"/>
    <row r="448" s="6" customFormat="1" ht="14.25" x14ac:dyDescent="0.2"/>
    <row r="449" s="6" customFormat="1" ht="14.25" x14ac:dyDescent="0.2"/>
    <row r="450" s="6" customFormat="1" ht="14.25" x14ac:dyDescent="0.2"/>
    <row r="451" s="6" customFormat="1" ht="14.25" x14ac:dyDescent="0.2"/>
    <row r="452" s="6" customFormat="1" ht="14.25" x14ac:dyDescent="0.2"/>
    <row r="453" s="6" customFormat="1" ht="14.25" x14ac:dyDescent="0.2"/>
    <row r="454" s="6" customFormat="1" ht="14.25" x14ac:dyDescent="0.2"/>
    <row r="455" s="6" customFormat="1" ht="14.25" x14ac:dyDescent="0.2"/>
    <row r="456" s="6" customFormat="1" ht="14.25" x14ac:dyDescent="0.2"/>
    <row r="457" s="6" customFormat="1" ht="14.25" x14ac:dyDescent="0.2"/>
    <row r="458" s="6" customFormat="1" ht="14.25" x14ac:dyDescent="0.2"/>
    <row r="459" s="6" customFormat="1" ht="14.25" x14ac:dyDescent="0.2"/>
    <row r="460" s="6" customFormat="1" ht="14.25" x14ac:dyDescent="0.2"/>
    <row r="461" s="6" customFormat="1" ht="14.25" x14ac:dyDescent="0.2"/>
    <row r="462" s="6" customFormat="1" ht="14.25" x14ac:dyDescent="0.2"/>
    <row r="463" s="6" customFormat="1" ht="14.25" x14ac:dyDescent="0.2"/>
    <row r="464" s="6" customFormat="1" ht="14.25" x14ac:dyDescent="0.2"/>
    <row r="465" s="6" customFormat="1" ht="14.25" x14ac:dyDescent="0.2"/>
    <row r="466" s="6" customFormat="1" ht="14.25" x14ac:dyDescent="0.2"/>
    <row r="467" s="6" customFormat="1" ht="14.25" x14ac:dyDescent="0.2"/>
    <row r="468" s="6" customFormat="1" ht="14.25" x14ac:dyDescent="0.2"/>
    <row r="469" s="6" customFormat="1" ht="14.25" x14ac:dyDescent="0.2"/>
    <row r="470" s="6" customFormat="1" ht="14.25" x14ac:dyDescent="0.2"/>
    <row r="471" s="6" customFormat="1" ht="14.25" x14ac:dyDescent="0.2"/>
    <row r="472" s="6" customFormat="1" ht="14.25" x14ac:dyDescent="0.2"/>
    <row r="473" s="6" customFormat="1" ht="14.25" x14ac:dyDescent="0.2"/>
    <row r="474" s="6" customFormat="1" ht="14.25" x14ac:dyDescent="0.2"/>
    <row r="475" s="6" customFormat="1" ht="14.25" x14ac:dyDescent="0.2"/>
    <row r="476" s="6" customFormat="1" ht="14.25" x14ac:dyDescent="0.2"/>
    <row r="477" s="6" customFormat="1" ht="14.25" x14ac:dyDescent="0.2"/>
    <row r="478" s="6" customFormat="1" ht="14.25" x14ac:dyDescent="0.2"/>
    <row r="479" s="6" customFormat="1" ht="14.25" x14ac:dyDescent="0.2"/>
    <row r="480" s="6" customFormat="1" ht="14.25" x14ac:dyDescent="0.2"/>
    <row r="481" s="6" customFormat="1" ht="14.25" x14ac:dyDescent="0.2"/>
    <row r="482" s="6" customFormat="1" ht="14.25" x14ac:dyDescent="0.2"/>
    <row r="483" s="6" customFormat="1" ht="14.25" x14ac:dyDescent="0.2"/>
    <row r="484" s="6" customFormat="1" ht="14.25" x14ac:dyDescent="0.2"/>
    <row r="485" s="6" customFormat="1" ht="14.25" x14ac:dyDescent="0.2"/>
    <row r="486" s="6" customFormat="1" ht="14.25" x14ac:dyDescent="0.2"/>
    <row r="487" s="6" customFormat="1" ht="14.25" x14ac:dyDescent="0.2"/>
    <row r="488" s="6" customFormat="1" ht="14.25" x14ac:dyDescent="0.2"/>
    <row r="489" s="6" customFormat="1" ht="14.25" x14ac:dyDescent="0.2"/>
    <row r="490" s="6" customFormat="1" ht="14.25" x14ac:dyDescent="0.2"/>
    <row r="491" s="6" customFormat="1" ht="14.25" x14ac:dyDescent="0.2"/>
    <row r="492" s="6" customFormat="1" ht="14.25" x14ac:dyDescent="0.2"/>
    <row r="493" s="6" customFormat="1" ht="14.25" x14ac:dyDescent="0.2"/>
    <row r="494" s="6" customFormat="1" ht="14.25" x14ac:dyDescent="0.2"/>
    <row r="495" s="6" customFormat="1" ht="14.25" x14ac:dyDescent="0.2"/>
    <row r="496" s="6" customFormat="1" ht="14.25" x14ac:dyDescent="0.2"/>
    <row r="497" s="6" customFormat="1" ht="14.25" x14ac:dyDescent="0.2"/>
    <row r="498" s="6" customFormat="1" ht="14.25" x14ac:dyDescent="0.2"/>
    <row r="499" s="6" customFormat="1" ht="14.25" x14ac:dyDescent="0.2"/>
    <row r="500" s="6" customFormat="1" ht="14.25" x14ac:dyDescent="0.2"/>
    <row r="501" s="6" customFormat="1" ht="14.25" x14ac:dyDescent="0.2"/>
    <row r="502" s="6" customFormat="1" ht="14.25" x14ac:dyDescent="0.2"/>
    <row r="503" s="6" customFormat="1" ht="14.25" x14ac:dyDescent="0.2"/>
    <row r="504" s="6" customFormat="1" ht="14.25" x14ac:dyDescent="0.2"/>
    <row r="505" s="6" customFormat="1" ht="14.25" x14ac:dyDescent="0.2"/>
    <row r="506" s="6" customFormat="1" ht="14.25" x14ac:dyDescent="0.2"/>
    <row r="507" s="6" customFormat="1" ht="14.25" x14ac:dyDescent="0.2"/>
    <row r="508" s="6" customFormat="1" ht="14.25" x14ac:dyDescent="0.2"/>
    <row r="509" s="6" customFormat="1" ht="14.25" x14ac:dyDescent="0.2"/>
    <row r="510" s="6" customFormat="1" ht="14.25" x14ac:dyDescent="0.2"/>
    <row r="511" s="6" customFormat="1" ht="14.25" x14ac:dyDescent="0.2"/>
    <row r="512" s="6" customFormat="1" ht="14.25" x14ac:dyDescent="0.2"/>
    <row r="513" s="6" customFormat="1" ht="14.25" x14ac:dyDescent="0.2"/>
    <row r="514" s="6" customFormat="1" ht="14.25" x14ac:dyDescent="0.2"/>
    <row r="515" s="6" customFormat="1" ht="14.25" x14ac:dyDescent="0.2"/>
    <row r="516" s="6" customFormat="1" ht="14.25" x14ac:dyDescent="0.2"/>
    <row r="517" s="6" customFormat="1" ht="14.25" x14ac:dyDescent="0.2"/>
    <row r="518" s="6" customFormat="1" ht="14.25" x14ac:dyDescent="0.2"/>
    <row r="519" s="6" customFormat="1" ht="14.25" x14ac:dyDescent="0.2"/>
    <row r="520" s="6" customFormat="1" ht="14.25" x14ac:dyDescent="0.2"/>
    <row r="521" s="6" customFormat="1" ht="14.25" x14ac:dyDescent="0.2"/>
    <row r="522" s="6" customFormat="1" ht="14.25" x14ac:dyDescent="0.2"/>
    <row r="523" s="6" customFormat="1" ht="14.25" x14ac:dyDescent="0.2"/>
    <row r="524" s="6" customFormat="1" ht="14.25" x14ac:dyDescent="0.2"/>
    <row r="525" s="6" customFormat="1" ht="14.25" x14ac:dyDescent="0.2"/>
    <row r="526" s="6" customFormat="1" ht="14.25" x14ac:dyDescent="0.2"/>
    <row r="527" s="6" customFormat="1" ht="14.25" x14ac:dyDescent="0.2"/>
    <row r="528" s="6" customFormat="1" ht="14.25" x14ac:dyDescent="0.2"/>
    <row r="529" s="6" customFormat="1" ht="14.25" x14ac:dyDescent="0.2"/>
    <row r="530" s="6" customFormat="1" ht="14.25" x14ac:dyDescent="0.2"/>
    <row r="531" s="6" customFormat="1" ht="14.25" x14ac:dyDescent="0.2"/>
    <row r="532" s="6" customFormat="1" ht="14.25" x14ac:dyDescent="0.2"/>
    <row r="533" s="6" customFormat="1" ht="14.25" x14ac:dyDescent="0.2"/>
    <row r="534" s="6" customFormat="1" ht="14.25" x14ac:dyDescent="0.2"/>
    <row r="535" s="6" customFormat="1" ht="14.25" x14ac:dyDescent="0.2"/>
    <row r="536" s="6" customFormat="1" ht="14.25" x14ac:dyDescent="0.2"/>
    <row r="537" s="6" customFormat="1" ht="14.25" x14ac:dyDescent="0.2"/>
    <row r="538" s="6" customFormat="1" ht="14.25" x14ac:dyDescent="0.2"/>
    <row r="539" s="6" customFormat="1" ht="14.25" x14ac:dyDescent="0.2"/>
    <row r="540" s="6" customFormat="1" ht="14.25" x14ac:dyDescent="0.2"/>
    <row r="541" s="6" customFormat="1" ht="14.25" x14ac:dyDescent="0.2"/>
    <row r="542" s="6" customFormat="1" ht="14.25" x14ac:dyDescent="0.2"/>
    <row r="543" s="6" customFormat="1" ht="14.25" x14ac:dyDescent="0.2"/>
    <row r="544" s="6" customFormat="1" ht="14.25" x14ac:dyDescent="0.2"/>
    <row r="545" s="6" customFormat="1" ht="14.25" x14ac:dyDescent="0.2"/>
    <row r="546" s="6" customFormat="1" ht="14.25" x14ac:dyDescent="0.2"/>
    <row r="547" s="6" customFormat="1" ht="14.25" x14ac:dyDescent="0.2"/>
    <row r="548" s="6" customFormat="1" ht="14.25" x14ac:dyDescent="0.2"/>
    <row r="549" s="6" customFormat="1" ht="14.25" x14ac:dyDescent="0.2"/>
    <row r="550" s="6" customFormat="1" ht="14.25" x14ac:dyDescent="0.2"/>
    <row r="551" s="6" customFormat="1" ht="14.25" x14ac:dyDescent="0.2"/>
    <row r="552" s="6" customFormat="1" ht="14.25" x14ac:dyDescent="0.2"/>
    <row r="553" s="6" customFormat="1" ht="14.25" x14ac:dyDescent="0.2"/>
    <row r="554" s="6" customFormat="1" ht="14.25" x14ac:dyDescent="0.2"/>
    <row r="555" s="6" customFormat="1" ht="14.25" x14ac:dyDescent="0.2"/>
    <row r="556" s="6" customFormat="1" ht="14.25" x14ac:dyDescent="0.2"/>
    <row r="557" s="6" customFormat="1" ht="14.25" x14ac:dyDescent="0.2"/>
    <row r="558" s="6" customFormat="1" ht="14.25" x14ac:dyDescent="0.2"/>
    <row r="559" s="6" customFormat="1" ht="14.25" x14ac:dyDescent="0.2"/>
    <row r="560" s="6" customFormat="1" ht="14.25" x14ac:dyDescent="0.2"/>
    <row r="561" s="6" customFormat="1" ht="14.25" x14ac:dyDescent="0.2"/>
    <row r="562" s="6" customFormat="1" ht="14.25" x14ac:dyDescent="0.2"/>
    <row r="563" s="6" customFormat="1" ht="14.25" x14ac:dyDescent="0.2"/>
    <row r="564" s="6" customFormat="1" ht="14.25" x14ac:dyDescent="0.2"/>
    <row r="565" s="6" customFormat="1" ht="14.25" x14ac:dyDescent="0.2"/>
    <row r="566" s="6" customFormat="1" ht="14.25" x14ac:dyDescent="0.2"/>
    <row r="567" s="6" customFormat="1" ht="14.25" x14ac:dyDescent="0.2"/>
    <row r="568" s="6" customFormat="1" ht="14.25" x14ac:dyDescent="0.2"/>
    <row r="569" s="6" customFormat="1" ht="14.25" x14ac:dyDescent="0.2"/>
    <row r="570" s="6" customFormat="1" ht="14.25" x14ac:dyDescent="0.2"/>
    <row r="571" s="6" customFormat="1" ht="14.25" x14ac:dyDescent="0.2"/>
    <row r="572" s="6" customFormat="1" ht="14.25" x14ac:dyDescent="0.2"/>
    <row r="573" s="6" customFormat="1" ht="14.25" x14ac:dyDescent="0.2"/>
    <row r="574" s="6" customFormat="1" ht="14.25" x14ac:dyDescent="0.2"/>
    <row r="575" s="6" customFormat="1" ht="14.25" x14ac:dyDescent="0.2"/>
    <row r="576" s="6" customFormat="1" ht="14.25" x14ac:dyDescent="0.2"/>
    <row r="577" s="6" customFormat="1" ht="14.25" x14ac:dyDescent="0.2"/>
    <row r="578" s="6" customFormat="1" ht="14.25" x14ac:dyDescent="0.2"/>
    <row r="579" s="6" customFormat="1" ht="14.25" x14ac:dyDescent="0.2"/>
    <row r="580" s="6" customFormat="1" ht="14.25" x14ac:dyDescent="0.2"/>
    <row r="581" s="6" customFormat="1" ht="14.25" x14ac:dyDescent="0.2"/>
    <row r="582" s="6" customFormat="1" ht="14.25" x14ac:dyDescent="0.2"/>
    <row r="583" s="6" customFormat="1" ht="14.25" x14ac:dyDescent="0.2"/>
    <row r="584" s="6" customFormat="1" ht="14.25" x14ac:dyDescent="0.2"/>
    <row r="585" s="6" customFormat="1" ht="14.25" x14ac:dyDescent="0.2"/>
    <row r="586" s="6" customFormat="1" ht="14.25" x14ac:dyDescent="0.2"/>
    <row r="587" s="6" customFormat="1" ht="14.25" x14ac:dyDescent="0.2"/>
    <row r="588" s="6" customFormat="1" ht="14.25" x14ac:dyDescent="0.2"/>
    <row r="589" s="6" customFormat="1" ht="14.25" x14ac:dyDescent="0.2"/>
    <row r="590" s="6" customFormat="1" ht="14.25" x14ac:dyDescent="0.2"/>
    <row r="591" s="6" customFormat="1" ht="14.25" x14ac:dyDescent="0.2"/>
    <row r="592" s="6" customFormat="1" ht="14.25" x14ac:dyDescent="0.2"/>
    <row r="593" s="6" customFormat="1" ht="14.25" x14ac:dyDescent="0.2"/>
    <row r="594" s="6" customFormat="1" ht="14.25" x14ac:dyDescent="0.2"/>
    <row r="595" s="6" customFormat="1" ht="14.25" x14ac:dyDescent="0.2"/>
    <row r="596" s="6" customFormat="1" ht="14.25" x14ac:dyDescent="0.2"/>
    <row r="597" s="6" customFormat="1" ht="14.25" x14ac:dyDescent="0.2"/>
    <row r="598" s="6" customFormat="1" ht="14.25" x14ac:dyDescent="0.2"/>
    <row r="599" s="6" customFormat="1" ht="14.25" x14ac:dyDescent="0.2"/>
    <row r="600" s="6" customFormat="1" ht="14.25" x14ac:dyDescent="0.2"/>
    <row r="601" s="6" customFormat="1" ht="14.25" x14ac:dyDescent="0.2"/>
    <row r="602" s="6" customFormat="1" ht="14.25" x14ac:dyDescent="0.2"/>
    <row r="603" s="6" customFormat="1" ht="14.25" x14ac:dyDescent="0.2"/>
    <row r="604" s="6" customFormat="1" ht="14.25" x14ac:dyDescent="0.2"/>
    <row r="605" s="6" customFormat="1" ht="14.25" x14ac:dyDescent="0.2"/>
    <row r="606" s="6" customFormat="1" ht="14.25" x14ac:dyDescent="0.2"/>
    <row r="607" s="6" customFormat="1" ht="14.25" x14ac:dyDescent="0.2"/>
    <row r="608" s="6" customFormat="1" ht="14.25" x14ac:dyDescent="0.2"/>
    <row r="609" s="6" customFormat="1" ht="14.25" x14ac:dyDescent="0.2"/>
    <row r="610" s="6" customFormat="1" ht="14.25" x14ac:dyDescent="0.2"/>
    <row r="611" s="6" customFormat="1" ht="14.25" x14ac:dyDescent="0.2"/>
    <row r="612" s="6" customFormat="1" ht="14.25" x14ac:dyDescent="0.2"/>
    <row r="613" s="6" customFormat="1" ht="14.25" x14ac:dyDescent="0.2"/>
    <row r="614" s="6" customFormat="1" ht="14.25" x14ac:dyDescent="0.2"/>
    <row r="615" s="6" customFormat="1" ht="14.25" x14ac:dyDescent="0.2"/>
    <row r="616" s="6" customFormat="1" ht="14.25" x14ac:dyDescent="0.2"/>
    <row r="617" s="6" customFormat="1" ht="14.25" x14ac:dyDescent="0.2"/>
    <row r="618" s="6" customFormat="1" ht="14.25" x14ac:dyDescent="0.2"/>
    <row r="619" s="6" customFormat="1" ht="14.25" x14ac:dyDescent="0.2"/>
    <row r="620" s="6" customFormat="1" ht="14.25" x14ac:dyDescent="0.2"/>
    <row r="621" s="6" customFormat="1" ht="14.25" x14ac:dyDescent="0.2"/>
    <row r="622" s="6" customFormat="1" ht="14.25" x14ac:dyDescent="0.2"/>
    <row r="623" s="6" customFormat="1" ht="14.25" x14ac:dyDescent="0.2"/>
    <row r="624" s="6" customFormat="1" ht="14.25" x14ac:dyDescent="0.2"/>
    <row r="625" s="6" customFormat="1" ht="14.25" x14ac:dyDescent="0.2"/>
    <row r="626" s="6" customFormat="1" ht="14.25" x14ac:dyDescent="0.2"/>
    <row r="627" s="6" customFormat="1" ht="14.25" x14ac:dyDescent="0.2"/>
    <row r="628" s="6" customFormat="1" ht="14.25" x14ac:dyDescent="0.2"/>
    <row r="629" s="6" customFormat="1" ht="14.25" x14ac:dyDescent="0.2"/>
    <row r="630" s="6" customFormat="1" ht="14.25" x14ac:dyDescent="0.2"/>
    <row r="631" s="6" customFormat="1" ht="14.25" x14ac:dyDescent="0.2"/>
    <row r="632" s="6" customFormat="1" ht="14.25" x14ac:dyDescent="0.2"/>
    <row r="633" s="6" customFormat="1" ht="14.25" x14ac:dyDescent="0.2"/>
    <row r="634" s="6" customFormat="1" ht="14.25" x14ac:dyDescent="0.2"/>
    <row r="635" s="6" customFormat="1" ht="14.25" x14ac:dyDescent="0.2"/>
    <row r="636" s="6" customFormat="1" ht="14.25" x14ac:dyDescent="0.2"/>
    <row r="637" s="6" customFormat="1" ht="14.25" x14ac:dyDescent="0.2"/>
    <row r="638" s="6" customFormat="1" ht="14.25" x14ac:dyDescent="0.2"/>
    <row r="639" s="6" customFormat="1" ht="14.25" x14ac:dyDescent="0.2"/>
    <row r="640" s="6" customFormat="1" ht="14.25" x14ac:dyDescent="0.2"/>
    <row r="641" s="6" customFormat="1" ht="14.25" x14ac:dyDescent="0.2"/>
    <row r="642" s="6" customFormat="1" ht="14.25" x14ac:dyDescent="0.2"/>
    <row r="643" s="6" customFormat="1" ht="14.25" x14ac:dyDescent="0.2"/>
    <row r="644" s="6" customFormat="1" ht="14.25" x14ac:dyDescent="0.2"/>
    <row r="645" s="6" customFormat="1" ht="14.25" x14ac:dyDescent="0.2"/>
    <row r="646" s="6" customFormat="1" ht="14.25" x14ac:dyDescent="0.2"/>
    <row r="647" s="6" customFormat="1" ht="14.25" x14ac:dyDescent="0.2"/>
    <row r="648" s="6" customFormat="1" ht="14.25" x14ac:dyDescent="0.2"/>
    <row r="649" s="6" customFormat="1" ht="14.25" x14ac:dyDescent="0.2"/>
    <row r="650" s="6" customFormat="1" ht="14.25" x14ac:dyDescent="0.2"/>
    <row r="651" s="6" customFormat="1" ht="14.25" x14ac:dyDescent="0.2"/>
    <row r="652" s="6" customFormat="1" ht="14.25" x14ac:dyDescent="0.2"/>
    <row r="653" s="6" customFormat="1" ht="14.25" x14ac:dyDescent="0.2"/>
    <row r="654" s="6" customFormat="1" ht="14.25" x14ac:dyDescent="0.2"/>
    <row r="655" s="6" customFormat="1" ht="14.25" x14ac:dyDescent="0.2"/>
    <row r="656" s="6" customFormat="1" ht="14.25" x14ac:dyDescent="0.2"/>
    <row r="657" s="6" customFormat="1" ht="14.25" x14ac:dyDescent="0.2"/>
    <row r="658" s="6" customFormat="1" ht="14.25" x14ac:dyDescent="0.2"/>
    <row r="659" s="6" customFormat="1" ht="14.25" x14ac:dyDescent="0.2"/>
    <row r="660" s="6" customFormat="1" ht="14.25" x14ac:dyDescent="0.2"/>
    <row r="661" s="6" customFormat="1" ht="14.25" x14ac:dyDescent="0.2"/>
    <row r="662" s="6" customFormat="1" ht="14.25" x14ac:dyDescent="0.2"/>
    <row r="663" s="6" customFormat="1" ht="14.25" x14ac:dyDescent="0.2"/>
    <row r="664" s="6" customFormat="1" ht="14.25" x14ac:dyDescent="0.2"/>
    <row r="665" s="6" customFormat="1" ht="14.25" x14ac:dyDescent="0.2"/>
    <row r="666" s="6" customFormat="1" ht="14.25" x14ac:dyDescent="0.2"/>
    <row r="667" s="6" customFormat="1" ht="14.25" x14ac:dyDescent="0.2"/>
    <row r="668" s="6" customFormat="1" ht="14.25" x14ac:dyDescent="0.2"/>
    <row r="669" s="6" customFormat="1" ht="14.25" x14ac:dyDescent="0.2"/>
    <row r="670" s="6" customFormat="1" ht="14.25" x14ac:dyDescent="0.2"/>
    <row r="671" s="6" customFormat="1" ht="14.25" x14ac:dyDescent="0.2"/>
    <row r="672" s="6" customFormat="1" ht="14.25" x14ac:dyDescent="0.2"/>
    <row r="673" s="6" customFormat="1" ht="14.25" x14ac:dyDescent="0.2"/>
    <row r="674" s="6" customFormat="1" ht="14.25" x14ac:dyDescent="0.2"/>
    <row r="675" s="6" customFormat="1" ht="14.25" x14ac:dyDescent="0.2"/>
    <row r="676" s="6" customFormat="1" ht="14.25" x14ac:dyDescent="0.2"/>
    <row r="677" s="6" customFormat="1" ht="14.25" x14ac:dyDescent="0.2"/>
    <row r="678" s="6" customFormat="1" ht="14.25" x14ac:dyDescent="0.2"/>
    <row r="679" s="6" customFormat="1" ht="14.25" x14ac:dyDescent="0.2"/>
    <row r="680" s="6" customFormat="1" ht="14.25" x14ac:dyDescent="0.2"/>
    <row r="681" s="6" customFormat="1" ht="14.25" x14ac:dyDescent="0.2"/>
    <row r="682" s="6" customFormat="1" ht="14.25" x14ac:dyDescent="0.2"/>
    <row r="683" s="6" customFormat="1" ht="14.25" x14ac:dyDescent="0.2"/>
    <row r="684" s="6" customFormat="1" ht="14.25" x14ac:dyDescent="0.2"/>
    <row r="685" s="6" customFormat="1" ht="14.25" x14ac:dyDescent="0.2"/>
    <row r="686" s="6" customFormat="1" ht="14.25" x14ac:dyDescent="0.2"/>
    <row r="687" s="6" customFormat="1" ht="14.25" x14ac:dyDescent="0.2"/>
    <row r="688" s="6" customFormat="1" ht="14.25" x14ac:dyDescent="0.2"/>
    <row r="689" s="6" customFormat="1" ht="14.25" x14ac:dyDescent="0.2"/>
    <row r="690" s="6" customFormat="1" ht="14.25" x14ac:dyDescent="0.2"/>
    <row r="691" s="6" customFormat="1" ht="14.25" x14ac:dyDescent="0.2"/>
    <row r="692" s="6" customFormat="1" ht="14.25" x14ac:dyDescent="0.2"/>
    <row r="693" s="6" customFormat="1" ht="14.25" x14ac:dyDescent="0.2"/>
    <row r="694" s="6" customFormat="1" ht="14.25" x14ac:dyDescent="0.2"/>
    <row r="695" s="6" customFormat="1" ht="14.25" x14ac:dyDescent="0.2"/>
    <row r="696" s="6" customFormat="1" ht="14.25" x14ac:dyDescent="0.2"/>
    <row r="697" s="6" customFormat="1" ht="14.25" x14ac:dyDescent="0.2"/>
    <row r="698" s="6" customFormat="1" ht="14.25" x14ac:dyDescent="0.2"/>
    <row r="699" s="6" customFormat="1" ht="14.25" x14ac:dyDescent="0.2"/>
    <row r="700" s="6" customFormat="1" ht="14.25" x14ac:dyDescent="0.2"/>
    <row r="701" s="6" customFormat="1" ht="14.25" x14ac:dyDescent="0.2"/>
    <row r="702" s="6" customFormat="1" ht="14.25" x14ac:dyDescent="0.2"/>
    <row r="703" s="6" customFormat="1" ht="14.25" x14ac:dyDescent="0.2"/>
    <row r="704" s="6" customFormat="1" ht="14.25" x14ac:dyDescent="0.2"/>
    <row r="705" s="6" customFormat="1" ht="14.25" x14ac:dyDescent="0.2"/>
    <row r="706" s="6" customFormat="1" ht="14.25" x14ac:dyDescent="0.2"/>
    <row r="707" s="6" customFormat="1" ht="14.25" x14ac:dyDescent="0.2"/>
    <row r="708" s="6" customFormat="1" ht="14.25" x14ac:dyDescent="0.2"/>
    <row r="709" s="6" customFormat="1" ht="14.25" x14ac:dyDescent="0.2"/>
    <row r="710" s="6" customFormat="1" ht="14.25" x14ac:dyDescent="0.2"/>
    <row r="711" s="6" customFormat="1" ht="14.25" x14ac:dyDescent="0.2"/>
    <row r="712" s="6" customFormat="1" ht="14.25" x14ac:dyDescent="0.2"/>
    <row r="713" s="6" customFormat="1" ht="14.25" x14ac:dyDescent="0.2"/>
    <row r="714" s="6" customFormat="1" ht="14.25" x14ac:dyDescent="0.2"/>
    <row r="715" s="6" customFormat="1" ht="14.25" x14ac:dyDescent="0.2"/>
    <row r="716" s="6" customFormat="1" ht="14.25" x14ac:dyDescent="0.2"/>
    <row r="717" s="6" customFormat="1" ht="14.25" x14ac:dyDescent="0.2"/>
    <row r="718" s="6" customFormat="1" ht="14.25" x14ac:dyDescent="0.2"/>
    <row r="719" s="6" customFormat="1" ht="14.25" x14ac:dyDescent="0.2"/>
    <row r="720" s="6" customFormat="1" ht="14.25" x14ac:dyDescent="0.2"/>
    <row r="721" s="6" customFormat="1" ht="14.25" x14ac:dyDescent="0.2"/>
    <row r="722" s="6" customFormat="1" ht="14.25" x14ac:dyDescent="0.2"/>
    <row r="723" s="6" customFormat="1" ht="14.25" x14ac:dyDescent="0.2"/>
    <row r="724" s="6" customFormat="1" ht="14.25" x14ac:dyDescent="0.2"/>
    <row r="725" s="6" customFormat="1" ht="14.25" x14ac:dyDescent="0.2"/>
    <row r="726" s="6" customFormat="1" ht="14.25" x14ac:dyDescent="0.2"/>
    <row r="727" s="6" customFormat="1" ht="14.25" x14ac:dyDescent="0.2"/>
    <row r="728" s="6" customFormat="1" ht="14.25" x14ac:dyDescent="0.2"/>
    <row r="729" s="6" customFormat="1" ht="14.25" x14ac:dyDescent="0.2"/>
    <row r="730" s="6" customFormat="1" ht="14.25" x14ac:dyDescent="0.2"/>
    <row r="731" s="6" customFormat="1" ht="14.25" x14ac:dyDescent="0.2"/>
    <row r="732" s="6" customFormat="1" ht="14.25" x14ac:dyDescent="0.2"/>
    <row r="733" s="6" customFormat="1" ht="14.25" x14ac:dyDescent="0.2"/>
    <row r="734" s="6" customFormat="1" ht="14.25" x14ac:dyDescent="0.2"/>
    <row r="735" s="6" customFormat="1" ht="14.25" x14ac:dyDescent="0.2"/>
    <row r="736" s="6" customFormat="1" ht="14.25" x14ac:dyDescent="0.2"/>
    <row r="737" s="6" customFormat="1" ht="14.25" x14ac:dyDescent="0.2"/>
    <row r="738" s="6" customFormat="1" ht="14.25" x14ac:dyDescent="0.2"/>
    <row r="739" s="6" customFormat="1" ht="14.25" x14ac:dyDescent="0.2"/>
    <row r="740" s="6" customFormat="1" ht="14.25" x14ac:dyDescent="0.2"/>
    <row r="741" s="6" customFormat="1" ht="14.25" x14ac:dyDescent="0.2"/>
    <row r="742" s="6" customFormat="1" ht="14.25" x14ac:dyDescent="0.2"/>
    <row r="743" s="6" customFormat="1" ht="14.25" x14ac:dyDescent="0.2"/>
    <row r="744" s="6" customFormat="1" ht="14.25" x14ac:dyDescent="0.2"/>
    <row r="745" s="6" customFormat="1" ht="14.25" x14ac:dyDescent="0.2"/>
    <row r="746" s="6" customFormat="1" ht="14.25" x14ac:dyDescent="0.2"/>
    <row r="747" s="6" customFormat="1" ht="14.25" x14ac:dyDescent="0.2"/>
    <row r="748" s="6" customFormat="1" ht="14.25" x14ac:dyDescent="0.2"/>
    <row r="749" s="6" customFormat="1" ht="14.25" x14ac:dyDescent="0.2"/>
    <row r="750" s="6" customFormat="1" ht="14.25" x14ac:dyDescent="0.2"/>
    <row r="751" s="6" customFormat="1" ht="14.25" x14ac:dyDescent="0.2"/>
    <row r="752" s="6" customFormat="1" ht="14.25" x14ac:dyDescent="0.2"/>
    <row r="753" s="6" customFormat="1" ht="14.25" x14ac:dyDescent="0.2"/>
    <row r="754" s="6" customFormat="1" ht="14.25" x14ac:dyDescent="0.2"/>
    <row r="755" s="6" customFormat="1" ht="14.25" x14ac:dyDescent="0.2"/>
    <row r="756" s="6" customFormat="1" ht="14.25" x14ac:dyDescent="0.2"/>
    <row r="757" s="6" customFormat="1" ht="14.25" x14ac:dyDescent="0.2"/>
    <row r="758" s="6" customFormat="1" ht="14.25" x14ac:dyDescent="0.2"/>
    <row r="759" s="6" customFormat="1" ht="14.25" x14ac:dyDescent="0.2"/>
    <row r="760" s="6" customFormat="1" ht="14.25" x14ac:dyDescent="0.2"/>
    <row r="761" s="6" customFormat="1" ht="14.25" x14ac:dyDescent="0.2"/>
    <row r="762" s="6" customFormat="1" ht="14.25" x14ac:dyDescent="0.2"/>
    <row r="763" s="6" customFormat="1" ht="14.25" x14ac:dyDescent="0.2"/>
    <row r="764" s="6" customFormat="1" ht="14.25" x14ac:dyDescent="0.2"/>
    <row r="765" s="6" customFormat="1" ht="14.25" x14ac:dyDescent="0.2"/>
    <row r="766" s="6" customFormat="1" ht="14.25" x14ac:dyDescent="0.2"/>
    <row r="767" s="6" customFormat="1" ht="14.25" x14ac:dyDescent="0.2"/>
    <row r="768" s="6" customFormat="1" ht="14.25" x14ac:dyDescent="0.2"/>
    <row r="769" s="6" customFormat="1" ht="14.25" x14ac:dyDescent="0.2"/>
    <row r="770" s="6" customFormat="1" ht="14.25" x14ac:dyDescent="0.2"/>
    <row r="771" s="6" customFormat="1" ht="14.25" x14ac:dyDescent="0.2"/>
    <row r="772" s="6" customFormat="1" ht="14.25" x14ac:dyDescent="0.2"/>
    <row r="773" s="6" customFormat="1" ht="14.25" x14ac:dyDescent="0.2"/>
    <row r="774" s="6" customFormat="1" ht="14.25" x14ac:dyDescent="0.2"/>
    <row r="775" s="6" customFormat="1" ht="14.25" x14ac:dyDescent="0.2"/>
    <row r="776" s="6" customFormat="1" ht="14.25" x14ac:dyDescent="0.2"/>
    <row r="777" s="6" customFormat="1" ht="14.25" x14ac:dyDescent="0.2"/>
    <row r="778" s="6" customFormat="1" ht="14.25" x14ac:dyDescent="0.2"/>
    <row r="779" s="6" customFormat="1" ht="14.25" x14ac:dyDescent="0.2"/>
    <row r="780" s="6" customFormat="1" ht="14.25" x14ac:dyDescent="0.2"/>
    <row r="781" s="6" customFormat="1" ht="14.25" x14ac:dyDescent="0.2"/>
    <row r="782" s="6" customFormat="1" ht="14.25" x14ac:dyDescent="0.2"/>
    <row r="783" s="6" customFormat="1" ht="14.25" x14ac:dyDescent="0.2"/>
    <row r="784" s="6" customFormat="1" ht="14.25" x14ac:dyDescent="0.2"/>
    <row r="785" s="6" customFormat="1" ht="14.25" x14ac:dyDescent="0.2"/>
    <row r="786" s="6" customFormat="1" ht="14.25" x14ac:dyDescent="0.2"/>
    <row r="787" s="6" customFormat="1" ht="14.25" x14ac:dyDescent="0.2"/>
    <row r="788" s="6" customFormat="1" ht="14.25" x14ac:dyDescent="0.2"/>
    <row r="789" s="6" customFormat="1" ht="14.25" x14ac:dyDescent="0.2"/>
    <row r="790" s="6" customFormat="1" ht="14.25" x14ac:dyDescent="0.2"/>
    <row r="791" s="6" customFormat="1" ht="14.25" x14ac:dyDescent="0.2"/>
    <row r="792" s="6" customFormat="1" ht="14.25" x14ac:dyDescent="0.2"/>
    <row r="793" s="6" customFormat="1" ht="14.25" x14ac:dyDescent="0.2"/>
    <row r="794" s="6" customFormat="1" ht="14.25" x14ac:dyDescent="0.2"/>
    <row r="795" s="6" customFormat="1" ht="14.25" x14ac:dyDescent="0.2"/>
    <row r="796" s="6" customFormat="1" ht="14.25" x14ac:dyDescent="0.2"/>
    <row r="797" s="6" customFormat="1" ht="14.25" x14ac:dyDescent="0.2"/>
    <row r="798" s="6" customFormat="1" ht="14.25" x14ac:dyDescent="0.2"/>
    <row r="799" s="6" customFormat="1" ht="14.25" x14ac:dyDescent="0.2"/>
    <row r="800" s="6" customFormat="1" ht="14.25" x14ac:dyDescent="0.2"/>
    <row r="801" s="6" customFormat="1" ht="14.25" x14ac:dyDescent="0.2"/>
    <row r="802" s="6" customFormat="1" ht="14.25" x14ac:dyDescent="0.2"/>
    <row r="803" s="6" customFormat="1" ht="14.25" x14ac:dyDescent="0.2"/>
    <row r="804" s="6" customFormat="1" ht="14.25" x14ac:dyDescent="0.2"/>
    <row r="805" s="6" customFormat="1" ht="14.25" x14ac:dyDescent="0.2"/>
    <row r="806" s="6" customFormat="1" ht="14.25" x14ac:dyDescent="0.2"/>
    <row r="807" s="6" customFormat="1" ht="14.25" x14ac:dyDescent="0.2"/>
    <row r="808" s="6" customFormat="1" ht="14.25" x14ac:dyDescent="0.2"/>
    <row r="809" s="6" customFormat="1" ht="14.25" x14ac:dyDescent="0.2"/>
    <row r="810" s="6" customFormat="1" ht="14.25" x14ac:dyDescent="0.2"/>
    <row r="811" s="6" customFormat="1" ht="14.25" x14ac:dyDescent="0.2"/>
    <row r="812" s="6" customFormat="1" ht="14.25" x14ac:dyDescent="0.2"/>
    <row r="813" s="6" customFormat="1" ht="14.25" x14ac:dyDescent="0.2"/>
    <row r="814" s="6" customFormat="1" ht="14.25" x14ac:dyDescent="0.2"/>
    <row r="815" s="6" customFormat="1" ht="14.25" x14ac:dyDescent="0.2"/>
    <row r="816" s="6" customFormat="1" ht="14.25" x14ac:dyDescent="0.2"/>
    <row r="817" s="6" customFormat="1" ht="14.25" x14ac:dyDescent="0.2"/>
    <row r="818" s="6" customFormat="1" ht="14.25" x14ac:dyDescent="0.2"/>
    <row r="819" s="6" customFormat="1" ht="14.25" x14ac:dyDescent="0.2"/>
    <row r="820" s="6" customFormat="1" ht="14.25" x14ac:dyDescent="0.2"/>
    <row r="821" s="6" customFormat="1" ht="14.25" x14ac:dyDescent="0.2"/>
    <row r="822" s="6" customFormat="1" ht="14.25" x14ac:dyDescent="0.2"/>
    <row r="823" s="6" customFormat="1" ht="14.25" x14ac:dyDescent="0.2"/>
    <row r="824" s="6" customFormat="1" ht="14.25" x14ac:dyDescent="0.2"/>
    <row r="825" s="6" customFormat="1" ht="14.25" x14ac:dyDescent="0.2"/>
    <row r="826" s="6" customFormat="1" ht="14.25" x14ac:dyDescent="0.2"/>
    <row r="827" s="6" customFormat="1" ht="14.25" x14ac:dyDescent="0.2"/>
    <row r="828" s="6" customFormat="1" ht="14.25" x14ac:dyDescent="0.2"/>
    <row r="829" s="6" customFormat="1" ht="14.25" x14ac:dyDescent="0.2"/>
    <row r="830" s="6" customFormat="1" ht="14.25" x14ac:dyDescent="0.2"/>
    <row r="831" s="6" customFormat="1" ht="14.25" x14ac:dyDescent="0.2"/>
    <row r="832" s="6" customFormat="1" ht="14.25" x14ac:dyDescent="0.2"/>
    <row r="833" s="6" customFormat="1" ht="14.25" x14ac:dyDescent="0.2"/>
    <row r="834" s="6" customFormat="1" ht="14.25" x14ac:dyDescent="0.2"/>
    <row r="835" s="6" customFormat="1" ht="14.25" x14ac:dyDescent="0.2"/>
    <row r="836" s="6" customFormat="1" ht="14.25" x14ac:dyDescent="0.2"/>
    <row r="837" s="6" customFormat="1" ht="14.25" x14ac:dyDescent="0.2"/>
    <row r="838" s="6" customFormat="1" ht="14.25" x14ac:dyDescent="0.2"/>
    <row r="839" s="6" customFormat="1" ht="14.25" x14ac:dyDescent="0.2"/>
    <row r="840" s="6" customFormat="1" ht="14.25" x14ac:dyDescent="0.2"/>
    <row r="841" s="6" customFormat="1" ht="14.25" x14ac:dyDescent="0.2"/>
    <row r="842" s="6" customFormat="1" ht="14.25" x14ac:dyDescent="0.2"/>
    <row r="843" s="6" customFormat="1" ht="14.25" x14ac:dyDescent="0.2"/>
    <row r="844" s="6" customFormat="1" ht="14.25" x14ac:dyDescent="0.2"/>
    <row r="845" s="6" customFormat="1" ht="14.25" x14ac:dyDescent="0.2"/>
    <row r="846" s="6" customFormat="1" ht="14.25" x14ac:dyDescent="0.2"/>
    <row r="847" s="6" customFormat="1" ht="14.25" x14ac:dyDescent="0.2"/>
    <row r="848" s="6" customFormat="1" ht="14.25" x14ac:dyDescent="0.2"/>
    <row r="849" s="6" customFormat="1" ht="14.25" x14ac:dyDescent="0.2"/>
    <row r="850" s="6" customFormat="1" ht="14.25" x14ac:dyDescent="0.2"/>
    <row r="851" s="6" customFormat="1" ht="14.25" x14ac:dyDescent="0.2"/>
    <row r="852" s="6" customFormat="1" ht="14.25" x14ac:dyDescent="0.2"/>
    <row r="853" s="6" customFormat="1" ht="14.25" x14ac:dyDescent="0.2"/>
    <row r="854" s="6" customFormat="1" ht="14.25" x14ac:dyDescent="0.2"/>
    <row r="855" s="6" customFormat="1" ht="14.25" x14ac:dyDescent="0.2"/>
    <row r="856" s="6" customFormat="1" ht="14.25" x14ac:dyDescent="0.2"/>
    <row r="857" s="6" customFormat="1" ht="14.25" x14ac:dyDescent="0.2"/>
    <row r="858" s="6" customFormat="1" ht="14.25" x14ac:dyDescent="0.2"/>
    <row r="859" s="6" customFormat="1" ht="14.25" x14ac:dyDescent="0.2"/>
    <row r="860" s="6" customFormat="1" ht="14.25" x14ac:dyDescent="0.2"/>
    <row r="861" s="6" customFormat="1" ht="14.25" x14ac:dyDescent="0.2"/>
    <row r="862" s="6" customFormat="1" ht="14.25" x14ac:dyDescent="0.2"/>
    <row r="863" s="6" customFormat="1" ht="14.25" x14ac:dyDescent="0.2"/>
    <row r="864" s="6" customFormat="1" ht="14.25" x14ac:dyDescent="0.2"/>
    <row r="865" s="6" customFormat="1" ht="14.25" x14ac:dyDescent="0.2"/>
    <row r="866" s="6" customFormat="1" ht="14.25" x14ac:dyDescent="0.2"/>
    <row r="867" s="6" customFormat="1" ht="14.25" x14ac:dyDescent="0.2"/>
    <row r="868" s="6" customFormat="1" ht="14.25" x14ac:dyDescent="0.2"/>
    <row r="869" s="6" customFormat="1" ht="14.25" x14ac:dyDescent="0.2"/>
    <row r="870" s="6" customFormat="1" ht="14.25" x14ac:dyDescent="0.2"/>
    <row r="871" s="6" customFormat="1" ht="14.25" x14ac:dyDescent="0.2"/>
    <row r="872" s="6" customFormat="1" ht="14.25" x14ac:dyDescent="0.2"/>
    <row r="873" s="6" customFormat="1" ht="14.25" x14ac:dyDescent="0.2"/>
    <row r="874" s="6" customFormat="1" ht="14.25" x14ac:dyDescent="0.2"/>
    <row r="875" s="6" customFormat="1" ht="14.25" x14ac:dyDescent="0.2"/>
    <row r="876" s="6" customFormat="1" ht="14.25" x14ac:dyDescent="0.2"/>
    <row r="877" s="6" customFormat="1" ht="14.25" x14ac:dyDescent="0.2"/>
    <row r="878" s="6" customFormat="1" ht="14.25" x14ac:dyDescent="0.2"/>
    <row r="879" s="6" customFormat="1" ht="14.25" x14ac:dyDescent="0.2"/>
    <row r="880" s="6" customFormat="1" ht="14.25" x14ac:dyDescent="0.2"/>
    <row r="881" s="6" customFormat="1" ht="14.25" x14ac:dyDescent="0.2"/>
    <row r="882" s="6" customFormat="1" ht="14.25" x14ac:dyDescent="0.2"/>
    <row r="883" s="6" customFormat="1" ht="14.25" x14ac:dyDescent="0.2"/>
    <row r="884" s="6" customFormat="1" ht="14.25" x14ac:dyDescent="0.2"/>
    <row r="885" s="6" customFormat="1" ht="14.25" x14ac:dyDescent="0.2"/>
    <row r="886" s="6" customFormat="1" ht="14.25" x14ac:dyDescent="0.2"/>
    <row r="887" s="6" customFormat="1" ht="14.25" x14ac:dyDescent="0.2"/>
    <row r="888" s="6" customFormat="1" ht="14.25" x14ac:dyDescent="0.2"/>
    <row r="889" s="6" customFormat="1" ht="14.25" x14ac:dyDescent="0.2"/>
    <row r="890" s="6" customFormat="1" ht="14.25" x14ac:dyDescent="0.2"/>
    <row r="891" s="6" customFormat="1" ht="14.25" x14ac:dyDescent="0.2"/>
    <row r="892" s="6" customFormat="1" ht="14.25" x14ac:dyDescent="0.2"/>
    <row r="893" s="6" customFormat="1" ht="14.25" x14ac:dyDescent="0.2"/>
    <row r="894" s="6" customFormat="1" ht="14.25" x14ac:dyDescent="0.2"/>
    <row r="895" s="6" customFormat="1" ht="14.25" x14ac:dyDescent="0.2"/>
    <row r="896" s="6" customFormat="1" ht="14.25" x14ac:dyDescent="0.2"/>
    <row r="897" s="6" customFormat="1" ht="14.25" x14ac:dyDescent="0.2"/>
    <row r="898" s="6" customFormat="1" ht="14.25" x14ac:dyDescent="0.2"/>
    <row r="899" s="6" customFormat="1" ht="14.25" x14ac:dyDescent="0.2"/>
    <row r="900" s="6" customFormat="1" ht="14.25" x14ac:dyDescent="0.2"/>
    <row r="901" s="6" customFormat="1" ht="14.25" x14ac:dyDescent="0.2"/>
    <row r="902" s="6" customFormat="1" ht="14.25" x14ac:dyDescent="0.2"/>
    <row r="903" s="6" customFormat="1" ht="14.25" x14ac:dyDescent="0.2"/>
    <row r="904" s="6" customFormat="1" ht="14.25" x14ac:dyDescent="0.2"/>
    <row r="905" s="6" customFormat="1" ht="14.25" x14ac:dyDescent="0.2"/>
    <row r="906" s="6" customFormat="1" ht="14.25" x14ac:dyDescent="0.2"/>
    <row r="907" s="6" customFormat="1" ht="14.25" x14ac:dyDescent="0.2"/>
    <row r="908" s="6" customFormat="1" ht="14.25" x14ac:dyDescent="0.2"/>
    <row r="909" s="6" customFormat="1" ht="14.25" x14ac:dyDescent="0.2"/>
    <row r="910" s="6" customFormat="1" ht="14.25" x14ac:dyDescent="0.2"/>
    <row r="911" s="6" customFormat="1" ht="14.25" x14ac:dyDescent="0.2"/>
    <row r="912" s="6" customFormat="1" ht="14.25" x14ac:dyDescent="0.2"/>
    <row r="913" s="6" customFormat="1" ht="14.25" x14ac:dyDescent="0.2"/>
    <row r="914" s="6" customFormat="1" ht="14.25" x14ac:dyDescent="0.2"/>
    <row r="915" s="6" customFormat="1" ht="14.25" x14ac:dyDescent="0.2"/>
    <row r="916" s="6" customFormat="1" ht="14.25" x14ac:dyDescent="0.2"/>
    <row r="917" s="6" customFormat="1" ht="14.25" x14ac:dyDescent="0.2"/>
    <row r="918" s="6" customFormat="1" ht="14.25" x14ac:dyDescent="0.2"/>
    <row r="919" s="6" customFormat="1" ht="14.25" x14ac:dyDescent="0.2"/>
    <row r="920" s="6" customFormat="1" ht="14.25" x14ac:dyDescent="0.2"/>
    <row r="921" s="6" customFormat="1" ht="14.25" x14ac:dyDescent="0.2"/>
    <row r="922" s="6" customFormat="1" ht="14.25" x14ac:dyDescent="0.2"/>
    <row r="923" s="6" customFormat="1" ht="14.25" x14ac:dyDescent="0.2"/>
    <row r="924" s="6" customFormat="1" ht="14.25" x14ac:dyDescent="0.2"/>
    <row r="925" s="6" customFormat="1" ht="14.25" x14ac:dyDescent="0.2"/>
    <row r="926" s="6" customFormat="1" ht="14.25" x14ac:dyDescent="0.2"/>
    <row r="927" s="6" customFormat="1" ht="14.25" x14ac:dyDescent="0.2"/>
    <row r="928" s="6" customFormat="1" ht="14.25" x14ac:dyDescent="0.2"/>
    <row r="929" s="6" customFormat="1" ht="14.25" x14ac:dyDescent="0.2"/>
    <row r="930" s="6" customFormat="1" ht="14.25" x14ac:dyDescent="0.2"/>
    <row r="931" s="6" customFormat="1" ht="14.25" x14ac:dyDescent="0.2"/>
    <row r="932" s="6" customFormat="1" ht="14.25" x14ac:dyDescent="0.2"/>
    <row r="933" s="6" customFormat="1" ht="14.25" x14ac:dyDescent="0.2"/>
    <row r="934" s="6" customFormat="1" ht="14.25" x14ac:dyDescent="0.2"/>
    <row r="935" s="6" customFormat="1" ht="14.25" x14ac:dyDescent="0.2"/>
    <row r="936" s="6" customFormat="1" ht="14.25" x14ac:dyDescent="0.2"/>
    <row r="937" s="6" customFormat="1" ht="14.25" x14ac:dyDescent="0.2"/>
    <row r="938" s="6" customFormat="1" ht="14.25" x14ac:dyDescent="0.2"/>
    <row r="939" s="6" customFormat="1" ht="14.25" x14ac:dyDescent="0.2"/>
    <row r="940" s="6" customFormat="1" ht="14.25" x14ac:dyDescent="0.2"/>
    <row r="941" s="6" customFormat="1" ht="14.25" x14ac:dyDescent="0.2"/>
    <row r="942" s="6" customFormat="1" ht="14.25" x14ac:dyDescent="0.2"/>
    <row r="943" s="6" customFormat="1" ht="14.25" x14ac:dyDescent="0.2"/>
    <row r="944" s="6" customFormat="1" ht="14.25" x14ac:dyDescent="0.2"/>
    <row r="945" s="6" customFormat="1" ht="14.25" x14ac:dyDescent="0.2"/>
    <row r="946" s="6" customFormat="1" ht="14.25" x14ac:dyDescent="0.2"/>
    <row r="947" s="6" customFormat="1" ht="14.25" x14ac:dyDescent="0.2"/>
    <row r="948" s="6" customFormat="1" ht="14.25" x14ac:dyDescent="0.2"/>
    <row r="949" s="6" customFormat="1" ht="14.25" x14ac:dyDescent="0.2"/>
    <row r="950" s="6" customFormat="1" ht="14.25" x14ac:dyDescent="0.2"/>
    <row r="951" s="6" customFormat="1" ht="14.25" x14ac:dyDescent="0.2"/>
    <row r="952" s="6" customFormat="1" ht="14.25" x14ac:dyDescent="0.2"/>
    <row r="953" s="6" customFormat="1" ht="14.25" x14ac:dyDescent="0.2"/>
    <row r="954" s="6" customFormat="1" ht="14.25" x14ac:dyDescent="0.2"/>
    <row r="955" s="6" customFormat="1" ht="14.25" x14ac:dyDescent="0.2"/>
    <row r="956" s="6" customFormat="1" ht="14.25" x14ac:dyDescent="0.2"/>
    <row r="957" s="6" customFormat="1" ht="14.25" x14ac:dyDescent="0.2"/>
    <row r="958" s="6" customFormat="1" ht="14.25" x14ac:dyDescent="0.2"/>
    <row r="959" s="6" customFormat="1" ht="14.25" x14ac:dyDescent="0.2"/>
    <row r="960" s="6" customFormat="1" ht="14.25" x14ac:dyDescent="0.2"/>
    <row r="961" s="6" customFormat="1" ht="14.25" x14ac:dyDescent="0.2"/>
    <row r="962" s="6" customFormat="1" ht="14.25" x14ac:dyDescent="0.2"/>
    <row r="963" s="6" customFormat="1" ht="14.25" x14ac:dyDescent="0.2"/>
    <row r="964" s="6" customFormat="1" ht="14.25" x14ac:dyDescent="0.2"/>
    <row r="965" s="6" customFormat="1" ht="14.25" x14ac:dyDescent="0.2"/>
    <row r="966" s="6" customFormat="1" ht="14.25" x14ac:dyDescent="0.2"/>
    <row r="967" s="6" customFormat="1" ht="14.25" x14ac:dyDescent="0.2"/>
    <row r="968" s="6" customFormat="1" ht="14.25" x14ac:dyDescent="0.2"/>
    <row r="969" s="6" customFormat="1" ht="14.25" x14ac:dyDescent="0.2"/>
    <row r="970" s="6" customFormat="1" ht="14.25" x14ac:dyDescent="0.2"/>
    <row r="971" s="6" customFormat="1" ht="14.25" x14ac:dyDescent="0.2"/>
    <row r="972" s="6" customFormat="1" ht="14.25" x14ac:dyDescent="0.2"/>
    <row r="973" s="6" customFormat="1" ht="14.25" x14ac:dyDescent="0.2"/>
    <row r="974" s="6" customFormat="1" ht="14.25" x14ac:dyDescent="0.2"/>
    <row r="975" s="6" customFormat="1" ht="14.25" x14ac:dyDescent="0.2"/>
    <row r="976" s="6" customFormat="1" ht="14.25" x14ac:dyDescent="0.2"/>
    <row r="977" s="6" customFormat="1" ht="14.25" x14ac:dyDescent="0.2"/>
    <row r="978" s="6" customFormat="1" ht="14.25" x14ac:dyDescent="0.2"/>
    <row r="979" s="6" customFormat="1" ht="14.25" x14ac:dyDescent="0.2"/>
    <row r="980" s="6" customFormat="1" ht="14.25" x14ac:dyDescent="0.2"/>
    <row r="981" s="6" customFormat="1" ht="14.25" x14ac:dyDescent="0.2"/>
    <row r="982" s="6" customFormat="1" ht="14.25" x14ac:dyDescent="0.2"/>
    <row r="983" s="6" customFormat="1" ht="14.25" x14ac:dyDescent="0.2"/>
    <row r="984" s="6" customFormat="1" ht="14.25" x14ac:dyDescent="0.2"/>
    <row r="985" s="6" customFormat="1" ht="14.25" x14ac:dyDescent="0.2"/>
    <row r="986" s="6" customFormat="1" ht="14.25" x14ac:dyDescent="0.2"/>
    <row r="987" s="6" customFormat="1" ht="14.25" x14ac:dyDescent="0.2"/>
    <row r="988" s="6" customFormat="1" ht="14.25" x14ac:dyDescent="0.2"/>
    <row r="989" s="6" customFormat="1" ht="14.25" x14ac:dyDescent="0.2"/>
    <row r="990" s="6" customFormat="1" ht="14.25" x14ac:dyDescent="0.2"/>
    <row r="991" s="6" customFormat="1" ht="14.25" x14ac:dyDescent="0.2"/>
    <row r="992" s="6" customFormat="1" ht="14.25" x14ac:dyDescent="0.2"/>
    <row r="993" s="6" customFormat="1" ht="14.25" x14ac:dyDescent="0.2"/>
    <row r="994" s="6" customFormat="1" ht="14.25" x14ac:dyDescent="0.2"/>
    <row r="995" s="6" customFormat="1" ht="14.25" x14ac:dyDescent="0.2"/>
    <row r="996" s="6" customFormat="1" ht="14.25" x14ac:dyDescent="0.2"/>
    <row r="997" s="6" customFormat="1" ht="14.25" x14ac:dyDescent="0.2"/>
    <row r="998" s="6" customFormat="1" ht="14.25" x14ac:dyDescent="0.2"/>
    <row r="999" s="6" customFormat="1" ht="14.25" x14ac:dyDescent="0.2"/>
    <row r="1000" s="6" customFormat="1" ht="14.25" x14ac:dyDescent="0.2"/>
    <row r="1001" s="6" customFormat="1" ht="14.25" x14ac:dyDescent="0.2"/>
    <row r="1002" s="6" customFormat="1" ht="14.25" x14ac:dyDescent="0.2"/>
    <row r="1003" s="6" customFormat="1" ht="14.25" x14ac:dyDescent="0.2"/>
    <row r="1004" s="6" customFormat="1" ht="14.25" x14ac:dyDescent="0.2"/>
    <row r="1005" s="6" customFormat="1" ht="14.25" x14ac:dyDescent="0.2"/>
    <row r="1006" s="6" customFormat="1" ht="14.25" x14ac:dyDescent="0.2"/>
    <row r="1007" s="6" customFormat="1" ht="14.25" x14ac:dyDescent="0.2"/>
    <row r="1008" s="6" customFormat="1" ht="14.25" x14ac:dyDescent="0.2"/>
    <row r="1009" s="6" customFormat="1" ht="14.25" x14ac:dyDescent="0.2"/>
    <row r="1010" s="6" customFormat="1" ht="14.25" x14ac:dyDescent="0.2"/>
    <row r="1011" s="6" customFormat="1" ht="14.25" x14ac:dyDescent="0.2"/>
    <row r="1012" s="6" customFormat="1" ht="14.25" x14ac:dyDescent="0.2"/>
    <row r="1013" s="6" customFormat="1" ht="14.25" x14ac:dyDescent="0.2"/>
    <row r="1014" s="6" customFormat="1" ht="14.25" x14ac:dyDescent="0.2"/>
    <row r="1015" s="6" customFormat="1" ht="14.25" x14ac:dyDescent="0.2"/>
    <row r="1016" s="6" customFormat="1" ht="14.25" x14ac:dyDescent="0.2"/>
    <row r="1017" s="6" customFormat="1" ht="14.25" x14ac:dyDescent="0.2"/>
    <row r="1018" s="6" customFormat="1" ht="14.25" x14ac:dyDescent="0.2"/>
    <row r="1019" s="6" customFormat="1" ht="14.25" x14ac:dyDescent="0.2"/>
    <row r="1020" s="6" customFormat="1" ht="14.25" x14ac:dyDescent="0.2"/>
    <row r="1021" s="6" customFormat="1" ht="14.25" x14ac:dyDescent="0.2"/>
    <row r="1022" s="6" customFormat="1" ht="14.25" x14ac:dyDescent="0.2"/>
    <row r="1023" s="6" customFormat="1" ht="14.25" x14ac:dyDescent="0.2"/>
    <row r="1024" s="6" customFormat="1" ht="14.25" x14ac:dyDescent="0.2"/>
    <row r="1025" s="6" customFormat="1" ht="14.25" x14ac:dyDescent="0.2"/>
    <row r="1026" s="6" customFormat="1" ht="14.25" x14ac:dyDescent="0.2"/>
    <row r="1027" s="6" customFormat="1" ht="14.25" x14ac:dyDescent="0.2"/>
    <row r="1028" s="6" customFormat="1" ht="14.25" x14ac:dyDescent="0.2"/>
    <row r="1029" s="6" customFormat="1" ht="14.25" x14ac:dyDescent="0.2"/>
    <row r="1030" s="6" customFormat="1" ht="14.25" x14ac:dyDescent="0.2"/>
    <row r="1031" s="6" customFormat="1" ht="14.25" x14ac:dyDescent="0.2"/>
    <row r="1032" s="6" customFormat="1" ht="14.25" x14ac:dyDescent="0.2"/>
    <row r="1033" s="6" customFormat="1" ht="14.25" x14ac:dyDescent="0.2"/>
    <row r="1034" s="6" customFormat="1" ht="14.25" x14ac:dyDescent="0.2"/>
    <row r="1035" s="6" customFormat="1" ht="14.25" x14ac:dyDescent="0.2"/>
    <row r="1036" s="6" customFormat="1" ht="14.25" x14ac:dyDescent="0.2"/>
    <row r="1037" s="6" customFormat="1" ht="14.25" x14ac:dyDescent="0.2"/>
    <row r="1038" s="6" customFormat="1" ht="14.25" x14ac:dyDescent="0.2"/>
    <row r="1039" s="6" customFormat="1" ht="14.25" x14ac:dyDescent="0.2"/>
    <row r="1040" s="6" customFormat="1" ht="14.25" x14ac:dyDescent="0.2"/>
    <row r="1041" s="6" customFormat="1" ht="14.25" x14ac:dyDescent="0.2"/>
    <row r="1042" s="6" customFormat="1" ht="14.25" x14ac:dyDescent="0.2"/>
    <row r="1043" s="6" customFormat="1" ht="14.25" x14ac:dyDescent="0.2"/>
    <row r="1044" s="6" customFormat="1" ht="14.25" x14ac:dyDescent="0.2"/>
    <row r="1045" s="6" customFormat="1" ht="14.25" x14ac:dyDescent="0.2"/>
    <row r="1046" s="6" customFormat="1" ht="14.25" x14ac:dyDescent="0.2"/>
    <row r="1047" s="6" customFormat="1" ht="14.25" x14ac:dyDescent="0.2"/>
    <row r="1048" s="6" customFormat="1" ht="14.25" x14ac:dyDescent="0.2"/>
    <row r="1049" s="6" customFormat="1" ht="14.25" x14ac:dyDescent="0.2"/>
    <row r="1050" s="6" customFormat="1" ht="14.25" x14ac:dyDescent="0.2"/>
    <row r="1051" s="6" customFormat="1" ht="14.25" x14ac:dyDescent="0.2"/>
    <row r="1052" s="6" customFormat="1" ht="14.25" x14ac:dyDescent="0.2"/>
    <row r="1053" s="6" customFormat="1" ht="14.25" x14ac:dyDescent="0.2"/>
    <row r="1054" s="6" customFormat="1" ht="14.25" x14ac:dyDescent="0.2"/>
    <row r="1055" s="6" customFormat="1" ht="14.25" x14ac:dyDescent="0.2"/>
    <row r="1056" s="6" customFormat="1" ht="14.25" x14ac:dyDescent="0.2"/>
    <row r="1057" s="6" customFormat="1" ht="14.25" x14ac:dyDescent="0.2"/>
    <row r="1058" s="6" customFormat="1" ht="14.25" x14ac:dyDescent="0.2"/>
    <row r="1059" s="6" customFormat="1" ht="14.25" x14ac:dyDescent="0.2"/>
    <row r="1060" s="6" customFormat="1" ht="14.25" x14ac:dyDescent="0.2"/>
    <row r="1061" s="6" customFormat="1" ht="14.25" x14ac:dyDescent="0.2"/>
    <row r="1062" s="6" customFormat="1" ht="14.25" x14ac:dyDescent="0.2"/>
    <row r="1063" s="6" customFormat="1" ht="14.25" x14ac:dyDescent="0.2"/>
    <row r="1064" s="6" customFormat="1" ht="14.25" x14ac:dyDescent="0.2"/>
    <row r="1065" s="6" customFormat="1" ht="14.25" x14ac:dyDescent="0.2"/>
    <row r="1066" s="6" customFormat="1" ht="14.25" x14ac:dyDescent="0.2"/>
    <row r="1067" s="6" customFormat="1" ht="14.25" x14ac:dyDescent="0.2"/>
    <row r="1068" s="6" customFormat="1" ht="14.25" x14ac:dyDescent="0.2"/>
    <row r="1069" s="6" customFormat="1" ht="14.25" x14ac:dyDescent="0.2"/>
    <row r="1070" s="6" customFormat="1" ht="14.25" x14ac:dyDescent="0.2"/>
    <row r="1071" s="6" customFormat="1" ht="14.25" x14ac:dyDescent="0.2"/>
    <row r="1072" s="6" customFormat="1" ht="14.25" x14ac:dyDescent="0.2"/>
    <row r="1073" s="6" customFormat="1" ht="14.25" x14ac:dyDescent="0.2"/>
    <row r="1074" s="6" customFormat="1" ht="14.25" x14ac:dyDescent="0.2"/>
    <row r="1075" s="6" customFormat="1" ht="14.25" x14ac:dyDescent="0.2"/>
    <row r="1076" s="6" customFormat="1" ht="14.25" x14ac:dyDescent="0.2"/>
    <row r="1077" s="6" customFormat="1" ht="14.25" x14ac:dyDescent="0.2"/>
    <row r="1078" s="6" customFormat="1" ht="14.25" x14ac:dyDescent="0.2"/>
    <row r="1079" s="6" customFormat="1" ht="14.25" x14ac:dyDescent="0.2"/>
    <row r="1080" s="6" customFormat="1" ht="14.25" x14ac:dyDescent="0.2"/>
    <row r="1081" s="6" customFormat="1" ht="14.25" x14ac:dyDescent="0.2"/>
    <row r="1082" s="6" customFormat="1" ht="14.25" x14ac:dyDescent="0.2"/>
    <row r="1083" s="6" customFormat="1" ht="14.25" x14ac:dyDescent="0.2"/>
    <row r="1084" s="6" customFormat="1" ht="14.25" x14ac:dyDescent="0.2"/>
    <row r="1085" s="6" customFormat="1" ht="14.25" x14ac:dyDescent="0.2"/>
    <row r="1086" s="6" customFormat="1" ht="14.25" x14ac:dyDescent="0.2"/>
    <row r="1087" s="6" customFormat="1" ht="14.25" x14ac:dyDescent="0.2"/>
    <row r="1088" s="6" customFormat="1" ht="14.25" x14ac:dyDescent="0.2"/>
    <row r="1089" s="6" customFormat="1" ht="14.25" x14ac:dyDescent="0.2"/>
    <row r="1090" s="6" customFormat="1" ht="14.25" x14ac:dyDescent="0.2"/>
    <row r="1091" s="6" customFormat="1" ht="14.25" x14ac:dyDescent="0.2"/>
    <row r="1092" s="6" customFormat="1" ht="14.25" x14ac:dyDescent="0.2"/>
    <row r="1093" s="6" customFormat="1" ht="14.25" x14ac:dyDescent="0.2"/>
    <row r="1094" s="6" customFormat="1" ht="14.25" x14ac:dyDescent="0.2"/>
    <row r="1095" s="6" customFormat="1" ht="14.25" x14ac:dyDescent="0.2"/>
    <row r="1096" s="6" customFormat="1" ht="14.25" x14ac:dyDescent="0.2"/>
    <row r="1097" s="6" customFormat="1" ht="14.25" x14ac:dyDescent="0.2"/>
    <row r="1098" s="6" customFormat="1" ht="14.25" x14ac:dyDescent="0.2"/>
    <row r="1099" s="6" customFormat="1" ht="14.25" x14ac:dyDescent="0.2"/>
    <row r="1100" s="6" customFormat="1" ht="14.25" x14ac:dyDescent="0.2"/>
    <row r="1101" s="6" customFormat="1" ht="14.25" x14ac:dyDescent="0.2"/>
    <row r="1102" s="6" customFormat="1" ht="14.25" x14ac:dyDescent="0.2"/>
    <row r="1103" s="6" customFormat="1" ht="14.25" x14ac:dyDescent="0.2"/>
    <row r="1104" s="6" customFormat="1" ht="14.25" x14ac:dyDescent="0.2"/>
    <row r="1105" s="6" customFormat="1" ht="14.25" x14ac:dyDescent="0.2"/>
    <row r="1106" s="6" customFormat="1" ht="14.25" x14ac:dyDescent="0.2"/>
    <row r="1107" s="6" customFormat="1" ht="14.25" x14ac:dyDescent="0.2"/>
    <row r="1108" s="6" customFormat="1" ht="14.25" x14ac:dyDescent="0.2"/>
    <row r="1109" s="6" customFormat="1" ht="14.25" x14ac:dyDescent="0.2"/>
    <row r="1110" s="6" customFormat="1" ht="14.25" x14ac:dyDescent="0.2"/>
    <row r="1111" s="6" customFormat="1" ht="14.25" x14ac:dyDescent="0.2"/>
    <row r="1112" s="6" customFormat="1" ht="14.25" x14ac:dyDescent="0.2"/>
    <row r="1113" s="6" customFormat="1" ht="14.25" x14ac:dyDescent="0.2"/>
    <row r="1114" s="6" customFormat="1" ht="14.25" x14ac:dyDescent="0.2"/>
    <row r="1115" s="6" customFormat="1" ht="14.25" x14ac:dyDescent="0.2"/>
    <row r="1116" s="6" customFormat="1" ht="14.25" x14ac:dyDescent="0.2"/>
    <row r="1117" s="6" customFormat="1" ht="14.25" x14ac:dyDescent="0.2"/>
    <row r="1118" s="6" customFormat="1" ht="14.25" x14ac:dyDescent="0.2"/>
    <row r="1119" s="6" customFormat="1" ht="14.25" x14ac:dyDescent="0.2"/>
    <row r="1120" s="6" customFormat="1" ht="14.25" x14ac:dyDescent="0.2"/>
    <row r="1121" s="6" customFormat="1" ht="14.25" x14ac:dyDescent="0.2"/>
    <row r="1122" s="6" customFormat="1" ht="14.25" x14ac:dyDescent="0.2"/>
    <row r="1123" s="6" customFormat="1" ht="14.25" x14ac:dyDescent="0.2"/>
    <row r="1124" s="6" customFormat="1" ht="14.25" x14ac:dyDescent="0.2"/>
    <row r="1125" s="6" customFormat="1" ht="14.25" x14ac:dyDescent="0.2"/>
    <row r="1126" s="6" customFormat="1" ht="14.25" x14ac:dyDescent="0.2"/>
    <row r="1127" s="6" customFormat="1" ht="14.25" x14ac:dyDescent="0.2"/>
    <row r="1128" s="6" customFormat="1" ht="14.25" x14ac:dyDescent="0.2"/>
    <row r="1129" s="6" customFormat="1" ht="14.25" x14ac:dyDescent="0.2"/>
    <row r="1130" s="6" customFormat="1" ht="14.25" x14ac:dyDescent="0.2"/>
    <row r="1131" s="6" customFormat="1" ht="14.25" x14ac:dyDescent="0.2"/>
    <row r="1132" s="6" customFormat="1" ht="14.25" x14ac:dyDescent="0.2"/>
    <row r="1133" s="6" customFormat="1" ht="14.25" x14ac:dyDescent="0.2"/>
    <row r="1134" s="6" customFormat="1" ht="14.25" x14ac:dyDescent="0.2"/>
    <row r="1135" s="6" customFormat="1" ht="14.25" x14ac:dyDescent="0.2"/>
    <row r="1136" s="6" customFormat="1" ht="14.25" x14ac:dyDescent="0.2"/>
    <row r="1137" s="6" customFormat="1" ht="14.25" x14ac:dyDescent="0.2"/>
    <row r="1138" s="6" customFormat="1" ht="14.25" x14ac:dyDescent="0.2"/>
    <row r="1139" s="6" customFormat="1" ht="14.25" x14ac:dyDescent="0.2"/>
    <row r="1140" s="6" customFormat="1" ht="14.25" x14ac:dyDescent="0.2"/>
    <row r="1141" s="6" customFormat="1" ht="14.25" x14ac:dyDescent="0.2"/>
    <row r="1142" s="6" customFormat="1" ht="14.25" x14ac:dyDescent="0.2"/>
    <row r="1143" s="6" customFormat="1" ht="14.25" x14ac:dyDescent="0.2"/>
    <row r="1144" s="6" customFormat="1" ht="14.25" x14ac:dyDescent="0.2"/>
    <row r="1145" s="6" customFormat="1" ht="14.25" x14ac:dyDescent="0.2"/>
    <row r="1146" s="6" customFormat="1" ht="14.25" x14ac:dyDescent="0.2"/>
    <row r="1147" s="6" customFormat="1" ht="14.25" x14ac:dyDescent="0.2"/>
    <row r="1148" s="6" customFormat="1" ht="14.25" x14ac:dyDescent="0.2"/>
    <row r="1149" s="6" customFormat="1" ht="14.25" x14ac:dyDescent="0.2"/>
    <row r="1150" s="6" customFormat="1" ht="14.25" x14ac:dyDescent="0.2"/>
    <row r="1151" s="6" customFormat="1" ht="14.25" x14ac:dyDescent="0.2"/>
    <row r="1152" s="6" customFormat="1" ht="14.25" x14ac:dyDescent="0.2"/>
    <row r="1153" s="6" customFormat="1" ht="14.25" x14ac:dyDescent="0.2"/>
    <row r="1154" s="6" customFormat="1" ht="14.25" x14ac:dyDescent="0.2"/>
    <row r="1155" s="6" customFormat="1" ht="14.25" x14ac:dyDescent="0.2"/>
    <row r="1156" s="6" customFormat="1" ht="14.25" x14ac:dyDescent="0.2"/>
    <row r="1157" s="6" customFormat="1" ht="14.25" x14ac:dyDescent="0.2"/>
    <row r="1158" s="6" customFormat="1" ht="14.25" x14ac:dyDescent="0.2"/>
    <row r="1159" s="6" customFormat="1" ht="14.25" x14ac:dyDescent="0.2"/>
    <row r="1160" s="6" customFormat="1" ht="14.25" x14ac:dyDescent="0.2"/>
    <row r="1161" s="6" customFormat="1" ht="14.25" x14ac:dyDescent="0.2"/>
    <row r="1162" s="6" customFormat="1" ht="14.25" x14ac:dyDescent="0.2"/>
    <row r="1163" s="6" customFormat="1" ht="14.25" x14ac:dyDescent="0.2"/>
    <row r="1164" s="6" customFormat="1" ht="14.25" x14ac:dyDescent="0.2"/>
    <row r="1165" s="6" customFormat="1" ht="14.25" x14ac:dyDescent="0.2"/>
    <row r="1166" s="6" customFormat="1" ht="14.25" x14ac:dyDescent="0.2"/>
    <row r="1167" s="6" customFormat="1" ht="14.25" x14ac:dyDescent="0.2"/>
    <row r="1168" s="6" customFormat="1" ht="14.25" x14ac:dyDescent="0.2"/>
    <row r="1169" s="6" customFormat="1" ht="14.25" x14ac:dyDescent="0.2"/>
    <row r="1170" s="6" customFormat="1" ht="14.25" x14ac:dyDescent="0.2"/>
    <row r="1171" s="6" customFormat="1" ht="14.25" x14ac:dyDescent="0.2"/>
    <row r="1172" s="6" customFormat="1" ht="14.25" x14ac:dyDescent="0.2"/>
    <row r="1173" s="6" customFormat="1" ht="14.25" x14ac:dyDescent="0.2"/>
    <row r="1174" s="6" customFormat="1" ht="14.25" x14ac:dyDescent="0.2"/>
    <row r="1175" s="6" customFormat="1" ht="14.25" x14ac:dyDescent="0.2"/>
    <row r="1176" s="6" customFormat="1" ht="14.25" x14ac:dyDescent="0.2"/>
    <row r="1177" s="6" customFormat="1" ht="14.25" x14ac:dyDescent="0.2"/>
    <row r="1178" s="6" customFormat="1" ht="14.25" x14ac:dyDescent="0.2"/>
    <row r="1179" s="6" customFormat="1" ht="14.25" x14ac:dyDescent="0.2"/>
    <row r="1180" s="6" customFormat="1" ht="14.25" x14ac:dyDescent="0.2"/>
    <row r="1181" s="6" customFormat="1" ht="14.25" x14ac:dyDescent="0.2"/>
    <row r="1182" s="6" customFormat="1" ht="14.25" x14ac:dyDescent="0.2"/>
    <row r="1183" s="6" customFormat="1" ht="14.25" x14ac:dyDescent="0.2"/>
    <row r="1184" s="6" customFormat="1" ht="14.25" x14ac:dyDescent="0.2"/>
    <row r="1185" s="6" customFormat="1" ht="14.25" x14ac:dyDescent="0.2"/>
    <row r="1186" s="6" customFormat="1" ht="14.25" x14ac:dyDescent="0.2"/>
    <row r="1187" s="6" customFormat="1" ht="14.25" x14ac:dyDescent="0.2"/>
    <row r="1188" s="6" customFormat="1" ht="14.25" x14ac:dyDescent="0.2"/>
    <row r="1189" s="6" customFormat="1" ht="14.25" x14ac:dyDescent="0.2"/>
    <row r="1190" s="6" customFormat="1" ht="14.25" x14ac:dyDescent="0.2"/>
    <row r="1191" s="6" customFormat="1" ht="14.25" x14ac:dyDescent="0.2"/>
    <row r="1192" s="6" customFormat="1" ht="14.25" x14ac:dyDescent="0.2"/>
    <row r="1193" s="6" customFormat="1" ht="14.25" x14ac:dyDescent="0.2"/>
    <row r="1194" s="6" customFormat="1" ht="14.25" x14ac:dyDescent="0.2"/>
    <row r="1195" s="6" customFormat="1" ht="14.25" x14ac:dyDescent="0.2"/>
    <row r="1196" s="6" customFormat="1" ht="14.25" x14ac:dyDescent="0.2"/>
    <row r="1197" s="6" customFormat="1" ht="14.25" x14ac:dyDescent="0.2"/>
    <row r="1198" s="6" customFormat="1" ht="14.25" x14ac:dyDescent="0.2"/>
    <row r="1199" s="6" customFormat="1" ht="14.25" x14ac:dyDescent="0.2"/>
    <row r="1200" s="6" customFormat="1" ht="14.25" x14ac:dyDescent="0.2"/>
    <row r="1201" s="6" customFormat="1" ht="14.25" x14ac:dyDescent="0.2"/>
    <row r="1202" s="6" customFormat="1" ht="14.25" x14ac:dyDescent="0.2"/>
    <row r="1203" s="6" customFormat="1" ht="14.25" x14ac:dyDescent="0.2"/>
    <row r="1204" s="6" customFormat="1" ht="14.25" x14ac:dyDescent="0.2"/>
    <row r="1205" s="6" customFormat="1" ht="14.25" x14ac:dyDescent="0.2"/>
    <row r="1206" s="6" customFormat="1" ht="14.25" x14ac:dyDescent="0.2"/>
    <row r="1207" s="6" customFormat="1" ht="14.25" x14ac:dyDescent="0.2"/>
    <row r="1208" s="6" customFormat="1" ht="14.25" x14ac:dyDescent="0.2"/>
    <row r="1209" s="6" customFormat="1" ht="14.25" x14ac:dyDescent="0.2"/>
    <row r="1210" s="6" customFormat="1" ht="14.25" x14ac:dyDescent="0.2"/>
    <row r="1211" s="6" customFormat="1" ht="14.25" x14ac:dyDescent="0.2"/>
    <row r="1212" s="6" customFormat="1" ht="14.25" x14ac:dyDescent="0.2"/>
    <row r="1213" s="6" customFormat="1" ht="14.25" x14ac:dyDescent="0.2"/>
    <row r="1214" s="6" customFormat="1" ht="14.25" x14ac:dyDescent="0.2"/>
    <row r="1215" s="6" customFormat="1" ht="14.25" x14ac:dyDescent="0.2"/>
    <row r="1216" s="6" customFormat="1" ht="14.25" x14ac:dyDescent="0.2"/>
    <row r="1217" s="6" customFormat="1" ht="14.25" x14ac:dyDescent="0.2"/>
    <row r="1218" s="6" customFormat="1" ht="14.25" x14ac:dyDescent="0.2"/>
    <row r="1219" s="6" customFormat="1" ht="14.25" x14ac:dyDescent="0.2"/>
    <row r="1220" s="6" customFormat="1" ht="14.25" x14ac:dyDescent="0.2"/>
    <row r="1221" s="6" customFormat="1" ht="14.25" x14ac:dyDescent="0.2"/>
    <row r="1222" s="6" customFormat="1" ht="14.25" x14ac:dyDescent="0.2"/>
    <row r="1223" s="6" customFormat="1" ht="14.25" x14ac:dyDescent="0.2"/>
    <row r="1224" s="6" customFormat="1" ht="14.25" x14ac:dyDescent="0.2"/>
    <row r="1225" s="6" customFormat="1" ht="14.25" x14ac:dyDescent="0.2"/>
    <row r="1226" s="6" customFormat="1" ht="14.25" x14ac:dyDescent="0.2"/>
    <row r="1227" s="6" customFormat="1" ht="14.25" x14ac:dyDescent="0.2"/>
    <row r="1228" s="6" customFormat="1" ht="14.25" x14ac:dyDescent="0.2"/>
    <row r="1229" s="6" customFormat="1" ht="14.25" x14ac:dyDescent="0.2"/>
    <row r="1230" s="6" customFormat="1" ht="14.25" x14ac:dyDescent="0.2"/>
    <row r="1231" s="6" customFormat="1" ht="14.25" x14ac:dyDescent="0.2"/>
    <row r="1232" s="6" customFormat="1" ht="14.25" x14ac:dyDescent="0.2"/>
    <row r="1233" s="6" customFormat="1" ht="14.25" x14ac:dyDescent="0.2"/>
    <row r="1234" s="6" customFormat="1" ht="14.25" x14ac:dyDescent="0.2"/>
    <row r="1235" s="6" customFormat="1" ht="14.25" x14ac:dyDescent="0.2"/>
    <row r="1236" s="6" customFormat="1" ht="14.25" x14ac:dyDescent="0.2"/>
    <row r="1237" s="6" customFormat="1" ht="14.25" x14ac:dyDescent="0.2"/>
    <row r="1238" s="6" customFormat="1" ht="14.25" x14ac:dyDescent="0.2"/>
    <row r="1239" s="6" customFormat="1" ht="14.25" x14ac:dyDescent="0.2"/>
    <row r="1240" s="6" customFormat="1" ht="14.25" x14ac:dyDescent="0.2"/>
    <row r="1241" s="6" customFormat="1" ht="14.25" x14ac:dyDescent="0.2"/>
    <row r="1242" s="6" customFormat="1" ht="14.25" x14ac:dyDescent="0.2"/>
    <row r="1243" s="6" customFormat="1" ht="14.25" x14ac:dyDescent="0.2"/>
    <row r="1244" s="6" customFormat="1" ht="14.25" x14ac:dyDescent="0.2"/>
    <row r="1245" s="6" customFormat="1" ht="14.25" x14ac:dyDescent="0.2"/>
    <row r="1246" s="6" customFormat="1" ht="14.25" x14ac:dyDescent="0.2"/>
    <row r="1247" s="6" customFormat="1" ht="14.25" x14ac:dyDescent="0.2"/>
    <row r="1248" s="6" customFormat="1" ht="14.25" x14ac:dyDescent="0.2"/>
    <row r="1249" s="6" customFormat="1" ht="14.25" x14ac:dyDescent="0.2"/>
    <row r="1250" s="6" customFormat="1" ht="14.25" x14ac:dyDescent="0.2"/>
    <row r="1251" s="6" customFormat="1" ht="14.25" x14ac:dyDescent="0.2"/>
    <row r="1252" s="6" customFormat="1" ht="14.25" x14ac:dyDescent="0.2"/>
    <row r="1253" s="6" customFormat="1" ht="14.25" x14ac:dyDescent="0.2"/>
    <row r="1254" s="6" customFormat="1" ht="14.25" x14ac:dyDescent="0.2"/>
    <row r="1255" s="6" customFormat="1" ht="14.25" x14ac:dyDescent="0.2"/>
    <row r="1256" s="6" customFormat="1" ht="14.25" x14ac:dyDescent="0.2"/>
    <row r="1257" s="6" customFormat="1" ht="14.25" x14ac:dyDescent="0.2"/>
    <row r="1258" s="6" customFormat="1" ht="14.25" x14ac:dyDescent="0.2"/>
    <row r="1259" s="6" customFormat="1" ht="14.25" x14ac:dyDescent="0.2"/>
    <row r="1260" s="6" customFormat="1" ht="14.25" x14ac:dyDescent="0.2"/>
    <row r="1261" s="6" customFormat="1" ht="14.25" x14ac:dyDescent="0.2"/>
    <row r="1262" s="6" customFormat="1" ht="14.25" x14ac:dyDescent="0.2"/>
    <row r="1263" s="6" customFormat="1" ht="14.25" x14ac:dyDescent="0.2"/>
    <row r="1264" s="6" customFormat="1" ht="14.25" x14ac:dyDescent="0.2"/>
    <row r="1265" s="6" customFormat="1" ht="14.25" x14ac:dyDescent="0.2"/>
    <row r="1266" s="6" customFormat="1" ht="14.25" x14ac:dyDescent="0.2"/>
    <row r="1267" s="6" customFormat="1" ht="14.25" x14ac:dyDescent="0.2"/>
    <row r="1268" s="6" customFormat="1" ht="14.25" x14ac:dyDescent="0.2"/>
    <row r="1269" s="6" customFormat="1" ht="14.25" x14ac:dyDescent="0.2"/>
    <row r="1270" s="6" customFormat="1" ht="14.25" x14ac:dyDescent="0.2"/>
    <row r="1271" s="6" customFormat="1" ht="14.25" x14ac:dyDescent="0.2"/>
    <row r="1272" s="6" customFormat="1" ht="14.25" x14ac:dyDescent="0.2"/>
    <row r="1273" s="6" customFormat="1" ht="14.25" x14ac:dyDescent="0.2"/>
    <row r="1274" s="6" customFormat="1" ht="14.25" x14ac:dyDescent="0.2"/>
    <row r="1275" s="6" customFormat="1" ht="14.25" x14ac:dyDescent="0.2"/>
    <row r="1276" s="6" customFormat="1" ht="14.25" x14ac:dyDescent="0.2"/>
    <row r="1277" s="6" customFormat="1" ht="14.25" x14ac:dyDescent="0.2"/>
    <row r="1278" s="6" customFormat="1" ht="14.25" x14ac:dyDescent="0.2"/>
    <row r="1279" s="6" customFormat="1" ht="14.25" x14ac:dyDescent="0.2"/>
    <row r="1280" s="6" customFormat="1" ht="14.25" x14ac:dyDescent="0.2"/>
    <row r="1281" s="6" customFormat="1" ht="14.25" x14ac:dyDescent="0.2"/>
    <row r="1282" s="6" customFormat="1" ht="14.25" x14ac:dyDescent="0.2"/>
    <row r="1283" s="6" customFormat="1" ht="14.25" x14ac:dyDescent="0.2"/>
    <row r="1284" s="6" customFormat="1" ht="14.25" x14ac:dyDescent="0.2"/>
    <row r="1285" s="6" customFormat="1" ht="14.25" x14ac:dyDescent="0.2"/>
    <row r="1286" s="6" customFormat="1" ht="14.25" x14ac:dyDescent="0.2"/>
    <row r="1287" s="6" customFormat="1" ht="14.25" x14ac:dyDescent="0.2"/>
    <row r="1288" s="6" customFormat="1" ht="14.25" x14ac:dyDescent="0.2"/>
    <row r="1289" s="6" customFormat="1" ht="14.25" x14ac:dyDescent="0.2"/>
    <row r="1290" s="6" customFormat="1" ht="14.25" x14ac:dyDescent="0.2"/>
    <row r="1291" s="6" customFormat="1" ht="14.25" x14ac:dyDescent="0.2"/>
    <row r="1292" s="6" customFormat="1" ht="14.25" x14ac:dyDescent="0.2"/>
    <row r="1293" s="6" customFormat="1" ht="14.25" x14ac:dyDescent="0.2"/>
    <row r="1294" s="6" customFormat="1" ht="14.25" x14ac:dyDescent="0.2"/>
    <row r="1295" s="6" customFormat="1" ht="14.25" x14ac:dyDescent="0.2"/>
    <row r="1296" s="6" customFormat="1" ht="14.25" x14ac:dyDescent="0.2"/>
    <row r="1297" s="6" customFormat="1" ht="14.25" x14ac:dyDescent="0.2"/>
    <row r="1298" s="6" customFormat="1" ht="14.25" x14ac:dyDescent="0.2"/>
    <row r="1299" s="6" customFormat="1" ht="14.25" x14ac:dyDescent="0.2"/>
    <row r="1300" s="6" customFormat="1" ht="14.25" x14ac:dyDescent="0.2"/>
    <row r="1301" s="6" customFormat="1" ht="14.25" x14ac:dyDescent="0.2"/>
    <row r="1302" s="6" customFormat="1" ht="14.25" x14ac:dyDescent="0.2"/>
    <row r="1303" s="6" customFormat="1" ht="14.25" x14ac:dyDescent="0.2"/>
    <row r="1304" s="6" customFormat="1" ht="14.25" x14ac:dyDescent="0.2"/>
    <row r="1305" s="6" customFormat="1" ht="14.25" x14ac:dyDescent="0.2"/>
    <row r="1306" s="6" customFormat="1" ht="14.25" x14ac:dyDescent="0.2"/>
    <row r="1307" s="6" customFormat="1" ht="14.25" x14ac:dyDescent="0.2"/>
    <row r="1308" s="6" customFormat="1" ht="14.25" x14ac:dyDescent="0.2"/>
    <row r="1309" s="6" customFormat="1" ht="14.25" x14ac:dyDescent="0.2"/>
    <row r="1310" s="6" customFormat="1" ht="14.25" x14ac:dyDescent="0.2"/>
    <row r="1311" s="6" customFormat="1" ht="14.25" x14ac:dyDescent="0.2"/>
    <row r="1312" s="6" customFormat="1" ht="14.25" x14ac:dyDescent="0.2"/>
    <row r="1313" s="6" customFormat="1" ht="14.25" x14ac:dyDescent="0.2"/>
    <row r="1314" s="6" customFormat="1" ht="14.25" x14ac:dyDescent="0.2"/>
    <row r="1315" s="6" customFormat="1" ht="14.25" x14ac:dyDescent="0.2"/>
    <row r="1316" s="6" customFormat="1" ht="14.25" x14ac:dyDescent="0.2"/>
    <row r="1317" s="6" customFormat="1" ht="14.25" x14ac:dyDescent="0.2"/>
    <row r="1318" s="6" customFormat="1" ht="14.25" x14ac:dyDescent="0.2"/>
    <row r="1319" s="6" customFormat="1" ht="14.25" x14ac:dyDescent="0.2"/>
    <row r="1320" s="6" customFormat="1" ht="14.25" x14ac:dyDescent="0.2"/>
    <row r="1321" s="6" customFormat="1" ht="14.25" x14ac:dyDescent="0.2"/>
    <row r="1322" s="6" customFormat="1" ht="14.25" x14ac:dyDescent="0.2"/>
    <row r="1323" s="6" customFormat="1" ht="14.25" x14ac:dyDescent="0.2"/>
    <row r="1324" s="6" customFormat="1" ht="14.25" x14ac:dyDescent="0.2"/>
    <row r="1325" s="6" customFormat="1" ht="14.25" x14ac:dyDescent="0.2"/>
    <row r="1326" s="6" customFormat="1" ht="14.25" x14ac:dyDescent="0.2"/>
    <row r="1327" s="6" customFormat="1" ht="14.25" x14ac:dyDescent="0.2"/>
    <row r="1328" s="6" customFormat="1" ht="14.25" x14ac:dyDescent="0.2"/>
    <row r="1329" s="6" customFormat="1" ht="14.25" x14ac:dyDescent="0.2"/>
    <row r="1330" s="6" customFormat="1" ht="14.25" x14ac:dyDescent="0.2"/>
    <row r="1331" s="6" customFormat="1" ht="14.25" x14ac:dyDescent="0.2"/>
    <row r="1332" s="6" customFormat="1" ht="14.25" x14ac:dyDescent="0.2"/>
    <row r="1333" s="6" customFormat="1" ht="14.25" x14ac:dyDescent="0.2"/>
    <row r="1334" s="6" customFormat="1" ht="14.25" x14ac:dyDescent="0.2"/>
    <row r="1335" s="6" customFormat="1" ht="14.25" x14ac:dyDescent="0.2"/>
    <row r="1336" s="6" customFormat="1" ht="14.25" x14ac:dyDescent="0.2"/>
    <row r="1337" s="6" customFormat="1" ht="14.25" x14ac:dyDescent="0.2"/>
    <row r="1338" s="6" customFormat="1" ht="14.25" x14ac:dyDescent="0.2"/>
    <row r="1339" s="6" customFormat="1" ht="14.25" x14ac:dyDescent="0.2"/>
    <row r="1340" s="6" customFormat="1" ht="14.25" x14ac:dyDescent="0.2"/>
    <row r="1341" s="6" customFormat="1" ht="14.25" x14ac:dyDescent="0.2"/>
    <row r="1342" s="6" customFormat="1" ht="14.25" x14ac:dyDescent="0.2"/>
    <row r="1343" s="6" customFormat="1" ht="14.25" x14ac:dyDescent="0.2"/>
    <row r="1344" s="6" customFormat="1" ht="14.25" x14ac:dyDescent="0.2"/>
    <row r="1345" s="6" customFormat="1" ht="14.25" x14ac:dyDescent="0.2"/>
    <row r="1346" s="6" customFormat="1" ht="14.25" x14ac:dyDescent="0.2"/>
    <row r="1347" s="6" customFormat="1" ht="14.25" x14ac:dyDescent="0.2"/>
    <row r="1348" s="6" customFormat="1" ht="14.25" x14ac:dyDescent="0.2"/>
    <row r="1349" s="6" customFormat="1" ht="14.25" x14ac:dyDescent="0.2"/>
    <row r="1350" s="6" customFormat="1" ht="14.25" x14ac:dyDescent="0.2"/>
    <row r="1351" s="6" customFormat="1" ht="14.25" x14ac:dyDescent="0.2"/>
    <row r="1352" s="6" customFormat="1" ht="14.25" x14ac:dyDescent="0.2"/>
    <row r="1353" s="6" customFormat="1" ht="14.25" x14ac:dyDescent="0.2"/>
    <row r="1354" s="6" customFormat="1" ht="14.25" x14ac:dyDescent="0.2"/>
    <row r="1355" s="6" customFormat="1" ht="14.25" x14ac:dyDescent="0.2"/>
    <row r="1356" s="6" customFormat="1" ht="14.25" x14ac:dyDescent="0.2"/>
    <row r="1357" s="6" customFormat="1" ht="14.25" x14ac:dyDescent="0.2"/>
    <row r="1358" s="6" customFormat="1" ht="14.25" x14ac:dyDescent="0.2"/>
    <row r="1359" s="6" customFormat="1" ht="14.25" x14ac:dyDescent="0.2"/>
    <row r="1360" s="6" customFormat="1" ht="14.25" x14ac:dyDescent="0.2"/>
    <row r="1361" s="6" customFormat="1" ht="14.25" x14ac:dyDescent="0.2"/>
    <row r="1362" s="6" customFormat="1" ht="14.25" x14ac:dyDescent="0.2"/>
    <row r="1363" s="6" customFormat="1" ht="14.25" x14ac:dyDescent="0.2"/>
    <row r="1364" s="6" customFormat="1" ht="14.25" x14ac:dyDescent="0.2"/>
    <row r="1365" s="6" customFormat="1" ht="14.25" x14ac:dyDescent="0.2"/>
    <row r="1366" s="6" customFormat="1" ht="14.25" x14ac:dyDescent="0.2"/>
    <row r="1367" s="6" customFormat="1" ht="14.25" x14ac:dyDescent="0.2"/>
    <row r="1368" s="6" customFormat="1" ht="14.25" x14ac:dyDescent="0.2"/>
    <row r="1369" s="6" customFormat="1" ht="14.25" x14ac:dyDescent="0.2"/>
    <row r="1370" s="6" customFormat="1" ht="14.25" x14ac:dyDescent="0.2"/>
    <row r="1371" s="6" customFormat="1" ht="14.25" x14ac:dyDescent="0.2"/>
    <row r="1372" s="6" customFormat="1" ht="14.25" x14ac:dyDescent="0.2"/>
    <row r="1373" s="6" customFormat="1" ht="14.25" x14ac:dyDescent="0.2"/>
    <row r="1374" s="6" customFormat="1" ht="14.25" x14ac:dyDescent="0.2"/>
    <row r="1375" s="6" customFormat="1" ht="14.25" x14ac:dyDescent="0.2"/>
    <row r="1376" s="6" customFormat="1" ht="14.25" x14ac:dyDescent="0.2"/>
    <row r="1377" s="6" customFormat="1" ht="14.25" x14ac:dyDescent="0.2"/>
    <row r="1378" s="6" customFormat="1" ht="14.25" x14ac:dyDescent="0.2"/>
    <row r="1379" s="6" customFormat="1" ht="14.25" x14ac:dyDescent="0.2"/>
    <row r="1380" s="6" customFormat="1" ht="14.25" x14ac:dyDescent="0.2"/>
    <row r="1381" s="6" customFormat="1" ht="14.25" x14ac:dyDescent="0.2"/>
    <row r="1382" s="6" customFormat="1" ht="14.25" x14ac:dyDescent="0.2"/>
    <row r="1383" s="6" customFormat="1" ht="14.25" x14ac:dyDescent="0.2"/>
    <row r="1384" s="6" customFormat="1" ht="14.25" x14ac:dyDescent="0.2"/>
    <row r="1385" s="6" customFormat="1" ht="14.25" x14ac:dyDescent="0.2"/>
    <row r="1386" s="6" customFormat="1" ht="14.25" x14ac:dyDescent="0.2"/>
    <row r="1387" s="6" customFormat="1" ht="14.25" x14ac:dyDescent="0.2"/>
    <row r="1388" s="6" customFormat="1" ht="14.25" x14ac:dyDescent="0.2"/>
    <row r="1389" s="6" customFormat="1" ht="14.25" x14ac:dyDescent="0.2"/>
    <row r="1390" s="6" customFormat="1" ht="14.25" x14ac:dyDescent="0.2"/>
    <row r="1391" s="6" customFormat="1" ht="14.25" x14ac:dyDescent="0.2"/>
    <row r="1392" s="6" customFormat="1" ht="14.25" x14ac:dyDescent="0.2"/>
    <row r="1393" s="6" customFormat="1" ht="14.25" x14ac:dyDescent="0.2"/>
    <row r="1394" s="6" customFormat="1" ht="14.25" x14ac:dyDescent="0.2"/>
    <row r="1395" s="6" customFormat="1" ht="14.25" x14ac:dyDescent="0.2"/>
    <row r="1396" s="6" customFormat="1" ht="14.25" x14ac:dyDescent="0.2"/>
    <row r="1397" s="6" customFormat="1" ht="14.25" x14ac:dyDescent="0.2"/>
    <row r="1398" s="6" customFormat="1" ht="14.25" x14ac:dyDescent="0.2"/>
    <row r="1399" s="6" customFormat="1" ht="14.25" x14ac:dyDescent="0.2"/>
    <row r="1400" s="6" customFormat="1" ht="14.25" x14ac:dyDescent="0.2"/>
    <row r="1401" s="6" customFormat="1" ht="14.25" x14ac:dyDescent="0.2"/>
    <row r="1402" s="6" customFormat="1" ht="14.25" x14ac:dyDescent="0.2"/>
    <row r="1403" s="6" customFormat="1" ht="14.25" x14ac:dyDescent="0.2"/>
    <row r="1404" s="6" customFormat="1" ht="14.25" x14ac:dyDescent="0.2"/>
    <row r="1405" s="6" customFormat="1" ht="14.25" x14ac:dyDescent="0.2"/>
    <row r="1406" s="6" customFormat="1" ht="14.25" x14ac:dyDescent="0.2"/>
    <row r="1407" s="6" customFormat="1" ht="14.25" x14ac:dyDescent="0.2"/>
    <row r="1408" s="6" customFormat="1" ht="14.25" x14ac:dyDescent="0.2"/>
    <row r="1409" s="6" customFormat="1" ht="14.25" x14ac:dyDescent="0.2"/>
    <row r="1410" s="6" customFormat="1" ht="14.25" x14ac:dyDescent="0.2"/>
    <row r="1411" s="6" customFormat="1" ht="14.25" x14ac:dyDescent="0.2"/>
    <row r="1412" s="6" customFormat="1" ht="14.25" x14ac:dyDescent="0.2"/>
    <row r="1413" s="6" customFormat="1" ht="14.25" x14ac:dyDescent="0.2"/>
    <row r="1414" s="6" customFormat="1" ht="14.25" x14ac:dyDescent="0.2"/>
    <row r="1415" s="6" customFormat="1" ht="14.25" x14ac:dyDescent="0.2"/>
    <row r="1416" s="6" customFormat="1" ht="14.25" x14ac:dyDescent="0.2"/>
    <row r="1417" s="6" customFormat="1" ht="14.25" x14ac:dyDescent="0.2"/>
    <row r="1418" s="6" customFormat="1" ht="14.25" x14ac:dyDescent="0.2"/>
    <row r="1419" s="6" customFormat="1" ht="14.25" x14ac:dyDescent="0.2"/>
    <row r="1420" s="6" customFormat="1" ht="14.25" x14ac:dyDescent="0.2"/>
    <row r="1421" s="6" customFormat="1" ht="14.25" x14ac:dyDescent="0.2"/>
    <row r="1422" s="6" customFormat="1" ht="14.25" x14ac:dyDescent="0.2"/>
    <row r="1423" s="6" customFormat="1" ht="14.25" x14ac:dyDescent="0.2"/>
    <row r="1424" s="6" customFormat="1" ht="14.25" x14ac:dyDescent="0.2"/>
    <row r="1425" s="6" customFormat="1" ht="14.25" x14ac:dyDescent="0.2"/>
    <row r="1426" s="6" customFormat="1" ht="14.25" x14ac:dyDescent="0.2"/>
    <row r="1427" s="6" customFormat="1" ht="14.25" x14ac:dyDescent="0.2"/>
    <row r="1428" s="6" customFormat="1" ht="14.25" x14ac:dyDescent="0.2"/>
    <row r="1429" s="6" customFormat="1" ht="14.25" x14ac:dyDescent="0.2"/>
    <row r="1430" s="6" customFormat="1" ht="14.25" x14ac:dyDescent="0.2"/>
    <row r="1431" s="6" customFormat="1" ht="14.25" x14ac:dyDescent="0.2"/>
    <row r="1432" s="6" customFormat="1" ht="14.25" x14ac:dyDescent="0.2"/>
    <row r="1433" s="6" customFormat="1" ht="14.25" x14ac:dyDescent="0.2"/>
    <row r="1434" s="6" customFormat="1" ht="14.25" x14ac:dyDescent="0.2"/>
    <row r="1435" s="6" customFormat="1" ht="14.25" x14ac:dyDescent="0.2"/>
    <row r="1436" s="6" customFormat="1" ht="14.25" x14ac:dyDescent="0.2"/>
    <row r="1437" s="6" customFormat="1" ht="14.25" x14ac:dyDescent="0.2"/>
    <row r="1438" s="6" customFormat="1" ht="14.25" x14ac:dyDescent="0.2"/>
    <row r="1439" s="6" customFormat="1" ht="14.25" x14ac:dyDescent="0.2"/>
    <row r="1440" s="6" customFormat="1" ht="14.25" x14ac:dyDescent="0.2"/>
    <row r="1441" s="6" customFormat="1" ht="14.25" x14ac:dyDescent="0.2"/>
    <row r="1442" s="6" customFormat="1" ht="14.25" x14ac:dyDescent="0.2"/>
    <row r="1443" s="6" customFormat="1" ht="14.25" x14ac:dyDescent="0.2"/>
    <row r="1444" s="6" customFormat="1" ht="14.25" x14ac:dyDescent="0.2"/>
    <row r="1445" s="6" customFormat="1" ht="14.25" x14ac:dyDescent="0.2"/>
    <row r="1446" s="6" customFormat="1" ht="14.25" x14ac:dyDescent="0.2"/>
    <row r="1447" s="6" customFormat="1" ht="14.25" x14ac:dyDescent="0.2"/>
    <row r="1448" s="6" customFormat="1" ht="14.25" x14ac:dyDescent="0.2"/>
    <row r="1449" s="6" customFormat="1" ht="14.25" x14ac:dyDescent="0.2"/>
    <row r="1450" s="6" customFormat="1" ht="14.25" x14ac:dyDescent="0.2"/>
    <row r="1451" s="6" customFormat="1" ht="14.25" x14ac:dyDescent="0.2"/>
    <row r="1452" s="6" customFormat="1" ht="14.25" x14ac:dyDescent="0.2"/>
    <row r="1453" s="6" customFormat="1" ht="14.25" x14ac:dyDescent="0.2"/>
    <row r="1454" s="6" customFormat="1" ht="14.25" x14ac:dyDescent="0.2"/>
    <row r="1455" s="6" customFormat="1" ht="14.25" x14ac:dyDescent="0.2"/>
    <row r="1456" s="6" customFormat="1" ht="14.25" x14ac:dyDescent="0.2"/>
    <row r="1457" s="6" customFormat="1" ht="14.25" x14ac:dyDescent="0.2"/>
    <row r="1458" s="6" customFormat="1" ht="14.25" x14ac:dyDescent="0.2"/>
    <row r="1459" s="6" customFormat="1" ht="14.25" x14ac:dyDescent="0.2"/>
    <row r="1460" s="6" customFormat="1" ht="14.25" x14ac:dyDescent="0.2"/>
    <row r="1461" s="6" customFormat="1" ht="14.25" x14ac:dyDescent="0.2"/>
    <row r="1462" s="6" customFormat="1" ht="14.25" x14ac:dyDescent="0.2"/>
    <row r="1463" s="6" customFormat="1" ht="14.25" x14ac:dyDescent="0.2"/>
    <row r="1464" s="6" customFormat="1" ht="14.25" x14ac:dyDescent="0.2"/>
    <row r="1465" s="6" customFormat="1" ht="14.25" x14ac:dyDescent="0.2"/>
    <row r="1466" s="6" customFormat="1" ht="14.25" x14ac:dyDescent="0.2"/>
    <row r="1467" s="6" customFormat="1" ht="14.25" x14ac:dyDescent="0.2"/>
    <row r="1468" s="6" customFormat="1" ht="14.25" x14ac:dyDescent="0.2"/>
    <row r="1469" s="6" customFormat="1" ht="14.25" x14ac:dyDescent="0.2"/>
    <row r="1470" s="6" customFormat="1" ht="14.25" x14ac:dyDescent="0.2"/>
    <row r="1471" s="6" customFormat="1" ht="14.25" x14ac:dyDescent="0.2"/>
    <row r="1472" s="6" customFormat="1" ht="14.25" x14ac:dyDescent="0.2"/>
    <row r="1473" s="6" customFormat="1" ht="14.25" x14ac:dyDescent="0.2"/>
    <row r="1474" s="6" customFormat="1" ht="14.25" x14ac:dyDescent="0.2"/>
    <row r="1475" s="6" customFormat="1" ht="14.25" x14ac:dyDescent="0.2"/>
    <row r="1476" s="6" customFormat="1" ht="14.25" x14ac:dyDescent="0.2"/>
    <row r="1477" s="6" customFormat="1" ht="14.25" x14ac:dyDescent="0.2"/>
    <row r="1478" s="6" customFormat="1" ht="14.25" x14ac:dyDescent="0.2"/>
    <row r="1479" s="6" customFormat="1" ht="14.25" x14ac:dyDescent="0.2"/>
    <row r="1480" s="6" customFormat="1" ht="14.25" x14ac:dyDescent="0.2"/>
    <row r="1481" s="6" customFormat="1" ht="14.25" x14ac:dyDescent="0.2"/>
    <row r="1482" s="6" customFormat="1" ht="14.25" x14ac:dyDescent="0.2"/>
    <row r="1483" s="6" customFormat="1" ht="14.25" x14ac:dyDescent="0.2"/>
    <row r="1484" s="6" customFormat="1" ht="14.25" x14ac:dyDescent="0.2"/>
    <row r="1485" s="6" customFormat="1" ht="14.25" x14ac:dyDescent="0.2"/>
    <row r="1486" s="6" customFormat="1" ht="14.25" x14ac:dyDescent="0.2"/>
    <row r="1487" s="6" customFormat="1" ht="14.25" x14ac:dyDescent="0.2"/>
    <row r="1488" s="6" customFormat="1" ht="14.25" x14ac:dyDescent="0.2"/>
    <row r="1489" s="6" customFormat="1" ht="14.25" x14ac:dyDescent="0.2"/>
    <row r="1490" s="6" customFormat="1" ht="14.25" x14ac:dyDescent="0.2"/>
    <row r="1491" s="6" customFormat="1" ht="14.25" x14ac:dyDescent="0.2"/>
    <row r="1492" s="6" customFormat="1" ht="14.25" x14ac:dyDescent="0.2"/>
    <row r="1493" s="6" customFormat="1" ht="14.25" x14ac:dyDescent="0.2"/>
    <row r="1494" s="6" customFormat="1" ht="14.25" x14ac:dyDescent="0.2"/>
    <row r="1495" s="6" customFormat="1" ht="14.25" x14ac:dyDescent="0.2"/>
    <row r="1496" s="6" customFormat="1" ht="14.25" x14ac:dyDescent="0.2"/>
    <row r="1497" s="6" customFormat="1" ht="14.25" x14ac:dyDescent="0.2"/>
    <row r="1498" s="6" customFormat="1" ht="14.25" x14ac:dyDescent="0.2"/>
    <row r="1499" s="6" customFormat="1" ht="14.25" x14ac:dyDescent="0.2"/>
    <row r="1500" s="6" customFormat="1" ht="14.25" x14ac:dyDescent="0.2"/>
    <row r="1501" s="6" customFormat="1" ht="14.25" x14ac:dyDescent="0.2"/>
    <row r="1502" s="6" customFormat="1" ht="14.25" x14ac:dyDescent="0.2"/>
    <row r="1503" s="6" customFormat="1" ht="14.25" x14ac:dyDescent="0.2"/>
    <row r="1504" s="6" customFormat="1" ht="14.25" x14ac:dyDescent="0.2"/>
    <row r="1505" s="6" customFormat="1" ht="14.25" x14ac:dyDescent="0.2"/>
    <row r="1506" s="6" customFormat="1" ht="14.25" x14ac:dyDescent="0.2"/>
    <row r="1507" s="6" customFormat="1" ht="14.25" x14ac:dyDescent="0.2"/>
    <row r="1508" s="6" customFormat="1" ht="14.25" x14ac:dyDescent="0.2"/>
    <row r="1509" s="6" customFormat="1" ht="14.25" x14ac:dyDescent="0.2"/>
    <row r="1510" s="6" customFormat="1" ht="14.25" x14ac:dyDescent="0.2"/>
    <row r="1511" s="6" customFormat="1" ht="14.25" x14ac:dyDescent="0.2"/>
    <row r="1512" s="6" customFormat="1" ht="14.25" x14ac:dyDescent="0.2"/>
    <row r="1513" s="6" customFormat="1" ht="14.25" x14ac:dyDescent="0.2"/>
    <row r="1514" s="6" customFormat="1" ht="14.25" x14ac:dyDescent="0.2"/>
    <row r="1515" s="6" customFormat="1" ht="14.25" x14ac:dyDescent="0.2"/>
    <row r="1516" s="6" customFormat="1" ht="14.25" x14ac:dyDescent="0.2"/>
    <row r="1517" s="6" customFormat="1" ht="14.25" x14ac:dyDescent="0.2"/>
    <row r="1518" s="6" customFormat="1" ht="14.25" x14ac:dyDescent="0.2"/>
    <row r="1519" s="6" customFormat="1" ht="14.25" x14ac:dyDescent="0.2"/>
    <row r="1520" s="6" customFormat="1" ht="14.25" x14ac:dyDescent="0.2"/>
    <row r="1521" s="6" customFormat="1" ht="14.25" x14ac:dyDescent="0.2"/>
    <row r="1522" s="6" customFormat="1" ht="14.25" x14ac:dyDescent="0.2"/>
    <row r="1523" s="6" customFormat="1" ht="14.25" x14ac:dyDescent="0.2"/>
    <row r="1524" s="6" customFormat="1" ht="14.25" x14ac:dyDescent="0.2"/>
    <row r="1525" s="6" customFormat="1" ht="14.25" x14ac:dyDescent="0.2"/>
    <row r="1526" s="6" customFormat="1" ht="14.25" x14ac:dyDescent="0.2"/>
    <row r="1527" s="6" customFormat="1" ht="14.25" x14ac:dyDescent="0.2"/>
    <row r="1528" s="6" customFormat="1" ht="14.25" x14ac:dyDescent="0.2"/>
    <row r="1529" s="6" customFormat="1" ht="14.25" x14ac:dyDescent="0.2"/>
    <row r="1530" s="6" customFormat="1" ht="14.25" x14ac:dyDescent="0.2"/>
    <row r="1531" s="6" customFormat="1" ht="14.25" x14ac:dyDescent="0.2"/>
    <row r="1532" s="6" customFormat="1" ht="14.25" x14ac:dyDescent="0.2"/>
    <row r="1533" s="6" customFormat="1" ht="14.25" x14ac:dyDescent="0.2"/>
    <row r="1534" s="6" customFormat="1" ht="14.25" x14ac:dyDescent="0.2"/>
    <row r="1535" s="6" customFormat="1" ht="14.25" x14ac:dyDescent="0.2"/>
    <row r="1536" s="6" customFormat="1" ht="14.25" x14ac:dyDescent="0.2"/>
    <row r="1537" s="6" customFormat="1" ht="14.25" x14ac:dyDescent="0.2"/>
    <row r="1538" s="6" customFormat="1" ht="14.25" x14ac:dyDescent="0.2"/>
    <row r="1539" s="6" customFormat="1" ht="14.25" x14ac:dyDescent="0.2"/>
    <row r="1540" s="6" customFormat="1" ht="14.25" x14ac:dyDescent="0.2"/>
    <row r="1541" s="6" customFormat="1" ht="14.25" x14ac:dyDescent="0.2"/>
    <row r="1542" s="6" customFormat="1" ht="14.25" x14ac:dyDescent="0.2"/>
    <row r="1543" s="6" customFormat="1" ht="14.25" x14ac:dyDescent="0.2"/>
    <row r="1544" s="6" customFormat="1" ht="14.25" x14ac:dyDescent="0.2"/>
    <row r="1545" s="6" customFormat="1" ht="14.25" x14ac:dyDescent="0.2"/>
    <row r="1546" s="6" customFormat="1" ht="14.25" x14ac:dyDescent="0.2"/>
    <row r="1547" s="6" customFormat="1" ht="14.25" x14ac:dyDescent="0.2"/>
    <row r="1548" s="6" customFormat="1" ht="14.25" x14ac:dyDescent="0.2"/>
    <row r="1549" s="6" customFormat="1" ht="14.25" x14ac:dyDescent="0.2"/>
    <row r="1550" s="6" customFormat="1" ht="14.25" x14ac:dyDescent="0.2"/>
    <row r="1551" s="6" customFormat="1" ht="14.25" x14ac:dyDescent="0.2"/>
    <row r="1552" s="6" customFormat="1" ht="14.25" x14ac:dyDescent="0.2"/>
    <row r="1553" s="6" customFormat="1" ht="14.25" x14ac:dyDescent="0.2"/>
    <row r="1554" s="6" customFormat="1" ht="14.25" x14ac:dyDescent="0.2"/>
    <row r="1555" s="6" customFormat="1" ht="14.25" x14ac:dyDescent="0.2"/>
    <row r="1556" s="6" customFormat="1" ht="14.25" x14ac:dyDescent="0.2"/>
    <row r="1557" s="6" customFormat="1" ht="14.25" x14ac:dyDescent="0.2"/>
    <row r="1558" s="6" customFormat="1" ht="14.25" x14ac:dyDescent="0.2"/>
    <row r="1559" s="6" customFormat="1" ht="14.25" x14ac:dyDescent="0.2"/>
    <row r="1560" s="6" customFormat="1" ht="14.25" x14ac:dyDescent="0.2"/>
    <row r="1561" s="6" customFormat="1" ht="14.25" x14ac:dyDescent="0.2"/>
    <row r="1562" s="6" customFormat="1" ht="14.25" x14ac:dyDescent="0.2"/>
    <row r="1563" s="6" customFormat="1" ht="14.25" x14ac:dyDescent="0.2"/>
    <row r="1564" s="6" customFormat="1" ht="14.25" x14ac:dyDescent="0.2"/>
    <row r="1565" s="6" customFormat="1" ht="14.25" x14ac:dyDescent="0.2"/>
    <row r="1566" s="6" customFormat="1" ht="14.25" x14ac:dyDescent="0.2"/>
    <row r="1567" s="6" customFormat="1" ht="14.25" x14ac:dyDescent="0.2"/>
    <row r="1568" s="6" customFormat="1" ht="14.25" x14ac:dyDescent="0.2"/>
    <row r="1569" s="6" customFormat="1" ht="14.25" x14ac:dyDescent="0.2"/>
    <row r="1570" s="6" customFormat="1" ht="14.25" x14ac:dyDescent="0.2"/>
    <row r="1571" s="6" customFormat="1" ht="14.25" x14ac:dyDescent="0.2"/>
    <row r="1572" s="6" customFormat="1" ht="14.25" x14ac:dyDescent="0.2"/>
    <row r="1573" s="6" customFormat="1" ht="14.25" x14ac:dyDescent="0.2"/>
    <row r="1574" s="6" customFormat="1" ht="14.25" x14ac:dyDescent="0.2"/>
    <row r="1575" s="6" customFormat="1" ht="14.25" x14ac:dyDescent="0.2"/>
    <row r="1576" s="6" customFormat="1" ht="14.25" x14ac:dyDescent="0.2"/>
    <row r="1577" s="6" customFormat="1" ht="14.25" x14ac:dyDescent="0.2"/>
    <row r="1578" s="6" customFormat="1" ht="14.25" x14ac:dyDescent="0.2"/>
    <row r="1579" s="6" customFormat="1" ht="14.25" x14ac:dyDescent="0.2"/>
    <row r="1580" s="6" customFormat="1" ht="14.25" x14ac:dyDescent="0.2"/>
    <row r="1581" s="6" customFormat="1" ht="14.25" x14ac:dyDescent="0.2"/>
    <row r="1582" s="6" customFormat="1" ht="14.25" x14ac:dyDescent="0.2"/>
    <row r="1583" s="6" customFormat="1" ht="14.25" x14ac:dyDescent="0.2"/>
    <row r="1584" s="6" customFormat="1" ht="14.25" x14ac:dyDescent="0.2"/>
    <row r="1585" s="6" customFormat="1" ht="14.25" x14ac:dyDescent="0.2"/>
    <row r="1586" s="6" customFormat="1" ht="14.25" x14ac:dyDescent="0.2"/>
    <row r="1587" s="6" customFormat="1" ht="14.25" x14ac:dyDescent="0.2"/>
    <row r="1588" s="6" customFormat="1" ht="14.25" x14ac:dyDescent="0.2"/>
    <row r="1589" s="6" customFormat="1" ht="14.25" x14ac:dyDescent="0.2"/>
    <row r="1590" s="6" customFormat="1" ht="14.25" x14ac:dyDescent="0.2"/>
    <row r="1591" s="6" customFormat="1" ht="14.25" x14ac:dyDescent="0.2"/>
    <row r="1592" s="6" customFormat="1" ht="14.25" x14ac:dyDescent="0.2"/>
    <row r="1593" s="6" customFormat="1" ht="14.25" x14ac:dyDescent="0.2"/>
    <row r="1594" s="6" customFormat="1" ht="14.25" x14ac:dyDescent="0.2"/>
    <row r="1595" s="6" customFormat="1" ht="14.25" x14ac:dyDescent="0.2"/>
    <row r="1596" s="6" customFormat="1" ht="14.25" x14ac:dyDescent="0.2"/>
    <row r="1597" s="6" customFormat="1" ht="14.25" x14ac:dyDescent="0.2"/>
    <row r="1598" s="6" customFormat="1" ht="14.25" x14ac:dyDescent="0.2"/>
    <row r="1599" s="6" customFormat="1" ht="14.25" x14ac:dyDescent="0.2"/>
    <row r="1600" s="6" customFormat="1" ht="14.25" x14ac:dyDescent="0.2"/>
    <row r="1601" s="6" customFormat="1" ht="14.25" x14ac:dyDescent="0.2"/>
    <row r="1602" s="6" customFormat="1" ht="14.25" x14ac:dyDescent="0.2"/>
    <row r="1603" s="6" customFormat="1" ht="14.25" x14ac:dyDescent="0.2"/>
    <row r="1604" s="6" customFormat="1" ht="14.25" x14ac:dyDescent="0.2"/>
    <row r="1605" s="6" customFormat="1" ht="14.25" x14ac:dyDescent="0.2"/>
    <row r="1606" s="6" customFormat="1" ht="14.25" x14ac:dyDescent="0.2"/>
    <row r="1607" s="6" customFormat="1" ht="14.25" x14ac:dyDescent="0.2"/>
    <row r="1608" s="6" customFormat="1" ht="14.25" x14ac:dyDescent="0.2"/>
    <row r="1609" s="6" customFormat="1" ht="14.25" x14ac:dyDescent="0.2"/>
    <row r="1610" s="6" customFormat="1" ht="14.25" x14ac:dyDescent="0.2"/>
    <row r="1611" s="6" customFormat="1" ht="14.25" x14ac:dyDescent="0.2"/>
    <row r="1612" s="6" customFormat="1" ht="14.25" x14ac:dyDescent="0.2"/>
    <row r="1613" s="6" customFormat="1" ht="14.25" x14ac:dyDescent="0.2"/>
    <row r="1614" s="6" customFormat="1" ht="14.25" x14ac:dyDescent="0.2"/>
    <row r="1615" s="6" customFormat="1" ht="14.25" x14ac:dyDescent="0.2"/>
    <row r="1616" s="6" customFormat="1" ht="14.25" x14ac:dyDescent="0.2"/>
    <row r="1617" s="6" customFormat="1" ht="14.25" x14ac:dyDescent="0.2"/>
    <row r="1618" s="6" customFormat="1" ht="14.25" x14ac:dyDescent="0.2"/>
    <row r="1619" s="6" customFormat="1" ht="14.25" x14ac:dyDescent="0.2"/>
    <row r="1620" s="6" customFormat="1" ht="14.25" x14ac:dyDescent="0.2"/>
    <row r="1621" s="6" customFormat="1" ht="14.25" x14ac:dyDescent="0.2"/>
    <row r="1622" s="6" customFormat="1" ht="14.25" x14ac:dyDescent="0.2"/>
    <row r="1623" s="6" customFormat="1" ht="14.25" x14ac:dyDescent="0.2"/>
    <row r="1624" s="6" customFormat="1" ht="14.25" x14ac:dyDescent="0.2"/>
    <row r="1625" s="6" customFormat="1" ht="14.25" x14ac:dyDescent="0.2"/>
    <row r="1626" s="6" customFormat="1" ht="14.25" x14ac:dyDescent="0.2"/>
    <row r="1627" s="6" customFormat="1" ht="14.25" x14ac:dyDescent="0.2"/>
    <row r="1628" s="6" customFormat="1" ht="14.25" x14ac:dyDescent="0.2"/>
    <row r="1629" s="6" customFormat="1" ht="14.25" x14ac:dyDescent="0.2"/>
    <row r="1630" s="6" customFormat="1" ht="14.25" x14ac:dyDescent="0.2"/>
    <row r="1631" s="6" customFormat="1" ht="14.25" x14ac:dyDescent="0.2"/>
    <row r="1632" s="6" customFormat="1" ht="14.25" x14ac:dyDescent="0.2"/>
    <row r="1633" s="6" customFormat="1" ht="14.25" x14ac:dyDescent="0.2"/>
    <row r="1634" s="6" customFormat="1" ht="14.25" x14ac:dyDescent="0.2"/>
    <row r="1635" s="6" customFormat="1" ht="14.25" x14ac:dyDescent="0.2"/>
    <row r="1636" s="6" customFormat="1" ht="14.25" x14ac:dyDescent="0.2"/>
    <row r="1637" s="6" customFormat="1" ht="14.25" x14ac:dyDescent="0.2"/>
    <row r="1638" s="6" customFormat="1" ht="14.25" x14ac:dyDescent="0.2"/>
    <row r="1639" s="6" customFormat="1" ht="14.25" x14ac:dyDescent="0.2"/>
    <row r="1640" s="6" customFormat="1" ht="14.25" x14ac:dyDescent="0.2"/>
    <row r="1641" s="6" customFormat="1" ht="14.25" x14ac:dyDescent="0.2"/>
    <row r="1642" s="6" customFormat="1" ht="14.25" x14ac:dyDescent="0.2"/>
    <row r="1643" s="6" customFormat="1" ht="14.25" x14ac:dyDescent="0.2"/>
    <row r="1644" s="6" customFormat="1" ht="14.25" x14ac:dyDescent="0.2"/>
    <row r="1645" s="6" customFormat="1" ht="14.25" x14ac:dyDescent="0.2"/>
    <row r="1646" s="6" customFormat="1" ht="14.25" x14ac:dyDescent="0.2"/>
    <row r="1647" s="6" customFormat="1" ht="14.25" x14ac:dyDescent="0.2"/>
    <row r="1648" s="6" customFormat="1" ht="14.25" x14ac:dyDescent="0.2"/>
    <row r="1649" s="6" customFormat="1" ht="14.25" x14ac:dyDescent="0.2"/>
    <row r="1650" s="6" customFormat="1" ht="14.25" x14ac:dyDescent="0.2"/>
    <row r="1651" s="6" customFormat="1" ht="14.25" x14ac:dyDescent="0.2"/>
    <row r="1652" s="6" customFormat="1" ht="14.25" x14ac:dyDescent="0.2"/>
    <row r="1653" s="6" customFormat="1" ht="14.25" x14ac:dyDescent="0.2"/>
    <row r="1654" s="6" customFormat="1" ht="14.25" x14ac:dyDescent="0.2"/>
    <row r="1655" s="6" customFormat="1" ht="14.25" x14ac:dyDescent="0.2"/>
    <row r="1656" s="6" customFormat="1" ht="14.25" x14ac:dyDescent="0.2"/>
    <row r="1657" s="6" customFormat="1" ht="14.25" x14ac:dyDescent="0.2"/>
    <row r="1658" s="6" customFormat="1" ht="14.25" x14ac:dyDescent="0.2"/>
    <row r="1659" s="6" customFormat="1" ht="14.25" x14ac:dyDescent="0.2"/>
    <row r="1660" s="6" customFormat="1" ht="14.25" x14ac:dyDescent="0.2"/>
    <row r="1661" s="6" customFormat="1" ht="14.25" x14ac:dyDescent="0.2"/>
    <row r="1662" s="6" customFormat="1" ht="14.25" x14ac:dyDescent="0.2"/>
    <row r="1663" s="6" customFormat="1" ht="14.25" x14ac:dyDescent="0.2"/>
    <row r="1664" s="6" customFormat="1" ht="14.25" x14ac:dyDescent="0.2"/>
    <row r="1665" s="6" customFormat="1" ht="14.25" x14ac:dyDescent="0.2"/>
    <row r="1666" s="6" customFormat="1" ht="14.25" x14ac:dyDescent="0.2"/>
    <row r="1667" s="6" customFormat="1" ht="14.25" x14ac:dyDescent="0.2"/>
    <row r="1668" s="6" customFormat="1" ht="14.25" x14ac:dyDescent="0.2"/>
    <row r="1669" s="6" customFormat="1" ht="14.25" x14ac:dyDescent="0.2"/>
    <row r="1670" s="6" customFormat="1" ht="14.25" x14ac:dyDescent="0.2"/>
    <row r="1671" s="6" customFormat="1" ht="14.25" x14ac:dyDescent="0.2"/>
    <row r="1672" s="6" customFormat="1" ht="14.25" x14ac:dyDescent="0.2"/>
    <row r="1673" s="6" customFormat="1" ht="14.25" x14ac:dyDescent="0.2"/>
    <row r="1674" s="6" customFormat="1" ht="14.25" x14ac:dyDescent="0.2"/>
    <row r="1675" s="6" customFormat="1" ht="14.25" x14ac:dyDescent="0.2"/>
    <row r="1676" s="6" customFormat="1" ht="14.25" x14ac:dyDescent="0.2"/>
    <row r="1677" s="6" customFormat="1" ht="14.25" x14ac:dyDescent="0.2"/>
    <row r="1678" s="6" customFormat="1" ht="14.25" x14ac:dyDescent="0.2"/>
    <row r="1679" s="6" customFormat="1" ht="14.25" x14ac:dyDescent="0.2"/>
    <row r="1680" s="6" customFormat="1" ht="14.25" x14ac:dyDescent="0.2"/>
    <row r="1681" s="6" customFormat="1" ht="14.25" x14ac:dyDescent="0.2"/>
    <row r="1682" s="6" customFormat="1" ht="14.25" x14ac:dyDescent="0.2"/>
    <row r="1683" s="6" customFormat="1" ht="14.25" x14ac:dyDescent="0.2"/>
    <row r="1684" s="6" customFormat="1" ht="14.25" x14ac:dyDescent="0.2"/>
    <row r="1685" s="6" customFormat="1" ht="14.25" x14ac:dyDescent="0.2"/>
    <row r="1686" s="6" customFormat="1" ht="14.25" x14ac:dyDescent="0.2"/>
    <row r="1687" s="6" customFormat="1" ht="14.25" x14ac:dyDescent="0.2"/>
    <row r="1688" s="6" customFormat="1" ht="14.25" x14ac:dyDescent="0.2"/>
    <row r="1689" s="6" customFormat="1" ht="14.25" x14ac:dyDescent="0.2"/>
    <row r="1690" s="6" customFormat="1" ht="14.25" x14ac:dyDescent="0.2"/>
    <row r="1691" s="6" customFormat="1" ht="14.25" x14ac:dyDescent="0.2"/>
    <row r="1692" s="6" customFormat="1" ht="14.25" x14ac:dyDescent="0.2"/>
    <row r="1693" s="6" customFormat="1" ht="14.25" x14ac:dyDescent="0.2"/>
    <row r="1694" s="6" customFormat="1" ht="14.25" x14ac:dyDescent="0.2"/>
    <row r="1695" s="6" customFormat="1" ht="14.25" x14ac:dyDescent="0.2"/>
    <row r="1696" s="6" customFormat="1" ht="14.25" x14ac:dyDescent="0.2"/>
    <row r="1697" s="6" customFormat="1" ht="14.25" x14ac:dyDescent="0.2"/>
    <row r="1698" s="6" customFormat="1" ht="14.25" x14ac:dyDescent="0.2"/>
    <row r="1699" s="6" customFormat="1" ht="14.25" x14ac:dyDescent="0.2"/>
    <row r="1700" s="6" customFormat="1" ht="14.25" x14ac:dyDescent="0.2"/>
    <row r="1701" s="6" customFormat="1" ht="14.25" x14ac:dyDescent="0.2"/>
    <row r="1702" s="6" customFormat="1" ht="14.25" x14ac:dyDescent="0.2"/>
    <row r="1703" s="6" customFormat="1" ht="14.25" x14ac:dyDescent="0.2"/>
    <row r="1704" s="6" customFormat="1" ht="14.25" x14ac:dyDescent="0.2"/>
    <row r="1705" s="6" customFormat="1" ht="14.25" x14ac:dyDescent="0.2"/>
    <row r="1706" s="6" customFormat="1" ht="14.25" x14ac:dyDescent="0.2"/>
    <row r="1707" s="6" customFormat="1" ht="14.25" x14ac:dyDescent="0.2"/>
    <row r="1708" s="6" customFormat="1" ht="14.25" x14ac:dyDescent="0.2"/>
    <row r="1709" s="6" customFormat="1" ht="14.25" x14ac:dyDescent="0.2"/>
    <row r="1710" s="6" customFormat="1" ht="14.25" x14ac:dyDescent="0.2"/>
    <row r="1711" s="6" customFormat="1" ht="14.25" x14ac:dyDescent="0.2"/>
    <row r="1712" s="6" customFormat="1" ht="14.25" x14ac:dyDescent="0.2"/>
    <row r="1713" s="6" customFormat="1" ht="14.25" x14ac:dyDescent="0.2"/>
    <row r="1714" s="6" customFormat="1" ht="14.25" x14ac:dyDescent="0.2"/>
    <row r="1715" s="6" customFormat="1" ht="14.25" x14ac:dyDescent="0.2"/>
    <row r="1716" s="6" customFormat="1" ht="14.25" x14ac:dyDescent="0.2"/>
    <row r="1717" s="6" customFormat="1" ht="14.25" x14ac:dyDescent="0.2"/>
    <row r="1718" s="6" customFormat="1" ht="14.25" x14ac:dyDescent="0.2"/>
    <row r="1719" s="6" customFormat="1" ht="14.25" x14ac:dyDescent="0.2"/>
    <row r="1720" s="6" customFormat="1" ht="14.25" x14ac:dyDescent="0.2"/>
    <row r="1721" s="6" customFormat="1" ht="14.25" x14ac:dyDescent="0.2"/>
    <row r="1722" s="6" customFormat="1" ht="14.25" x14ac:dyDescent="0.2"/>
    <row r="1723" s="6" customFormat="1" ht="14.25" x14ac:dyDescent="0.2"/>
    <row r="1724" s="6" customFormat="1" ht="14.25" x14ac:dyDescent="0.2"/>
    <row r="1725" s="6" customFormat="1" ht="14.25" x14ac:dyDescent="0.2"/>
    <row r="1726" s="6" customFormat="1" ht="14.25" x14ac:dyDescent="0.2"/>
    <row r="1727" s="6" customFormat="1" ht="14.25" x14ac:dyDescent="0.2"/>
    <row r="1728" s="6" customFormat="1" ht="14.25" x14ac:dyDescent="0.2"/>
    <row r="1729" s="6" customFormat="1" ht="14.25" x14ac:dyDescent="0.2"/>
    <row r="1730" s="6" customFormat="1" ht="14.25" x14ac:dyDescent="0.2"/>
    <row r="1731" s="6" customFormat="1" ht="14.25" x14ac:dyDescent="0.2"/>
    <row r="1732" s="6" customFormat="1" ht="14.25" x14ac:dyDescent="0.2"/>
    <row r="1733" s="6" customFormat="1" ht="14.25" x14ac:dyDescent="0.2"/>
    <row r="1734" s="6" customFormat="1" ht="14.25" x14ac:dyDescent="0.2"/>
    <row r="1735" s="6" customFormat="1" ht="14.25" x14ac:dyDescent="0.2"/>
    <row r="1736" s="6" customFormat="1" ht="14.25" x14ac:dyDescent="0.2"/>
    <row r="1737" s="6" customFormat="1" ht="14.25" x14ac:dyDescent="0.2"/>
    <row r="1738" s="6" customFormat="1" ht="14.25" x14ac:dyDescent="0.2"/>
    <row r="1739" s="6" customFormat="1" ht="14.25" x14ac:dyDescent="0.2"/>
    <row r="1740" s="6" customFormat="1" ht="14.25" x14ac:dyDescent="0.2"/>
    <row r="1741" s="6" customFormat="1" ht="14.25" x14ac:dyDescent="0.2"/>
    <row r="1742" s="6" customFormat="1" ht="14.25" x14ac:dyDescent="0.2"/>
    <row r="1743" s="6" customFormat="1" ht="14.25" x14ac:dyDescent="0.2"/>
    <row r="1744" s="6" customFormat="1" ht="14.25" x14ac:dyDescent="0.2"/>
    <row r="1745" s="6" customFormat="1" ht="14.25" x14ac:dyDescent="0.2"/>
    <row r="1746" s="6" customFormat="1" ht="14.25" x14ac:dyDescent="0.2"/>
    <row r="1747" s="6" customFormat="1" ht="14.25" x14ac:dyDescent="0.2"/>
    <row r="1748" s="6" customFormat="1" ht="14.25" x14ac:dyDescent="0.2"/>
    <row r="1749" s="6" customFormat="1" ht="14.25" x14ac:dyDescent="0.2"/>
    <row r="1750" s="6" customFormat="1" ht="14.25" x14ac:dyDescent="0.2"/>
    <row r="1751" s="6" customFormat="1" ht="14.25" x14ac:dyDescent="0.2"/>
    <row r="1752" s="6" customFormat="1" ht="14.25" x14ac:dyDescent="0.2"/>
    <row r="1753" s="6" customFormat="1" ht="14.25" x14ac:dyDescent="0.2"/>
    <row r="1754" s="6" customFormat="1" ht="14.25" x14ac:dyDescent="0.2"/>
    <row r="1755" s="6" customFormat="1" ht="14.25" x14ac:dyDescent="0.2"/>
    <row r="1756" s="6" customFormat="1" ht="14.25" x14ac:dyDescent="0.2"/>
    <row r="1757" s="6" customFormat="1" ht="14.25" x14ac:dyDescent="0.2"/>
    <row r="1758" s="6" customFormat="1" ht="14.25" x14ac:dyDescent="0.2"/>
    <row r="1759" s="6" customFormat="1" ht="14.25" x14ac:dyDescent="0.2"/>
    <row r="1760" s="6" customFormat="1" ht="14.25" x14ac:dyDescent="0.2"/>
    <row r="1761" s="6" customFormat="1" ht="14.25" x14ac:dyDescent="0.2"/>
    <row r="1762" s="6" customFormat="1" ht="14.25" x14ac:dyDescent="0.2"/>
    <row r="1763" s="6" customFormat="1" ht="14.25" x14ac:dyDescent="0.2"/>
    <row r="1764" s="6" customFormat="1" ht="14.25" x14ac:dyDescent="0.2"/>
    <row r="1765" s="6" customFormat="1" ht="14.25" x14ac:dyDescent="0.2"/>
    <row r="1766" s="6" customFormat="1" ht="14.25" x14ac:dyDescent="0.2"/>
    <row r="1767" s="6" customFormat="1" ht="14.25" x14ac:dyDescent="0.2"/>
    <row r="1768" s="6" customFormat="1" ht="14.25" x14ac:dyDescent="0.2"/>
    <row r="1769" s="6" customFormat="1" ht="14.25" x14ac:dyDescent="0.2"/>
    <row r="1770" s="6" customFormat="1" ht="14.25" x14ac:dyDescent="0.2"/>
    <row r="1771" s="6" customFormat="1" ht="14.25" x14ac:dyDescent="0.2"/>
    <row r="1772" s="6" customFormat="1" ht="14.25" x14ac:dyDescent="0.2"/>
    <row r="1773" s="6" customFormat="1" ht="14.25" x14ac:dyDescent="0.2"/>
    <row r="1774" s="6" customFormat="1" ht="14.25" x14ac:dyDescent="0.2"/>
    <row r="1775" s="6" customFormat="1" ht="14.25" x14ac:dyDescent="0.2"/>
    <row r="1776" s="6" customFormat="1" ht="14.25" x14ac:dyDescent="0.2"/>
    <row r="1777" s="6" customFormat="1" ht="14.25" x14ac:dyDescent="0.2"/>
    <row r="1778" s="6" customFormat="1" ht="14.25" x14ac:dyDescent="0.2"/>
    <row r="1779" s="6" customFormat="1" ht="14.25" x14ac:dyDescent="0.2"/>
    <row r="1780" s="6" customFormat="1" ht="14.25" x14ac:dyDescent="0.2"/>
    <row r="1781" s="6" customFormat="1" ht="14.25" x14ac:dyDescent="0.2"/>
    <row r="1782" s="6" customFormat="1" ht="14.25" x14ac:dyDescent="0.2"/>
    <row r="1783" s="6" customFormat="1" ht="14.25" x14ac:dyDescent="0.2"/>
    <row r="1784" s="6" customFormat="1" ht="14.25" x14ac:dyDescent="0.2"/>
    <row r="1785" s="6" customFormat="1" ht="14.25" x14ac:dyDescent="0.2"/>
    <row r="1786" s="6" customFormat="1" ht="14.25" x14ac:dyDescent="0.2"/>
    <row r="1787" s="6" customFormat="1" ht="14.25" x14ac:dyDescent="0.2"/>
    <row r="1788" s="6" customFormat="1" ht="14.25" x14ac:dyDescent="0.2"/>
    <row r="1789" s="6" customFormat="1" ht="14.25" x14ac:dyDescent="0.2"/>
    <row r="1790" s="6" customFormat="1" ht="14.25" x14ac:dyDescent="0.2"/>
    <row r="1791" s="6" customFormat="1" ht="14.25" x14ac:dyDescent="0.2"/>
    <row r="1792" s="6" customFormat="1" ht="14.25" x14ac:dyDescent="0.2"/>
    <row r="1793" s="6" customFormat="1" ht="14.25" x14ac:dyDescent="0.2"/>
    <row r="1794" s="6" customFormat="1" ht="14.25" x14ac:dyDescent="0.2"/>
    <row r="1795" s="6" customFormat="1" ht="14.25" x14ac:dyDescent="0.2"/>
    <row r="1796" s="6" customFormat="1" ht="14.25" x14ac:dyDescent="0.2"/>
    <row r="1797" s="6" customFormat="1" ht="14.25" x14ac:dyDescent="0.2"/>
    <row r="1798" s="6" customFormat="1" ht="14.25" x14ac:dyDescent="0.2"/>
    <row r="1799" s="6" customFormat="1" ht="14.25" x14ac:dyDescent="0.2"/>
    <row r="1800" s="6" customFormat="1" ht="14.25" x14ac:dyDescent="0.2"/>
    <row r="1801" s="6" customFormat="1" ht="14.25" x14ac:dyDescent="0.2"/>
    <row r="1802" s="6" customFormat="1" ht="14.25" x14ac:dyDescent="0.2"/>
    <row r="1803" s="6" customFormat="1" ht="14.25" x14ac:dyDescent="0.2"/>
    <row r="1804" s="6" customFormat="1" ht="14.25" x14ac:dyDescent="0.2"/>
    <row r="1805" s="6" customFormat="1" ht="14.25" x14ac:dyDescent="0.2"/>
    <row r="1806" s="6" customFormat="1" ht="14.25" x14ac:dyDescent="0.2"/>
    <row r="1807" s="6" customFormat="1" ht="14.25" x14ac:dyDescent="0.2"/>
    <row r="1808" s="6" customFormat="1" ht="14.25" x14ac:dyDescent="0.2"/>
    <row r="1809" s="6" customFormat="1" ht="14.25" x14ac:dyDescent="0.2"/>
    <row r="1810" s="6" customFormat="1" ht="14.25" x14ac:dyDescent="0.2"/>
    <row r="1811" s="6" customFormat="1" ht="14.25" x14ac:dyDescent="0.2"/>
    <row r="1812" s="6" customFormat="1" ht="14.25" x14ac:dyDescent="0.2"/>
    <row r="1813" s="6" customFormat="1" ht="14.25" x14ac:dyDescent="0.2"/>
    <row r="1814" s="6" customFormat="1" ht="14.25" x14ac:dyDescent="0.2"/>
    <row r="1815" s="6" customFormat="1" ht="14.25" x14ac:dyDescent="0.2"/>
    <row r="1816" s="6" customFormat="1" ht="14.25" x14ac:dyDescent="0.2"/>
    <row r="1817" s="6" customFormat="1" ht="14.25" x14ac:dyDescent="0.2"/>
    <row r="1818" s="6" customFormat="1" ht="14.25" x14ac:dyDescent="0.2"/>
    <row r="1819" s="6" customFormat="1" ht="14.25" x14ac:dyDescent="0.2"/>
    <row r="1820" s="6" customFormat="1" ht="14.25" x14ac:dyDescent="0.2"/>
    <row r="1821" s="6" customFormat="1" ht="14.25" x14ac:dyDescent="0.2"/>
    <row r="1822" s="6" customFormat="1" ht="14.25" x14ac:dyDescent="0.2"/>
    <row r="1823" s="6" customFormat="1" ht="14.25" x14ac:dyDescent="0.2"/>
    <row r="1824" s="6" customFormat="1" ht="14.25" x14ac:dyDescent="0.2"/>
    <row r="1825" s="6" customFormat="1" ht="14.25" x14ac:dyDescent="0.2"/>
    <row r="1826" s="6" customFormat="1" ht="14.25" x14ac:dyDescent="0.2"/>
    <row r="1827" s="6" customFormat="1" ht="14.25" x14ac:dyDescent="0.2"/>
    <row r="1828" s="6" customFormat="1" ht="14.25" x14ac:dyDescent="0.2"/>
    <row r="1829" s="6" customFormat="1" ht="14.25" x14ac:dyDescent="0.2"/>
    <row r="1830" s="6" customFormat="1" ht="14.25" x14ac:dyDescent="0.2"/>
    <row r="1831" s="6" customFormat="1" ht="14.25" x14ac:dyDescent="0.2"/>
    <row r="1832" s="6" customFormat="1" ht="14.25" x14ac:dyDescent="0.2"/>
    <row r="1833" s="6" customFormat="1" ht="14.25" x14ac:dyDescent="0.2"/>
    <row r="1834" s="6" customFormat="1" ht="14.25" x14ac:dyDescent="0.2"/>
    <row r="1835" s="6" customFormat="1" ht="14.25" x14ac:dyDescent="0.2"/>
    <row r="1836" s="6" customFormat="1" ht="14.25" x14ac:dyDescent="0.2"/>
    <row r="1837" s="6" customFormat="1" ht="14.25" x14ac:dyDescent="0.2"/>
    <row r="1838" s="6" customFormat="1" ht="14.25" x14ac:dyDescent="0.2"/>
    <row r="1839" s="6" customFormat="1" ht="14.25" x14ac:dyDescent="0.2"/>
    <row r="1840" s="6" customFormat="1" ht="14.25" x14ac:dyDescent="0.2"/>
    <row r="1841" s="6" customFormat="1" ht="14.25" x14ac:dyDescent="0.2"/>
    <row r="1842" s="6" customFormat="1" ht="14.25" x14ac:dyDescent="0.2"/>
    <row r="1843" s="6" customFormat="1" ht="14.25" x14ac:dyDescent="0.2"/>
    <row r="1844" s="6" customFormat="1" ht="14.25" x14ac:dyDescent="0.2"/>
    <row r="1845" s="6" customFormat="1" ht="14.25" x14ac:dyDescent="0.2"/>
    <row r="1846" s="6" customFormat="1" ht="14.25" x14ac:dyDescent="0.2"/>
    <row r="1847" s="6" customFormat="1" ht="14.25" x14ac:dyDescent="0.2"/>
    <row r="1848" s="6" customFormat="1" ht="14.25" x14ac:dyDescent="0.2"/>
    <row r="1849" s="6" customFormat="1" ht="14.25" x14ac:dyDescent="0.2"/>
    <row r="1850" s="6" customFormat="1" ht="14.25" x14ac:dyDescent="0.2"/>
    <row r="1851" s="6" customFormat="1" ht="14.25" x14ac:dyDescent="0.2"/>
    <row r="1852" s="6" customFormat="1" ht="14.25" x14ac:dyDescent="0.2"/>
    <row r="1853" s="6" customFormat="1" ht="14.25" x14ac:dyDescent="0.2"/>
    <row r="1854" s="6" customFormat="1" ht="14.25" x14ac:dyDescent="0.2"/>
    <row r="1855" s="6" customFormat="1" ht="14.25" x14ac:dyDescent="0.2"/>
    <row r="1856" s="6" customFormat="1" ht="14.25" x14ac:dyDescent="0.2"/>
    <row r="1857" s="6" customFormat="1" ht="14.25" x14ac:dyDescent="0.2"/>
    <row r="1858" s="6" customFormat="1" ht="14.25" x14ac:dyDescent="0.2"/>
    <row r="1859" s="6" customFormat="1" ht="14.25" x14ac:dyDescent="0.2"/>
    <row r="1860" s="6" customFormat="1" ht="14.25" x14ac:dyDescent="0.2"/>
    <row r="1861" s="6" customFormat="1" ht="14.25" x14ac:dyDescent="0.2"/>
    <row r="1862" s="6" customFormat="1" ht="14.25" x14ac:dyDescent="0.2"/>
    <row r="1863" s="6" customFormat="1" ht="14.25" x14ac:dyDescent="0.2"/>
    <row r="1864" s="6" customFormat="1" ht="14.25" x14ac:dyDescent="0.2"/>
    <row r="1865" s="6" customFormat="1" ht="14.25" x14ac:dyDescent="0.2"/>
    <row r="1866" s="6" customFormat="1" ht="14.25" x14ac:dyDescent="0.2"/>
    <row r="1867" s="6" customFormat="1" ht="14.25" x14ac:dyDescent="0.2"/>
    <row r="1868" s="6" customFormat="1" ht="14.25" x14ac:dyDescent="0.2"/>
    <row r="1869" s="6" customFormat="1" ht="14.25" x14ac:dyDescent="0.2"/>
    <row r="1870" s="6" customFormat="1" ht="14.25" x14ac:dyDescent="0.2"/>
    <row r="1871" s="6" customFormat="1" ht="14.25" x14ac:dyDescent="0.2"/>
    <row r="1872" s="6" customFormat="1" ht="14.25" x14ac:dyDescent="0.2"/>
    <row r="1873" s="6" customFormat="1" ht="14.25" x14ac:dyDescent="0.2"/>
    <row r="1874" s="6" customFormat="1" ht="14.25" x14ac:dyDescent="0.2"/>
    <row r="1875" s="6" customFormat="1" ht="14.25" x14ac:dyDescent="0.2"/>
    <row r="1876" s="6" customFormat="1" ht="14.25" x14ac:dyDescent="0.2"/>
    <row r="1877" s="6" customFormat="1" ht="14.25" x14ac:dyDescent="0.2"/>
    <row r="1878" s="6" customFormat="1" ht="14.25" x14ac:dyDescent="0.2"/>
    <row r="1879" s="6" customFormat="1" ht="14.25" x14ac:dyDescent="0.2"/>
    <row r="1880" s="6" customFormat="1" ht="14.25" x14ac:dyDescent="0.2"/>
    <row r="1881" s="6" customFormat="1" ht="14.25" x14ac:dyDescent="0.2"/>
    <row r="1882" s="6" customFormat="1" ht="14.25" x14ac:dyDescent="0.2"/>
    <row r="1883" s="6" customFormat="1" ht="14.25" x14ac:dyDescent="0.2"/>
    <row r="1884" s="6" customFormat="1" ht="14.25" x14ac:dyDescent="0.2"/>
    <row r="1885" s="6" customFormat="1" ht="14.25" x14ac:dyDescent="0.2"/>
    <row r="1886" s="6" customFormat="1" ht="14.25" x14ac:dyDescent="0.2"/>
    <row r="1887" s="6" customFormat="1" ht="14.25" x14ac:dyDescent="0.2"/>
    <row r="1888" s="6" customFormat="1" ht="14.25" x14ac:dyDescent="0.2"/>
    <row r="1889" s="6" customFormat="1" ht="14.25" x14ac:dyDescent="0.2"/>
    <row r="1890" s="6" customFormat="1" ht="14.25" x14ac:dyDescent="0.2"/>
    <row r="1891" s="6" customFormat="1" ht="14.25" x14ac:dyDescent="0.2"/>
    <row r="1892" s="6" customFormat="1" ht="14.25" x14ac:dyDescent="0.2"/>
    <row r="1893" s="6" customFormat="1" ht="14.25" x14ac:dyDescent="0.2"/>
    <row r="1894" s="6" customFormat="1" ht="14.25" x14ac:dyDescent="0.2"/>
    <row r="1895" s="6" customFormat="1" ht="14.25" x14ac:dyDescent="0.2"/>
    <row r="1896" s="6" customFormat="1" ht="14.25" x14ac:dyDescent="0.2"/>
    <row r="1897" s="6" customFormat="1" ht="14.25" x14ac:dyDescent="0.2"/>
    <row r="1898" s="6" customFormat="1" ht="14.25" x14ac:dyDescent="0.2"/>
    <row r="1899" s="6" customFormat="1" ht="14.25" x14ac:dyDescent="0.2"/>
    <row r="1900" s="6" customFormat="1" ht="14.25" x14ac:dyDescent="0.2"/>
    <row r="1901" s="6" customFormat="1" ht="14.25" x14ac:dyDescent="0.2"/>
    <row r="1902" s="6" customFormat="1" ht="14.25" x14ac:dyDescent="0.2"/>
    <row r="1903" s="6" customFormat="1" ht="14.25" x14ac:dyDescent="0.2"/>
    <row r="1904" s="6" customFormat="1" ht="14.25" x14ac:dyDescent="0.2"/>
    <row r="1905" s="6" customFormat="1" ht="14.25" x14ac:dyDescent="0.2"/>
    <row r="1906" s="6" customFormat="1" ht="14.25" x14ac:dyDescent="0.2"/>
    <row r="1907" s="6" customFormat="1" ht="14.25" x14ac:dyDescent="0.2"/>
    <row r="1908" s="6" customFormat="1" ht="14.25" x14ac:dyDescent="0.2"/>
    <row r="1909" s="6" customFormat="1" ht="14.25" x14ac:dyDescent="0.2"/>
    <row r="1910" s="6" customFormat="1" ht="14.25" x14ac:dyDescent="0.2"/>
    <row r="1911" s="6" customFormat="1" ht="14.25" x14ac:dyDescent="0.2"/>
    <row r="1912" s="6" customFormat="1" ht="14.25" x14ac:dyDescent="0.2"/>
    <row r="1913" s="6" customFormat="1" ht="14.25" x14ac:dyDescent="0.2"/>
    <row r="1914" s="6" customFormat="1" ht="14.25" x14ac:dyDescent="0.2"/>
    <row r="1915" s="6" customFormat="1" ht="14.25" x14ac:dyDescent="0.2"/>
    <row r="1916" s="6" customFormat="1" ht="14.25" x14ac:dyDescent="0.2"/>
    <row r="1917" s="6" customFormat="1" ht="14.25" x14ac:dyDescent="0.2"/>
    <row r="1918" s="6" customFormat="1" ht="14.25" x14ac:dyDescent="0.2"/>
    <row r="1919" s="6" customFormat="1" ht="14.25" x14ac:dyDescent="0.2"/>
    <row r="1920" s="6" customFormat="1" ht="14.25" x14ac:dyDescent="0.2"/>
    <row r="1921" s="6" customFormat="1" ht="14.25" x14ac:dyDescent="0.2"/>
    <row r="1922" s="6" customFormat="1" ht="14.25" x14ac:dyDescent="0.2"/>
    <row r="1923" s="6" customFormat="1" ht="14.25" x14ac:dyDescent="0.2"/>
    <row r="1924" s="6" customFormat="1" ht="14.25" x14ac:dyDescent="0.2"/>
    <row r="1925" s="6" customFormat="1" ht="14.25" x14ac:dyDescent="0.2"/>
    <row r="1926" s="6" customFormat="1" ht="14.25" x14ac:dyDescent="0.2"/>
    <row r="1927" s="6" customFormat="1" ht="14.25" x14ac:dyDescent="0.2"/>
    <row r="1928" s="6" customFormat="1" ht="14.25" x14ac:dyDescent="0.2"/>
    <row r="1929" s="6" customFormat="1" ht="14.25" x14ac:dyDescent="0.2"/>
    <row r="1930" s="6" customFormat="1" ht="14.25" x14ac:dyDescent="0.2"/>
    <row r="1931" s="6" customFormat="1" ht="14.25" x14ac:dyDescent="0.2"/>
    <row r="1932" s="6" customFormat="1" ht="14.25" x14ac:dyDescent="0.2"/>
    <row r="1933" s="6" customFormat="1" ht="14.25" x14ac:dyDescent="0.2"/>
    <row r="1934" s="6" customFormat="1" ht="14.25" x14ac:dyDescent="0.2"/>
    <row r="1935" s="6" customFormat="1" ht="14.25" x14ac:dyDescent="0.2"/>
    <row r="1936" s="6" customFormat="1" ht="14.25" x14ac:dyDescent="0.2"/>
    <row r="1937" s="6" customFormat="1" ht="14.25" x14ac:dyDescent="0.2"/>
    <row r="1938" s="6" customFormat="1" ht="14.25" x14ac:dyDescent="0.2"/>
    <row r="1939" s="6" customFormat="1" ht="14.25" x14ac:dyDescent="0.2"/>
    <row r="1940" s="6" customFormat="1" ht="14.25" x14ac:dyDescent="0.2"/>
    <row r="1941" s="6" customFormat="1" ht="14.25" x14ac:dyDescent="0.2"/>
    <row r="1942" s="6" customFormat="1" ht="14.25" x14ac:dyDescent="0.2"/>
    <row r="1943" s="6" customFormat="1" ht="14.25" x14ac:dyDescent="0.2"/>
    <row r="1944" s="6" customFormat="1" ht="14.25" x14ac:dyDescent="0.2"/>
    <row r="1945" s="6" customFormat="1" ht="14.25" x14ac:dyDescent="0.2"/>
    <row r="1946" s="6" customFormat="1" ht="14.25" x14ac:dyDescent="0.2"/>
    <row r="1947" s="6" customFormat="1" ht="14.25" x14ac:dyDescent="0.2"/>
    <row r="1948" s="6" customFormat="1" ht="14.25" x14ac:dyDescent="0.2"/>
    <row r="1949" s="6" customFormat="1" ht="14.25" x14ac:dyDescent="0.2"/>
    <row r="1950" s="6" customFormat="1" ht="14.25" x14ac:dyDescent="0.2"/>
    <row r="1951" s="6" customFormat="1" ht="14.25" x14ac:dyDescent="0.2"/>
    <row r="1952" s="6" customFormat="1" ht="14.25" x14ac:dyDescent="0.2"/>
    <row r="1953" s="6" customFormat="1" ht="14.25" x14ac:dyDescent="0.2"/>
    <row r="1954" s="6" customFormat="1" ht="14.25" x14ac:dyDescent="0.2"/>
    <row r="1955" s="6" customFormat="1" ht="14.25" x14ac:dyDescent="0.2"/>
    <row r="1956" s="6" customFormat="1" ht="14.25" x14ac:dyDescent="0.2"/>
    <row r="1957" s="6" customFormat="1" ht="14.25" x14ac:dyDescent="0.2"/>
    <row r="1958" s="6" customFormat="1" ht="14.25" x14ac:dyDescent="0.2"/>
    <row r="1959" s="6" customFormat="1" ht="14.25" x14ac:dyDescent="0.2"/>
    <row r="1960" s="6" customFormat="1" ht="14.25" x14ac:dyDescent="0.2"/>
    <row r="1961" s="6" customFormat="1" ht="14.25" x14ac:dyDescent="0.2"/>
    <row r="1962" s="6" customFormat="1" ht="14.25" x14ac:dyDescent="0.2"/>
    <row r="1963" s="6" customFormat="1" ht="14.25" x14ac:dyDescent="0.2"/>
    <row r="1964" s="6" customFormat="1" ht="14.25" x14ac:dyDescent="0.2"/>
    <row r="1965" s="6" customFormat="1" ht="14.25" x14ac:dyDescent="0.2"/>
    <row r="1966" s="6" customFormat="1" ht="14.25" x14ac:dyDescent="0.2"/>
    <row r="1967" s="6" customFormat="1" ht="14.25" x14ac:dyDescent="0.2"/>
    <row r="1968" s="6" customFormat="1" ht="14.25" x14ac:dyDescent="0.2"/>
    <row r="1969" s="6" customFormat="1" ht="14.25" x14ac:dyDescent="0.2"/>
    <row r="1970" s="6" customFormat="1" ht="14.25" x14ac:dyDescent="0.2"/>
    <row r="1971" s="6" customFormat="1" ht="14.25" x14ac:dyDescent="0.2"/>
    <row r="1972" s="6" customFormat="1" ht="14.25" x14ac:dyDescent="0.2"/>
    <row r="1973" s="6" customFormat="1" ht="14.25" x14ac:dyDescent="0.2"/>
    <row r="1974" s="6" customFormat="1" ht="14.25" x14ac:dyDescent="0.2"/>
    <row r="1975" s="6" customFormat="1" ht="14.25" x14ac:dyDescent="0.2"/>
    <row r="1976" s="6" customFormat="1" ht="14.25" x14ac:dyDescent="0.2"/>
    <row r="1977" s="6" customFormat="1" ht="14.25" x14ac:dyDescent="0.2"/>
    <row r="1978" s="6" customFormat="1" ht="14.25" x14ac:dyDescent="0.2"/>
    <row r="1979" s="6" customFormat="1" ht="14.25" x14ac:dyDescent="0.2"/>
    <row r="1980" s="6" customFormat="1" ht="14.25" x14ac:dyDescent="0.2"/>
    <row r="1981" s="6" customFormat="1" ht="14.25" x14ac:dyDescent="0.2"/>
    <row r="1982" s="6" customFormat="1" ht="14.25" x14ac:dyDescent="0.2"/>
    <row r="1983" s="6" customFormat="1" ht="14.25" x14ac:dyDescent="0.2"/>
    <row r="1984" s="6" customFormat="1" ht="14.25" x14ac:dyDescent="0.2"/>
    <row r="1985" s="6" customFormat="1" ht="14.25" x14ac:dyDescent="0.2"/>
    <row r="1986" s="6" customFormat="1" ht="14.25" x14ac:dyDescent="0.2"/>
    <row r="1987" s="6" customFormat="1" ht="14.25" x14ac:dyDescent="0.2"/>
    <row r="1988" s="6" customFormat="1" ht="14.25" x14ac:dyDescent="0.2"/>
    <row r="1989" s="6" customFormat="1" ht="14.25" x14ac:dyDescent="0.2"/>
    <row r="1990" s="6" customFormat="1" ht="14.25" x14ac:dyDescent="0.2"/>
    <row r="1991" s="6" customFormat="1" ht="14.25" x14ac:dyDescent="0.2"/>
    <row r="1992" s="6" customFormat="1" ht="14.25" x14ac:dyDescent="0.2"/>
    <row r="1993" s="6" customFormat="1" ht="14.25" x14ac:dyDescent="0.2"/>
    <row r="1994" s="6" customFormat="1" ht="14.25" x14ac:dyDescent="0.2"/>
    <row r="1995" s="6" customFormat="1" ht="14.25" x14ac:dyDescent="0.2"/>
    <row r="1996" s="6" customFormat="1" ht="14.25" x14ac:dyDescent="0.2"/>
    <row r="1997" s="6" customFormat="1" ht="14.25" x14ac:dyDescent="0.2"/>
    <row r="1998" s="6" customFormat="1" ht="14.25" x14ac:dyDescent="0.2"/>
    <row r="1999" s="6" customFormat="1" ht="14.25" x14ac:dyDescent="0.2"/>
    <row r="2000" s="6" customFormat="1" ht="14.25" x14ac:dyDescent="0.2"/>
    <row r="2001" s="6" customFormat="1" ht="14.25" x14ac:dyDescent="0.2"/>
    <row r="2002" s="6" customFormat="1" ht="14.25" x14ac:dyDescent="0.2"/>
    <row r="2003" s="6" customFormat="1" ht="14.25" x14ac:dyDescent="0.2"/>
    <row r="2004" s="6" customFormat="1" ht="14.25" x14ac:dyDescent="0.2"/>
    <row r="2005" s="6" customFormat="1" ht="14.25" x14ac:dyDescent="0.2"/>
    <row r="2006" s="6" customFormat="1" ht="14.25" x14ac:dyDescent="0.2"/>
    <row r="2007" s="6" customFormat="1" ht="14.25" customHeight="1" x14ac:dyDescent="0.2"/>
    <row r="2008" s="6" customFormat="1" ht="14.25" customHeight="1" x14ac:dyDescent="0.2"/>
    <row r="2009" s="6" customFormat="1" ht="14.25" customHeight="1" x14ac:dyDescent="0.2"/>
    <row r="2010" s="6" customFormat="1" ht="14.25" customHeight="1" x14ac:dyDescent="0.2"/>
    <row r="2011" s="6" customFormat="1" ht="14.25" customHeight="1" x14ac:dyDescent="0.2"/>
    <row r="2012" s="6" customFormat="1" ht="14.25" customHeight="1" x14ac:dyDescent="0.2"/>
    <row r="2013" s="6" customFormat="1" ht="14.25" customHeight="1" x14ac:dyDescent="0.2"/>
    <row r="2014" s="6" customFormat="1" ht="14.25" customHeight="1" x14ac:dyDescent="0.2"/>
    <row r="2015" s="6" customFormat="1" ht="14.25" customHeight="1" x14ac:dyDescent="0.2"/>
    <row r="2016" s="6" customFormat="1" ht="14.25" customHeight="1" x14ac:dyDescent="0.2"/>
    <row r="2017" spans="2:5" ht="14.25" customHeight="1" x14ac:dyDescent="0.2">
      <c r="B2017" s="6"/>
      <c r="C2017" s="6"/>
      <c r="D2017" s="6"/>
      <c r="E2017" s="6"/>
    </row>
    <row r="2018" spans="2:5" ht="14.25" customHeight="1" x14ac:dyDescent="0.2">
      <c r="B2018" s="6"/>
      <c r="C2018" s="6"/>
      <c r="D2018" s="6"/>
      <c r="E2018" s="6"/>
    </row>
    <row r="2019" spans="2:5" ht="14.25" customHeight="1" x14ac:dyDescent="0.2">
      <c r="B2019" s="6"/>
      <c r="C2019" s="6"/>
      <c r="D2019" s="6"/>
      <c r="E2019" s="6"/>
    </row>
    <row r="2020" spans="2:5" ht="14.25" customHeight="1" x14ac:dyDescent="0.2">
      <c r="B2020" s="6"/>
      <c r="C2020" s="6"/>
      <c r="D2020" s="6"/>
      <c r="E2020" s="6"/>
    </row>
    <row r="2021" spans="2:5" ht="14.25" customHeight="1" x14ac:dyDescent="0.2">
      <c r="B2021" s="6"/>
      <c r="C2021" s="6"/>
      <c r="D2021" s="6"/>
      <c r="E2021" s="6"/>
    </row>
    <row r="2022" spans="2:5" ht="14.25" customHeight="1" x14ac:dyDescent="0.2"/>
    <row r="2023" spans="2:5" ht="14.25" customHeight="1" x14ac:dyDescent="0.2"/>
    <row r="2024" spans="2:5" ht="14.25" customHeight="1" x14ac:dyDescent="0.2"/>
    <row r="2025" spans="2:5" ht="14.25" customHeight="1" x14ac:dyDescent="0.2"/>
    <row r="2026" spans="2:5" ht="14.25" customHeight="1" x14ac:dyDescent="0.2"/>
  </sheetData>
  <mergeCells count="38">
    <mergeCell ref="B57:L58"/>
    <mergeCell ref="B12:M12"/>
    <mergeCell ref="C53:F54"/>
    <mergeCell ref="J47:K47"/>
    <mergeCell ref="J48:K48"/>
    <mergeCell ref="J49:K49"/>
    <mergeCell ref="J50:K50"/>
    <mergeCell ref="J51:K51"/>
    <mergeCell ref="B56:L56"/>
    <mergeCell ref="B42:E42"/>
    <mergeCell ref="F42:N42"/>
    <mergeCell ref="J43:K43"/>
    <mergeCell ref="J44:K44"/>
    <mergeCell ref="J45:K45"/>
    <mergeCell ref="J46:K46"/>
    <mergeCell ref="B40:C40"/>
    <mergeCell ref="K37:L37"/>
    <mergeCell ref="B29:E29"/>
    <mergeCell ref="F29:L29"/>
    <mergeCell ref="K30:L30"/>
    <mergeCell ref="K31:L31"/>
    <mergeCell ref="K32:L32"/>
    <mergeCell ref="B1:L3"/>
    <mergeCell ref="K38:L38"/>
    <mergeCell ref="B27:C27"/>
    <mergeCell ref="C4:E4"/>
    <mergeCell ref="C5:D5"/>
    <mergeCell ref="F5:I5"/>
    <mergeCell ref="B7:N7"/>
    <mergeCell ref="B10:L11"/>
    <mergeCell ref="B16:L19"/>
    <mergeCell ref="B20:N20"/>
    <mergeCell ref="B21:L23"/>
    <mergeCell ref="B24:N24"/>
    <mergeCell ref="K33:L33"/>
    <mergeCell ref="K34:L34"/>
    <mergeCell ref="K35:L35"/>
    <mergeCell ref="K36:L3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26"/>
  <sheetViews>
    <sheetView showGridLines="0" topLeftCell="E1" workbookViewId="0">
      <selection activeCell="N3" sqref="N3"/>
    </sheetView>
  </sheetViews>
  <sheetFormatPr baseColWidth="10" defaultColWidth="0" defaultRowHeight="15" x14ac:dyDescent="0.25"/>
  <cols>
    <col min="1" max="1" width="2.85546875" customWidth="1"/>
    <col min="2" max="2" width="26.28515625" customWidth="1"/>
    <col min="3" max="3" width="11.42578125" customWidth="1"/>
    <col min="4" max="4" width="16.28515625" customWidth="1"/>
    <col min="5" max="5" width="26" customWidth="1"/>
    <col min="6" max="6" width="16.140625" customWidth="1"/>
    <col min="7" max="7" width="13.42578125" customWidth="1"/>
    <col min="8" max="8" width="16.42578125" customWidth="1"/>
    <col min="9" max="9" width="13.42578125" customWidth="1"/>
    <col min="10" max="10" width="16.28515625" customWidth="1"/>
    <col min="11" max="13" width="18" customWidth="1"/>
    <col min="14" max="14" width="15.7109375" customWidth="1"/>
    <col min="15" max="15" width="11.42578125" customWidth="1"/>
    <col min="16" max="22" width="0" hidden="1" customWidth="1"/>
    <col min="23" max="16384" width="11.42578125" hidden="1"/>
  </cols>
  <sheetData>
    <row r="1" spans="1:22" s="310" customFormat="1" ht="27.75" customHeight="1" x14ac:dyDescent="0.25">
      <c r="B1" s="409" t="s">
        <v>321</v>
      </c>
      <c r="C1" s="409"/>
      <c r="D1" s="409"/>
      <c r="E1" s="409"/>
      <c r="F1" s="409"/>
      <c r="G1" s="409"/>
      <c r="H1" s="409"/>
      <c r="I1" s="409"/>
      <c r="J1" s="409"/>
      <c r="K1" s="409"/>
      <c r="L1" s="409"/>
      <c r="M1" s="363" t="s">
        <v>396</v>
      </c>
      <c r="N1" s="357" t="s">
        <v>406</v>
      </c>
    </row>
    <row r="2" spans="1:22" s="310" customFormat="1" ht="27.75" customHeight="1" x14ac:dyDescent="0.25">
      <c r="B2" s="409"/>
      <c r="C2" s="409"/>
      <c r="D2" s="409"/>
      <c r="E2" s="409"/>
      <c r="F2" s="409"/>
      <c r="G2" s="409"/>
      <c r="H2" s="409"/>
      <c r="I2" s="409"/>
      <c r="J2" s="409"/>
      <c r="K2" s="409"/>
      <c r="L2" s="409"/>
      <c r="M2" s="363" t="s">
        <v>397</v>
      </c>
      <c r="N2" s="357">
        <v>1</v>
      </c>
    </row>
    <row r="3" spans="1:22" s="310" customFormat="1" ht="27.75" customHeight="1" x14ac:dyDescent="0.25">
      <c r="B3" s="409"/>
      <c r="C3" s="409"/>
      <c r="D3" s="409"/>
      <c r="E3" s="409"/>
      <c r="F3" s="409"/>
      <c r="G3" s="409"/>
      <c r="H3" s="409"/>
      <c r="I3" s="409"/>
      <c r="J3" s="409"/>
      <c r="K3" s="409"/>
      <c r="L3" s="409"/>
      <c r="M3" s="363" t="s">
        <v>410</v>
      </c>
      <c r="N3" s="358">
        <v>44573</v>
      </c>
    </row>
    <row r="4" spans="1:22" s="13" customFormat="1" ht="24" customHeight="1" thickBot="1" x14ac:dyDescent="0.3">
      <c r="B4" s="63" t="s">
        <v>176</v>
      </c>
      <c r="C4" s="460" t="s">
        <v>74</v>
      </c>
      <c r="D4" s="460"/>
      <c r="E4" s="460"/>
      <c r="F4" s="64"/>
      <c r="G4" s="64"/>
      <c r="H4" s="64"/>
      <c r="I4" s="64"/>
      <c r="J4" s="68" t="s">
        <v>177</v>
      </c>
      <c r="K4" s="351"/>
      <c r="L4" s="350"/>
      <c r="M4" s="361" t="s">
        <v>178</v>
      </c>
      <c r="N4" s="362"/>
      <c r="O4" s="10"/>
      <c r="P4" s="10"/>
      <c r="Q4" s="11"/>
      <c r="R4" s="12"/>
      <c r="S4" s="12"/>
      <c r="T4" s="10"/>
      <c r="U4" s="10"/>
      <c r="V4" s="10"/>
    </row>
    <row r="5" spans="1:22" s="22" customFormat="1" ht="24" customHeight="1" thickBot="1" x14ac:dyDescent="0.3">
      <c r="B5" s="14" t="s">
        <v>179</v>
      </c>
      <c r="C5" s="407" t="s">
        <v>1</v>
      </c>
      <c r="D5" s="407"/>
      <c r="E5" s="16" t="s">
        <v>180</v>
      </c>
      <c r="F5" s="410" t="s">
        <v>1</v>
      </c>
      <c r="G5" s="410"/>
      <c r="H5" s="410"/>
      <c r="I5" s="410"/>
      <c r="J5" s="19" t="s">
        <v>174</v>
      </c>
      <c r="K5" s="111"/>
      <c r="L5" s="18" t="s">
        <v>181</v>
      </c>
      <c r="M5" s="19" t="s">
        <v>182</v>
      </c>
      <c r="N5" s="112" t="s">
        <v>373</v>
      </c>
      <c r="O5" s="113"/>
      <c r="P5" s="11"/>
      <c r="Q5" s="11"/>
      <c r="R5" s="10"/>
      <c r="S5" s="10"/>
      <c r="T5" s="10"/>
    </row>
    <row r="6" spans="1:22" s="22" customFormat="1" ht="14.25" customHeight="1" thickBot="1" x14ac:dyDescent="0.3">
      <c r="A6" s="10"/>
      <c r="B6" s="21"/>
      <c r="C6" s="21"/>
      <c r="D6" s="21"/>
      <c r="E6" s="21"/>
      <c r="F6" s="21"/>
      <c r="G6" s="21"/>
      <c r="H6" s="21"/>
      <c r="I6" s="236"/>
      <c r="J6" s="257"/>
      <c r="K6" s="257"/>
      <c r="L6" s="237"/>
      <c r="M6" s="237"/>
      <c r="N6" s="2"/>
      <c r="O6" s="21"/>
      <c r="P6" s="11"/>
      <c r="Q6" s="11"/>
      <c r="R6" s="10"/>
      <c r="S6" s="10"/>
      <c r="T6" s="10"/>
    </row>
    <row r="7" spans="1:22" s="6" customFormat="1" ht="22.5" customHeight="1" thickBot="1" x14ac:dyDescent="0.25">
      <c r="B7" s="391" t="s">
        <v>184</v>
      </c>
      <c r="C7" s="392"/>
      <c r="D7" s="392"/>
      <c r="E7" s="392"/>
      <c r="F7" s="392"/>
      <c r="G7" s="392"/>
      <c r="H7" s="392"/>
      <c r="I7" s="392"/>
      <c r="J7" s="392"/>
      <c r="K7" s="392"/>
      <c r="L7" s="392"/>
      <c r="M7" s="392"/>
      <c r="N7" s="393"/>
    </row>
    <row r="8" spans="1:22" ht="20.25" customHeight="1" x14ac:dyDescent="0.25">
      <c r="A8" s="238"/>
      <c r="B8" s="37" t="s">
        <v>105</v>
      </c>
      <c r="C8" s="6"/>
      <c r="D8" s="6"/>
      <c r="E8" s="6"/>
      <c r="F8" s="6"/>
      <c r="G8" s="6"/>
      <c r="H8" s="6"/>
      <c r="I8" s="6"/>
      <c r="J8" s="6"/>
      <c r="K8" s="6"/>
      <c r="L8" s="6"/>
      <c r="M8" s="6"/>
      <c r="N8" s="31"/>
      <c r="O8" s="238"/>
      <c r="P8" s="238"/>
    </row>
    <row r="9" spans="1:22" ht="9" customHeight="1" x14ac:dyDescent="0.25">
      <c r="A9" s="238"/>
      <c r="B9" s="37"/>
      <c r="C9" s="6"/>
      <c r="D9" s="6"/>
      <c r="E9" s="6"/>
      <c r="F9" s="6"/>
      <c r="G9" s="6"/>
      <c r="H9" s="6"/>
      <c r="I9" s="6"/>
      <c r="J9" s="6"/>
      <c r="K9" s="6"/>
      <c r="L9" s="6"/>
      <c r="M9" s="6"/>
      <c r="N9" s="31"/>
      <c r="O9" s="238"/>
      <c r="P9" s="238"/>
    </row>
    <row r="10" spans="1:22" x14ac:dyDescent="0.25">
      <c r="A10" s="238"/>
      <c r="B10" s="258" t="s">
        <v>106</v>
      </c>
      <c r="C10" s="6"/>
      <c r="D10" s="6"/>
      <c r="E10" s="6"/>
      <c r="F10" s="6"/>
      <c r="G10" s="6"/>
      <c r="H10" s="6"/>
      <c r="I10" s="6"/>
      <c r="J10" s="6"/>
      <c r="K10" s="6"/>
      <c r="L10" s="6"/>
      <c r="M10" s="6"/>
      <c r="N10" s="31"/>
      <c r="O10" s="238"/>
      <c r="P10" s="238"/>
    </row>
    <row r="11" spans="1:22" ht="27.75" customHeight="1" x14ac:dyDescent="0.25">
      <c r="A11" s="238"/>
      <c r="B11" s="411" t="s">
        <v>107</v>
      </c>
      <c r="C11" s="412"/>
      <c r="D11" s="412"/>
      <c r="E11" s="412"/>
      <c r="F11" s="412"/>
      <c r="G11" s="412"/>
      <c r="H11" s="412"/>
      <c r="I11" s="412"/>
      <c r="J11" s="412"/>
      <c r="K11" s="412"/>
      <c r="L11" s="412"/>
      <c r="M11" s="412"/>
      <c r="N11" s="413"/>
      <c r="O11" s="238"/>
      <c r="P11" s="238"/>
    </row>
    <row r="12" spans="1:22" x14ac:dyDescent="0.25">
      <c r="A12" s="238"/>
      <c r="B12" s="411"/>
      <c r="C12" s="412"/>
      <c r="D12" s="412"/>
      <c r="E12" s="412"/>
      <c r="F12" s="412"/>
      <c r="G12" s="412"/>
      <c r="H12" s="412"/>
      <c r="I12" s="412"/>
      <c r="J12" s="412"/>
      <c r="K12" s="412"/>
      <c r="L12" s="412"/>
      <c r="M12" s="412"/>
      <c r="N12" s="413"/>
      <c r="O12" s="238"/>
      <c r="P12" s="238"/>
    </row>
    <row r="13" spans="1:22" x14ac:dyDescent="0.25">
      <c r="A13" s="238"/>
      <c r="B13" s="37" t="s">
        <v>65</v>
      </c>
      <c r="C13" s="6"/>
      <c r="D13" s="6"/>
      <c r="E13" s="6"/>
      <c r="F13" s="6"/>
      <c r="G13" s="6"/>
      <c r="H13" s="6"/>
      <c r="I13" s="6"/>
      <c r="J13" s="6"/>
      <c r="K13" s="6"/>
      <c r="L13" s="6"/>
      <c r="M13" s="6"/>
      <c r="N13" s="31"/>
      <c r="O13" s="238"/>
      <c r="P13" s="238"/>
    </row>
    <row r="14" spans="1:22" ht="9.75" customHeight="1" x14ac:dyDescent="0.25">
      <c r="A14" s="238"/>
      <c r="B14" s="37"/>
      <c r="C14" s="6"/>
      <c r="D14" s="6"/>
      <c r="E14" s="6"/>
      <c r="F14" s="6"/>
      <c r="G14" s="6"/>
      <c r="H14" s="6"/>
      <c r="I14" s="6"/>
      <c r="J14" s="6"/>
      <c r="K14" s="6"/>
      <c r="L14" s="6"/>
      <c r="M14" s="6"/>
      <c r="N14" s="31"/>
      <c r="O14" s="238"/>
      <c r="P14" s="238"/>
    </row>
    <row r="15" spans="1:22" x14ac:dyDescent="0.25">
      <c r="A15" s="238"/>
      <c r="B15" s="37" t="s">
        <v>108</v>
      </c>
      <c r="C15" s="6"/>
      <c r="D15" s="6"/>
      <c r="E15" s="6"/>
      <c r="F15" s="6"/>
      <c r="G15" s="6"/>
      <c r="H15" s="6"/>
      <c r="I15" s="6"/>
      <c r="J15" s="6"/>
      <c r="K15" s="6"/>
      <c r="L15" s="6"/>
      <c r="M15" s="6"/>
      <c r="N15" s="31"/>
      <c r="O15" s="238"/>
      <c r="P15" s="238"/>
    </row>
    <row r="16" spans="1:22" x14ac:dyDescent="0.25">
      <c r="A16" s="238"/>
      <c r="B16" s="37" t="s">
        <v>111</v>
      </c>
      <c r="C16" s="6"/>
      <c r="D16" s="6"/>
      <c r="E16" s="6"/>
      <c r="F16" s="6"/>
      <c r="G16" s="6"/>
      <c r="H16" s="6"/>
      <c r="I16" s="6"/>
      <c r="J16" s="6"/>
      <c r="K16" s="6"/>
      <c r="L16" s="6"/>
      <c r="M16" s="6"/>
      <c r="N16" s="31"/>
      <c r="O16" s="238"/>
      <c r="P16" s="238"/>
    </row>
    <row r="17" spans="1:16" x14ac:dyDescent="0.25">
      <c r="A17" s="238"/>
      <c r="B17" s="37" t="s">
        <v>109</v>
      </c>
      <c r="C17" s="6"/>
      <c r="D17" s="6"/>
      <c r="E17" s="6"/>
      <c r="F17" s="6"/>
      <c r="G17" s="6"/>
      <c r="H17" s="6"/>
      <c r="I17" s="6"/>
      <c r="J17" s="6"/>
      <c r="K17" s="6"/>
      <c r="L17" s="6"/>
      <c r="M17" s="6"/>
      <c r="N17" s="31"/>
      <c r="O17" s="238"/>
      <c r="P17" s="238"/>
    </row>
    <row r="18" spans="1:16" x14ac:dyDescent="0.25">
      <c r="A18" s="238"/>
      <c r="B18" s="37" t="s">
        <v>110</v>
      </c>
      <c r="C18" s="6"/>
      <c r="D18" s="6"/>
      <c r="E18" s="6"/>
      <c r="F18" s="6"/>
      <c r="G18" s="6"/>
      <c r="H18" s="6"/>
      <c r="I18" s="6"/>
      <c r="J18" s="6"/>
      <c r="K18" s="6"/>
      <c r="L18" s="6"/>
      <c r="M18" s="6"/>
      <c r="N18" s="31"/>
      <c r="O18" s="238"/>
      <c r="P18" s="238"/>
    </row>
    <row r="19" spans="1:16" ht="15.75" thickBot="1" x14ac:dyDescent="0.3">
      <c r="A19" s="238"/>
      <c r="B19" s="37"/>
      <c r="C19" s="6"/>
      <c r="D19" s="6"/>
      <c r="E19" s="6"/>
      <c r="F19" s="6"/>
      <c r="G19" s="6"/>
      <c r="H19" s="6"/>
      <c r="I19" s="6"/>
      <c r="J19" s="6"/>
      <c r="K19" s="6"/>
      <c r="L19" s="6"/>
      <c r="M19" s="6"/>
      <c r="N19" s="31"/>
      <c r="O19" s="238"/>
      <c r="P19" s="238"/>
    </row>
    <row r="20" spans="1:16" s="6" customFormat="1" ht="22.5" customHeight="1" thickBot="1" x14ac:dyDescent="0.25">
      <c r="B20" s="391" t="s">
        <v>322</v>
      </c>
      <c r="C20" s="392"/>
      <c r="D20" s="392"/>
      <c r="E20" s="392"/>
      <c r="F20" s="392"/>
      <c r="G20" s="392"/>
      <c r="H20" s="392"/>
      <c r="I20" s="392"/>
      <c r="J20" s="392"/>
      <c r="K20" s="392"/>
      <c r="L20" s="392"/>
      <c r="M20" s="392"/>
      <c r="N20" s="393"/>
    </row>
    <row r="21" spans="1:16" ht="15.75" thickBot="1" x14ac:dyDescent="0.3">
      <c r="A21" s="238"/>
      <c r="B21" s="37"/>
      <c r="C21" s="6"/>
      <c r="D21" s="6"/>
      <c r="E21" s="6"/>
      <c r="F21" s="6"/>
      <c r="G21" s="6"/>
      <c r="H21" s="6"/>
      <c r="I21" s="6"/>
      <c r="J21" s="6"/>
      <c r="K21" s="6"/>
      <c r="L21" s="6"/>
      <c r="M21" s="6"/>
      <c r="N21" s="31"/>
      <c r="O21" s="238"/>
      <c r="P21" s="238"/>
    </row>
    <row r="22" spans="1:16" ht="43.5" customHeight="1" thickBot="1" x14ac:dyDescent="0.3">
      <c r="A22" s="238"/>
      <c r="B22" s="37"/>
      <c r="C22" s="335" t="s">
        <v>210</v>
      </c>
      <c r="D22" s="336" t="s">
        <v>211</v>
      </c>
      <c r="E22" s="336" t="s">
        <v>212</v>
      </c>
      <c r="F22" s="336" t="s">
        <v>213</v>
      </c>
      <c r="G22" s="336" t="s">
        <v>214</v>
      </c>
      <c r="H22" s="336" t="s">
        <v>215</v>
      </c>
      <c r="I22" s="337" t="s">
        <v>323</v>
      </c>
      <c r="J22" s="338" t="s">
        <v>324</v>
      </c>
      <c r="K22" s="336" t="s">
        <v>325</v>
      </c>
      <c r="L22" s="339" t="s">
        <v>326</v>
      </c>
      <c r="M22" s="340" t="s">
        <v>374</v>
      </c>
      <c r="N22" s="31"/>
      <c r="O22" s="238"/>
      <c r="P22" s="238"/>
    </row>
    <row r="23" spans="1:16" x14ac:dyDescent="0.25">
      <c r="A23" s="238"/>
      <c r="B23" s="307" t="s">
        <v>394</v>
      </c>
      <c r="C23" s="244">
        <v>1305</v>
      </c>
      <c r="D23" s="242" t="s">
        <v>4</v>
      </c>
      <c r="E23" s="242" t="s">
        <v>78</v>
      </c>
      <c r="F23" s="242" t="s">
        <v>8</v>
      </c>
      <c r="G23" s="243">
        <v>43610</v>
      </c>
      <c r="H23" s="191">
        <v>231524.42</v>
      </c>
      <c r="I23" s="243">
        <v>43830</v>
      </c>
      <c r="J23" s="241">
        <f>I23-G23</f>
        <v>220</v>
      </c>
      <c r="K23" s="246">
        <f>+IF(120&lt;J23,IF(J23&lt;181,H23,0),0)</f>
        <v>0</v>
      </c>
      <c r="L23" s="246">
        <f>+IF(J23&gt;180,H23,0)</f>
        <v>231524.42</v>
      </c>
      <c r="M23" s="247">
        <f>+IF(J23&gt;361,I23,0)</f>
        <v>0</v>
      </c>
      <c r="N23" s="31"/>
      <c r="O23" s="238"/>
      <c r="P23" s="238"/>
    </row>
    <row r="24" spans="1:16" x14ac:dyDescent="0.25">
      <c r="A24" s="238"/>
      <c r="B24" s="307" t="s">
        <v>394</v>
      </c>
      <c r="C24" s="245">
        <v>1306</v>
      </c>
      <c r="D24" s="88" t="s">
        <v>4</v>
      </c>
      <c r="E24" s="88" t="s">
        <v>78</v>
      </c>
      <c r="F24" s="88" t="s">
        <v>9</v>
      </c>
      <c r="G24" s="240">
        <v>43521</v>
      </c>
      <c r="H24" s="93">
        <v>52510.21</v>
      </c>
      <c r="I24" s="240">
        <v>43830</v>
      </c>
      <c r="J24" s="239">
        <f t="shared" ref="J24:J55" si="0">I24-G24</f>
        <v>309</v>
      </c>
      <c r="K24" s="248">
        <f t="shared" ref="K24:K55" si="1">+IF(120&lt;J24,IF(J24&lt;181,H24,0),0)</f>
        <v>0</v>
      </c>
      <c r="L24" s="248">
        <f t="shared" ref="L24:L55" si="2">+IF(J24&gt;180,H24,0)</f>
        <v>52510.21</v>
      </c>
      <c r="M24" s="249">
        <f t="shared" ref="M24:M55" si="3">+IF(J24&gt;361,I24,0)</f>
        <v>0</v>
      </c>
      <c r="N24" s="31"/>
      <c r="O24" s="238"/>
      <c r="P24" s="238"/>
    </row>
    <row r="25" spans="1:16" x14ac:dyDescent="0.25">
      <c r="A25" s="238"/>
      <c r="B25" s="37"/>
      <c r="C25" s="245">
        <v>1307</v>
      </c>
      <c r="D25" s="88" t="s">
        <v>4</v>
      </c>
      <c r="E25" s="88" t="s">
        <v>78</v>
      </c>
      <c r="F25" s="88" t="s">
        <v>10</v>
      </c>
      <c r="G25" s="240" t="s">
        <v>390</v>
      </c>
      <c r="H25" s="93">
        <v>24245.24</v>
      </c>
      <c r="I25" s="240" t="s">
        <v>377</v>
      </c>
      <c r="J25" s="239" t="e">
        <f t="shared" si="0"/>
        <v>#VALUE!</v>
      </c>
      <c r="K25" s="248" t="e">
        <f t="shared" si="1"/>
        <v>#VALUE!</v>
      </c>
      <c r="L25" s="248" t="e">
        <f t="shared" si="2"/>
        <v>#VALUE!</v>
      </c>
      <c r="M25" s="249" t="e">
        <f t="shared" si="3"/>
        <v>#VALUE!</v>
      </c>
      <c r="N25" s="31"/>
      <c r="O25" s="238"/>
      <c r="P25" s="238"/>
    </row>
    <row r="26" spans="1:16" x14ac:dyDescent="0.25">
      <c r="A26" s="238"/>
      <c r="B26" s="259"/>
      <c r="C26" s="245">
        <v>1308</v>
      </c>
      <c r="D26" s="88" t="s">
        <v>4</v>
      </c>
      <c r="E26" s="88" t="s">
        <v>79</v>
      </c>
      <c r="F26" s="88" t="s">
        <v>11</v>
      </c>
      <c r="G26" s="240" t="s">
        <v>370</v>
      </c>
      <c r="H26" s="93">
        <v>1421.41</v>
      </c>
      <c r="I26" s="240" t="s">
        <v>377</v>
      </c>
      <c r="J26" s="239" t="e">
        <f t="shared" si="0"/>
        <v>#VALUE!</v>
      </c>
      <c r="K26" s="248" t="e">
        <f t="shared" si="1"/>
        <v>#VALUE!</v>
      </c>
      <c r="L26" s="248" t="e">
        <f t="shared" si="2"/>
        <v>#VALUE!</v>
      </c>
      <c r="M26" s="249" t="e">
        <f t="shared" si="3"/>
        <v>#VALUE!</v>
      </c>
      <c r="N26" s="260"/>
      <c r="O26" s="238"/>
      <c r="P26" s="238"/>
    </row>
    <row r="27" spans="1:16" x14ac:dyDescent="0.25">
      <c r="A27" s="238"/>
      <c r="B27" s="259"/>
      <c r="C27" s="245">
        <v>1309</v>
      </c>
      <c r="D27" s="88" t="s">
        <v>4</v>
      </c>
      <c r="E27" s="88" t="s">
        <v>79</v>
      </c>
      <c r="F27" s="88" t="s">
        <v>12</v>
      </c>
      <c r="G27" s="240" t="s">
        <v>378</v>
      </c>
      <c r="H27" s="93">
        <v>54242.14</v>
      </c>
      <c r="I27" s="240" t="s">
        <v>377</v>
      </c>
      <c r="J27" s="239" t="e">
        <f t="shared" si="0"/>
        <v>#VALUE!</v>
      </c>
      <c r="K27" s="248" t="e">
        <f t="shared" si="1"/>
        <v>#VALUE!</v>
      </c>
      <c r="L27" s="248" t="e">
        <f t="shared" si="2"/>
        <v>#VALUE!</v>
      </c>
      <c r="M27" s="249" t="e">
        <f t="shared" si="3"/>
        <v>#VALUE!</v>
      </c>
      <c r="N27" s="260"/>
      <c r="O27" s="238"/>
      <c r="P27" s="238"/>
    </row>
    <row r="28" spans="1:16" x14ac:dyDescent="0.25">
      <c r="A28" s="238"/>
      <c r="B28" s="259"/>
      <c r="C28" s="245">
        <v>1310</v>
      </c>
      <c r="D28" s="88" t="s">
        <v>4</v>
      </c>
      <c r="E28" s="88" t="s">
        <v>88</v>
      </c>
      <c r="F28" s="88" t="s">
        <v>13</v>
      </c>
      <c r="G28" s="240" t="s">
        <v>378</v>
      </c>
      <c r="H28" s="93">
        <v>142652.25</v>
      </c>
      <c r="I28" s="240" t="s">
        <v>377</v>
      </c>
      <c r="J28" s="239" t="e">
        <f t="shared" si="0"/>
        <v>#VALUE!</v>
      </c>
      <c r="K28" s="248" t="e">
        <f t="shared" si="1"/>
        <v>#VALUE!</v>
      </c>
      <c r="L28" s="248" t="e">
        <f t="shared" si="2"/>
        <v>#VALUE!</v>
      </c>
      <c r="M28" s="249" t="e">
        <f t="shared" si="3"/>
        <v>#VALUE!</v>
      </c>
      <c r="N28" s="260"/>
      <c r="O28" s="238"/>
      <c r="P28" s="238"/>
    </row>
    <row r="29" spans="1:16" x14ac:dyDescent="0.25">
      <c r="A29" s="238"/>
      <c r="B29" s="259"/>
      <c r="C29" s="245">
        <v>1311</v>
      </c>
      <c r="D29" s="88" t="s">
        <v>4</v>
      </c>
      <c r="E29" s="88" t="s">
        <v>80</v>
      </c>
      <c r="F29" s="88" t="s">
        <v>14</v>
      </c>
      <c r="G29" s="240" t="s">
        <v>379</v>
      </c>
      <c r="H29" s="93">
        <v>542442.23999999999</v>
      </c>
      <c r="I29" s="240" t="s">
        <v>377</v>
      </c>
      <c r="J29" s="239" t="e">
        <f t="shared" si="0"/>
        <v>#VALUE!</v>
      </c>
      <c r="K29" s="248" t="e">
        <f t="shared" si="1"/>
        <v>#VALUE!</v>
      </c>
      <c r="L29" s="248" t="e">
        <f t="shared" si="2"/>
        <v>#VALUE!</v>
      </c>
      <c r="M29" s="249" t="e">
        <f t="shared" si="3"/>
        <v>#VALUE!</v>
      </c>
      <c r="N29" s="260"/>
      <c r="O29" s="238"/>
      <c r="P29" s="238"/>
    </row>
    <row r="30" spans="1:16" x14ac:dyDescent="0.25">
      <c r="A30" s="238"/>
      <c r="B30" s="259"/>
      <c r="C30" s="245">
        <v>1312</v>
      </c>
      <c r="D30" s="88" t="s">
        <v>4</v>
      </c>
      <c r="E30" s="88" t="s">
        <v>80</v>
      </c>
      <c r="F30" s="88" t="s">
        <v>15</v>
      </c>
      <c r="G30" s="240" t="s">
        <v>380</v>
      </c>
      <c r="H30" s="93">
        <v>5242.42</v>
      </c>
      <c r="I30" s="240" t="s">
        <v>377</v>
      </c>
      <c r="J30" s="239" t="e">
        <f t="shared" si="0"/>
        <v>#VALUE!</v>
      </c>
      <c r="K30" s="248" t="e">
        <f t="shared" si="1"/>
        <v>#VALUE!</v>
      </c>
      <c r="L30" s="248" t="e">
        <f t="shared" si="2"/>
        <v>#VALUE!</v>
      </c>
      <c r="M30" s="249" t="e">
        <f t="shared" si="3"/>
        <v>#VALUE!</v>
      </c>
      <c r="N30" s="260"/>
      <c r="O30" s="238"/>
      <c r="P30" s="238"/>
    </row>
    <row r="31" spans="1:16" x14ac:dyDescent="0.25">
      <c r="A31" s="238"/>
      <c r="B31" s="259"/>
      <c r="C31" s="245">
        <v>1313</v>
      </c>
      <c r="D31" s="88" t="s">
        <v>4</v>
      </c>
      <c r="E31" s="88" t="s">
        <v>80</v>
      </c>
      <c r="F31" s="88" t="s">
        <v>16</v>
      </c>
      <c r="G31" s="240" t="s">
        <v>381</v>
      </c>
      <c r="H31" s="93">
        <v>252142.24</v>
      </c>
      <c r="I31" s="240" t="s">
        <v>377</v>
      </c>
      <c r="J31" s="239" t="e">
        <f t="shared" si="0"/>
        <v>#VALUE!</v>
      </c>
      <c r="K31" s="248" t="e">
        <f>+IF(120&lt;J31,IF(J31&lt;181,H31,0),0)</f>
        <v>#VALUE!</v>
      </c>
      <c r="L31" s="248" t="e">
        <f t="shared" si="2"/>
        <v>#VALUE!</v>
      </c>
      <c r="M31" s="249" t="e">
        <f t="shared" si="3"/>
        <v>#VALUE!</v>
      </c>
      <c r="N31" s="260"/>
      <c r="O31" s="238"/>
      <c r="P31" s="238"/>
    </row>
    <row r="32" spans="1:16" x14ac:dyDescent="0.25">
      <c r="A32" s="238"/>
      <c r="B32" s="259"/>
      <c r="C32" s="245">
        <v>1314</v>
      </c>
      <c r="D32" s="88" t="s">
        <v>4</v>
      </c>
      <c r="E32" s="88" t="s">
        <v>80</v>
      </c>
      <c r="F32" s="88" t="s">
        <v>17</v>
      </c>
      <c r="G32" s="240" t="s">
        <v>370</v>
      </c>
      <c r="H32" s="93">
        <v>24242.14</v>
      </c>
      <c r="I32" s="240" t="s">
        <v>377</v>
      </c>
      <c r="J32" s="239" t="e">
        <f t="shared" si="0"/>
        <v>#VALUE!</v>
      </c>
      <c r="K32" s="248" t="e">
        <f t="shared" si="1"/>
        <v>#VALUE!</v>
      </c>
      <c r="L32" s="248" t="e">
        <f t="shared" si="2"/>
        <v>#VALUE!</v>
      </c>
      <c r="M32" s="249" t="e">
        <f t="shared" si="3"/>
        <v>#VALUE!</v>
      </c>
      <c r="N32" s="260"/>
      <c r="O32" s="238"/>
      <c r="P32" s="238"/>
    </row>
    <row r="33" spans="1:16" x14ac:dyDescent="0.25">
      <c r="A33" s="238"/>
      <c r="B33" s="259"/>
      <c r="C33" s="245">
        <v>1315</v>
      </c>
      <c r="D33" s="88" t="s">
        <v>4</v>
      </c>
      <c r="E33" s="88" t="s">
        <v>80</v>
      </c>
      <c r="F33" s="88" t="s">
        <v>18</v>
      </c>
      <c r="G33" s="240" t="s">
        <v>382</v>
      </c>
      <c r="H33" s="93">
        <v>515451.52</v>
      </c>
      <c r="I33" s="240" t="s">
        <v>377</v>
      </c>
      <c r="J33" s="239" t="e">
        <f t="shared" si="0"/>
        <v>#VALUE!</v>
      </c>
      <c r="K33" s="248" t="e">
        <f t="shared" si="1"/>
        <v>#VALUE!</v>
      </c>
      <c r="L33" s="248" t="e">
        <f t="shared" si="2"/>
        <v>#VALUE!</v>
      </c>
      <c r="M33" s="249" t="e">
        <f t="shared" si="3"/>
        <v>#VALUE!</v>
      </c>
      <c r="N33" s="260"/>
      <c r="O33" s="238"/>
      <c r="P33" s="238"/>
    </row>
    <row r="34" spans="1:16" x14ac:dyDescent="0.25">
      <c r="A34" s="238"/>
      <c r="B34" s="259"/>
      <c r="C34" s="245">
        <v>1316</v>
      </c>
      <c r="D34" s="88" t="s">
        <v>4</v>
      </c>
      <c r="E34" s="88" t="s">
        <v>80</v>
      </c>
      <c r="F34" s="88" t="s">
        <v>19</v>
      </c>
      <c r="G34" s="240" t="s">
        <v>383</v>
      </c>
      <c r="H34" s="93">
        <v>862152.44</v>
      </c>
      <c r="I34" s="240" t="s">
        <v>377</v>
      </c>
      <c r="J34" s="239" t="e">
        <f t="shared" si="0"/>
        <v>#VALUE!</v>
      </c>
      <c r="K34" s="248" t="e">
        <f t="shared" si="1"/>
        <v>#VALUE!</v>
      </c>
      <c r="L34" s="248" t="e">
        <f t="shared" si="2"/>
        <v>#VALUE!</v>
      </c>
      <c r="M34" s="249" t="e">
        <f t="shared" si="3"/>
        <v>#VALUE!</v>
      </c>
      <c r="N34" s="260"/>
      <c r="O34" s="238"/>
      <c r="P34" s="238"/>
    </row>
    <row r="35" spans="1:16" x14ac:dyDescent="0.25">
      <c r="A35" s="238"/>
      <c r="B35" s="259"/>
      <c r="C35" s="245">
        <v>1317</v>
      </c>
      <c r="D35" s="88" t="s">
        <v>4</v>
      </c>
      <c r="E35" s="88" t="s">
        <v>81</v>
      </c>
      <c r="F35" s="88" t="s">
        <v>20</v>
      </c>
      <c r="G35" s="240" t="s">
        <v>384</v>
      </c>
      <c r="H35" s="93">
        <v>180145.24</v>
      </c>
      <c r="I35" s="240" t="s">
        <v>377</v>
      </c>
      <c r="J35" s="239" t="e">
        <f t="shared" si="0"/>
        <v>#VALUE!</v>
      </c>
      <c r="K35" s="248" t="e">
        <f t="shared" si="1"/>
        <v>#VALUE!</v>
      </c>
      <c r="L35" s="248" t="e">
        <f t="shared" si="2"/>
        <v>#VALUE!</v>
      </c>
      <c r="M35" s="249" t="e">
        <f t="shared" si="3"/>
        <v>#VALUE!</v>
      </c>
      <c r="N35" s="260"/>
      <c r="O35" s="238"/>
      <c r="P35" s="238"/>
    </row>
    <row r="36" spans="1:16" x14ac:dyDescent="0.25">
      <c r="A36" s="238"/>
      <c r="B36" s="259"/>
      <c r="C36" s="245">
        <v>1318</v>
      </c>
      <c r="D36" s="88" t="s">
        <v>4</v>
      </c>
      <c r="E36" s="88" t="s">
        <v>81</v>
      </c>
      <c r="F36" s="88" t="s">
        <v>21</v>
      </c>
      <c r="G36" s="240" t="s">
        <v>370</v>
      </c>
      <c r="H36" s="93">
        <v>54751.14</v>
      </c>
      <c r="I36" s="240" t="s">
        <v>377</v>
      </c>
      <c r="J36" s="239" t="e">
        <f t="shared" si="0"/>
        <v>#VALUE!</v>
      </c>
      <c r="K36" s="248" t="e">
        <f t="shared" si="1"/>
        <v>#VALUE!</v>
      </c>
      <c r="L36" s="248" t="e">
        <f t="shared" si="2"/>
        <v>#VALUE!</v>
      </c>
      <c r="M36" s="249" t="e">
        <f t="shared" si="3"/>
        <v>#VALUE!</v>
      </c>
      <c r="N36" s="260"/>
      <c r="O36" s="238"/>
      <c r="P36" s="238"/>
    </row>
    <row r="37" spans="1:16" x14ac:dyDescent="0.25">
      <c r="A37" s="238"/>
      <c r="B37" s="259"/>
      <c r="C37" s="245">
        <v>1319</v>
      </c>
      <c r="D37" s="88" t="s">
        <v>4</v>
      </c>
      <c r="E37" s="88" t="s">
        <v>81</v>
      </c>
      <c r="F37" s="88" t="s">
        <v>22</v>
      </c>
      <c r="G37" s="240" t="s">
        <v>379</v>
      </c>
      <c r="H37" s="93">
        <v>52151.42</v>
      </c>
      <c r="I37" s="240" t="s">
        <v>377</v>
      </c>
      <c r="J37" s="239" t="e">
        <f t="shared" si="0"/>
        <v>#VALUE!</v>
      </c>
      <c r="K37" s="248" t="e">
        <f t="shared" si="1"/>
        <v>#VALUE!</v>
      </c>
      <c r="L37" s="248" t="e">
        <f t="shared" si="2"/>
        <v>#VALUE!</v>
      </c>
      <c r="M37" s="249" t="e">
        <f t="shared" si="3"/>
        <v>#VALUE!</v>
      </c>
      <c r="N37" s="260"/>
      <c r="O37" s="238"/>
      <c r="P37" s="238"/>
    </row>
    <row r="38" spans="1:16" x14ac:dyDescent="0.25">
      <c r="A38" s="238"/>
      <c r="B38" s="259"/>
      <c r="C38" s="245">
        <v>1320</v>
      </c>
      <c r="D38" s="88" t="s">
        <v>4</v>
      </c>
      <c r="E38" s="88" t="s">
        <v>81</v>
      </c>
      <c r="F38" s="88" t="s">
        <v>23</v>
      </c>
      <c r="G38" s="240" t="s">
        <v>378</v>
      </c>
      <c r="H38" s="93">
        <v>9224.2199999999993</v>
      </c>
      <c r="I38" s="240" t="s">
        <v>377</v>
      </c>
      <c r="J38" s="239" t="e">
        <f t="shared" si="0"/>
        <v>#VALUE!</v>
      </c>
      <c r="K38" s="248" t="e">
        <f t="shared" si="1"/>
        <v>#VALUE!</v>
      </c>
      <c r="L38" s="248" t="e">
        <f t="shared" si="2"/>
        <v>#VALUE!</v>
      </c>
      <c r="M38" s="249" t="e">
        <f t="shared" si="3"/>
        <v>#VALUE!</v>
      </c>
      <c r="N38" s="260"/>
      <c r="O38" s="238"/>
      <c r="P38" s="238"/>
    </row>
    <row r="39" spans="1:16" x14ac:dyDescent="0.25">
      <c r="A39" s="238"/>
      <c r="B39" s="259"/>
      <c r="C39" s="245">
        <v>1321</v>
      </c>
      <c r="D39" s="88" t="s">
        <v>4</v>
      </c>
      <c r="E39" s="88" t="s">
        <v>81</v>
      </c>
      <c r="F39" s="88" t="s">
        <v>24</v>
      </c>
      <c r="G39" s="240" t="s">
        <v>385</v>
      </c>
      <c r="H39" s="93">
        <v>85422.24</v>
      </c>
      <c r="I39" s="240" t="s">
        <v>377</v>
      </c>
      <c r="J39" s="239" t="e">
        <f t="shared" si="0"/>
        <v>#VALUE!</v>
      </c>
      <c r="K39" s="248" t="e">
        <f t="shared" si="1"/>
        <v>#VALUE!</v>
      </c>
      <c r="L39" s="248" t="e">
        <f t="shared" si="2"/>
        <v>#VALUE!</v>
      </c>
      <c r="M39" s="249" t="e">
        <f t="shared" si="3"/>
        <v>#VALUE!</v>
      </c>
      <c r="N39" s="260"/>
      <c r="O39" s="238"/>
      <c r="P39" s="238"/>
    </row>
    <row r="40" spans="1:16" x14ac:dyDescent="0.25">
      <c r="A40" s="238"/>
      <c r="B40" s="259"/>
      <c r="C40" s="245">
        <v>1322</v>
      </c>
      <c r="D40" s="88" t="s">
        <v>4</v>
      </c>
      <c r="E40" s="88" t="s">
        <v>81</v>
      </c>
      <c r="F40" s="88" t="s">
        <v>25</v>
      </c>
      <c r="G40" s="240" t="s">
        <v>386</v>
      </c>
      <c r="H40" s="93">
        <v>72245.25</v>
      </c>
      <c r="I40" s="240" t="s">
        <v>377</v>
      </c>
      <c r="J40" s="239" t="e">
        <f t="shared" si="0"/>
        <v>#VALUE!</v>
      </c>
      <c r="K40" s="248" t="e">
        <f t="shared" si="1"/>
        <v>#VALUE!</v>
      </c>
      <c r="L40" s="248" t="e">
        <f t="shared" si="2"/>
        <v>#VALUE!</v>
      </c>
      <c r="M40" s="249" t="e">
        <f t="shared" si="3"/>
        <v>#VALUE!</v>
      </c>
      <c r="N40" s="260"/>
      <c r="O40" s="238"/>
      <c r="P40" s="238"/>
    </row>
    <row r="41" spans="1:16" x14ac:dyDescent="0.25">
      <c r="A41" s="238"/>
      <c r="B41" s="259"/>
      <c r="C41" s="245">
        <v>1323</v>
      </c>
      <c r="D41" s="88" t="s">
        <v>4</v>
      </c>
      <c r="E41" s="88" t="s">
        <v>81</v>
      </c>
      <c r="F41" s="88" t="s">
        <v>26</v>
      </c>
      <c r="G41" s="240" t="s">
        <v>387</v>
      </c>
      <c r="H41" s="93">
        <v>654142.42000000004</v>
      </c>
      <c r="I41" s="240" t="s">
        <v>377</v>
      </c>
      <c r="J41" s="239" t="e">
        <f t="shared" si="0"/>
        <v>#VALUE!</v>
      </c>
      <c r="K41" s="248" t="e">
        <f t="shared" si="1"/>
        <v>#VALUE!</v>
      </c>
      <c r="L41" s="248" t="e">
        <f t="shared" si="2"/>
        <v>#VALUE!</v>
      </c>
      <c r="M41" s="249" t="e">
        <f t="shared" si="3"/>
        <v>#VALUE!</v>
      </c>
      <c r="N41" s="260"/>
      <c r="O41" s="238"/>
      <c r="P41" s="238"/>
    </row>
    <row r="42" spans="1:16" x14ac:dyDescent="0.25">
      <c r="A42" s="238"/>
      <c r="B42" s="259"/>
      <c r="C42" s="245">
        <v>1324</v>
      </c>
      <c r="D42" s="88" t="s">
        <v>4</v>
      </c>
      <c r="E42" s="88" t="s">
        <v>82</v>
      </c>
      <c r="F42" s="88" t="s">
        <v>27</v>
      </c>
      <c r="G42" s="240" t="s">
        <v>370</v>
      </c>
      <c r="H42" s="93">
        <v>515514.52</v>
      </c>
      <c r="I42" s="240" t="s">
        <v>377</v>
      </c>
      <c r="J42" s="239" t="e">
        <f t="shared" si="0"/>
        <v>#VALUE!</v>
      </c>
      <c r="K42" s="248" t="e">
        <f t="shared" si="1"/>
        <v>#VALUE!</v>
      </c>
      <c r="L42" s="248" t="e">
        <f t="shared" si="2"/>
        <v>#VALUE!</v>
      </c>
      <c r="M42" s="249" t="e">
        <f t="shared" si="3"/>
        <v>#VALUE!</v>
      </c>
      <c r="N42" s="260"/>
      <c r="O42" s="238"/>
      <c r="P42" s="238"/>
    </row>
    <row r="43" spans="1:16" x14ac:dyDescent="0.25">
      <c r="A43" s="238"/>
      <c r="B43" s="259"/>
      <c r="C43" s="245">
        <v>1325</v>
      </c>
      <c r="D43" s="88" t="s">
        <v>4</v>
      </c>
      <c r="E43" s="88" t="s">
        <v>83</v>
      </c>
      <c r="F43" s="88" t="s">
        <v>28</v>
      </c>
      <c r="G43" s="240" t="s">
        <v>370</v>
      </c>
      <c r="H43" s="93">
        <v>782.41</v>
      </c>
      <c r="I43" s="240" t="s">
        <v>377</v>
      </c>
      <c r="J43" s="239" t="e">
        <f t="shared" si="0"/>
        <v>#VALUE!</v>
      </c>
      <c r="K43" s="248" t="e">
        <f t="shared" si="1"/>
        <v>#VALUE!</v>
      </c>
      <c r="L43" s="248" t="e">
        <f t="shared" si="2"/>
        <v>#VALUE!</v>
      </c>
      <c r="M43" s="249" t="e">
        <f t="shared" si="3"/>
        <v>#VALUE!</v>
      </c>
      <c r="N43" s="260"/>
      <c r="O43" s="238"/>
      <c r="P43" s="238"/>
    </row>
    <row r="44" spans="1:16" x14ac:dyDescent="0.25">
      <c r="A44" s="238"/>
      <c r="B44" s="259"/>
      <c r="C44" s="245">
        <v>1326</v>
      </c>
      <c r="D44" s="88" t="s">
        <v>4</v>
      </c>
      <c r="E44" s="88" t="s">
        <v>84</v>
      </c>
      <c r="F44" s="88" t="s">
        <v>29</v>
      </c>
      <c r="G44" s="240" t="s">
        <v>370</v>
      </c>
      <c r="H44" s="93">
        <v>5412.14</v>
      </c>
      <c r="I44" s="240" t="s">
        <v>377</v>
      </c>
      <c r="J44" s="239" t="e">
        <f t="shared" si="0"/>
        <v>#VALUE!</v>
      </c>
      <c r="K44" s="248" t="e">
        <f t="shared" si="1"/>
        <v>#VALUE!</v>
      </c>
      <c r="L44" s="248" t="e">
        <f t="shared" si="2"/>
        <v>#VALUE!</v>
      </c>
      <c r="M44" s="249" t="e">
        <f t="shared" si="3"/>
        <v>#VALUE!</v>
      </c>
      <c r="N44" s="260"/>
      <c r="O44" s="238"/>
      <c r="P44" s="238"/>
    </row>
    <row r="45" spans="1:16" x14ac:dyDescent="0.25">
      <c r="A45" s="238"/>
      <c r="B45" s="259"/>
      <c r="C45" s="245">
        <v>1327</v>
      </c>
      <c r="D45" s="88" t="s">
        <v>4</v>
      </c>
      <c r="E45" s="88" t="s">
        <v>84</v>
      </c>
      <c r="F45" s="88" t="s">
        <v>30</v>
      </c>
      <c r="G45" s="240" t="s">
        <v>378</v>
      </c>
      <c r="H45" s="93">
        <v>480445.24</v>
      </c>
      <c r="I45" s="240" t="s">
        <v>377</v>
      </c>
      <c r="J45" s="239" t="e">
        <f t="shared" si="0"/>
        <v>#VALUE!</v>
      </c>
      <c r="K45" s="248" t="e">
        <f t="shared" si="1"/>
        <v>#VALUE!</v>
      </c>
      <c r="L45" s="248" t="e">
        <f t="shared" si="2"/>
        <v>#VALUE!</v>
      </c>
      <c r="M45" s="249" t="e">
        <f t="shared" si="3"/>
        <v>#VALUE!</v>
      </c>
      <c r="N45" s="260"/>
      <c r="O45" s="238"/>
      <c r="P45" s="238"/>
    </row>
    <row r="46" spans="1:16" x14ac:dyDescent="0.25">
      <c r="A46" s="238"/>
      <c r="B46" s="259"/>
      <c r="C46" s="245">
        <v>1328</v>
      </c>
      <c r="D46" s="88" t="s">
        <v>4</v>
      </c>
      <c r="E46" s="88" t="s">
        <v>85</v>
      </c>
      <c r="F46" s="88" t="s">
        <v>31</v>
      </c>
      <c r="G46" s="240" t="s">
        <v>379</v>
      </c>
      <c r="H46" s="93">
        <v>374252.44</v>
      </c>
      <c r="I46" s="240" t="s">
        <v>377</v>
      </c>
      <c r="J46" s="239" t="e">
        <f t="shared" si="0"/>
        <v>#VALUE!</v>
      </c>
      <c r="K46" s="248" t="e">
        <f t="shared" si="1"/>
        <v>#VALUE!</v>
      </c>
      <c r="L46" s="248" t="e">
        <f t="shared" si="2"/>
        <v>#VALUE!</v>
      </c>
      <c r="M46" s="249" t="e">
        <f t="shared" si="3"/>
        <v>#VALUE!</v>
      </c>
      <c r="N46" s="260"/>
      <c r="O46" s="238"/>
      <c r="P46" s="238"/>
    </row>
    <row r="47" spans="1:16" x14ac:dyDescent="0.25">
      <c r="A47" s="238"/>
      <c r="B47" s="259"/>
      <c r="C47" s="245">
        <v>1329</v>
      </c>
      <c r="D47" s="88" t="s">
        <v>4</v>
      </c>
      <c r="E47" s="88" t="s">
        <v>85</v>
      </c>
      <c r="F47" s="88" t="s">
        <v>32</v>
      </c>
      <c r="G47" s="240" t="s">
        <v>370</v>
      </c>
      <c r="H47" s="93">
        <v>842214.22</v>
      </c>
      <c r="I47" s="240" t="s">
        <v>377</v>
      </c>
      <c r="J47" s="239" t="e">
        <f t="shared" si="0"/>
        <v>#VALUE!</v>
      </c>
      <c r="K47" s="248" t="e">
        <f t="shared" si="1"/>
        <v>#VALUE!</v>
      </c>
      <c r="L47" s="248" t="e">
        <f t="shared" si="2"/>
        <v>#VALUE!</v>
      </c>
      <c r="M47" s="249" t="e">
        <f t="shared" si="3"/>
        <v>#VALUE!</v>
      </c>
      <c r="N47" s="260"/>
      <c r="O47" s="238"/>
      <c r="P47" s="238"/>
    </row>
    <row r="48" spans="1:16" x14ac:dyDescent="0.25">
      <c r="A48" s="238"/>
      <c r="B48" s="259"/>
      <c r="C48" s="245">
        <v>1330</v>
      </c>
      <c r="D48" s="88" t="s">
        <v>4</v>
      </c>
      <c r="E48" s="88" t="s">
        <v>85</v>
      </c>
      <c r="F48" s="88" t="s">
        <v>33</v>
      </c>
      <c r="G48" s="240" t="s">
        <v>385</v>
      </c>
      <c r="H48" s="93">
        <v>145254.24</v>
      </c>
      <c r="I48" s="240" t="s">
        <v>377</v>
      </c>
      <c r="J48" s="239" t="e">
        <f t="shared" si="0"/>
        <v>#VALUE!</v>
      </c>
      <c r="K48" s="248" t="e">
        <f t="shared" si="1"/>
        <v>#VALUE!</v>
      </c>
      <c r="L48" s="248" t="e">
        <f t="shared" si="2"/>
        <v>#VALUE!</v>
      </c>
      <c r="M48" s="249" t="e">
        <f t="shared" si="3"/>
        <v>#VALUE!</v>
      </c>
      <c r="N48" s="260"/>
      <c r="O48" s="238"/>
      <c r="P48" s="238"/>
    </row>
    <row r="49" spans="1:16" x14ac:dyDescent="0.25">
      <c r="A49" s="238"/>
      <c r="B49" s="259"/>
      <c r="C49" s="245">
        <v>1331</v>
      </c>
      <c r="D49" s="88" t="s">
        <v>4</v>
      </c>
      <c r="E49" s="88" t="s">
        <v>85</v>
      </c>
      <c r="F49" s="88" t="s">
        <v>34</v>
      </c>
      <c r="G49" s="240" t="s">
        <v>386</v>
      </c>
      <c r="H49" s="93">
        <v>244224.24</v>
      </c>
      <c r="I49" s="240" t="s">
        <v>377</v>
      </c>
      <c r="J49" s="239" t="e">
        <f t="shared" si="0"/>
        <v>#VALUE!</v>
      </c>
      <c r="K49" s="248" t="e">
        <f t="shared" si="1"/>
        <v>#VALUE!</v>
      </c>
      <c r="L49" s="248" t="e">
        <f t="shared" si="2"/>
        <v>#VALUE!</v>
      </c>
      <c r="M49" s="249" t="e">
        <f t="shared" si="3"/>
        <v>#VALUE!</v>
      </c>
      <c r="N49" s="260"/>
      <c r="O49" s="238"/>
      <c r="P49" s="238"/>
    </row>
    <row r="50" spans="1:16" x14ac:dyDescent="0.25">
      <c r="A50" s="238"/>
      <c r="B50" s="259"/>
      <c r="C50" s="245">
        <v>1332</v>
      </c>
      <c r="D50" s="88" t="s">
        <v>4</v>
      </c>
      <c r="E50" s="88" t="s">
        <v>86</v>
      </c>
      <c r="F50" s="88" t="s">
        <v>35</v>
      </c>
      <c r="G50" s="240" t="s">
        <v>388</v>
      </c>
      <c r="H50" s="93">
        <v>45204</v>
      </c>
      <c r="I50" s="240" t="s">
        <v>377</v>
      </c>
      <c r="J50" s="239" t="e">
        <f t="shared" si="0"/>
        <v>#VALUE!</v>
      </c>
      <c r="K50" s="248" t="e">
        <f t="shared" si="1"/>
        <v>#VALUE!</v>
      </c>
      <c r="L50" s="248" t="e">
        <f t="shared" si="2"/>
        <v>#VALUE!</v>
      </c>
      <c r="M50" s="249" t="e">
        <f t="shared" si="3"/>
        <v>#VALUE!</v>
      </c>
      <c r="N50" s="260"/>
      <c r="O50" s="238"/>
      <c r="P50" s="238"/>
    </row>
    <row r="51" spans="1:16" x14ac:dyDescent="0.25">
      <c r="A51" s="238"/>
      <c r="B51" s="259"/>
      <c r="C51" s="245">
        <v>1333</v>
      </c>
      <c r="D51" s="88" t="s">
        <v>4</v>
      </c>
      <c r="E51" s="88" t="s">
        <v>86</v>
      </c>
      <c r="F51" s="88" t="s">
        <v>36</v>
      </c>
      <c r="G51" s="240" t="s">
        <v>389</v>
      </c>
      <c r="H51" s="93">
        <v>42124.22</v>
      </c>
      <c r="I51" s="240" t="s">
        <v>377</v>
      </c>
      <c r="J51" s="239" t="e">
        <f t="shared" si="0"/>
        <v>#VALUE!</v>
      </c>
      <c r="K51" s="248" t="e">
        <f t="shared" si="1"/>
        <v>#VALUE!</v>
      </c>
      <c r="L51" s="248" t="e">
        <f t="shared" si="2"/>
        <v>#VALUE!</v>
      </c>
      <c r="M51" s="249" t="e">
        <f t="shared" si="3"/>
        <v>#VALUE!</v>
      </c>
      <c r="N51" s="260"/>
      <c r="O51" s="238"/>
      <c r="P51" s="238"/>
    </row>
    <row r="52" spans="1:16" x14ac:dyDescent="0.25">
      <c r="A52" s="238"/>
      <c r="B52" s="259"/>
      <c r="C52" s="245">
        <v>1334</v>
      </c>
      <c r="D52" s="88" t="s">
        <v>4</v>
      </c>
      <c r="E52" s="88" t="s">
        <v>86</v>
      </c>
      <c r="F52" s="88" t="s">
        <v>37</v>
      </c>
      <c r="G52" s="240" t="s">
        <v>378</v>
      </c>
      <c r="H52" s="93">
        <v>22225.11</v>
      </c>
      <c r="I52" s="240" t="s">
        <v>377</v>
      </c>
      <c r="J52" s="239" t="e">
        <f t="shared" si="0"/>
        <v>#VALUE!</v>
      </c>
      <c r="K52" s="248" t="e">
        <f t="shared" si="1"/>
        <v>#VALUE!</v>
      </c>
      <c r="L52" s="248" t="e">
        <f t="shared" si="2"/>
        <v>#VALUE!</v>
      </c>
      <c r="M52" s="249" t="e">
        <f t="shared" si="3"/>
        <v>#VALUE!</v>
      </c>
      <c r="N52" s="260"/>
      <c r="O52" s="238"/>
      <c r="P52" s="238"/>
    </row>
    <row r="53" spans="1:16" x14ac:dyDescent="0.25">
      <c r="A53" s="238"/>
      <c r="B53" s="259"/>
      <c r="C53" s="245">
        <v>1335</v>
      </c>
      <c r="D53" s="88" t="s">
        <v>4</v>
      </c>
      <c r="E53" s="88" t="s">
        <v>86</v>
      </c>
      <c r="F53" s="88" t="s">
        <v>38</v>
      </c>
      <c r="G53" s="240" t="s">
        <v>370</v>
      </c>
      <c r="H53" s="93">
        <v>540065.78</v>
      </c>
      <c r="I53" s="240" t="s">
        <v>377</v>
      </c>
      <c r="J53" s="239" t="e">
        <f t="shared" si="0"/>
        <v>#VALUE!</v>
      </c>
      <c r="K53" s="248" t="e">
        <f t="shared" si="1"/>
        <v>#VALUE!</v>
      </c>
      <c r="L53" s="248" t="e">
        <f t="shared" si="2"/>
        <v>#VALUE!</v>
      </c>
      <c r="M53" s="249" t="e">
        <f t="shared" si="3"/>
        <v>#VALUE!</v>
      </c>
      <c r="N53" s="260"/>
      <c r="O53" s="238"/>
      <c r="P53" s="238"/>
    </row>
    <row r="54" spans="1:16" x14ac:dyDescent="0.25">
      <c r="A54" s="238"/>
      <c r="B54" s="259"/>
      <c r="C54" s="245">
        <v>1336</v>
      </c>
      <c r="D54" s="88" t="s">
        <v>4</v>
      </c>
      <c r="E54" s="88" t="s">
        <v>87</v>
      </c>
      <c r="F54" s="88" t="s">
        <v>39</v>
      </c>
      <c r="G54" s="240" t="s">
        <v>370</v>
      </c>
      <c r="H54" s="93">
        <v>282452.45</v>
      </c>
      <c r="I54" s="240" t="s">
        <v>377</v>
      </c>
      <c r="J54" s="239" t="e">
        <f t="shared" si="0"/>
        <v>#VALUE!</v>
      </c>
      <c r="K54" s="248" t="e">
        <f t="shared" si="1"/>
        <v>#VALUE!</v>
      </c>
      <c r="L54" s="248" t="e">
        <f t="shared" si="2"/>
        <v>#VALUE!</v>
      </c>
      <c r="M54" s="249" t="e">
        <f t="shared" si="3"/>
        <v>#VALUE!</v>
      </c>
      <c r="N54" s="260"/>
      <c r="O54" s="238"/>
      <c r="P54" s="238"/>
    </row>
    <row r="55" spans="1:16" ht="15.75" thickBot="1" x14ac:dyDescent="0.3">
      <c r="A55" s="238"/>
      <c r="B55" s="259"/>
      <c r="C55" s="299">
        <v>1337</v>
      </c>
      <c r="D55" s="300" t="s">
        <v>4</v>
      </c>
      <c r="E55" s="300" t="s">
        <v>87</v>
      </c>
      <c r="F55" s="300" t="s">
        <v>40</v>
      </c>
      <c r="G55" s="301" t="s">
        <v>378</v>
      </c>
      <c r="H55" s="302">
        <f>(25424244)/100</f>
        <v>254242.44</v>
      </c>
      <c r="I55" s="301" t="s">
        <v>377</v>
      </c>
      <c r="J55" s="303" t="e">
        <f t="shared" si="0"/>
        <v>#VALUE!</v>
      </c>
      <c r="K55" s="304" t="e">
        <f t="shared" si="1"/>
        <v>#VALUE!</v>
      </c>
      <c r="L55" s="304" t="e">
        <f t="shared" si="2"/>
        <v>#VALUE!</v>
      </c>
      <c r="M55" s="96" t="e">
        <f t="shared" si="3"/>
        <v>#VALUE!</v>
      </c>
      <c r="N55" s="260"/>
      <c r="O55" s="238"/>
      <c r="P55" s="238"/>
    </row>
    <row r="56" spans="1:16" ht="15.75" thickBot="1" x14ac:dyDescent="0.3">
      <c r="A56" s="238"/>
      <c r="B56" s="259"/>
      <c r="C56" s="6"/>
      <c r="D56" s="305" t="s">
        <v>208</v>
      </c>
      <c r="E56" s="6"/>
      <c r="F56" s="6"/>
      <c r="G56" s="6"/>
      <c r="H56" s="306">
        <f>+SUM(H23:H55)</f>
        <v>7610764.0500000026</v>
      </c>
      <c r="I56" s="6"/>
      <c r="J56" s="6"/>
      <c r="K56" s="306" t="e">
        <f t="shared" ref="K56:M56" si="4">+SUM(K23:K55)</f>
        <v>#VALUE!</v>
      </c>
      <c r="L56" s="306" t="e">
        <f t="shared" si="4"/>
        <v>#VALUE!</v>
      </c>
      <c r="M56" s="306" t="e">
        <f t="shared" si="4"/>
        <v>#VALUE!</v>
      </c>
      <c r="N56" s="260"/>
      <c r="O56" s="238"/>
      <c r="P56" s="238"/>
    </row>
    <row r="57" spans="1:16" x14ac:dyDescent="0.25">
      <c r="A57" s="238"/>
      <c r="B57" s="259"/>
      <c r="C57" s="238"/>
      <c r="D57" s="238"/>
      <c r="E57" s="238"/>
      <c r="F57" s="238"/>
      <c r="G57" s="238"/>
      <c r="H57" s="238"/>
      <c r="I57" s="238"/>
      <c r="J57" s="238"/>
      <c r="K57" s="238"/>
      <c r="L57" s="238"/>
      <c r="M57" s="238"/>
      <c r="N57" s="260"/>
      <c r="O57" s="238"/>
      <c r="P57" s="238"/>
    </row>
    <row r="58" spans="1:16" ht="15.75" thickBot="1" x14ac:dyDescent="0.3">
      <c r="A58" s="238"/>
      <c r="B58" s="259"/>
      <c r="C58" s="238"/>
      <c r="D58" s="238"/>
      <c r="E58" s="238"/>
      <c r="F58" s="238"/>
      <c r="G58" s="238"/>
      <c r="H58" s="238"/>
      <c r="I58" s="238"/>
      <c r="J58" s="238"/>
      <c r="K58" s="238"/>
      <c r="L58" s="238"/>
      <c r="M58" s="238"/>
      <c r="N58" s="260"/>
      <c r="O58" s="238"/>
      <c r="P58" s="238"/>
    </row>
    <row r="59" spans="1:16" x14ac:dyDescent="0.25">
      <c r="A59" s="238"/>
      <c r="B59" s="259"/>
      <c r="C59" s="238"/>
      <c r="D59" s="238"/>
      <c r="E59" s="238"/>
      <c r="F59" s="238"/>
      <c r="G59" s="238"/>
      <c r="H59" s="238"/>
      <c r="I59" s="493" t="s">
        <v>112</v>
      </c>
      <c r="J59" s="494"/>
      <c r="K59" s="252">
        <v>0</v>
      </c>
      <c r="L59" s="252">
        <v>0.2</v>
      </c>
      <c r="M59" s="253">
        <v>1</v>
      </c>
      <c r="N59" s="260"/>
      <c r="O59" s="238"/>
      <c r="P59" s="238"/>
    </row>
    <row r="60" spans="1:16" x14ac:dyDescent="0.25">
      <c r="A60" s="238"/>
      <c r="B60" s="259"/>
      <c r="C60" s="238"/>
      <c r="D60" s="238"/>
      <c r="E60" s="238"/>
      <c r="F60" s="238"/>
      <c r="G60" s="238"/>
      <c r="H60" s="238"/>
      <c r="I60" s="495" t="s">
        <v>112</v>
      </c>
      <c r="J60" s="496"/>
      <c r="K60" s="250" t="s">
        <v>327</v>
      </c>
      <c r="L60" s="251" t="e">
        <f>+L56*L59</f>
        <v>#VALUE!</v>
      </c>
      <c r="M60" s="254" t="e">
        <f>+M56*M59</f>
        <v>#VALUE!</v>
      </c>
      <c r="N60" s="260"/>
      <c r="O60" s="238"/>
      <c r="P60" s="238"/>
    </row>
    <row r="61" spans="1:16" ht="15.75" thickBot="1" x14ac:dyDescent="0.3">
      <c r="A61" s="238"/>
      <c r="B61" s="259"/>
      <c r="C61" s="238"/>
      <c r="D61" s="238"/>
      <c r="E61" s="238"/>
      <c r="F61" s="238"/>
      <c r="G61" s="238"/>
      <c r="H61" s="238"/>
      <c r="I61" s="491" t="s">
        <v>328</v>
      </c>
      <c r="J61" s="492"/>
      <c r="K61" s="255"/>
      <c r="L61" s="255"/>
      <c r="M61" s="256" t="e">
        <f>+M60+L60</f>
        <v>#VALUE!</v>
      </c>
      <c r="N61" s="260"/>
      <c r="O61" s="238"/>
      <c r="P61" s="238"/>
    </row>
    <row r="62" spans="1:16" ht="15.75" thickBot="1" x14ac:dyDescent="0.3">
      <c r="A62" s="238"/>
      <c r="B62" s="259"/>
      <c r="C62" s="238"/>
      <c r="D62" s="238"/>
      <c r="E62" s="238"/>
      <c r="F62" s="238"/>
      <c r="G62" s="238"/>
      <c r="H62" s="238"/>
      <c r="I62" s="238"/>
      <c r="J62" s="238"/>
      <c r="K62" s="238"/>
      <c r="L62" s="238"/>
      <c r="M62" s="238"/>
      <c r="N62" s="260"/>
      <c r="O62" s="238"/>
      <c r="P62" s="238"/>
    </row>
    <row r="63" spans="1:16" s="6" customFormat="1" x14ac:dyDescent="0.25">
      <c r="B63" s="421" t="s">
        <v>66</v>
      </c>
      <c r="C63" s="422"/>
      <c r="D63" s="422"/>
      <c r="E63" s="422"/>
      <c r="F63" s="422"/>
      <c r="G63" s="422"/>
      <c r="H63" s="422"/>
      <c r="I63" s="422"/>
      <c r="J63" s="422"/>
      <c r="K63" s="422"/>
      <c r="L63" s="423"/>
      <c r="N63" s="260"/>
    </row>
    <row r="64" spans="1:16" s="6" customFormat="1" ht="14.25" customHeight="1" x14ac:dyDescent="0.2">
      <c r="B64" s="411" t="s">
        <v>375</v>
      </c>
      <c r="C64" s="412"/>
      <c r="D64" s="412"/>
      <c r="E64" s="412"/>
      <c r="F64" s="412"/>
      <c r="G64" s="412"/>
      <c r="H64" s="412"/>
      <c r="I64" s="412"/>
      <c r="J64" s="412"/>
      <c r="K64" s="412"/>
      <c r="L64" s="413"/>
      <c r="N64" s="31"/>
    </row>
    <row r="65" spans="1:16" s="6" customFormat="1" ht="15" customHeight="1" thickBot="1" x14ac:dyDescent="0.25">
      <c r="B65" s="414"/>
      <c r="C65" s="415"/>
      <c r="D65" s="415"/>
      <c r="E65" s="415"/>
      <c r="F65" s="415"/>
      <c r="G65" s="415"/>
      <c r="H65" s="415"/>
      <c r="I65" s="415"/>
      <c r="J65" s="415"/>
      <c r="K65" s="415"/>
      <c r="L65" s="416"/>
      <c r="N65" s="31"/>
    </row>
    <row r="66" spans="1:16" x14ac:dyDescent="0.25">
      <c r="A66" s="238"/>
      <c r="B66" s="259"/>
      <c r="C66" s="238"/>
      <c r="D66" s="238"/>
      <c r="E66" s="238"/>
      <c r="F66" s="238"/>
      <c r="G66" s="238"/>
      <c r="H66" s="238"/>
      <c r="I66" s="238"/>
      <c r="J66" s="238"/>
      <c r="K66" s="238"/>
      <c r="L66" s="238"/>
      <c r="M66" s="238"/>
      <c r="N66" s="260"/>
      <c r="O66" s="238"/>
      <c r="P66" s="238"/>
    </row>
    <row r="67" spans="1:16" ht="15.75" thickBot="1" x14ac:dyDescent="0.3">
      <c r="A67" s="238"/>
      <c r="B67" s="261"/>
      <c r="C67" s="262"/>
      <c r="D67" s="262"/>
      <c r="E67" s="262"/>
      <c r="F67" s="262"/>
      <c r="G67" s="262"/>
      <c r="H67" s="262"/>
      <c r="I67" s="262"/>
      <c r="J67" s="262"/>
      <c r="K67" s="262"/>
      <c r="L67" s="262"/>
      <c r="M67" s="262"/>
      <c r="N67" s="263"/>
      <c r="O67" s="238"/>
      <c r="P67" s="238"/>
    </row>
    <row r="68" spans="1:16" x14ac:dyDescent="0.25">
      <c r="A68" s="238"/>
      <c r="B68" s="238"/>
      <c r="C68" s="238"/>
      <c r="D68" s="238"/>
      <c r="E68" s="238"/>
      <c r="F68" s="238"/>
      <c r="G68" s="238"/>
      <c r="H68" s="238"/>
      <c r="I68" s="238"/>
      <c r="J68" s="238"/>
      <c r="K68" s="238"/>
      <c r="L68" s="238"/>
      <c r="M68" s="238"/>
      <c r="N68" s="238"/>
      <c r="O68" s="238"/>
      <c r="P68" s="238"/>
    </row>
    <row r="69" spans="1:16" x14ac:dyDescent="0.25">
      <c r="A69" s="238"/>
      <c r="B69" s="238"/>
      <c r="C69" s="238"/>
      <c r="D69" s="238"/>
      <c r="E69" s="238"/>
      <c r="F69" s="238"/>
      <c r="G69" s="238"/>
      <c r="H69" s="238"/>
      <c r="I69" s="238"/>
      <c r="J69" s="238"/>
      <c r="K69" s="238"/>
      <c r="L69" s="238"/>
      <c r="M69" s="238"/>
      <c r="N69" s="238"/>
      <c r="O69" s="238"/>
      <c r="P69" s="238"/>
    </row>
    <row r="70" spans="1:16" x14ac:dyDescent="0.25">
      <c r="A70" s="238"/>
      <c r="B70" s="238"/>
      <c r="C70" s="238"/>
      <c r="D70" s="238"/>
      <c r="E70" s="238"/>
      <c r="F70" s="238"/>
      <c r="G70" s="238"/>
      <c r="H70" s="238"/>
      <c r="I70" s="238"/>
      <c r="J70" s="238"/>
      <c r="K70" s="238"/>
      <c r="L70" s="238"/>
      <c r="M70" s="238"/>
      <c r="N70" s="238"/>
      <c r="O70" s="238"/>
      <c r="P70" s="238"/>
    </row>
    <row r="71" spans="1:16" x14ac:dyDescent="0.25">
      <c r="A71" s="238"/>
      <c r="B71" s="238"/>
      <c r="C71" s="238"/>
      <c r="D71" s="238"/>
      <c r="E71" s="238"/>
      <c r="F71" s="238"/>
      <c r="G71" s="238"/>
      <c r="H71" s="238"/>
      <c r="I71" s="238"/>
      <c r="J71" s="238"/>
      <c r="K71" s="238"/>
      <c r="L71" s="238"/>
      <c r="M71" s="238"/>
      <c r="N71" s="238"/>
      <c r="O71" s="238"/>
      <c r="P71" s="238"/>
    </row>
    <row r="72" spans="1:16" x14ac:dyDescent="0.25">
      <c r="A72" s="238"/>
      <c r="B72" s="238"/>
      <c r="C72" s="238"/>
      <c r="D72" s="238"/>
      <c r="E72" s="238"/>
      <c r="F72" s="238"/>
      <c r="G72" s="238"/>
      <c r="H72" s="238"/>
      <c r="I72" s="238"/>
      <c r="J72" s="238"/>
      <c r="K72" s="238"/>
      <c r="L72" s="238"/>
      <c r="M72" s="238"/>
      <c r="N72" s="238"/>
      <c r="O72" s="238"/>
      <c r="P72" s="238"/>
    </row>
    <row r="73" spans="1:16" x14ac:dyDescent="0.25">
      <c r="A73" s="238"/>
      <c r="B73" s="238"/>
      <c r="C73" s="238"/>
      <c r="D73" s="238"/>
      <c r="E73" s="238"/>
      <c r="F73" s="238"/>
      <c r="G73" s="238"/>
      <c r="H73" s="238"/>
      <c r="I73" s="238"/>
      <c r="J73" s="238"/>
      <c r="K73" s="238"/>
      <c r="L73" s="238"/>
      <c r="M73" s="238"/>
      <c r="N73" s="238"/>
      <c r="O73" s="238"/>
      <c r="P73" s="238"/>
    </row>
    <row r="74" spans="1:16" x14ac:dyDescent="0.25">
      <c r="A74" s="238"/>
      <c r="B74" s="238"/>
      <c r="C74" s="238"/>
      <c r="D74" s="238"/>
      <c r="E74" s="238"/>
      <c r="F74" s="238"/>
      <c r="G74" s="238"/>
      <c r="H74" s="238"/>
      <c r="I74" s="238"/>
      <c r="J74" s="238"/>
      <c r="K74" s="238"/>
      <c r="L74" s="238"/>
      <c r="M74" s="238"/>
      <c r="N74" s="238"/>
      <c r="O74" s="238"/>
      <c r="P74" s="238"/>
    </row>
    <row r="75" spans="1:16" x14ac:dyDescent="0.25">
      <c r="A75" s="238"/>
      <c r="B75" s="238"/>
      <c r="C75" s="238"/>
      <c r="D75" s="238"/>
      <c r="E75" s="238"/>
      <c r="F75" s="238"/>
      <c r="G75" s="238"/>
      <c r="H75" s="238"/>
      <c r="I75" s="238"/>
      <c r="J75" s="238"/>
      <c r="K75" s="238"/>
      <c r="L75" s="238"/>
      <c r="M75" s="238"/>
      <c r="N75" s="238"/>
      <c r="O75" s="238"/>
      <c r="P75" s="238"/>
    </row>
    <row r="76" spans="1:16" x14ac:dyDescent="0.25">
      <c r="A76" s="238"/>
      <c r="B76" s="238"/>
      <c r="C76" s="238"/>
      <c r="D76" s="238"/>
      <c r="E76" s="238"/>
      <c r="F76" s="238"/>
      <c r="G76" s="238"/>
      <c r="H76" s="238"/>
      <c r="I76" s="238"/>
      <c r="J76" s="238"/>
      <c r="K76" s="238"/>
      <c r="L76" s="238"/>
      <c r="M76" s="238"/>
      <c r="N76" s="238"/>
      <c r="O76" s="238"/>
      <c r="P76" s="238"/>
    </row>
    <row r="77" spans="1:16" x14ac:dyDescent="0.25">
      <c r="A77" s="238"/>
      <c r="B77" s="238"/>
      <c r="C77" s="238"/>
      <c r="D77" s="238"/>
      <c r="E77" s="238"/>
      <c r="F77" s="238"/>
      <c r="G77" s="238"/>
      <c r="H77" s="238"/>
      <c r="I77" s="238"/>
      <c r="J77" s="238"/>
      <c r="K77" s="238"/>
      <c r="L77" s="238"/>
      <c r="M77" s="238"/>
      <c r="N77" s="238"/>
      <c r="O77" s="238"/>
      <c r="P77" s="238"/>
    </row>
    <row r="78" spans="1:16" x14ac:dyDescent="0.25">
      <c r="A78" s="238"/>
      <c r="B78" s="238"/>
      <c r="C78" s="238"/>
      <c r="D78" s="238"/>
      <c r="E78" s="238"/>
      <c r="F78" s="238"/>
      <c r="G78" s="238"/>
      <c r="H78" s="238"/>
      <c r="I78" s="238"/>
      <c r="J78" s="238"/>
      <c r="K78" s="238"/>
      <c r="L78" s="238"/>
      <c r="M78" s="238"/>
      <c r="N78" s="238"/>
      <c r="O78" s="238"/>
      <c r="P78" s="238"/>
    </row>
    <row r="79" spans="1:16" x14ac:dyDescent="0.25">
      <c r="A79" s="238"/>
      <c r="B79" s="238"/>
      <c r="C79" s="238"/>
      <c r="D79" s="238"/>
      <c r="E79" s="238"/>
      <c r="F79" s="238"/>
      <c r="G79" s="238"/>
      <c r="H79" s="238"/>
      <c r="I79" s="238"/>
      <c r="J79" s="238"/>
      <c r="K79" s="238"/>
      <c r="L79" s="238"/>
      <c r="M79" s="238"/>
      <c r="N79" s="238"/>
      <c r="O79" s="238"/>
      <c r="P79" s="238"/>
    </row>
    <row r="80" spans="1:16" x14ac:dyDescent="0.25">
      <c r="A80" s="238"/>
      <c r="B80" s="238"/>
      <c r="C80" s="238"/>
      <c r="D80" s="238"/>
      <c r="E80" s="238"/>
      <c r="F80" s="238"/>
      <c r="G80" s="238"/>
      <c r="H80" s="238"/>
      <c r="I80" s="238"/>
      <c r="J80" s="238"/>
      <c r="K80" s="238"/>
      <c r="L80" s="238"/>
      <c r="M80" s="238"/>
      <c r="N80" s="238"/>
      <c r="O80" s="238"/>
      <c r="P80" s="238"/>
    </row>
    <row r="81" spans="1:16" x14ac:dyDescent="0.25">
      <c r="A81" s="238"/>
      <c r="B81" s="238"/>
      <c r="C81" s="238"/>
      <c r="D81" s="238"/>
      <c r="E81" s="238"/>
      <c r="F81" s="238"/>
      <c r="G81" s="238"/>
      <c r="H81" s="238"/>
      <c r="I81" s="238"/>
      <c r="J81" s="238"/>
      <c r="K81" s="238"/>
      <c r="L81" s="238"/>
      <c r="M81" s="238"/>
      <c r="N81" s="238"/>
      <c r="O81" s="238"/>
      <c r="P81" s="238"/>
    </row>
    <row r="82" spans="1:16" x14ac:dyDescent="0.25">
      <c r="A82" s="238"/>
      <c r="B82" s="238"/>
      <c r="C82" s="238"/>
      <c r="D82" s="238"/>
      <c r="E82" s="238"/>
      <c r="F82" s="238"/>
      <c r="G82" s="238"/>
      <c r="H82" s="238"/>
      <c r="I82" s="238"/>
      <c r="J82" s="238"/>
      <c r="K82" s="238"/>
      <c r="L82" s="238"/>
      <c r="M82" s="238"/>
      <c r="N82" s="238"/>
      <c r="O82" s="238"/>
      <c r="P82" s="238"/>
    </row>
    <row r="83" spans="1:16" x14ac:dyDescent="0.25">
      <c r="A83" s="238"/>
      <c r="B83" s="238"/>
      <c r="C83" s="238"/>
      <c r="D83" s="238"/>
      <c r="E83" s="238"/>
      <c r="F83" s="238"/>
      <c r="G83" s="238"/>
      <c r="H83" s="238"/>
      <c r="I83" s="238"/>
      <c r="J83" s="238"/>
      <c r="K83" s="238"/>
      <c r="L83" s="238"/>
      <c r="M83" s="238"/>
      <c r="N83" s="238"/>
      <c r="O83" s="238"/>
      <c r="P83" s="238"/>
    </row>
    <row r="84" spans="1:16" x14ac:dyDescent="0.25">
      <c r="A84" s="238"/>
      <c r="B84" s="238"/>
      <c r="C84" s="238"/>
      <c r="D84" s="238"/>
      <c r="E84" s="238"/>
      <c r="F84" s="238"/>
      <c r="G84" s="238"/>
      <c r="H84" s="238"/>
      <c r="I84" s="238"/>
      <c r="J84" s="238"/>
      <c r="K84" s="238"/>
      <c r="L84" s="238"/>
      <c r="M84" s="238"/>
      <c r="N84" s="238"/>
      <c r="O84" s="238"/>
      <c r="P84" s="238"/>
    </row>
    <row r="85" spans="1:16" x14ac:dyDescent="0.25">
      <c r="A85" s="238"/>
      <c r="B85" s="238"/>
      <c r="C85" s="238"/>
      <c r="D85" s="238"/>
      <c r="E85" s="238"/>
      <c r="F85" s="238"/>
      <c r="G85" s="238"/>
      <c r="H85" s="238"/>
      <c r="I85" s="238"/>
      <c r="J85" s="238"/>
      <c r="K85" s="238"/>
      <c r="L85" s="238"/>
      <c r="M85" s="238"/>
      <c r="N85" s="238"/>
      <c r="O85" s="238"/>
      <c r="P85" s="238"/>
    </row>
    <row r="86" spans="1:16" x14ac:dyDescent="0.25">
      <c r="A86" s="238"/>
      <c r="B86" s="238"/>
      <c r="C86" s="238"/>
      <c r="D86" s="238"/>
      <c r="E86" s="238"/>
      <c r="F86" s="238"/>
      <c r="G86" s="238"/>
      <c r="H86" s="238"/>
      <c r="I86" s="238"/>
      <c r="J86" s="238"/>
      <c r="K86" s="238"/>
      <c r="L86" s="238"/>
      <c r="M86" s="238"/>
      <c r="N86" s="238"/>
      <c r="O86" s="238"/>
      <c r="P86" s="238"/>
    </row>
    <row r="87" spans="1:16" x14ac:dyDescent="0.25">
      <c r="A87" s="238"/>
      <c r="B87" s="238"/>
      <c r="C87" s="238"/>
      <c r="D87" s="238"/>
      <c r="E87" s="238"/>
      <c r="F87" s="238"/>
      <c r="G87" s="238"/>
      <c r="H87" s="238"/>
      <c r="I87" s="238"/>
      <c r="J87" s="238"/>
      <c r="K87" s="238"/>
      <c r="L87" s="238"/>
      <c r="M87" s="238"/>
      <c r="N87" s="238"/>
      <c r="O87" s="238"/>
      <c r="P87" s="238"/>
    </row>
    <row r="88" spans="1:16" x14ac:dyDescent="0.25">
      <c r="A88" s="238"/>
      <c r="B88" s="238"/>
      <c r="C88" s="238"/>
      <c r="D88" s="238"/>
      <c r="E88" s="238"/>
      <c r="F88" s="238"/>
      <c r="G88" s="238"/>
      <c r="H88" s="238"/>
      <c r="I88" s="238"/>
      <c r="J88" s="238"/>
      <c r="K88" s="238"/>
      <c r="L88" s="238"/>
      <c r="M88" s="238"/>
      <c r="N88" s="238"/>
      <c r="O88" s="238"/>
      <c r="P88" s="238"/>
    </row>
    <row r="89" spans="1:16" x14ac:dyDescent="0.25">
      <c r="A89" s="238"/>
      <c r="B89" s="238"/>
      <c r="C89" s="238"/>
      <c r="D89" s="238"/>
      <c r="E89" s="238"/>
      <c r="F89" s="238"/>
      <c r="G89" s="238"/>
      <c r="H89" s="238"/>
      <c r="I89" s="238"/>
      <c r="J89" s="238"/>
      <c r="K89" s="238"/>
      <c r="L89" s="238"/>
      <c r="M89" s="238"/>
      <c r="N89" s="238"/>
      <c r="O89" s="238"/>
      <c r="P89" s="238"/>
    </row>
    <row r="90" spans="1:16" x14ac:dyDescent="0.25">
      <c r="A90" s="238"/>
      <c r="B90" s="238"/>
      <c r="C90" s="238"/>
      <c r="D90" s="238"/>
      <c r="E90" s="238"/>
      <c r="F90" s="238"/>
      <c r="G90" s="238"/>
      <c r="H90" s="238"/>
      <c r="I90" s="238"/>
      <c r="J90" s="238"/>
      <c r="K90" s="238"/>
      <c r="L90" s="238"/>
      <c r="M90" s="238"/>
      <c r="N90" s="238"/>
      <c r="O90" s="238"/>
      <c r="P90" s="238"/>
    </row>
    <row r="91" spans="1:16" x14ac:dyDescent="0.25">
      <c r="A91" s="238"/>
      <c r="B91" s="238"/>
      <c r="C91" s="238"/>
      <c r="D91" s="238"/>
      <c r="E91" s="238"/>
      <c r="F91" s="238"/>
      <c r="G91" s="238"/>
      <c r="H91" s="238"/>
      <c r="I91" s="238"/>
      <c r="J91" s="238"/>
      <c r="K91" s="238"/>
      <c r="L91" s="238"/>
      <c r="M91" s="238"/>
      <c r="N91" s="238"/>
      <c r="O91" s="238"/>
      <c r="P91" s="238"/>
    </row>
    <row r="92" spans="1:16" x14ac:dyDescent="0.25">
      <c r="A92" s="238"/>
      <c r="B92" s="238"/>
      <c r="C92" s="238"/>
      <c r="D92" s="238"/>
      <c r="E92" s="238"/>
      <c r="F92" s="238"/>
      <c r="G92" s="238"/>
      <c r="H92" s="238"/>
      <c r="I92" s="238"/>
      <c r="J92" s="238"/>
      <c r="K92" s="238"/>
      <c r="L92" s="238"/>
      <c r="M92" s="238"/>
      <c r="N92" s="238"/>
      <c r="O92" s="238"/>
      <c r="P92" s="238"/>
    </row>
    <row r="93" spans="1:16" x14ac:dyDescent="0.25">
      <c r="A93" s="238"/>
      <c r="B93" s="238"/>
      <c r="C93" s="238"/>
      <c r="D93" s="238"/>
      <c r="E93" s="238"/>
      <c r="F93" s="238"/>
      <c r="G93" s="238"/>
      <c r="H93" s="238"/>
      <c r="I93" s="238"/>
      <c r="J93" s="238"/>
      <c r="K93" s="238"/>
      <c r="L93" s="238"/>
      <c r="M93" s="238"/>
      <c r="N93" s="238"/>
      <c r="O93" s="238"/>
      <c r="P93" s="238"/>
    </row>
    <row r="94" spans="1:16" x14ac:dyDescent="0.25">
      <c r="A94" s="238"/>
      <c r="B94" s="238"/>
      <c r="C94" s="238"/>
      <c r="D94" s="238"/>
      <c r="E94" s="238"/>
      <c r="F94" s="238"/>
      <c r="G94" s="238"/>
      <c r="H94" s="238"/>
      <c r="I94" s="238"/>
      <c r="J94" s="238"/>
      <c r="K94" s="238"/>
      <c r="L94" s="238"/>
      <c r="M94" s="238"/>
      <c r="N94" s="238"/>
      <c r="O94" s="238"/>
      <c r="P94" s="238"/>
    </row>
    <row r="95" spans="1:16" x14ac:dyDescent="0.25">
      <c r="A95" s="238"/>
      <c r="B95" s="238"/>
      <c r="C95" s="238"/>
      <c r="D95" s="238"/>
      <c r="E95" s="238"/>
      <c r="F95" s="238"/>
      <c r="G95" s="238"/>
      <c r="H95" s="238"/>
      <c r="I95" s="238"/>
      <c r="J95" s="238"/>
      <c r="K95" s="238"/>
      <c r="L95" s="238"/>
      <c r="M95" s="238"/>
      <c r="N95" s="238"/>
      <c r="O95" s="238"/>
      <c r="P95" s="238"/>
    </row>
    <row r="96" spans="1:16" x14ac:dyDescent="0.25">
      <c r="A96" s="238"/>
      <c r="B96" s="238"/>
      <c r="C96" s="238"/>
      <c r="D96" s="238"/>
      <c r="E96" s="238"/>
      <c r="F96" s="238"/>
      <c r="G96" s="238"/>
      <c r="H96" s="238"/>
      <c r="I96" s="238"/>
      <c r="J96" s="238"/>
      <c r="K96" s="238"/>
      <c r="L96" s="238"/>
      <c r="M96" s="238"/>
      <c r="N96" s="238"/>
      <c r="O96" s="238"/>
      <c r="P96" s="238"/>
    </row>
    <row r="97" spans="1:16" x14ac:dyDescent="0.25">
      <c r="A97" s="238"/>
      <c r="B97" s="238"/>
      <c r="C97" s="238"/>
      <c r="D97" s="238"/>
      <c r="E97" s="238"/>
      <c r="F97" s="238"/>
      <c r="G97" s="238"/>
      <c r="H97" s="238"/>
      <c r="I97" s="238"/>
      <c r="J97" s="238"/>
      <c r="K97" s="238"/>
      <c r="L97" s="238"/>
      <c r="M97" s="238"/>
      <c r="N97" s="238"/>
      <c r="O97" s="238"/>
      <c r="P97" s="238"/>
    </row>
    <row r="98" spans="1:16" x14ac:dyDescent="0.25">
      <c r="A98" s="238"/>
      <c r="B98" s="238"/>
      <c r="C98" s="238"/>
      <c r="D98" s="238"/>
      <c r="E98" s="238"/>
      <c r="F98" s="238"/>
      <c r="G98" s="238"/>
      <c r="H98" s="238"/>
      <c r="I98" s="238"/>
      <c r="J98" s="238"/>
      <c r="K98" s="238"/>
      <c r="L98" s="238"/>
      <c r="M98" s="238"/>
      <c r="N98" s="238"/>
      <c r="O98" s="238"/>
      <c r="P98" s="238"/>
    </row>
    <row r="99" spans="1:16" x14ac:dyDescent="0.25">
      <c r="A99" s="238"/>
      <c r="B99" s="238"/>
      <c r="C99" s="238"/>
      <c r="D99" s="238"/>
      <c r="E99" s="238"/>
      <c r="F99" s="238"/>
      <c r="G99" s="238"/>
      <c r="H99" s="238"/>
      <c r="I99" s="238"/>
      <c r="J99" s="238"/>
      <c r="K99" s="238"/>
      <c r="L99" s="238"/>
      <c r="M99" s="238"/>
      <c r="N99" s="238"/>
      <c r="O99" s="238"/>
      <c r="P99" s="238"/>
    </row>
    <row r="100" spans="1:16" x14ac:dyDescent="0.25">
      <c r="A100" s="238"/>
      <c r="B100" s="238"/>
      <c r="C100" s="238"/>
      <c r="D100" s="238"/>
      <c r="E100" s="238"/>
      <c r="F100" s="238"/>
      <c r="G100" s="238"/>
      <c r="H100" s="238"/>
      <c r="I100" s="238"/>
      <c r="J100" s="238"/>
      <c r="K100" s="238"/>
      <c r="L100" s="238"/>
      <c r="M100" s="238"/>
      <c r="N100" s="238"/>
      <c r="O100" s="238"/>
      <c r="P100" s="238"/>
    </row>
    <row r="101" spans="1:16" x14ac:dyDescent="0.25">
      <c r="A101" s="238"/>
      <c r="B101" s="238"/>
      <c r="C101" s="238"/>
      <c r="D101" s="238"/>
      <c r="E101" s="238"/>
      <c r="F101" s="238"/>
      <c r="G101" s="238"/>
      <c r="H101" s="238"/>
      <c r="I101" s="238"/>
      <c r="J101" s="238"/>
      <c r="K101" s="238"/>
      <c r="L101" s="238"/>
      <c r="M101" s="238"/>
      <c r="N101" s="238"/>
      <c r="O101" s="238"/>
      <c r="P101" s="238"/>
    </row>
    <row r="102" spans="1:16" x14ac:dyDescent="0.25">
      <c r="A102" s="238"/>
      <c r="B102" s="238"/>
      <c r="C102" s="238"/>
      <c r="D102" s="238"/>
      <c r="E102" s="238"/>
      <c r="F102" s="238"/>
      <c r="G102" s="238"/>
      <c r="H102" s="238"/>
      <c r="I102" s="238"/>
      <c r="J102" s="238"/>
      <c r="K102" s="238"/>
      <c r="L102" s="238"/>
      <c r="M102" s="238"/>
      <c r="N102" s="238"/>
      <c r="O102" s="238"/>
      <c r="P102" s="238"/>
    </row>
    <row r="103" spans="1:16" x14ac:dyDescent="0.25">
      <c r="A103" s="238"/>
      <c r="B103" s="238"/>
      <c r="C103" s="238"/>
      <c r="D103" s="238"/>
      <c r="E103" s="238"/>
      <c r="F103" s="238"/>
      <c r="G103" s="238"/>
      <c r="H103" s="238"/>
      <c r="I103" s="238"/>
      <c r="J103" s="238"/>
      <c r="K103" s="238"/>
      <c r="L103" s="238"/>
      <c r="M103" s="238"/>
      <c r="N103" s="238"/>
      <c r="O103" s="238"/>
      <c r="P103" s="238"/>
    </row>
    <row r="104" spans="1:16" x14ac:dyDescent="0.25">
      <c r="A104" s="238"/>
      <c r="B104" s="238"/>
      <c r="C104" s="238"/>
      <c r="D104" s="238"/>
      <c r="E104" s="238"/>
      <c r="F104" s="238"/>
      <c r="G104" s="238"/>
      <c r="H104" s="238"/>
      <c r="I104" s="238"/>
      <c r="J104" s="238"/>
      <c r="K104" s="238"/>
      <c r="L104" s="238"/>
      <c r="M104" s="238"/>
      <c r="N104" s="238"/>
      <c r="O104" s="238"/>
      <c r="P104" s="238"/>
    </row>
    <row r="105" spans="1:16" x14ac:dyDescent="0.25">
      <c r="A105" s="238"/>
      <c r="B105" s="238"/>
      <c r="C105" s="238"/>
      <c r="D105" s="238"/>
      <c r="E105" s="238"/>
      <c r="F105" s="238"/>
      <c r="G105" s="238"/>
      <c r="H105" s="238"/>
      <c r="I105" s="238"/>
      <c r="J105" s="238"/>
      <c r="K105" s="238"/>
      <c r="L105" s="238"/>
      <c r="M105" s="238"/>
      <c r="N105" s="238"/>
      <c r="O105" s="238"/>
      <c r="P105" s="238"/>
    </row>
    <row r="106" spans="1:16" x14ac:dyDescent="0.25">
      <c r="A106" s="238"/>
      <c r="B106" s="238"/>
      <c r="C106" s="238"/>
      <c r="D106" s="238"/>
      <c r="E106" s="238"/>
      <c r="F106" s="238"/>
      <c r="G106" s="238"/>
      <c r="H106" s="238"/>
      <c r="I106" s="238"/>
      <c r="J106" s="238"/>
      <c r="K106" s="238"/>
      <c r="L106" s="238"/>
      <c r="M106" s="238"/>
      <c r="N106" s="238"/>
      <c r="O106" s="238"/>
      <c r="P106" s="238"/>
    </row>
    <row r="107" spans="1:16" x14ac:dyDescent="0.25">
      <c r="A107" s="238"/>
      <c r="B107" s="238"/>
      <c r="C107" s="238"/>
      <c r="D107" s="238"/>
      <c r="E107" s="238"/>
      <c r="F107" s="238"/>
      <c r="G107" s="238"/>
      <c r="H107" s="238"/>
      <c r="I107" s="238"/>
      <c r="J107" s="238"/>
      <c r="K107" s="238"/>
      <c r="L107" s="238"/>
      <c r="M107" s="238"/>
      <c r="N107" s="238"/>
      <c r="O107" s="238"/>
      <c r="P107" s="238"/>
    </row>
    <row r="108" spans="1:16" x14ac:dyDescent="0.25">
      <c r="A108" s="238"/>
      <c r="B108" s="238"/>
      <c r="C108" s="238"/>
      <c r="D108" s="238"/>
      <c r="E108" s="238"/>
      <c r="F108" s="238"/>
      <c r="G108" s="238"/>
      <c r="H108" s="238"/>
      <c r="I108" s="238"/>
      <c r="J108" s="238"/>
      <c r="K108" s="238"/>
      <c r="L108" s="238"/>
      <c r="M108" s="238"/>
      <c r="N108" s="238"/>
      <c r="O108" s="238"/>
      <c r="P108" s="238"/>
    </row>
    <row r="109" spans="1:16" x14ac:dyDescent="0.25">
      <c r="A109" s="238"/>
      <c r="B109" s="238"/>
      <c r="C109" s="238"/>
      <c r="D109" s="238"/>
      <c r="E109" s="238"/>
      <c r="F109" s="238"/>
      <c r="G109" s="238"/>
      <c r="H109" s="238"/>
      <c r="I109" s="238"/>
      <c r="J109" s="238"/>
      <c r="K109" s="238"/>
      <c r="L109" s="238"/>
      <c r="M109" s="238"/>
      <c r="N109" s="238"/>
      <c r="O109" s="238"/>
      <c r="P109" s="238"/>
    </row>
    <row r="110" spans="1:16" x14ac:dyDescent="0.25">
      <c r="A110" s="238"/>
      <c r="B110" s="238"/>
      <c r="C110" s="238"/>
      <c r="D110" s="238"/>
      <c r="E110" s="238"/>
      <c r="F110" s="238"/>
      <c r="G110" s="238"/>
      <c r="H110" s="238"/>
      <c r="I110" s="238"/>
      <c r="J110" s="238"/>
      <c r="K110" s="238"/>
      <c r="L110" s="238"/>
      <c r="M110" s="238"/>
      <c r="N110" s="238"/>
      <c r="O110" s="238"/>
      <c r="P110" s="238"/>
    </row>
    <row r="111" spans="1:16" x14ac:dyDescent="0.25">
      <c r="A111" s="238"/>
      <c r="B111" s="238"/>
      <c r="C111" s="238"/>
      <c r="D111" s="238"/>
      <c r="E111" s="238"/>
      <c r="F111" s="238"/>
      <c r="G111" s="238"/>
      <c r="H111" s="238"/>
      <c r="I111" s="238"/>
      <c r="J111" s="238"/>
      <c r="K111" s="238"/>
      <c r="L111" s="238"/>
      <c r="M111" s="238"/>
      <c r="N111" s="238"/>
      <c r="O111" s="238"/>
      <c r="P111" s="238"/>
    </row>
    <row r="112" spans="1:16" x14ac:dyDescent="0.25">
      <c r="A112" s="238"/>
      <c r="B112" s="238"/>
      <c r="C112" s="238"/>
      <c r="D112" s="238"/>
      <c r="E112" s="238"/>
      <c r="F112" s="238"/>
      <c r="G112" s="238"/>
      <c r="H112" s="238"/>
      <c r="I112" s="238"/>
      <c r="J112" s="238"/>
      <c r="K112" s="238"/>
      <c r="L112" s="238"/>
      <c r="M112" s="238"/>
      <c r="N112" s="238"/>
      <c r="O112" s="238"/>
      <c r="P112" s="238"/>
    </row>
    <row r="113" spans="1:16" x14ac:dyDescent="0.25">
      <c r="A113" s="238"/>
      <c r="B113" s="238"/>
      <c r="C113" s="238"/>
      <c r="D113" s="238"/>
      <c r="E113" s="238"/>
      <c r="F113" s="238"/>
      <c r="G113" s="238"/>
      <c r="H113" s="238"/>
      <c r="I113" s="238"/>
      <c r="J113" s="238"/>
      <c r="K113" s="238"/>
      <c r="L113" s="238"/>
      <c r="M113" s="238"/>
      <c r="N113" s="238"/>
      <c r="O113" s="238"/>
      <c r="P113" s="238"/>
    </row>
    <row r="114" spans="1:16" x14ac:dyDescent="0.25">
      <c r="A114" s="238"/>
      <c r="B114" s="238"/>
      <c r="C114" s="238"/>
      <c r="D114" s="238"/>
      <c r="E114" s="238"/>
      <c r="F114" s="238"/>
      <c r="G114" s="238"/>
      <c r="H114" s="238"/>
      <c r="I114" s="238"/>
      <c r="J114" s="238"/>
      <c r="K114" s="238"/>
      <c r="L114" s="238"/>
      <c r="M114" s="238"/>
      <c r="N114" s="238"/>
      <c r="O114" s="238"/>
      <c r="P114" s="238"/>
    </row>
    <row r="115" spans="1:16" x14ac:dyDescent="0.25">
      <c r="A115" s="238"/>
      <c r="B115" s="238"/>
      <c r="C115" s="238"/>
      <c r="D115" s="238"/>
      <c r="E115" s="238"/>
      <c r="F115" s="238"/>
      <c r="G115" s="238"/>
      <c r="H115" s="238"/>
      <c r="I115" s="238"/>
      <c r="J115" s="238"/>
      <c r="K115" s="238"/>
      <c r="L115" s="238"/>
      <c r="M115" s="238"/>
      <c r="N115" s="238"/>
      <c r="O115" s="238"/>
      <c r="P115" s="238"/>
    </row>
    <row r="116" spans="1:16" x14ac:dyDescent="0.25">
      <c r="A116" s="238"/>
      <c r="B116" s="238"/>
      <c r="C116" s="238"/>
      <c r="D116" s="238"/>
      <c r="E116" s="238"/>
      <c r="F116" s="238"/>
      <c r="G116" s="238"/>
      <c r="H116" s="238"/>
      <c r="I116" s="238"/>
      <c r="J116" s="238"/>
      <c r="K116" s="238"/>
      <c r="L116" s="238"/>
      <c r="M116" s="238"/>
      <c r="N116" s="238"/>
      <c r="O116" s="238"/>
      <c r="P116" s="238"/>
    </row>
    <row r="117" spans="1:16" x14ac:dyDescent="0.25">
      <c r="A117" s="238"/>
      <c r="B117" s="238"/>
      <c r="C117" s="238"/>
      <c r="D117" s="238"/>
      <c r="E117" s="238"/>
      <c r="F117" s="238"/>
      <c r="G117" s="238"/>
      <c r="H117" s="238"/>
      <c r="I117" s="238"/>
      <c r="J117" s="238"/>
      <c r="K117" s="238"/>
      <c r="L117" s="238"/>
      <c r="M117" s="238"/>
      <c r="N117" s="238"/>
      <c r="O117" s="238"/>
      <c r="P117" s="238"/>
    </row>
    <row r="118" spans="1:16" x14ac:dyDescent="0.25">
      <c r="A118" s="238"/>
      <c r="B118" s="238"/>
      <c r="C118" s="238"/>
      <c r="D118" s="238"/>
      <c r="E118" s="238"/>
      <c r="F118" s="238"/>
      <c r="G118" s="238"/>
      <c r="H118" s="238"/>
      <c r="I118" s="238"/>
      <c r="J118" s="238"/>
      <c r="K118" s="238"/>
      <c r="L118" s="238"/>
      <c r="M118" s="238"/>
      <c r="N118" s="238"/>
      <c r="O118" s="238"/>
      <c r="P118" s="238"/>
    </row>
    <row r="119" spans="1:16" x14ac:dyDescent="0.25">
      <c r="A119" s="238"/>
      <c r="B119" s="238"/>
      <c r="C119" s="238"/>
      <c r="D119" s="238"/>
      <c r="E119" s="238"/>
      <c r="F119" s="238"/>
      <c r="G119" s="238"/>
      <c r="H119" s="238"/>
      <c r="I119" s="238"/>
      <c r="J119" s="238"/>
      <c r="K119" s="238"/>
      <c r="L119" s="238"/>
      <c r="M119" s="238"/>
      <c r="N119" s="238"/>
      <c r="O119" s="238"/>
      <c r="P119" s="238"/>
    </row>
    <row r="120" spans="1:16" x14ac:dyDescent="0.25">
      <c r="A120" s="238"/>
      <c r="B120" s="238"/>
      <c r="C120" s="238"/>
      <c r="D120" s="238"/>
      <c r="E120" s="238"/>
      <c r="F120" s="238"/>
      <c r="G120" s="238"/>
      <c r="H120" s="238"/>
      <c r="I120" s="238"/>
      <c r="J120" s="238"/>
      <c r="K120" s="238"/>
      <c r="L120" s="238"/>
      <c r="M120" s="238"/>
      <c r="N120" s="238"/>
      <c r="O120" s="238"/>
      <c r="P120" s="238"/>
    </row>
    <row r="121" spans="1:16" x14ac:dyDescent="0.25">
      <c r="A121" s="238"/>
      <c r="B121" s="238"/>
      <c r="C121" s="238"/>
      <c r="D121" s="238"/>
      <c r="E121" s="238"/>
      <c r="F121" s="238"/>
      <c r="G121" s="238"/>
      <c r="H121" s="238"/>
      <c r="I121" s="238"/>
      <c r="J121" s="238"/>
      <c r="K121" s="238"/>
      <c r="L121" s="238"/>
      <c r="M121" s="238"/>
      <c r="N121" s="238"/>
      <c r="O121" s="238"/>
      <c r="P121" s="238"/>
    </row>
    <row r="122" spans="1:16" x14ac:dyDescent="0.25">
      <c r="A122" s="238"/>
      <c r="B122" s="238"/>
      <c r="C122" s="238"/>
      <c r="D122" s="238"/>
      <c r="E122" s="238"/>
      <c r="F122" s="238"/>
      <c r="G122" s="238"/>
      <c r="H122" s="238"/>
      <c r="I122" s="238"/>
      <c r="J122" s="238"/>
      <c r="K122" s="238"/>
      <c r="L122" s="238"/>
      <c r="M122" s="238"/>
      <c r="N122" s="238"/>
      <c r="O122" s="238"/>
      <c r="P122" s="238"/>
    </row>
    <row r="123" spans="1:16" x14ac:dyDescent="0.25">
      <c r="A123" s="238"/>
      <c r="B123" s="238"/>
      <c r="C123" s="238"/>
      <c r="D123" s="238"/>
      <c r="E123" s="238"/>
      <c r="F123" s="238"/>
      <c r="G123" s="238"/>
      <c r="H123" s="238"/>
      <c r="I123" s="238"/>
      <c r="J123" s="238"/>
      <c r="K123" s="238"/>
      <c r="L123" s="238"/>
      <c r="M123" s="238"/>
      <c r="N123" s="238"/>
      <c r="O123" s="238"/>
      <c r="P123" s="238"/>
    </row>
    <row r="124" spans="1:16" x14ac:dyDescent="0.25">
      <c r="A124" s="238"/>
      <c r="B124" s="238"/>
      <c r="C124" s="238"/>
      <c r="D124" s="238"/>
      <c r="E124" s="238"/>
      <c r="F124" s="238"/>
      <c r="G124" s="238"/>
      <c r="H124" s="238"/>
      <c r="I124" s="238"/>
      <c r="J124" s="238"/>
      <c r="K124" s="238"/>
      <c r="L124" s="238"/>
      <c r="M124" s="238"/>
      <c r="N124" s="238"/>
      <c r="O124" s="238"/>
      <c r="P124" s="238"/>
    </row>
    <row r="125" spans="1:16" x14ac:dyDescent="0.25">
      <c r="A125" s="238"/>
      <c r="B125" s="238"/>
      <c r="C125" s="238"/>
      <c r="D125" s="238"/>
      <c r="E125" s="238"/>
      <c r="F125" s="238"/>
      <c r="G125" s="238"/>
      <c r="H125" s="238"/>
      <c r="I125" s="238"/>
      <c r="J125" s="238"/>
      <c r="K125" s="238"/>
      <c r="L125" s="238"/>
      <c r="M125" s="238"/>
      <c r="N125" s="238"/>
      <c r="O125" s="238"/>
      <c r="P125" s="238"/>
    </row>
    <row r="126" spans="1:16" x14ac:dyDescent="0.25">
      <c r="A126" s="238"/>
      <c r="B126" s="238"/>
      <c r="C126" s="238"/>
      <c r="D126" s="238"/>
      <c r="E126" s="238"/>
      <c r="F126" s="238"/>
      <c r="G126" s="238"/>
      <c r="H126" s="238"/>
      <c r="I126" s="238"/>
      <c r="J126" s="238"/>
      <c r="K126" s="238"/>
      <c r="L126" s="238"/>
      <c r="M126" s="238"/>
      <c r="N126" s="238"/>
      <c r="O126" s="238"/>
      <c r="P126" s="238"/>
    </row>
    <row r="127" spans="1:16" x14ac:dyDescent="0.25">
      <c r="A127" s="238"/>
      <c r="B127" s="238"/>
      <c r="C127" s="238"/>
      <c r="D127" s="238"/>
      <c r="E127" s="238"/>
      <c r="F127" s="238"/>
      <c r="G127" s="238"/>
      <c r="H127" s="238"/>
      <c r="I127" s="238"/>
      <c r="J127" s="238"/>
      <c r="K127" s="238"/>
      <c r="L127" s="238"/>
      <c r="M127" s="238"/>
      <c r="N127" s="238"/>
      <c r="O127" s="238"/>
      <c r="P127" s="238"/>
    </row>
    <row r="128" spans="1:16" x14ac:dyDescent="0.25">
      <c r="A128" s="238"/>
      <c r="B128" s="238"/>
      <c r="C128" s="238"/>
      <c r="D128" s="238"/>
      <c r="E128" s="238"/>
      <c r="F128" s="238"/>
      <c r="G128" s="238"/>
      <c r="H128" s="238"/>
      <c r="I128" s="238"/>
      <c r="J128" s="238"/>
      <c r="K128" s="238"/>
      <c r="L128" s="238"/>
      <c r="M128" s="238"/>
      <c r="N128" s="238"/>
      <c r="O128" s="238"/>
      <c r="P128" s="238"/>
    </row>
    <row r="129" spans="1:16" x14ac:dyDescent="0.25">
      <c r="A129" s="238"/>
      <c r="B129" s="238"/>
      <c r="C129" s="238"/>
      <c r="D129" s="238"/>
      <c r="E129" s="238"/>
      <c r="F129" s="238"/>
      <c r="G129" s="238"/>
      <c r="H129" s="238"/>
      <c r="I129" s="238"/>
      <c r="J129" s="238"/>
      <c r="K129" s="238"/>
      <c r="L129" s="238"/>
      <c r="M129" s="238"/>
      <c r="N129" s="238"/>
      <c r="O129" s="238"/>
      <c r="P129" s="238"/>
    </row>
    <row r="130" spans="1:16" x14ac:dyDescent="0.25">
      <c r="A130" s="238"/>
      <c r="B130" s="238"/>
      <c r="C130" s="238"/>
      <c r="D130" s="238"/>
      <c r="E130" s="238"/>
      <c r="F130" s="238"/>
      <c r="G130" s="238"/>
      <c r="H130" s="238"/>
      <c r="I130" s="238"/>
      <c r="J130" s="238"/>
      <c r="K130" s="238"/>
      <c r="L130" s="238"/>
      <c r="M130" s="238"/>
      <c r="N130" s="238"/>
      <c r="O130" s="238"/>
      <c r="P130" s="238"/>
    </row>
    <row r="131" spans="1:16" x14ac:dyDescent="0.25">
      <c r="A131" s="238"/>
      <c r="B131" s="238"/>
      <c r="C131" s="238"/>
      <c r="D131" s="238"/>
      <c r="E131" s="238"/>
      <c r="F131" s="238"/>
      <c r="G131" s="238"/>
      <c r="H131" s="238"/>
      <c r="I131" s="238"/>
      <c r="J131" s="238"/>
      <c r="K131" s="238"/>
      <c r="L131" s="238"/>
      <c r="M131" s="238"/>
      <c r="N131" s="238"/>
      <c r="O131" s="238"/>
      <c r="P131" s="238"/>
    </row>
    <row r="132" spans="1:16" x14ac:dyDescent="0.25">
      <c r="A132" s="238"/>
      <c r="B132" s="238"/>
      <c r="C132" s="238"/>
      <c r="D132" s="238"/>
      <c r="E132" s="238"/>
      <c r="F132" s="238"/>
      <c r="G132" s="238"/>
      <c r="H132" s="238"/>
      <c r="I132" s="238"/>
      <c r="J132" s="238"/>
      <c r="K132" s="238"/>
      <c r="L132" s="238"/>
      <c r="M132" s="238"/>
      <c r="N132" s="238"/>
      <c r="O132" s="238"/>
      <c r="P132" s="238"/>
    </row>
    <row r="133" spans="1:16" x14ac:dyDescent="0.25">
      <c r="A133" s="238"/>
      <c r="B133" s="238"/>
      <c r="C133" s="238"/>
      <c r="D133" s="238"/>
      <c r="E133" s="238"/>
      <c r="F133" s="238"/>
      <c r="G133" s="238"/>
      <c r="H133" s="238"/>
      <c r="I133" s="238"/>
      <c r="J133" s="238"/>
      <c r="K133" s="238"/>
      <c r="L133" s="238"/>
      <c r="M133" s="238"/>
      <c r="N133" s="238"/>
      <c r="O133" s="238"/>
      <c r="P133" s="238"/>
    </row>
    <row r="134" spans="1:16" x14ac:dyDescent="0.25">
      <c r="A134" s="238"/>
      <c r="B134" s="238"/>
      <c r="C134" s="238"/>
      <c r="D134" s="238"/>
      <c r="E134" s="238"/>
      <c r="F134" s="238"/>
      <c r="G134" s="238"/>
      <c r="H134" s="238"/>
      <c r="I134" s="238"/>
      <c r="J134" s="238"/>
      <c r="K134" s="238"/>
      <c r="L134" s="238"/>
      <c r="M134" s="238"/>
      <c r="N134" s="238"/>
      <c r="O134" s="238"/>
      <c r="P134" s="238"/>
    </row>
    <row r="135" spans="1:16" x14ac:dyDescent="0.25">
      <c r="A135" s="238"/>
      <c r="B135" s="238"/>
      <c r="C135" s="238"/>
      <c r="D135" s="238"/>
      <c r="E135" s="238"/>
      <c r="F135" s="238"/>
      <c r="G135" s="238"/>
      <c r="H135" s="238"/>
      <c r="I135" s="238"/>
      <c r="J135" s="238"/>
      <c r="K135" s="238"/>
      <c r="L135" s="238"/>
      <c r="M135" s="238"/>
      <c r="N135" s="238"/>
      <c r="O135" s="238"/>
      <c r="P135" s="238"/>
    </row>
    <row r="136" spans="1:16" x14ac:dyDescent="0.25">
      <c r="A136" s="238"/>
      <c r="B136" s="238"/>
      <c r="C136" s="238"/>
      <c r="D136" s="238"/>
      <c r="E136" s="238"/>
      <c r="F136" s="238"/>
      <c r="G136" s="238"/>
      <c r="H136" s="238"/>
      <c r="I136" s="238"/>
      <c r="J136" s="238"/>
      <c r="K136" s="238"/>
      <c r="L136" s="238"/>
      <c r="M136" s="238"/>
      <c r="N136" s="238"/>
      <c r="O136" s="238"/>
      <c r="P136" s="238"/>
    </row>
    <row r="137" spans="1:16" x14ac:dyDescent="0.25">
      <c r="A137" s="238"/>
      <c r="B137" s="238"/>
      <c r="C137" s="238"/>
      <c r="D137" s="238"/>
      <c r="E137" s="238"/>
      <c r="F137" s="238"/>
      <c r="G137" s="238"/>
      <c r="H137" s="238"/>
      <c r="I137" s="238"/>
      <c r="J137" s="238"/>
      <c r="K137" s="238"/>
      <c r="L137" s="238"/>
      <c r="M137" s="238"/>
      <c r="N137" s="238"/>
      <c r="O137" s="238"/>
      <c r="P137" s="238"/>
    </row>
    <row r="138" spans="1:16" x14ac:dyDescent="0.25">
      <c r="A138" s="238"/>
      <c r="B138" s="238"/>
      <c r="C138" s="238"/>
      <c r="D138" s="238"/>
      <c r="E138" s="238"/>
      <c r="F138" s="238"/>
      <c r="G138" s="238"/>
      <c r="H138" s="238"/>
      <c r="I138" s="238"/>
      <c r="J138" s="238"/>
      <c r="K138" s="238"/>
      <c r="L138" s="238"/>
      <c r="M138" s="238"/>
      <c r="N138" s="238"/>
      <c r="O138" s="238"/>
      <c r="P138" s="238"/>
    </row>
    <row r="139" spans="1:16" x14ac:dyDescent="0.25">
      <c r="A139" s="238"/>
      <c r="B139" s="238"/>
      <c r="C139" s="238"/>
      <c r="D139" s="238"/>
      <c r="E139" s="238"/>
      <c r="F139" s="238"/>
      <c r="G139" s="238"/>
      <c r="H139" s="238"/>
      <c r="I139" s="238"/>
      <c r="J139" s="238"/>
      <c r="K139" s="238"/>
      <c r="L139" s="238"/>
      <c r="M139" s="238"/>
      <c r="N139" s="238"/>
      <c r="O139" s="238"/>
      <c r="P139" s="238"/>
    </row>
    <row r="140" spans="1:16" x14ac:dyDescent="0.25">
      <c r="A140" s="238"/>
      <c r="B140" s="238"/>
      <c r="C140" s="238"/>
      <c r="D140" s="238"/>
      <c r="E140" s="238"/>
      <c r="F140" s="238"/>
      <c r="G140" s="238"/>
      <c r="H140" s="238"/>
      <c r="I140" s="238"/>
      <c r="J140" s="238"/>
      <c r="K140" s="238"/>
      <c r="L140" s="238"/>
      <c r="M140" s="238"/>
      <c r="N140" s="238"/>
      <c r="O140" s="238"/>
      <c r="P140" s="238"/>
    </row>
    <row r="141" spans="1:16" x14ac:dyDescent="0.25">
      <c r="A141" s="238"/>
      <c r="B141" s="238"/>
      <c r="C141" s="238"/>
      <c r="D141" s="238"/>
      <c r="E141" s="238"/>
      <c r="F141" s="238"/>
      <c r="G141" s="238"/>
      <c r="H141" s="238"/>
      <c r="I141" s="238"/>
      <c r="J141" s="238"/>
      <c r="K141" s="238"/>
      <c r="L141" s="238"/>
      <c r="M141" s="238"/>
      <c r="N141" s="238"/>
      <c r="O141" s="238"/>
      <c r="P141" s="238"/>
    </row>
    <row r="142" spans="1:16" x14ac:dyDescent="0.25">
      <c r="A142" s="238"/>
      <c r="B142" s="238"/>
      <c r="C142" s="238"/>
      <c r="D142" s="238"/>
      <c r="E142" s="238"/>
      <c r="F142" s="238"/>
      <c r="G142" s="238"/>
      <c r="H142" s="238"/>
      <c r="I142" s="238"/>
      <c r="J142" s="238"/>
      <c r="K142" s="238"/>
      <c r="L142" s="238"/>
      <c r="M142" s="238"/>
      <c r="N142" s="238"/>
      <c r="O142" s="238"/>
      <c r="P142" s="238"/>
    </row>
    <row r="143" spans="1:16" x14ac:dyDescent="0.25">
      <c r="A143" s="238"/>
      <c r="B143" s="238"/>
      <c r="C143" s="238"/>
      <c r="D143" s="238"/>
      <c r="E143" s="238"/>
      <c r="F143" s="238"/>
      <c r="G143" s="238"/>
      <c r="H143" s="238"/>
      <c r="I143" s="238"/>
      <c r="J143" s="238"/>
      <c r="K143" s="238"/>
      <c r="L143" s="238"/>
      <c r="M143" s="238"/>
      <c r="N143" s="238"/>
      <c r="O143" s="238"/>
      <c r="P143" s="238"/>
    </row>
    <row r="144" spans="1:16" x14ac:dyDescent="0.25">
      <c r="A144" s="238"/>
      <c r="B144" s="238"/>
      <c r="C144" s="238"/>
      <c r="D144" s="238"/>
      <c r="E144" s="238"/>
      <c r="F144" s="238"/>
      <c r="G144" s="238"/>
      <c r="H144" s="238"/>
      <c r="I144" s="238"/>
      <c r="J144" s="238"/>
      <c r="K144" s="238"/>
      <c r="L144" s="238"/>
      <c r="M144" s="238"/>
      <c r="N144" s="238"/>
      <c r="O144" s="238"/>
      <c r="P144" s="238"/>
    </row>
    <row r="145" spans="1:16" x14ac:dyDescent="0.25">
      <c r="A145" s="238"/>
      <c r="B145" s="238"/>
      <c r="C145" s="238"/>
      <c r="D145" s="238"/>
      <c r="E145" s="238"/>
      <c r="F145" s="238"/>
      <c r="G145" s="238"/>
      <c r="H145" s="238"/>
      <c r="I145" s="238"/>
      <c r="J145" s="238"/>
      <c r="K145" s="238"/>
      <c r="L145" s="238"/>
      <c r="M145" s="238"/>
      <c r="N145" s="238"/>
      <c r="O145" s="238"/>
      <c r="P145" s="238"/>
    </row>
    <row r="146" spans="1:16" x14ac:dyDescent="0.25">
      <c r="A146" s="238"/>
      <c r="B146" s="238"/>
      <c r="C146" s="238"/>
      <c r="D146" s="238"/>
      <c r="E146" s="238"/>
      <c r="F146" s="238"/>
      <c r="G146" s="238"/>
      <c r="H146" s="238"/>
      <c r="I146" s="238"/>
      <c r="J146" s="238"/>
      <c r="K146" s="238"/>
      <c r="L146" s="238"/>
      <c r="M146" s="238"/>
      <c r="N146" s="238"/>
      <c r="O146" s="238"/>
      <c r="P146" s="238"/>
    </row>
    <row r="147" spans="1:16" x14ac:dyDescent="0.25">
      <c r="A147" s="238"/>
      <c r="B147" s="238"/>
      <c r="C147" s="238"/>
      <c r="D147" s="238"/>
      <c r="E147" s="238"/>
      <c r="F147" s="238"/>
      <c r="G147" s="238"/>
      <c r="H147" s="238"/>
      <c r="I147" s="238"/>
      <c r="J147" s="238"/>
      <c r="K147" s="238"/>
      <c r="L147" s="238"/>
      <c r="M147" s="238"/>
      <c r="N147" s="238"/>
      <c r="O147" s="238"/>
      <c r="P147" s="238"/>
    </row>
    <row r="148" spans="1:16" x14ac:dyDescent="0.25">
      <c r="A148" s="238"/>
      <c r="B148" s="238"/>
      <c r="C148" s="238"/>
      <c r="D148" s="238"/>
      <c r="E148" s="238"/>
      <c r="F148" s="238"/>
      <c r="G148" s="238"/>
      <c r="H148" s="238"/>
      <c r="I148" s="238"/>
      <c r="J148" s="238"/>
      <c r="K148" s="238"/>
      <c r="L148" s="238"/>
      <c r="M148" s="238"/>
      <c r="N148" s="238"/>
      <c r="O148" s="238"/>
      <c r="P148" s="238"/>
    </row>
    <row r="149" spans="1:16" x14ac:dyDescent="0.25">
      <c r="A149" s="238"/>
      <c r="B149" s="238"/>
      <c r="C149" s="238"/>
      <c r="D149" s="238"/>
      <c r="E149" s="238"/>
      <c r="F149" s="238"/>
      <c r="G149" s="238"/>
      <c r="H149" s="238"/>
      <c r="I149" s="238"/>
      <c r="J149" s="238"/>
      <c r="K149" s="238"/>
      <c r="L149" s="238"/>
      <c r="M149" s="238"/>
      <c r="N149" s="238"/>
      <c r="O149" s="238"/>
      <c r="P149" s="238"/>
    </row>
    <row r="150" spans="1:16" x14ac:dyDescent="0.25">
      <c r="A150" s="238"/>
      <c r="B150" s="238"/>
      <c r="C150" s="238"/>
      <c r="D150" s="238"/>
      <c r="E150" s="238"/>
      <c r="F150" s="238"/>
      <c r="G150" s="238"/>
      <c r="H150" s="238"/>
      <c r="I150" s="238"/>
      <c r="J150" s="238"/>
      <c r="K150" s="238"/>
      <c r="L150" s="238"/>
      <c r="M150" s="238"/>
      <c r="N150" s="238"/>
      <c r="O150" s="238"/>
      <c r="P150" s="238"/>
    </row>
    <row r="151" spans="1:16" x14ac:dyDescent="0.25">
      <c r="A151" s="238"/>
      <c r="B151" s="238"/>
      <c r="C151" s="238"/>
      <c r="D151" s="238"/>
      <c r="E151" s="238"/>
      <c r="F151" s="238"/>
      <c r="G151" s="238"/>
      <c r="H151" s="238"/>
      <c r="I151" s="238"/>
      <c r="J151" s="238"/>
      <c r="K151" s="238"/>
      <c r="L151" s="238"/>
      <c r="M151" s="238"/>
      <c r="N151" s="238"/>
      <c r="O151" s="238"/>
      <c r="P151" s="238"/>
    </row>
    <row r="152" spans="1:16" x14ac:dyDescent="0.25">
      <c r="A152" s="238"/>
      <c r="B152" s="238"/>
      <c r="C152" s="238"/>
      <c r="D152" s="238"/>
      <c r="E152" s="238"/>
      <c r="F152" s="238"/>
      <c r="G152" s="238"/>
      <c r="H152" s="238"/>
      <c r="I152" s="238"/>
      <c r="J152" s="238"/>
      <c r="K152" s="238"/>
      <c r="L152" s="238"/>
      <c r="M152" s="238"/>
      <c r="N152" s="238"/>
      <c r="O152" s="238"/>
      <c r="P152" s="238"/>
    </row>
    <row r="153" spans="1:16" x14ac:dyDescent="0.25">
      <c r="A153" s="238"/>
      <c r="B153" s="238"/>
      <c r="C153" s="238"/>
      <c r="D153" s="238"/>
      <c r="E153" s="238"/>
      <c r="F153" s="238"/>
      <c r="G153" s="238"/>
      <c r="H153" s="238"/>
      <c r="I153" s="238"/>
      <c r="J153" s="238"/>
      <c r="K153" s="238"/>
      <c r="L153" s="238"/>
      <c r="M153" s="238"/>
      <c r="N153" s="238"/>
      <c r="O153" s="238"/>
      <c r="P153" s="238"/>
    </row>
    <row r="154" spans="1:16" x14ac:dyDescent="0.25">
      <c r="A154" s="238"/>
      <c r="B154" s="238"/>
      <c r="C154" s="238"/>
      <c r="D154" s="238"/>
      <c r="E154" s="238"/>
      <c r="F154" s="238"/>
      <c r="G154" s="238"/>
      <c r="H154" s="238"/>
      <c r="I154" s="238"/>
      <c r="J154" s="238"/>
      <c r="K154" s="238"/>
      <c r="L154" s="238"/>
      <c r="M154" s="238"/>
      <c r="N154" s="238"/>
      <c r="O154" s="238"/>
      <c r="P154" s="238"/>
    </row>
    <row r="155" spans="1:16" x14ac:dyDescent="0.25">
      <c r="A155" s="238"/>
      <c r="B155" s="238"/>
      <c r="C155" s="238"/>
      <c r="D155" s="238"/>
      <c r="E155" s="238"/>
      <c r="F155" s="238"/>
      <c r="G155" s="238"/>
      <c r="H155" s="238"/>
      <c r="I155" s="238"/>
      <c r="J155" s="238"/>
      <c r="K155" s="238"/>
      <c r="L155" s="238"/>
      <c r="M155" s="238"/>
      <c r="N155" s="238"/>
      <c r="O155" s="238"/>
      <c r="P155" s="238"/>
    </row>
    <row r="156" spans="1:16" x14ac:dyDescent="0.25">
      <c r="A156" s="238"/>
      <c r="B156" s="238"/>
      <c r="C156" s="238"/>
      <c r="D156" s="238"/>
      <c r="E156" s="238"/>
      <c r="F156" s="238"/>
      <c r="G156" s="238"/>
      <c r="H156" s="238"/>
      <c r="I156" s="238"/>
      <c r="J156" s="238"/>
      <c r="K156" s="238"/>
      <c r="L156" s="238"/>
      <c r="M156" s="238"/>
      <c r="N156" s="238"/>
      <c r="O156" s="238"/>
      <c r="P156" s="238"/>
    </row>
    <row r="157" spans="1:16" x14ac:dyDescent="0.25">
      <c r="A157" s="238"/>
      <c r="B157" s="238"/>
      <c r="C157" s="238"/>
      <c r="D157" s="238"/>
      <c r="E157" s="238"/>
      <c r="F157" s="238"/>
      <c r="G157" s="238"/>
      <c r="H157" s="238"/>
      <c r="I157" s="238"/>
      <c r="J157" s="238"/>
      <c r="K157" s="238"/>
      <c r="L157" s="238"/>
      <c r="M157" s="238"/>
      <c r="N157" s="238"/>
      <c r="O157" s="238"/>
      <c r="P157" s="238"/>
    </row>
    <row r="158" spans="1:16" x14ac:dyDescent="0.25">
      <c r="A158" s="238"/>
      <c r="B158" s="238"/>
      <c r="C158" s="238"/>
      <c r="D158" s="238"/>
      <c r="E158" s="238"/>
      <c r="F158" s="238"/>
      <c r="G158" s="238"/>
      <c r="H158" s="238"/>
      <c r="I158" s="238"/>
      <c r="J158" s="238"/>
      <c r="K158" s="238"/>
      <c r="L158" s="238"/>
      <c r="M158" s="238"/>
      <c r="N158" s="238"/>
      <c r="O158" s="238"/>
      <c r="P158" s="238"/>
    </row>
    <row r="159" spans="1:16" x14ac:dyDescent="0.25">
      <c r="A159" s="238"/>
      <c r="B159" s="238"/>
      <c r="C159" s="238"/>
      <c r="D159" s="238"/>
      <c r="E159" s="238"/>
      <c r="F159" s="238"/>
      <c r="G159" s="238"/>
      <c r="H159" s="238"/>
      <c r="I159" s="238"/>
      <c r="J159" s="238"/>
      <c r="K159" s="238"/>
      <c r="L159" s="238"/>
      <c r="M159" s="238"/>
      <c r="N159" s="238"/>
      <c r="O159" s="238"/>
      <c r="P159" s="238"/>
    </row>
    <row r="160" spans="1:16" x14ac:dyDescent="0.25">
      <c r="A160" s="238"/>
      <c r="B160" s="238"/>
      <c r="C160" s="238"/>
      <c r="D160" s="238"/>
      <c r="E160" s="238"/>
      <c r="F160" s="238"/>
      <c r="G160" s="238"/>
      <c r="H160" s="238"/>
      <c r="I160" s="238"/>
      <c r="J160" s="238"/>
      <c r="K160" s="238"/>
      <c r="L160" s="238"/>
      <c r="M160" s="238"/>
      <c r="N160" s="238"/>
      <c r="O160" s="238"/>
      <c r="P160" s="238"/>
    </row>
    <row r="161" spans="1:16" x14ac:dyDescent="0.25">
      <c r="A161" s="238"/>
      <c r="B161" s="238"/>
      <c r="C161" s="238"/>
      <c r="D161" s="238"/>
      <c r="E161" s="238"/>
      <c r="F161" s="238"/>
      <c r="G161" s="238"/>
      <c r="H161" s="238"/>
      <c r="I161" s="238"/>
      <c r="J161" s="238"/>
      <c r="K161" s="238"/>
      <c r="L161" s="238"/>
      <c r="M161" s="238"/>
      <c r="N161" s="238"/>
      <c r="O161" s="238"/>
      <c r="P161" s="238"/>
    </row>
    <row r="162" spans="1:16" x14ac:dyDescent="0.25">
      <c r="A162" s="238"/>
      <c r="B162" s="238"/>
      <c r="C162" s="238"/>
      <c r="D162" s="238"/>
      <c r="E162" s="238"/>
      <c r="F162" s="238"/>
      <c r="G162" s="238"/>
      <c r="H162" s="238"/>
      <c r="I162" s="238"/>
      <c r="J162" s="238"/>
      <c r="K162" s="238"/>
      <c r="L162" s="238"/>
      <c r="M162" s="238"/>
      <c r="N162" s="238"/>
      <c r="O162" s="238"/>
      <c r="P162" s="238"/>
    </row>
    <row r="163" spans="1:16" x14ac:dyDescent="0.25">
      <c r="A163" s="238"/>
      <c r="B163" s="238"/>
      <c r="C163" s="238"/>
      <c r="D163" s="238"/>
      <c r="E163" s="238"/>
      <c r="F163" s="238"/>
      <c r="G163" s="238"/>
      <c r="H163" s="238"/>
      <c r="I163" s="238"/>
      <c r="J163" s="238"/>
      <c r="K163" s="238"/>
      <c r="L163" s="238"/>
      <c r="M163" s="238"/>
      <c r="N163" s="238"/>
      <c r="O163" s="238"/>
      <c r="P163" s="238"/>
    </row>
    <row r="164" spans="1:16" x14ac:dyDescent="0.25">
      <c r="A164" s="238"/>
      <c r="B164" s="238"/>
      <c r="C164" s="238"/>
      <c r="D164" s="238"/>
      <c r="E164" s="238"/>
      <c r="F164" s="238"/>
      <c r="G164" s="238"/>
      <c r="H164" s="238"/>
      <c r="I164" s="238"/>
      <c r="J164" s="238"/>
      <c r="K164" s="238"/>
      <c r="L164" s="238"/>
      <c r="M164" s="238"/>
      <c r="N164" s="238"/>
      <c r="O164" s="238"/>
      <c r="P164" s="238"/>
    </row>
    <row r="165" spans="1:16" x14ac:dyDescent="0.25">
      <c r="A165" s="238"/>
      <c r="B165" s="238"/>
      <c r="C165" s="238"/>
      <c r="D165" s="238"/>
      <c r="E165" s="238"/>
      <c r="F165" s="238"/>
      <c r="G165" s="238"/>
      <c r="H165" s="238"/>
      <c r="I165" s="238"/>
      <c r="J165" s="238"/>
      <c r="K165" s="238"/>
      <c r="L165" s="238"/>
      <c r="M165" s="238"/>
      <c r="N165" s="238"/>
      <c r="O165" s="238"/>
      <c r="P165" s="238"/>
    </row>
    <row r="166" spans="1:16" x14ac:dyDescent="0.25">
      <c r="A166" s="238"/>
      <c r="B166" s="238"/>
      <c r="C166" s="238"/>
      <c r="D166" s="238"/>
      <c r="E166" s="238"/>
      <c r="F166" s="238"/>
      <c r="G166" s="238"/>
      <c r="H166" s="238"/>
      <c r="I166" s="238"/>
      <c r="J166" s="238"/>
      <c r="K166" s="238"/>
      <c r="L166" s="238"/>
      <c r="M166" s="238"/>
      <c r="N166" s="238"/>
      <c r="O166" s="238"/>
      <c r="P166" s="238"/>
    </row>
    <row r="167" spans="1:16" x14ac:dyDescent="0.25">
      <c r="A167" s="238"/>
      <c r="B167" s="238"/>
      <c r="C167" s="238"/>
      <c r="D167" s="238"/>
      <c r="E167" s="238"/>
      <c r="F167" s="238"/>
      <c r="G167" s="238"/>
      <c r="H167" s="238"/>
      <c r="I167" s="238"/>
      <c r="J167" s="238"/>
      <c r="K167" s="238"/>
      <c r="L167" s="238"/>
      <c r="M167" s="238"/>
      <c r="N167" s="238"/>
      <c r="O167" s="238"/>
      <c r="P167" s="238"/>
    </row>
    <row r="168" spans="1:16" x14ac:dyDescent="0.25">
      <c r="A168" s="238"/>
      <c r="B168" s="238"/>
      <c r="C168" s="238"/>
      <c r="D168" s="238"/>
      <c r="E168" s="238"/>
      <c r="F168" s="238"/>
      <c r="G168" s="238"/>
      <c r="H168" s="238"/>
      <c r="I168" s="238"/>
      <c r="J168" s="238"/>
      <c r="K168" s="238"/>
      <c r="L168" s="238"/>
      <c r="M168" s="238"/>
      <c r="N168" s="238"/>
      <c r="O168" s="238"/>
      <c r="P168" s="238"/>
    </row>
    <row r="169" spans="1:16" x14ac:dyDescent="0.25">
      <c r="A169" s="238"/>
      <c r="B169" s="238"/>
      <c r="C169" s="238"/>
      <c r="D169" s="238"/>
      <c r="E169" s="238"/>
      <c r="F169" s="238"/>
      <c r="G169" s="238"/>
      <c r="H169" s="238"/>
      <c r="I169" s="238"/>
      <c r="J169" s="238"/>
      <c r="K169" s="238"/>
      <c r="L169" s="238"/>
      <c r="M169" s="238"/>
      <c r="N169" s="238"/>
      <c r="O169" s="238"/>
      <c r="P169" s="238"/>
    </row>
    <row r="170" spans="1:16" x14ac:dyDescent="0.25">
      <c r="A170" s="238"/>
      <c r="B170" s="238"/>
      <c r="C170" s="238"/>
      <c r="D170" s="238"/>
      <c r="E170" s="238"/>
      <c r="F170" s="238"/>
      <c r="G170" s="238"/>
      <c r="H170" s="238"/>
      <c r="I170" s="238"/>
      <c r="J170" s="238"/>
      <c r="K170" s="238"/>
      <c r="L170" s="238"/>
      <c r="M170" s="238"/>
      <c r="N170" s="238"/>
      <c r="O170" s="238"/>
      <c r="P170" s="238"/>
    </row>
    <row r="171" spans="1:16" x14ac:dyDescent="0.25">
      <c r="A171" s="238"/>
      <c r="B171" s="238"/>
      <c r="C171" s="238"/>
      <c r="D171" s="238"/>
      <c r="E171" s="238"/>
      <c r="F171" s="238"/>
      <c r="G171" s="238"/>
      <c r="H171" s="238"/>
      <c r="I171" s="238"/>
      <c r="J171" s="238"/>
      <c r="K171" s="238"/>
      <c r="L171" s="238"/>
      <c r="M171" s="238"/>
      <c r="N171" s="238"/>
      <c r="O171" s="238"/>
      <c r="P171" s="238"/>
    </row>
    <row r="172" spans="1:16" x14ac:dyDescent="0.25">
      <c r="A172" s="238"/>
      <c r="B172" s="238"/>
      <c r="C172" s="238"/>
      <c r="D172" s="238"/>
      <c r="E172" s="238"/>
      <c r="F172" s="238"/>
      <c r="G172" s="238"/>
      <c r="H172" s="238"/>
      <c r="I172" s="238"/>
      <c r="J172" s="238"/>
      <c r="K172" s="238"/>
      <c r="L172" s="238"/>
      <c r="M172" s="238"/>
      <c r="N172" s="238"/>
      <c r="O172" s="238"/>
      <c r="P172" s="238"/>
    </row>
    <row r="173" spans="1:16" x14ac:dyDescent="0.25">
      <c r="A173" s="238"/>
      <c r="B173" s="238"/>
      <c r="C173" s="238"/>
      <c r="D173" s="238"/>
      <c r="E173" s="238"/>
      <c r="F173" s="238"/>
      <c r="G173" s="238"/>
      <c r="H173" s="238"/>
      <c r="I173" s="238"/>
      <c r="J173" s="238"/>
      <c r="K173" s="238"/>
      <c r="L173" s="238"/>
      <c r="M173" s="238"/>
      <c r="N173" s="238"/>
      <c r="O173" s="238"/>
      <c r="P173" s="238"/>
    </row>
    <row r="174" spans="1:16" x14ac:dyDescent="0.25">
      <c r="A174" s="238"/>
      <c r="B174" s="238"/>
      <c r="C174" s="238"/>
      <c r="D174" s="238"/>
      <c r="E174" s="238"/>
      <c r="F174" s="238"/>
      <c r="G174" s="238"/>
      <c r="H174" s="238"/>
      <c r="I174" s="238"/>
      <c r="J174" s="238"/>
      <c r="K174" s="238"/>
      <c r="L174" s="238"/>
      <c r="M174" s="238"/>
      <c r="N174" s="238"/>
      <c r="O174" s="238"/>
      <c r="P174" s="238"/>
    </row>
    <row r="175" spans="1:16" x14ac:dyDescent="0.25">
      <c r="A175" s="238"/>
      <c r="B175" s="238"/>
      <c r="C175" s="238"/>
      <c r="D175" s="238"/>
      <c r="E175" s="238"/>
      <c r="F175" s="238"/>
      <c r="G175" s="238"/>
      <c r="H175" s="238"/>
      <c r="I175" s="238"/>
      <c r="J175" s="238"/>
      <c r="K175" s="238"/>
      <c r="L175" s="238"/>
      <c r="M175" s="238"/>
      <c r="N175" s="238"/>
      <c r="O175" s="238"/>
      <c r="P175" s="238"/>
    </row>
    <row r="176" spans="1:16" x14ac:dyDescent="0.25">
      <c r="A176" s="238"/>
      <c r="B176" s="238"/>
      <c r="C176" s="238"/>
      <c r="D176" s="238"/>
      <c r="E176" s="238"/>
      <c r="F176" s="238"/>
      <c r="G176" s="238"/>
      <c r="H176" s="238"/>
      <c r="I176" s="238"/>
      <c r="J176" s="238"/>
      <c r="K176" s="238"/>
      <c r="L176" s="238"/>
      <c r="M176" s="238"/>
      <c r="N176" s="238"/>
      <c r="O176" s="238"/>
      <c r="P176" s="238"/>
    </row>
    <row r="177" spans="1:16" x14ac:dyDescent="0.25">
      <c r="A177" s="238"/>
      <c r="B177" s="238"/>
      <c r="C177" s="238"/>
      <c r="D177" s="238"/>
      <c r="E177" s="238"/>
      <c r="F177" s="238"/>
      <c r="G177" s="238"/>
      <c r="H177" s="238"/>
      <c r="I177" s="238"/>
      <c r="J177" s="238"/>
      <c r="K177" s="238"/>
      <c r="L177" s="238"/>
      <c r="M177" s="238"/>
      <c r="N177" s="238"/>
      <c r="O177" s="238"/>
      <c r="P177" s="238"/>
    </row>
    <row r="178" spans="1:16" x14ac:dyDescent="0.25">
      <c r="A178" s="238"/>
      <c r="B178" s="238"/>
      <c r="C178" s="238"/>
      <c r="D178" s="238"/>
      <c r="E178" s="238"/>
      <c r="F178" s="238"/>
      <c r="G178" s="238"/>
      <c r="H178" s="238"/>
      <c r="I178" s="238"/>
      <c r="J178" s="238"/>
      <c r="K178" s="238"/>
      <c r="L178" s="238"/>
      <c r="M178" s="238"/>
      <c r="N178" s="238"/>
      <c r="O178" s="238"/>
      <c r="P178" s="238"/>
    </row>
    <row r="179" spans="1:16" x14ac:dyDescent="0.25">
      <c r="A179" s="238"/>
      <c r="B179" s="238"/>
      <c r="C179" s="238"/>
      <c r="D179" s="238"/>
      <c r="E179" s="238"/>
      <c r="F179" s="238"/>
      <c r="G179" s="238"/>
      <c r="H179" s="238"/>
      <c r="I179" s="238"/>
      <c r="J179" s="238"/>
      <c r="K179" s="238"/>
      <c r="L179" s="238"/>
      <c r="M179" s="238"/>
      <c r="N179" s="238"/>
      <c r="O179" s="238"/>
      <c r="P179" s="238"/>
    </row>
    <row r="180" spans="1:16" x14ac:dyDescent="0.25">
      <c r="A180" s="238"/>
      <c r="B180" s="238"/>
      <c r="C180" s="238"/>
      <c r="D180" s="238"/>
      <c r="E180" s="238"/>
      <c r="F180" s="238"/>
      <c r="G180" s="238"/>
      <c r="H180" s="238"/>
      <c r="I180" s="238"/>
      <c r="J180" s="238"/>
      <c r="K180" s="238"/>
      <c r="L180" s="238"/>
      <c r="M180" s="238"/>
      <c r="N180" s="238"/>
      <c r="O180" s="238"/>
      <c r="P180" s="238"/>
    </row>
    <row r="181" spans="1:16" x14ac:dyDescent="0.25">
      <c r="A181" s="238"/>
      <c r="B181" s="238"/>
      <c r="C181" s="238"/>
      <c r="D181" s="238"/>
      <c r="E181" s="238"/>
      <c r="F181" s="238"/>
      <c r="G181" s="238"/>
      <c r="H181" s="238"/>
      <c r="I181" s="238"/>
      <c r="J181" s="238"/>
      <c r="K181" s="238"/>
      <c r="L181" s="238"/>
      <c r="M181" s="238"/>
      <c r="N181" s="238"/>
      <c r="O181" s="238"/>
      <c r="P181" s="238"/>
    </row>
    <row r="182" spans="1:16" x14ac:dyDescent="0.25">
      <c r="A182" s="238"/>
      <c r="B182" s="238"/>
      <c r="C182" s="238"/>
      <c r="D182" s="238"/>
      <c r="E182" s="238"/>
      <c r="F182" s="238"/>
      <c r="G182" s="238"/>
      <c r="H182" s="238"/>
      <c r="I182" s="238"/>
      <c r="J182" s="238"/>
      <c r="K182" s="238"/>
      <c r="L182" s="238"/>
      <c r="M182" s="238"/>
      <c r="N182" s="238"/>
      <c r="O182" s="238"/>
      <c r="P182" s="238"/>
    </row>
    <row r="183" spans="1:16" x14ac:dyDescent="0.25">
      <c r="A183" s="238"/>
      <c r="B183" s="238"/>
      <c r="C183" s="238"/>
      <c r="D183" s="238"/>
      <c r="E183" s="238"/>
      <c r="F183" s="238"/>
      <c r="G183" s="238"/>
      <c r="H183" s="238"/>
      <c r="I183" s="238"/>
      <c r="J183" s="238"/>
      <c r="K183" s="238"/>
      <c r="L183" s="238"/>
      <c r="M183" s="238"/>
      <c r="N183" s="238"/>
      <c r="O183" s="238"/>
      <c r="P183" s="238"/>
    </row>
    <row r="184" spans="1:16" x14ac:dyDescent="0.25">
      <c r="A184" s="238"/>
      <c r="B184" s="238"/>
      <c r="C184" s="238"/>
      <c r="D184" s="238"/>
      <c r="E184" s="238"/>
      <c r="F184" s="238"/>
      <c r="G184" s="238"/>
      <c r="H184" s="238"/>
      <c r="I184" s="238"/>
      <c r="J184" s="238"/>
      <c r="K184" s="238"/>
      <c r="L184" s="238"/>
      <c r="M184" s="238"/>
      <c r="N184" s="238"/>
      <c r="O184" s="238"/>
      <c r="P184" s="238"/>
    </row>
    <row r="185" spans="1:16" x14ac:dyDescent="0.25">
      <c r="A185" s="238"/>
      <c r="B185" s="238"/>
      <c r="C185" s="238"/>
      <c r="D185" s="238"/>
      <c r="E185" s="238"/>
      <c r="F185" s="238"/>
      <c r="G185" s="238"/>
      <c r="H185" s="238"/>
      <c r="I185" s="238"/>
      <c r="J185" s="238"/>
      <c r="K185" s="238"/>
      <c r="L185" s="238"/>
      <c r="M185" s="238"/>
      <c r="N185" s="238"/>
      <c r="O185" s="238"/>
      <c r="P185" s="238"/>
    </row>
    <row r="186" spans="1:16" x14ac:dyDescent="0.25">
      <c r="A186" s="238"/>
      <c r="B186" s="238"/>
      <c r="C186" s="238"/>
      <c r="D186" s="238"/>
      <c r="E186" s="238"/>
      <c r="F186" s="238"/>
      <c r="G186" s="238"/>
      <c r="H186" s="238"/>
      <c r="I186" s="238"/>
      <c r="J186" s="238"/>
      <c r="K186" s="238"/>
      <c r="L186" s="238"/>
      <c r="M186" s="238"/>
      <c r="N186" s="238"/>
      <c r="O186" s="238"/>
      <c r="P186" s="238"/>
    </row>
    <row r="187" spans="1:16" x14ac:dyDescent="0.25">
      <c r="A187" s="238"/>
      <c r="B187" s="238"/>
      <c r="C187" s="238"/>
      <c r="D187" s="238"/>
      <c r="E187" s="238"/>
      <c r="F187" s="238"/>
      <c r="G187" s="238"/>
      <c r="H187" s="238"/>
      <c r="I187" s="238"/>
      <c r="J187" s="238"/>
      <c r="K187" s="238"/>
      <c r="L187" s="238"/>
      <c r="M187" s="238"/>
      <c r="N187" s="238"/>
      <c r="O187" s="238"/>
      <c r="P187" s="238"/>
    </row>
    <row r="188" spans="1:16" x14ac:dyDescent="0.25">
      <c r="A188" s="238"/>
      <c r="B188" s="238"/>
      <c r="C188" s="238"/>
      <c r="D188" s="238"/>
      <c r="E188" s="238"/>
      <c r="F188" s="238"/>
      <c r="G188" s="238"/>
      <c r="H188" s="238"/>
      <c r="I188" s="238"/>
      <c r="J188" s="238"/>
      <c r="K188" s="238"/>
      <c r="L188" s="238"/>
      <c r="M188" s="238"/>
      <c r="N188" s="238"/>
      <c r="O188" s="238"/>
      <c r="P188" s="238"/>
    </row>
    <row r="189" spans="1:16" x14ac:dyDescent="0.25">
      <c r="A189" s="238"/>
      <c r="B189" s="238"/>
      <c r="C189" s="238"/>
      <c r="D189" s="238"/>
      <c r="E189" s="238"/>
      <c r="F189" s="238"/>
      <c r="G189" s="238"/>
      <c r="H189" s="238"/>
      <c r="I189" s="238"/>
      <c r="J189" s="238"/>
      <c r="K189" s="238"/>
      <c r="L189" s="238"/>
      <c r="M189" s="238"/>
      <c r="N189" s="238"/>
      <c r="O189" s="238"/>
      <c r="P189" s="238"/>
    </row>
    <row r="190" spans="1:16" x14ac:dyDescent="0.25">
      <c r="A190" s="238"/>
      <c r="B190" s="238"/>
      <c r="C190" s="238"/>
      <c r="D190" s="238"/>
      <c r="E190" s="238"/>
      <c r="F190" s="238"/>
      <c r="G190" s="238"/>
      <c r="H190" s="238"/>
      <c r="I190" s="238"/>
      <c r="J190" s="238"/>
      <c r="K190" s="238"/>
      <c r="L190" s="238"/>
      <c r="M190" s="238"/>
      <c r="N190" s="238"/>
      <c r="O190" s="238"/>
      <c r="P190" s="238"/>
    </row>
    <row r="191" spans="1:16" x14ac:dyDescent="0.25">
      <c r="A191" s="238"/>
      <c r="B191" s="238"/>
      <c r="C191" s="238"/>
      <c r="D191" s="238"/>
      <c r="E191" s="238"/>
      <c r="F191" s="238"/>
      <c r="G191" s="238"/>
      <c r="H191" s="238"/>
      <c r="I191" s="238"/>
      <c r="J191" s="238"/>
      <c r="K191" s="238"/>
      <c r="L191" s="238"/>
      <c r="M191" s="238"/>
      <c r="N191" s="238"/>
      <c r="O191" s="238"/>
      <c r="P191" s="238"/>
    </row>
    <row r="192" spans="1:16" x14ac:dyDescent="0.25">
      <c r="A192" s="238"/>
      <c r="B192" s="238"/>
      <c r="C192" s="238"/>
      <c r="D192" s="238"/>
      <c r="E192" s="238"/>
      <c r="F192" s="238"/>
      <c r="G192" s="238"/>
      <c r="H192" s="238"/>
      <c r="I192" s="238"/>
      <c r="J192" s="238"/>
      <c r="K192" s="238"/>
      <c r="L192" s="238"/>
      <c r="M192" s="238"/>
      <c r="N192" s="238"/>
      <c r="O192" s="238"/>
      <c r="P192" s="238"/>
    </row>
    <row r="193" spans="1:16" x14ac:dyDescent="0.25">
      <c r="A193" s="238"/>
      <c r="B193" s="238"/>
      <c r="C193" s="238"/>
      <c r="D193" s="238"/>
      <c r="E193" s="238"/>
      <c r="F193" s="238"/>
      <c r="G193" s="238"/>
      <c r="H193" s="238"/>
      <c r="I193" s="238"/>
      <c r="J193" s="238"/>
      <c r="K193" s="238"/>
      <c r="L193" s="238"/>
      <c r="M193" s="238"/>
      <c r="N193" s="238"/>
      <c r="O193" s="238"/>
      <c r="P193" s="238"/>
    </row>
    <row r="194" spans="1:16" x14ac:dyDescent="0.25">
      <c r="A194" s="238"/>
      <c r="B194" s="238"/>
      <c r="C194" s="238"/>
      <c r="D194" s="238"/>
      <c r="E194" s="238"/>
      <c r="F194" s="238"/>
      <c r="G194" s="238"/>
      <c r="H194" s="238"/>
      <c r="I194" s="238"/>
      <c r="J194" s="238"/>
      <c r="K194" s="238"/>
      <c r="L194" s="238"/>
      <c r="M194" s="238"/>
      <c r="N194" s="238"/>
      <c r="O194" s="238"/>
      <c r="P194" s="238"/>
    </row>
    <row r="195" spans="1:16" x14ac:dyDescent="0.25">
      <c r="A195" s="238"/>
      <c r="B195" s="238"/>
      <c r="C195" s="238"/>
      <c r="D195" s="238"/>
      <c r="E195" s="238"/>
      <c r="F195" s="238"/>
      <c r="G195" s="238"/>
      <c r="H195" s="238"/>
      <c r="I195" s="238"/>
      <c r="J195" s="238"/>
      <c r="K195" s="238"/>
      <c r="L195" s="238"/>
      <c r="M195" s="238"/>
      <c r="N195" s="238"/>
      <c r="O195" s="238"/>
      <c r="P195" s="238"/>
    </row>
    <row r="196" spans="1:16" x14ac:dyDescent="0.25">
      <c r="A196" s="238"/>
      <c r="B196" s="238"/>
      <c r="C196" s="238"/>
      <c r="D196" s="238"/>
      <c r="E196" s="238"/>
      <c r="F196" s="238"/>
      <c r="G196" s="238"/>
      <c r="H196" s="238"/>
      <c r="I196" s="238"/>
      <c r="J196" s="238"/>
      <c r="K196" s="238"/>
      <c r="L196" s="238"/>
      <c r="M196" s="238"/>
      <c r="N196" s="238"/>
      <c r="O196" s="238"/>
      <c r="P196" s="238"/>
    </row>
    <row r="197" spans="1:16" x14ac:dyDescent="0.25">
      <c r="A197" s="238"/>
      <c r="B197" s="238"/>
      <c r="C197" s="238"/>
      <c r="D197" s="238"/>
      <c r="E197" s="238"/>
      <c r="F197" s="238"/>
      <c r="G197" s="238"/>
      <c r="H197" s="238"/>
      <c r="I197" s="238"/>
      <c r="J197" s="238"/>
      <c r="K197" s="238"/>
      <c r="L197" s="238"/>
      <c r="M197" s="238"/>
      <c r="N197" s="238"/>
      <c r="O197" s="238"/>
      <c r="P197" s="238"/>
    </row>
    <row r="198" spans="1:16" x14ac:dyDescent="0.25">
      <c r="A198" s="238"/>
      <c r="B198" s="238"/>
      <c r="C198" s="238"/>
      <c r="D198" s="238"/>
      <c r="E198" s="238"/>
      <c r="F198" s="238"/>
      <c r="G198" s="238"/>
      <c r="H198" s="238"/>
      <c r="I198" s="238"/>
      <c r="J198" s="238"/>
      <c r="K198" s="238"/>
      <c r="L198" s="238"/>
      <c r="M198" s="238"/>
      <c r="N198" s="238"/>
      <c r="O198" s="238"/>
      <c r="P198" s="238"/>
    </row>
    <row r="199" spans="1:16" x14ac:dyDescent="0.25">
      <c r="A199" s="238"/>
      <c r="B199" s="238"/>
      <c r="C199" s="238"/>
      <c r="D199" s="238"/>
      <c r="E199" s="238"/>
      <c r="F199" s="238"/>
      <c r="G199" s="238"/>
      <c r="H199" s="238"/>
      <c r="I199" s="238"/>
      <c r="J199" s="238"/>
      <c r="K199" s="238"/>
      <c r="L199" s="238"/>
      <c r="M199" s="238"/>
      <c r="N199" s="238"/>
      <c r="O199" s="238"/>
      <c r="P199" s="238"/>
    </row>
    <row r="200" spans="1:16" x14ac:dyDescent="0.25">
      <c r="A200" s="238"/>
      <c r="B200" s="238"/>
      <c r="C200" s="238"/>
      <c r="D200" s="238"/>
      <c r="E200" s="238"/>
      <c r="F200" s="238"/>
      <c r="G200" s="238"/>
      <c r="H200" s="238"/>
      <c r="I200" s="238"/>
      <c r="J200" s="238"/>
      <c r="K200" s="238"/>
      <c r="L200" s="238"/>
      <c r="M200" s="238"/>
      <c r="N200" s="238"/>
      <c r="O200" s="238"/>
      <c r="P200" s="238"/>
    </row>
    <row r="201" spans="1:16" x14ac:dyDescent="0.25">
      <c r="A201" s="238"/>
      <c r="B201" s="238"/>
      <c r="C201" s="238"/>
      <c r="D201" s="238"/>
      <c r="E201" s="238"/>
      <c r="F201" s="238"/>
      <c r="G201" s="238"/>
      <c r="H201" s="238"/>
      <c r="I201" s="238"/>
      <c r="J201" s="238"/>
      <c r="K201" s="238"/>
      <c r="L201" s="238"/>
      <c r="M201" s="238"/>
      <c r="N201" s="238"/>
      <c r="O201" s="238"/>
      <c r="P201" s="238"/>
    </row>
    <row r="202" spans="1:16" x14ac:dyDescent="0.25">
      <c r="A202" s="238"/>
      <c r="B202" s="238"/>
      <c r="C202" s="238"/>
      <c r="D202" s="238"/>
      <c r="E202" s="238"/>
      <c r="F202" s="238"/>
      <c r="G202" s="238"/>
      <c r="H202" s="238"/>
      <c r="I202" s="238"/>
      <c r="J202" s="238"/>
      <c r="K202" s="238"/>
      <c r="L202" s="238"/>
      <c r="M202" s="238"/>
      <c r="N202" s="238"/>
      <c r="O202" s="238"/>
      <c r="P202" s="238"/>
    </row>
    <row r="203" spans="1:16" x14ac:dyDescent="0.25">
      <c r="A203" s="238"/>
      <c r="B203" s="238"/>
      <c r="C203" s="238"/>
      <c r="D203" s="238"/>
      <c r="E203" s="238"/>
      <c r="F203" s="238"/>
      <c r="G203" s="238"/>
      <c r="H203" s="238"/>
      <c r="I203" s="238"/>
      <c r="J203" s="238"/>
      <c r="K203" s="238"/>
      <c r="L203" s="238"/>
      <c r="M203" s="238"/>
      <c r="N203" s="238"/>
      <c r="O203" s="238"/>
      <c r="P203" s="238"/>
    </row>
    <row r="204" spans="1:16" x14ac:dyDescent="0.25">
      <c r="A204" s="238"/>
      <c r="B204" s="238"/>
      <c r="C204" s="238"/>
      <c r="D204" s="238"/>
      <c r="E204" s="238"/>
      <c r="F204" s="238"/>
      <c r="G204" s="238"/>
      <c r="H204" s="238"/>
      <c r="I204" s="238"/>
      <c r="J204" s="238"/>
      <c r="K204" s="238"/>
      <c r="L204" s="238"/>
      <c r="M204" s="238"/>
      <c r="N204" s="238"/>
      <c r="O204" s="238"/>
      <c r="P204" s="238"/>
    </row>
    <row r="205" spans="1:16" x14ac:dyDescent="0.25">
      <c r="A205" s="238"/>
      <c r="B205" s="238"/>
      <c r="C205" s="238"/>
      <c r="D205" s="238"/>
      <c r="E205" s="238"/>
      <c r="F205" s="238"/>
      <c r="G205" s="238"/>
      <c r="H205" s="238"/>
      <c r="I205" s="238"/>
      <c r="J205" s="238"/>
      <c r="K205" s="238"/>
      <c r="L205" s="238"/>
      <c r="M205" s="238"/>
      <c r="N205" s="238"/>
      <c r="O205" s="238"/>
      <c r="P205" s="238"/>
    </row>
    <row r="206" spans="1:16" x14ac:dyDescent="0.25">
      <c r="A206" s="238"/>
      <c r="B206" s="238"/>
      <c r="C206" s="238"/>
      <c r="D206" s="238"/>
      <c r="E206" s="238"/>
      <c r="F206" s="238"/>
      <c r="G206" s="238"/>
      <c r="H206" s="238"/>
      <c r="I206" s="238"/>
      <c r="J206" s="238"/>
      <c r="K206" s="238"/>
      <c r="L206" s="238"/>
      <c r="M206" s="238"/>
      <c r="N206" s="238"/>
      <c r="O206" s="238"/>
      <c r="P206" s="238"/>
    </row>
    <row r="207" spans="1:16" x14ac:dyDescent="0.25">
      <c r="A207" s="238"/>
      <c r="B207" s="238"/>
      <c r="C207" s="238"/>
      <c r="D207" s="238"/>
      <c r="E207" s="238"/>
      <c r="F207" s="238"/>
      <c r="G207" s="238"/>
      <c r="H207" s="238"/>
      <c r="I207" s="238"/>
      <c r="J207" s="238"/>
      <c r="K207" s="238"/>
      <c r="L207" s="238"/>
      <c r="M207" s="238"/>
      <c r="N207" s="238"/>
      <c r="O207" s="238"/>
      <c r="P207" s="238"/>
    </row>
    <row r="208" spans="1:16" x14ac:dyDescent="0.25">
      <c r="A208" s="238"/>
      <c r="B208" s="238"/>
      <c r="C208" s="238"/>
      <c r="D208" s="238"/>
      <c r="E208" s="238"/>
      <c r="F208" s="238"/>
      <c r="G208" s="238"/>
      <c r="H208" s="238"/>
      <c r="I208" s="238"/>
      <c r="J208" s="238"/>
      <c r="K208" s="238"/>
      <c r="L208" s="238"/>
      <c r="M208" s="238"/>
      <c r="N208" s="238"/>
      <c r="O208" s="238"/>
      <c r="P208" s="238"/>
    </row>
    <row r="209" spans="1:16" x14ac:dyDescent="0.25">
      <c r="A209" s="238"/>
      <c r="B209" s="238"/>
      <c r="C209" s="238"/>
      <c r="D209" s="238"/>
      <c r="E209" s="238"/>
      <c r="F209" s="238"/>
      <c r="G209" s="238"/>
      <c r="H209" s="238"/>
      <c r="I209" s="238"/>
      <c r="J209" s="238"/>
      <c r="K209" s="238"/>
      <c r="L209" s="238"/>
      <c r="M209" s="238"/>
      <c r="N209" s="238"/>
      <c r="O209" s="238"/>
      <c r="P209" s="238"/>
    </row>
    <row r="210" spans="1:16" x14ac:dyDescent="0.25">
      <c r="A210" s="238"/>
      <c r="B210" s="238"/>
      <c r="C210" s="238"/>
      <c r="D210" s="238"/>
      <c r="E210" s="238"/>
      <c r="F210" s="238"/>
      <c r="G210" s="238"/>
      <c r="H210" s="238"/>
      <c r="I210" s="238"/>
      <c r="J210" s="238"/>
      <c r="K210" s="238"/>
      <c r="L210" s="238"/>
      <c r="M210" s="238"/>
      <c r="N210" s="238"/>
      <c r="O210" s="238"/>
      <c r="P210" s="238"/>
    </row>
    <row r="211" spans="1:16" x14ac:dyDescent="0.25">
      <c r="A211" s="238"/>
      <c r="B211" s="238"/>
      <c r="C211" s="238"/>
      <c r="D211" s="238"/>
      <c r="E211" s="238"/>
      <c r="F211" s="238"/>
      <c r="G211" s="238"/>
      <c r="H211" s="238"/>
      <c r="I211" s="238"/>
      <c r="J211" s="238"/>
      <c r="K211" s="238"/>
      <c r="L211" s="238"/>
      <c r="M211" s="238"/>
      <c r="N211" s="238"/>
      <c r="O211" s="238"/>
      <c r="P211" s="238"/>
    </row>
    <row r="212" spans="1:16" x14ac:dyDescent="0.25">
      <c r="A212" s="238"/>
      <c r="B212" s="238"/>
      <c r="C212" s="238"/>
      <c r="D212" s="238"/>
      <c r="E212" s="238"/>
      <c r="F212" s="238"/>
      <c r="G212" s="238"/>
      <c r="H212" s="238"/>
      <c r="I212" s="238"/>
      <c r="J212" s="238"/>
      <c r="K212" s="238"/>
      <c r="L212" s="238"/>
      <c r="M212" s="238"/>
      <c r="N212" s="238"/>
      <c r="O212" s="238"/>
      <c r="P212" s="238"/>
    </row>
    <row r="213" spans="1:16" x14ac:dyDescent="0.25">
      <c r="A213" s="238"/>
      <c r="B213" s="238"/>
      <c r="C213" s="238"/>
      <c r="D213" s="238"/>
      <c r="E213" s="238"/>
      <c r="F213" s="238"/>
      <c r="G213" s="238"/>
      <c r="H213" s="238"/>
      <c r="I213" s="238"/>
      <c r="J213" s="238"/>
      <c r="K213" s="238"/>
      <c r="L213" s="238"/>
      <c r="M213" s="238"/>
      <c r="N213" s="238"/>
      <c r="O213" s="238"/>
      <c r="P213" s="238"/>
    </row>
    <row r="214" spans="1:16" x14ac:dyDescent="0.25">
      <c r="A214" s="238"/>
      <c r="B214" s="238"/>
      <c r="C214" s="238"/>
      <c r="D214" s="238"/>
      <c r="E214" s="238"/>
      <c r="F214" s="238"/>
      <c r="G214" s="238"/>
      <c r="H214" s="238"/>
      <c r="I214" s="238"/>
      <c r="J214" s="238"/>
      <c r="K214" s="238"/>
      <c r="L214" s="238"/>
      <c r="M214" s="238"/>
      <c r="N214" s="238"/>
      <c r="O214" s="238"/>
      <c r="P214" s="238"/>
    </row>
    <row r="215" spans="1:16" x14ac:dyDescent="0.25">
      <c r="A215" s="238"/>
      <c r="B215" s="238"/>
      <c r="C215" s="238"/>
      <c r="D215" s="238"/>
      <c r="E215" s="238"/>
      <c r="F215" s="238"/>
      <c r="G215" s="238"/>
      <c r="H215" s="238"/>
      <c r="I215" s="238"/>
      <c r="J215" s="238"/>
      <c r="K215" s="238"/>
      <c r="L215" s="238"/>
      <c r="M215" s="238"/>
      <c r="N215" s="238"/>
      <c r="O215" s="238"/>
      <c r="P215" s="238"/>
    </row>
    <row r="216" spans="1:16" x14ac:dyDescent="0.25">
      <c r="A216" s="238"/>
      <c r="B216" s="238"/>
      <c r="C216" s="238"/>
      <c r="D216" s="238"/>
      <c r="E216" s="238"/>
      <c r="F216" s="238"/>
      <c r="G216" s="238"/>
      <c r="H216" s="238"/>
      <c r="I216" s="238"/>
      <c r="J216" s="238"/>
      <c r="K216" s="238"/>
      <c r="L216" s="238"/>
      <c r="M216" s="238"/>
      <c r="N216" s="238"/>
      <c r="O216" s="238"/>
      <c r="P216" s="238"/>
    </row>
    <row r="217" spans="1:16" x14ac:dyDescent="0.25">
      <c r="A217" s="238"/>
      <c r="B217" s="238"/>
      <c r="C217" s="238"/>
      <c r="D217" s="238"/>
      <c r="E217" s="238"/>
      <c r="F217" s="238"/>
      <c r="G217" s="238"/>
      <c r="H217" s="238"/>
      <c r="I217" s="238"/>
      <c r="J217" s="238"/>
      <c r="K217" s="238"/>
      <c r="L217" s="238"/>
      <c r="M217" s="238"/>
      <c r="N217" s="238"/>
      <c r="O217" s="238"/>
      <c r="P217" s="238"/>
    </row>
    <row r="218" spans="1:16" x14ac:dyDescent="0.25">
      <c r="A218" s="238"/>
      <c r="B218" s="238"/>
      <c r="C218" s="238"/>
      <c r="D218" s="238"/>
      <c r="E218" s="238"/>
      <c r="F218" s="238"/>
      <c r="G218" s="238"/>
      <c r="H218" s="238"/>
      <c r="I218" s="238"/>
      <c r="J218" s="238"/>
      <c r="K218" s="238"/>
      <c r="L218" s="238"/>
      <c r="M218" s="238"/>
      <c r="N218" s="238"/>
      <c r="O218" s="238"/>
      <c r="P218" s="238"/>
    </row>
    <row r="219" spans="1:16" x14ac:dyDescent="0.25">
      <c r="A219" s="238"/>
      <c r="B219" s="238"/>
      <c r="C219" s="238"/>
      <c r="D219" s="238"/>
      <c r="E219" s="238"/>
      <c r="F219" s="238"/>
      <c r="G219" s="238"/>
      <c r="H219" s="238"/>
      <c r="I219" s="238"/>
      <c r="J219" s="238"/>
      <c r="K219" s="238"/>
      <c r="L219" s="238"/>
      <c r="M219" s="238"/>
      <c r="N219" s="238"/>
      <c r="O219" s="238"/>
      <c r="P219" s="238"/>
    </row>
    <row r="220" spans="1:16" x14ac:dyDescent="0.25">
      <c r="A220" s="238"/>
      <c r="B220" s="238"/>
      <c r="C220" s="238"/>
      <c r="D220" s="238"/>
      <c r="E220" s="238"/>
      <c r="F220" s="238"/>
      <c r="G220" s="238"/>
      <c r="H220" s="238"/>
      <c r="I220" s="238"/>
      <c r="J220" s="238"/>
      <c r="K220" s="238"/>
      <c r="L220" s="238"/>
      <c r="M220" s="238"/>
      <c r="N220" s="238"/>
      <c r="O220" s="238"/>
      <c r="P220" s="238"/>
    </row>
    <row r="221" spans="1:16" x14ac:dyDescent="0.25">
      <c r="A221" s="238"/>
      <c r="B221" s="238"/>
      <c r="C221" s="238"/>
      <c r="D221" s="238"/>
      <c r="E221" s="238"/>
      <c r="F221" s="238"/>
      <c r="G221" s="238"/>
      <c r="H221" s="238"/>
      <c r="I221" s="238"/>
      <c r="J221" s="238"/>
      <c r="K221" s="238"/>
      <c r="L221" s="238"/>
      <c r="M221" s="238"/>
      <c r="N221" s="238"/>
      <c r="O221" s="238"/>
      <c r="P221" s="238"/>
    </row>
    <row r="222" spans="1:16" x14ac:dyDescent="0.25">
      <c r="A222" s="238"/>
      <c r="B222" s="238"/>
      <c r="C222" s="238"/>
      <c r="D222" s="238"/>
      <c r="E222" s="238"/>
      <c r="F222" s="238"/>
      <c r="G222" s="238"/>
      <c r="H222" s="238"/>
      <c r="I222" s="238"/>
      <c r="J222" s="238"/>
      <c r="K222" s="238"/>
      <c r="L222" s="238"/>
      <c r="M222" s="238"/>
      <c r="N222" s="238"/>
      <c r="O222" s="238"/>
      <c r="P222" s="238"/>
    </row>
    <row r="223" spans="1:16" x14ac:dyDescent="0.25">
      <c r="A223" s="238"/>
      <c r="B223" s="238"/>
      <c r="C223" s="238"/>
      <c r="D223" s="238"/>
      <c r="E223" s="238"/>
      <c r="F223" s="238"/>
      <c r="G223" s="238"/>
      <c r="H223" s="238"/>
      <c r="I223" s="238"/>
      <c r="J223" s="238"/>
      <c r="K223" s="238"/>
      <c r="L223" s="238"/>
      <c r="M223" s="238"/>
      <c r="N223" s="238"/>
      <c r="O223" s="238"/>
      <c r="P223" s="238"/>
    </row>
    <row r="224" spans="1:16" x14ac:dyDescent="0.25">
      <c r="A224" s="238"/>
      <c r="B224" s="238"/>
      <c r="C224" s="238"/>
      <c r="D224" s="238"/>
      <c r="E224" s="238"/>
      <c r="F224" s="238"/>
      <c r="G224" s="238"/>
      <c r="H224" s="238"/>
      <c r="I224" s="238"/>
      <c r="J224" s="238"/>
      <c r="K224" s="238"/>
      <c r="L224" s="238"/>
      <c r="M224" s="238"/>
      <c r="N224" s="238"/>
      <c r="O224" s="238"/>
      <c r="P224" s="238"/>
    </row>
    <row r="225" spans="1:16" x14ac:dyDescent="0.25">
      <c r="A225" s="238"/>
      <c r="B225" s="238"/>
      <c r="C225" s="238"/>
      <c r="D225" s="238"/>
      <c r="E225" s="238"/>
      <c r="F225" s="238"/>
      <c r="G225" s="238"/>
      <c r="H225" s="238"/>
      <c r="I225" s="238"/>
      <c r="J225" s="238"/>
      <c r="K225" s="238"/>
      <c r="L225" s="238"/>
      <c r="M225" s="238"/>
      <c r="N225" s="238"/>
      <c r="O225" s="238"/>
      <c r="P225" s="238"/>
    </row>
    <row r="226" spans="1:16" x14ac:dyDescent="0.25">
      <c r="A226" s="238"/>
      <c r="B226" s="238"/>
      <c r="C226" s="238"/>
      <c r="D226" s="238"/>
      <c r="E226" s="238"/>
      <c r="F226" s="238"/>
      <c r="G226" s="238"/>
      <c r="H226" s="238"/>
      <c r="I226" s="238"/>
      <c r="J226" s="238"/>
      <c r="K226" s="238"/>
      <c r="L226" s="238"/>
      <c r="M226" s="238"/>
      <c r="N226" s="238"/>
      <c r="O226" s="238"/>
      <c r="P226" s="238"/>
    </row>
    <row r="227" spans="1:16" x14ac:dyDescent="0.25">
      <c r="A227" s="238"/>
      <c r="B227" s="238"/>
      <c r="C227" s="238"/>
      <c r="D227" s="238"/>
      <c r="E227" s="238"/>
      <c r="F227" s="238"/>
      <c r="G227" s="238"/>
      <c r="H227" s="238"/>
      <c r="I227" s="238"/>
      <c r="J227" s="238"/>
      <c r="K227" s="238"/>
      <c r="L227" s="238"/>
      <c r="M227" s="238"/>
      <c r="N227" s="238"/>
      <c r="O227" s="238"/>
      <c r="P227" s="238"/>
    </row>
    <row r="228" spans="1:16" x14ac:dyDescent="0.25">
      <c r="A228" s="238"/>
      <c r="B228" s="238"/>
      <c r="C228" s="238"/>
      <c r="D228" s="238"/>
      <c r="E228" s="238"/>
      <c r="F228" s="238"/>
      <c r="G228" s="238"/>
      <c r="H228" s="238"/>
      <c r="I228" s="238"/>
      <c r="J228" s="238"/>
      <c r="K228" s="238"/>
      <c r="L228" s="238"/>
      <c r="M228" s="238"/>
      <c r="N228" s="238"/>
      <c r="O228" s="238"/>
      <c r="P228" s="238"/>
    </row>
    <row r="229" spans="1:16" x14ac:dyDescent="0.25">
      <c r="A229" s="238"/>
      <c r="B229" s="238"/>
      <c r="C229" s="238"/>
      <c r="D229" s="238"/>
      <c r="E229" s="238"/>
      <c r="F229" s="238"/>
      <c r="G229" s="238"/>
      <c r="H229" s="238"/>
      <c r="I229" s="238"/>
      <c r="J229" s="238"/>
      <c r="K229" s="238"/>
      <c r="L229" s="238"/>
      <c r="M229" s="238"/>
      <c r="N229" s="238"/>
      <c r="O229" s="238"/>
      <c r="P229" s="238"/>
    </row>
    <row r="230" spans="1:16" x14ac:dyDescent="0.25">
      <c r="A230" s="238"/>
      <c r="B230" s="238"/>
      <c r="C230" s="238"/>
      <c r="D230" s="238"/>
      <c r="E230" s="238"/>
      <c r="F230" s="238"/>
      <c r="G230" s="238"/>
      <c r="H230" s="238"/>
      <c r="I230" s="238"/>
      <c r="J230" s="238"/>
      <c r="K230" s="238"/>
      <c r="L230" s="238"/>
      <c r="M230" s="238"/>
      <c r="N230" s="238"/>
      <c r="O230" s="238"/>
      <c r="P230" s="238"/>
    </row>
    <row r="231" spans="1:16" x14ac:dyDescent="0.25">
      <c r="A231" s="238"/>
      <c r="B231" s="238"/>
      <c r="C231" s="238"/>
      <c r="D231" s="238"/>
      <c r="E231" s="238"/>
      <c r="F231" s="238"/>
      <c r="G231" s="238"/>
      <c r="H231" s="238"/>
      <c r="I231" s="238"/>
      <c r="J231" s="238"/>
      <c r="K231" s="238"/>
      <c r="L231" s="238"/>
      <c r="M231" s="238"/>
      <c r="N231" s="238"/>
      <c r="O231" s="238"/>
      <c r="P231" s="238"/>
    </row>
    <row r="232" spans="1:16" x14ac:dyDescent="0.25">
      <c r="A232" s="238"/>
      <c r="B232" s="238"/>
      <c r="C232" s="238"/>
      <c r="D232" s="238"/>
      <c r="E232" s="238"/>
      <c r="F232" s="238"/>
      <c r="G232" s="238"/>
      <c r="H232" s="238"/>
      <c r="I232" s="238"/>
      <c r="J232" s="238"/>
      <c r="K232" s="238"/>
      <c r="L232" s="238"/>
      <c r="M232" s="238"/>
      <c r="N232" s="238"/>
      <c r="O232" s="238"/>
      <c r="P232" s="238"/>
    </row>
    <row r="233" spans="1:16" x14ac:dyDescent="0.25">
      <c r="A233" s="238"/>
      <c r="B233" s="238"/>
      <c r="C233" s="238"/>
      <c r="D233" s="238"/>
      <c r="E233" s="238"/>
      <c r="F233" s="238"/>
      <c r="G233" s="238"/>
      <c r="H233" s="238"/>
      <c r="I233" s="238"/>
      <c r="J233" s="238"/>
      <c r="K233" s="238"/>
      <c r="L233" s="238"/>
      <c r="M233" s="238"/>
      <c r="N233" s="238"/>
      <c r="O233" s="238"/>
      <c r="P233" s="238"/>
    </row>
    <row r="234" spans="1:16" x14ac:dyDescent="0.25">
      <c r="A234" s="238"/>
      <c r="B234" s="238"/>
      <c r="C234" s="238"/>
      <c r="D234" s="238"/>
      <c r="E234" s="238"/>
      <c r="F234" s="238"/>
      <c r="G234" s="238"/>
      <c r="H234" s="238"/>
      <c r="I234" s="238"/>
      <c r="J234" s="238"/>
      <c r="K234" s="238"/>
      <c r="L234" s="238"/>
      <c r="M234" s="238"/>
      <c r="N234" s="238"/>
      <c r="O234" s="238"/>
      <c r="P234" s="238"/>
    </row>
    <row r="235" spans="1:16" x14ac:dyDescent="0.25">
      <c r="A235" s="238"/>
      <c r="B235" s="238"/>
      <c r="C235" s="238"/>
      <c r="D235" s="238"/>
      <c r="E235" s="238"/>
      <c r="F235" s="238"/>
      <c r="G235" s="238"/>
      <c r="H235" s="238"/>
      <c r="I235" s="238"/>
      <c r="J235" s="238"/>
      <c r="K235" s="238"/>
      <c r="L235" s="238"/>
      <c r="M235" s="238"/>
      <c r="N235" s="238"/>
      <c r="O235" s="238"/>
      <c r="P235" s="238"/>
    </row>
    <row r="236" spans="1:16" x14ac:dyDescent="0.25">
      <c r="A236" s="238"/>
      <c r="B236" s="238"/>
      <c r="C236" s="238"/>
      <c r="D236" s="238"/>
      <c r="E236" s="238"/>
      <c r="F236" s="238"/>
      <c r="G236" s="238"/>
      <c r="H236" s="238"/>
      <c r="I236" s="238"/>
      <c r="J236" s="238"/>
      <c r="K236" s="238"/>
      <c r="L236" s="238"/>
      <c r="M236" s="238"/>
      <c r="N236" s="238"/>
      <c r="O236" s="238"/>
      <c r="P236" s="238"/>
    </row>
    <row r="237" spans="1:16" x14ac:dyDescent="0.25">
      <c r="A237" s="238"/>
      <c r="B237" s="238"/>
      <c r="C237" s="238"/>
      <c r="D237" s="238"/>
      <c r="E237" s="238"/>
      <c r="F237" s="238"/>
      <c r="G237" s="238"/>
      <c r="H237" s="238"/>
      <c r="I237" s="238"/>
      <c r="J237" s="238"/>
      <c r="K237" s="238"/>
      <c r="L237" s="238"/>
      <c r="M237" s="238"/>
      <c r="N237" s="238"/>
      <c r="O237" s="238"/>
      <c r="P237" s="238"/>
    </row>
    <row r="238" spans="1:16" x14ac:dyDescent="0.25">
      <c r="A238" s="238"/>
      <c r="B238" s="238"/>
      <c r="C238" s="238"/>
      <c r="D238" s="238"/>
      <c r="E238" s="238"/>
      <c r="F238" s="238"/>
      <c r="G238" s="238"/>
      <c r="H238" s="238"/>
      <c r="I238" s="238"/>
      <c r="J238" s="238"/>
      <c r="K238" s="238"/>
      <c r="L238" s="238"/>
      <c r="M238" s="238"/>
      <c r="N238" s="238"/>
      <c r="O238" s="238"/>
      <c r="P238" s="238"/>
    </row>
    <row r="239" spans="1:16" x14ac:dyDescent="0.25">
      <c r="A239" s="238"/>
      <c r="B239" s="238"/>
      <c r="C239" s="238"/>
      <c r="D239" s="238"/>
      <c r="E239" s="238"/>
      <c r="F239" s="238"/>
      <c r="G239" s="238"/>
      <c r="H239" s="238"/>
      <c r="I239" s="238"/>
      <c r="J239" s="238"/>
      <c r="K239" s="238"/>
      <c r="L239" s="238"/>
      <c r="M239" s="238"/>
      <c r="N239" s="238"/>
      <c r="O239" s="238"/>
      <c r="P239" s="238"/>
    </row>
    <row r="240" spans="1:16" x14ac:dyDescent="0.25">
      <c r="A240" s="238"/>
      <c r="B240" s="238"/>
      <c r="C240" s="238"/>
      <c r="D240" s="238"/>
      <c r="E240" s="238"/>
      <c r="F240" s="238"/>
      <c r="G240" s="238"/>
      <c r="H240" s="238"/>
      <c r="I240" s="238"/>
      <c r="J240" s="238"/>
      <c r="K240" s="238"/>
      <c r="L240" s="238"/>
      <c r="M240" s="238"/>
      <c r="N240" s="238"/>
      <c r="O240" s="238"/>
      <c r="P240" s="238"/>
    </row>
    <row r="241" spans="1:16" x14ac:dyDescent="0.25">
      <c r="A241" s="238"/>
      <c r="B241" s="238"/>
      <c r="C241" s="238"/>
      <c r="D241" s="238"/>
      <c r="E241" s="238"/>
      <c r="F241" s="238"/>
      <c r="G241" s="238"/>
      <c r="H241" s="238"/>
      <c r="I241" s="238"/>
      <c r="J241" s="238"/>
      <c r="K241" s="238"/>
      <c r="L241" s="238"/>
      <c r="M241" s="238"/>
      <c r="N241" s="238"/>
      <c r="O241" s="238"/>
      <c r="P241" s="238"/>
    </row>
    <row r="242" spans="1:16" x14ac:dyDescent="0.25">
      <c r="A242" s="238"/>
      <c r="B242" s="238"/>
      <c r="C242" s="238"/>
      <c r="D242" s="238"/>
      <c r="E242" s="238"/>
      <c r="F242" s="238"/>
      <c r="G242" s="238"/>
      <c r="H242" s="238"/>
      <c r="I242" s="238"/>
      <c r="J242" s="238"/>
      <c r="K242" s="238"/>
      <c r="L242" s="238"/>
      <c r="M242" s="238"/>
      <c r="N242" s="238"/>
      <c r="O242" s="238"/>
      <c r="P242" s="238"/>
    </row>
    <row r="243" spans="1:16" x14ac:dyDescent="0.25">
      <c r="A243" s="238"/>
      <c r="B243" s="238"/>
      <c r="C243" s="238"/>
      <c r="D243" s="238"/>
      <c r="E243" s="238"/>
      <c r="F243" s="238"/>
      <c r="G243" s="238"/>
      <c r="H243" s="238"/>
      <c r="I243" s="238"/>
      <c r="J243" s="238"/>
      <c r="K243" s="238"/>
      <c r="L243" s="238"/>
      <c r="M243" s="238"/>
      <c r="N243" s="238"/>
      <c r="O243" s="238"/>
      <c r="P243" s="238"/>
    </row>
    <row r="244" spans="1:16" x14ac:dyDescent="0.25">
      <c r="A244" s="238"/>
      <c r="B244" s="238"/>
      <c r="C244" s="238"/>
      <c r="D244" s="238"/>
      <c r="E244" s="238"/>
      <c r="F244" s="238"/>
      <c r="G244" s="238"/>
      <c r="H244" s="238"/>
      <c r="I244" s="238"/>
      <c r="J244" s="238"/>
      <c r="K244" s="238"/>
      <c r="L244" s="238"/>
      <c r="M244" s="238"/>
      <c r="N244" s="238"/>
      <c r="O244" s="238"/>
      <c r="P244" s="238"/>
    </row>
    <row r="245" spans="1:16" x14ac:dyDescent="0.25">
      <c r="A245" s="238"/>
      <c r="B245" s="238"/>
      <c r="C245" s="238"/>
      <c r="D245" s="238"/>
      <c r="E245" s="238"/>
      <c r="F245" s="238"/>
      <c r="G245" s="238"/>
      <c r="H245" s="238"/>
      <c r="I245" s="238"/>
      <c r="J245" s="238"/>
      <c r="K245" s="238"/>
      <c r="L245" s="238"/>
      <c r="M245" s="238"/>
      <c r="N245" s="238"/>
      <c r="O245" s="238"/>
      <c r="P245" s="238"/>
    </row>
    <row r="246" spans="1:16" x14ac:dyDescent="0.25">
      <c r="A246" s="238"/>
      <c r="B246" s="238"/>
      <c r="C246" s="238"/>
      <c r="D246" s="238"/>
      <c r="E246" s="238"/>
      <c r="F246" s="238"/>
      <c r="G246" s="238"/>
      <c r="H246" s="238"/>
      <c r="I246" s="238"/>
      <c r="J246" s="238"/>
      <c r="K246" s="238"/>
      <c r="L246" s="238"/>
      <c r="M246" s="238"/>
      <c r="N246" s="238"/>
      <c r="O246" s="238"/>
      <c r="P246" s="238"/>
    </row>
    <row r="247" spans="1:16" x14ac:dyDescent="0.25">
      <c r="A247" s="238"/>
      <c r="B247" s="238"/>
      <c r="C247" s="238"/>
      <c r="D247" s="238"/>
      <c r="E247" s="238"/>
      <c r="F247" s="238"/>
      <c r="G247" s="238"/>
      <c r="H247" s="238"/>
      <c r="I247" s="238"/>
      <c r="J247" s="238"/>
      <c r="K247" s="238"/>
      <c r="L247" s="238"/>
      <c r="M247" s="238"/>
      <c r="N247" s="238"/>
      <c r="O247" s="238"/>
      <c r="P247" s="238"/>
    </row>
    <row r="248" spans="1:16" x14ac:dyDescent="0.25">
      <c r="A248" s="238"/>
      <c r="B248" s="238"/>
      <c r="C248" s="238"/>
      <c r="D248" s="238"/>
      <c r="E248" s="238"/>
      <c r="F248" s="238"/>
      <c r="G248" s="238"/>
      <c r="H248" s="238"/>
      <c r="I248" s="238"/>
      <c r="J248" s="238"/>
      <c r="K248" s="238"/>
      <c r="L248" s="238"/>
      <c r="M248" s="238"/>
      <c r="N248" s="238"/>
      <c r="O248" s="238"/>
      <c r="P248" s="238"/>
    </row>
    <row r="249" spans="1:16" x14ac:dyDescent="0.25">
      <c r="A249" s="238"/>
      <c r="B249" s="238"/>
      <c r="C249" s="238"/>
      <c r="D249" s="238"/>
      <c r="E249" s="238"/>
      <c r="F249" s="238"/>
      <c r="G249" s="238"/>
      <c r="H249" s="238"/>
      <c r="I249" s="238"/>
      <c r="J249" s="238"/>
      <c r="K249" s="238"/>
      <c r="L249" s="238"/>
      <c r="M249" s="238"/>
      <c r="N249" s="238"/>
      <c r="O249" s="238"/>
      <c r="P249" s="238"/>
    </row>
    <row r="250" spans="1:16" x14ac:dyDescent="0.25">
      <c r="A250" s="238"/>
      <c r="B250" s="238"/>
      <c r="C250" s="238"/>
      <c r="D250" s="238"/>
      <c r="E250" s="238"/>
      <c r="F250" s="238"/>
      <c r="G250" s="238"/>
      <c r="H250" s="238"/>
      <c r="I250" s="238"/>
      <c r="J250" s="238"/>
      <c r="K250" s="238"/>
      <c r="L250" s="238"/>
      <c r="M250" s="238"/>
      <c r="N250" s="238"/>
      <c r="O250" s="238"/>
      <c r="P250" s="238"/>
    </row>
    <row r="251" spans="1:16" x14ac:dyDescent="0.25">
      <c r="A251" s="238"/>
      <c r="B251" s="238"/>
      <c r="C251" s="238"/>
      <c r="D251" s="238"/>
      <c r="E251" s="238"/>
      <c r="F251" s="238"/>
      <c r="G251" s="238"/>
      <c r="H251" s="238"/>
      <c r="I251" s="238"/>
      <c r="J251" s="238"/>
      <c r="K251" s="238"/>
      <c r="L251" s="238"/>
      <c r="M251" s="238"/>
      <c r="N251" s="238"/>
      <c r="O251" s="238"/>
      <c r="P251" s="238"/>
    </row>
    <row r="252" spans="1:16" x14ac:dyDescent="0.25">
      <c r="A252" s="238"/>
      <c r="B252" s="238"/>
      <c r="C252" s="238"/>
      <c r="D252" s="238"/>
      <c r="E252" s="238"/>
      <c r="F252" s="238"/>
      <c r="G252" s="238"/>
      <c r="H252" s="238"/>
      <c r="I252" s="238"/>
      <c r="J252" s="238"/>
      <c r="K252" s="238"/>
      <c r="L252" s="238"/>
      <c r="M252" s="238"/>
      <c r="N252" s="238"/>
      <c r="O252" s="238"/>
      <c r="P252" s="238"/>
    </row>
    <row r="253" spans="1:16" x14ac:dyDescent="0.25">
      <c r="A253" s="238"/>
      <c r="B253" s="238"/>
      <c r="C253" s="238"/>
      <c r="D253" s="238"/>
      <c r="E253" s="238"/>
      <c r="F253" s="238"/>
      <c r="G253" s="238"/>
      <c r="H253" s="238"/>
      <c r="I253" s="238"/>
      <c r="J253" s="238"/>
      <c r="K253" s="238"/>
      <c r="L253" s="238"/>
      <c r="M253" s="238"/>
      <c r="N253" s="238"/>
      <c r="O253" s="238"/>
      <c r="P253" s="238"/>
    </row>
    <row r="254" spans="1:16" x14ac:dyDescent="0.25">
      <c r="A254" s="238"/>
      <c r="B254" s="238"/>
      <c r="C254" s="238"/>
      <c r="D254" s="238"/>
      <c r="E254" s="238"/>
      <c r="F254" s="238"/>
      <c r="G254" s="238"/>
      <c r="H254" s="238"/>
      <c r="I254" s="238"/>
      <c r="J254" s="238"/>
      <c r="K254" s="238"/>
      <c r="L254" s="238"/>
      <c r="M254" s="238"/>
      <c r="N254" s="238"/>
      <c r="O254" s="238"/>
      <c r="P254" s="238"/>
    </row>
    <row r="255" spans="1:16" x14ac:dyDescent="0.25">
      <c r="A255" s="238"/>
      <c r="B255" s="238"/>
      <c r="C255" s="238"/>
      <c r="D255" s="238"/>
      <c r="E255" s="238"/>
      <c r="F255" s="238"/>
      <c r="G255" s="238"/>
      <c r="H255" s="238"/>
      <c r="I255" s="238"/>
      <c r="J255" s="238"/>
      <c r="K255" s="238"/>
      <c r="L255" s="238"/>
      <c r="M255" s="238"/>
      <c r="N255" s="238"/>
      <c r="O255" s="238"/>
      <c r="P255" s="238"/>
    </row>
    <row r="256" spans="1:16" x14ac:dyDescent="0.25">
      <c r="A256" s="238"/>
      <c r="B256" s="238"/>
      <c r="C256" s="238"/>
      <c r="D256" s="238"/>
      <c r="E256" s="238"/>
      <c r="F256" s="238"/>
      <c r="G256" s="238"/>
      <c r="H256" s="238"/>
      <c r="I256" s="238"/>
      <c r="J256" s="238"/>
      <c r="K256" s="238"/>
      <c r="L256" s="238"/>
      <c r="M256" s="238"/>
      <c r="N256" s="238"/>
      <c r="O256" s="238"/>
      <c r="P256" s="238"/>
    </row>
    <row r="257" spans="1:16" x14ac:dyDescent="0.25">
      <c r="A257" s="238"/>
      <c r="B257" s="238"/>
      <c r="C257" s="238"/>
      <c r="D257" s="238"/>
      <c r="E257" s="238"/>
      <c r="F257" s="238"/>
      <c r="G257" s="238"/>
      <c r="H257" s="238"/>
      <c r="I257" s="238"/>
      <c r="J257" s="238"/>
      <c r="K257" s="238"/>
      <c r="L257" s="238"/>
      <c r="M257" s="238"/>
      <c r="N257" s="238"/>
      <c r="O257" s="238"/>
      <c r="P257" s="238"/>
    </row>
    <row r="258" spans="1:16" x14ac:dyDescent="0.25">
      <c r="A258" s="238"/>
      <c r="B258" s="238"/>
      <c r="C258" s="238"/>
      <c r="D258" s="238"/>
      <c r="E258" s="238"/>
      <c r="F258" s="238"/>
      <c r="G258" s="238"/>
      <c r="H258" s="238"/>
      <c r="I258" s="238"/>
      <c r="J258" s="238"/>
      <c r="K258" s="238"/>
      <c r="L258" s="238"/>
      <c r="M258" s="238"/>
      <c r="N258" s="238"/>
      <c r="O258" s="238"/>
      <c r="P258" s="238"/>
    </row>
    <row r="259" spans="1:16" x14ac:dyDescent="0.25">
      <c r="A259" s="238"/>
      <c r="B259" s="238"/>
      <c r="C259" s="238"/>
      <c r="D259" s="238"/>
      <c r="E259" s="238"/>
      <c r="F259" s="238"/>
      <c r="G259" s="238"/>
      <c r="H259" s="238"/>
      <c r="I259" s="238"/>
      <c r="J259" s="238"/>
      <c r="K259" s="238"/>
      <c r="L259" s="238"/>
      <c r="M259" s="238"/>
      <c r="N259" s="238"/>
      <c r="O259" s="238"/>
      <c r="P259" s="238"/>
    </row>
    <row r="260" spans="1:16" x14ac:dyDescent="0.25">
      <c r="A260" s="238"/>
      <c r="B260" s="238"/>
      <c r="C260" s="238"/>
      <c r="D260" s="238"/>
      <c r="E260" s="238"/>
      <c r="F260" s="238"/>
      <c r="G260" s="238"/>
      <c r="H260" s="238"/>
      <c r="I260" s="238"/>
      <c r="J260" s="238"/>
      <c r="K260" s="238"/>
      <c r="L260" s="238"/>
      <c r="M260" s="238"/>
      <c r="N260" s="238"/>
      <c r="O260" s="238"/>
      <c r="P260" s="238"/>
    </row>
    <row r="261" spans="1:16" x14ac:dyDescent="0.25">
      <c r="A261" s="238"/>
      <c r="B261" s="238"/>
      <c r="C261" s="238"/>
      <c r="D261" s="238"/>
      <c r="E261" s="238"/>
      <c r="F261" s="238"/>
      <c r="G261" s="238"/>
      <c r="H261" s="238"/>
      <c r="I261" s="238"/>
      <c r="J261" s="238"/>
      <c r="K261" s="238"/>
      <c r="L261" s="238"/>
      <c r="M261" s="238"/>
      <c r="N261" s="238"/>
      <c r="O261" s="238"/>
      <c r="P261" s="238"/>
    </row>
    <row r="262" spans="1:16" x14ac:dyDescent="0.25">
      <c r="A262" s="238"/>
      <c r="B262" s="238"/>
      <c r="C262" s="238"/>
      <c r="D262" s="238"/>
      <c r="E262" s="238"/>
      <c r="F262" s="238"/>
      <c r="G262" s="238"/>
      <c r="H262" s="238"/>
      <c r="I262" s="238"/>
      <c r="J262" s="238"/>
      <c r="K262" s="238"/>
      <c r="L262" s="238"/>
      <c r="M262" s="238"/>
      <c r="N262" s="238"/>
      <c r="O262" s="238"/>
      <c r="P262" s="238"/>
    </row>
    <row r="263" spans="1:16" x14ac:dyDescent="0.25">
      <c r="A263" s="238"/>
      <c r="B263" s="238"/>
      <c r="C263" s="238"/>
      <c r="D263" s="238"/>
      <c r="E263" s="238"/>
      <c r="F263" s="238"/>
      <c r="G263" s="238"/>
      <c r="H263" s="238"/>
      <c r="I263" s="238"/>
      <c r="J263" s="238"/>
      <c r="K263" s="238"/>
      <c r="L263" s="238"/>
      <c r="M263" s="238"/>
      <c r="N263" s="238"/>
      <c r="O263" s="238"/>
      <c r="P263" s="238"/>
    </row>
    <row r="264" spans="1:16" x14ac:dyDescent="0.25">
      <c r="A264" s="238"/>
      <c r="B264" s="238"/>
      <c r="C264" s="238"/>
      <c r="D264" s="238"/>
      <c r="E264" s="238"/>
      <c r="F264" s="238"/>
      <c r="G264" s="238"/>
      <c r="H264" s="238"/>
      <c r="I264" s="238"/>
      <c r="J264" s="238"/>
      <c r="K264" s="238"/>
      <c r="L264" s="238"/>
      <c r="M264" s="238"/>
      <c r="N264" s="238"/>
      <c r="O264" s="238"/>
      <c r="P264" s="238"/>
    </row>
    <row r="265" spans="1:16" x14ac:dyDescent="0.25">
      <c r="A265" s="238"/>
      <c r="B265" s="238"/>
      <c r="C265" s="238"/>
      <c r="D265" s="238"/>
      <c r="E265" s="238"/>
      <c r="F265" s="238"/>
      <c r="G265" s="238"/>
      <c r="H265" s="238"/>
      <c r="I265" s="238"/>
      <c r="J265" s="238"/>
      <c r="K265" s="238"/>
      <c r="L265" s="238"/>
      <c r="M265" s="238"/>
      <c r="N265" s="238"/>
      <c r="O265" s="238"/>
      <c r="P265" s="238"/>
    </row>
    <row r="266" spans="1:16" x14ac:dyDescent="0.25">
      <c r="A266" s="238"/>
      <c r="B266" s="238"/>
      <c r="C266" s="238"/>
      <c r="D266" s="238"/>
      <c r="E266" s="238"/>
      <c r="F266" s="238"/>
      <c r="G266" s="238"/>
      <c r="H266" s="238"/>
      <c r="I266" s="238"/>
      <c r="J266" s="238"/>
      <c r="K266" s="238"/>
      <c r="L266" s="238"/>
      <c r="M266" s="238"/>
      <c r="N266" s="238"/>
      <c r="O266" s="238"/>
      <c r="P266" s="238"/>
    </row>
    <row r="267" spans="1:16" x14ac:dyDescent="0.25">
      <c r="A267" s="238"/>
      <c r="B267" s="238"/>
      <c r="C267" s="238"/>
      <c r="D267" s="238"/>
      <c r="E267" s="238"/>
      <c r="F267" s="238"/>
      <c r="G267" s="238"/>
      <c r="H267" s="238"/>
      <c r="I267" s="238"/>
      <c r="J267" s="238"/>
      <c r="K267" s="238"/>
      <c r="L267" s="238"/>
      <c r="M267" s="238"/>
      <c r="N267" s="238"/>
      <c r="O267" s="238"/>
      <c r="P267" s="238"/>
    </row>
    <row r="268" spans="1:16" x14ac:dyDescent="0.25">
      <c r="A268" s="238"/>
      <c r="B268" s="238"/>
      <c r="C268" s="238"/>
      <c r="D268" s="238"/>
      <c r="E268" s="238"/>
      <c r="F268" s="238"/>
      <c r="G268" s="238"/>
      <c r="H268" s="238"/>
      <c r="I268" s="238"/>
      <c r="J268" s="238"/>
      <c r="K268" s="238"/>
      <c r="L268" s="238"/>
      <c r="M268" s="238"/>
      <c r="N268" s="238"/>
      <c r="O268" s="238"/>
      <c r="P268" s="238"/>
    </row>
    <row r="269" spans="1:16" x14ac:dyDescent="0.25">
      <c r="A269" s="238"/>
      <c r="B269" s="238"/>
      <c r="C269" s="238"/>
      <c r="D269" s="238"/>
      <c r="E269" s="238"/>
      <c r="F269" s="238"/>
      <c r="G269" s="238"/>
      <c r="H269" s="238"/>
      <c r="I269" s="238"/>
      <c r="J269" s="238"/>
      <c r="K269" s="238"/>
      <c r="L269" s="238"/>
      <c r="M269" s="238"/>
      <c r="N269" s="238"/>
      <c r="O269" s="238"/>
      <c r="P269" s="238"/>
    </row>
    <row r="270" spans="1:16" x14ac:dyDescent="0.25">
      <c r="A270" s="238"/>
      <c r="B270" s="238"/>
      <c r="C270" s="238"/>
      <c r="D270" s="238"/>
      <c r="E270" s="238"/>
      <c r="F270" s="238"/>
      <c r="G270" s="238"/>
      <c r="H270" s="238"/>
      <c r="I270" s="238"/>
      <c r="J270" s="238"/>
      <c r="K270" s="238"/>
      <c r="L270" s="238"/>
      <c r="M270" s="238"/>
      <c r="N270" s="238"/>
      <c r="O270" s="238"/>
      <c r="P270" s="238"/>
    </row>
    <row r="271" spans="1:16" x14ac:dyDescent="0.25">
      <c r="A271" s="238"/>
      <c r="B271" s="238"/>
      <c r="C271" s="238"/>
      <c r="D271" s="238"/>
      <c r="E271" s="238"/>
      <c r="F271" s="238"/>
      <c r="G271" s="238"/>
      <c r="H271" s="238"/>
      <c r="I271" s="238"/>
      <c r="J271" s="238"/>
      <c r="K271" s="238"/>
      <c r="L271" s="238"/>
      <c r="M271" s="238"/>
      <c r="N271" s="238"/>
      <c r="O271" s="238"/>
      <c r="P271" s="238"/>
    </row>
    <row r="272" spans="1:16" x14ac:dyDescent="0.25">
      <c r="A272" s="238"/>
      <c r="B272" s="238"/>
      <c r="C272" s="238"/>
      <c r="D272" s="238"/>
      <c r="E272" s="238"/>
      <c r="F272" s="238"/>
      <c r="G272" s="238"/>
      <c r="H272" s="238"/>
      <c r="I272" s="238"/>
      <c r="J272" s="238"/>
      <c r="K272" s="238"/>
      <c r="L272" s="238"/>
      <c r="M272" s="238"/>
      <c r="N272" s="238"/>
      <c r="O272" s="238"/>
      <c r="P272" s="238"/>
    </row>
    <row r="273" spans="1:16" x14ac:dyDescent="0.25">
      <c r="A273" s="238"/>
      <c r="B273" s="238"/>
      <c r="C273" s="238"/>
      <c r="D273" s="238"/>
      <c r="E273" s="238"/>
      <c r="F273" s="238"/>
      <c r="G273" s="238"/>
      <c r="H273" s="238"/>
      <c r="I273" s="238"/>
      <c r="J273" s="238"/>
      <c r="K273" s="238"/>
      <c r="L273" s="238"/>
      <c r="M273" s="238"/>
      <c r="N273" s="238"/>
      <c r="O273" s="238"/>
      <c r="P273" s="238"/>
    </row>
    <row r="274" spans="1:16" x14ac:dyDescent="0.25">
      <c r="A274" s="238"/>
      <c r="B274" s="238"/>
      <c r="C274" s="238"/>
      <c r="D274" s="238"/>
      <c r="E274" s="238"/>
      <c r="F274" s="238"/>
      <c r="G274" s="238"/>
      <c r="H274" s="238"/>
      <c r="I274" s="238"/>
      <c r="J274" s="238"/>
      <c r="K274" s="238"/>
      <c r="L274" s="238"/>
      <c r="M274" s="238"/>
      <c r="N274" s="238"/>
      <c r="O274" s="238"/>
      <c r="P274" s="238"/>
    </row>
    <row r="275" spans="1:16" x14ac:dyDescent="0.25">
      <c r="A275" s="238"/>
      <c r="B275" s="238"/>
      <c r="C275" s="238"/>
      <c r="D275" s="238"/>
      <c r="E275" s="238"/>
      <c r="F275" s="238"/>
      <c r="G275" s="238"/>
      <c r="H275" s="238"/>
      <c r="I275" s="238"/>
      <c r="J275" s="238"/>
      <c r="K275" s="238"/>
      <c r="L275" s="238"/>
      <c r="M275" s="238"/>
      <c r="N275" s="238"/>
      <c r="O275" s="238"/>
      <c r="P275" s="238"/>
    </row>
    <row r="276" spans="1:16" x14ac:dyDescent="0.25">
      <c r="A276" s="238"/>
      <c r="B276" s="238"/>
      <c r="C276" s="238"/>
      <c r="D276" s="238"/>
      <c r="E276" s="238"/>
      <c r="F276" s="238"/>
      <c r="G276" s="238"/>
      <c r="H276" s="238"/>
      <c r="I276" s="238"/>
      <c r="J276" s="238"/>
      <c r="K276" s="238"/>
      <c r="L276" s="238"/>
      <c r="M276" s="238"/>
      <c r="N276" s="238"/>
      <c r="O276" s="238"/>
      <c r="P276" s="238"/>
    </row>
    <row r="277" spans="1:16" x14ac:dyDescent="0.25">
      <c r="A277" s="238"/>
      <c r="B277" s="238"/>
      <c r="C277" s="238"/>
      <c r="D277" s="238"/>
      <c r="E277" s="238"/>
      <c r="F277" s="238"/>
      <c r="G277" s="238"/>
      <c r="H277" s="238"/>
      <c r="I277" s="238"/>
      <c r="J277" s="238"/>
      <c r="K277" s="238"/>
      <c r="L277" s="238"/>
      <c r="M277" s="238"/>
      <c r="N277" s="238"/>
      <c r="O277" s="238"/>
      <c r="P277" s="238"/>
    </row>
    <row r="278" spans="1:16" x14ac:dyDescent="0.25">
      <c r="A278" s="238"/>
      <c r="B278" s="238"/>
      <c r="C278" s="238"/>
      <c r="D278" s="238"/>
      <c r="E278" s="238"/>
      <c r="F278" s="238"/>
      <c r="G278" s="238"/>
      <c r="H278" s="238"/>
      <c r="I278" s="238"/>
      <c r="J278" s="238"/>
      <c r="K278" s="238"/>
      <c r="L278" s="238"/>
      <c r="M278" s="238"/>
      <c r="N278" s="238"/>
      <c r="O278" s="238"/>
      <c r="P278" s="238"/>
    </row>
    <row r="279" spans="1:16" x14ac:dyDescent="0.25">
      <c r="A279" s="238"/>
      <c r="B279" s="238"/>
      <c r="C279" s="238"/>
      <c r="D279" s="238"/>
      <c r="E279" s="238"/>
      <c r="F279" s="238"/>
      <c r="G279" s="238"/>
      <c r="H279" s="238"/>
      <c r="I279" s="238"/>
      <c r="J279" s="238"/>
      <c r="K279" s="238"/>
      <c r="L279" s="238"/>
      <c r="M279" s="238"/>
      <c r="N279" s="238"/>
      <c r="O279" s="238"/>
      <c r="P279" s="238"/>
    </row>
    <row r="280" spans="1:16" x14ac:dyDescent="0.25">
      <c r="A280" s="238"/>
      <c r="B280" s="238"/>
      <c r="C280" s="238"/>
      <c r="D280" s="238"/>
      <c r="E280" s="238"/>
      <c r="F280" s="238"/>
      <c r="G280" s="238"/>
      <c r="H280" s="238"/>
      <c r="I280" s="238"/>
      <c r="J280" s="238"/>
      <c r="K280" s="238"/>
      <c r="L280" s="238"/>
      <c r="M280" s="238"/>
      <c r="N280" s="238"/>
      <c r="O280" s="238"/>
      <c r="P280" s="238"/>
    </row>
    <row r="281" spans="1:16" x14ac:dyDescent="0.25">
      <c r="A281" s="238"/>
      <c r="B281" s="238"/>
      <c r="C281" s="238"/>
      <c r="D281" s="238"/>
      <c r="E281" s="238"/>
      <c r="F281" s="238"/>
      <c r="G281" s="238"/>
      <c r="H281" s="238"/>
      <c r="I281" s="238"/>
      <c r="J281" s="238"/>
      <c r="K281" s="238"/>
      <c r="L281" s="238"/>
      <c r="M281" s="238"/>
      <c r="N281" s="238"/>
      <c r="O281" s="238"/>
      <c r="P281" s="238"/>
    </row>
    <row r="282" spans="1:16" x14ac:dyDescent="0.25">
      <c r="A282" s="238"/>
      <c r="B282" s="238"/>
      <c r="C282" s="238"/>
      <c r="D282" s="238"/>
      <c r="E282" s="238"/>
      <c r="F282" s="238"/>
      <c r="G282" s="238"/>
      <c r="H282" s="238"/>
      <c r="I282" s="238"/>
      <c r="J282" s="238"/>
      <c r="K282" s="238"/>
      <c r="L282" s="238"/>
      <c r="M282" s="238"/>
      <c r="N282" s="238"/>
      <c r="O282" s="238"/>
      <c r="P282" s="238"/>
    </row>
    <row r="283" spans="1:16" x14ac:dyDescent="0.25">
      <c r="A283" s="238"/>
      <c r="B283" s="238"/>
      <c r="C283" s="238"/>
      <c r="D283" s="238"/>
      <c r="E283" s="238"/>
      <c r="F283" s="238"/>
      <c r="G283" s="238"/>
      <c r="H283" s="238"/>
      <c r="I283" s="238"/>
      <c r="J283" s="238"/>
      <c r="K283" s="238"/>
      <c r="L283" s="238"/>
      <c r="M283" s="238"/>
      <c r="N283" s="238"/>
      <c r="O283" s="238"/>
      <c r="P283" s="238"/>
    </row>
    <row r="284" spans="1:16" x14ac:dyDescent="0.25">
      <c r="A284" s="238"/>
      <c r="B284" s="238"/>
      <c r="C284" s="238"/>
      <c r="D284" s="238"/>
      <c r="E284" s="238"/>
      <c r="F284" s="238"/>
      <c r="G284" s="238"/>
      <c r="H284" s="238"/>
      <c r="I284" s="238"/>
      <c r="J284" s="238"/>
      <c r="K284" s="238"/>
      <c r="L284" s="238"/>
      <c r="M284" s="238"/>
      <c r="N284" s="238"/>
      <c r="O284" s="238"/>
      <c r="P284" s="238"/>
    </row>
    <row r="285" spans="1:16" x14ac:dyDescent="0.25">
      <c r="A285" s="238"/>
      <c r="B285" s="238"/>
      <c r="C285" s="238"/>
      <c r="D285" s="238"/>
      <c r="E285" s="238"/>
      <c r="F285" s="238"/>
      <c r="G285" s="238"/>
      <c r="H285" s="238"/>
      <c r="I285" s="238"/>
      <c r="J285" s="238"/>
      <c r="K285" s="238"/>
      <c r="L285" s="238"/>
      <c r="M285" s="238"/>
      <c r="N285" s="238"/>
      <c r="O285" s="238"/>
      <c r="P285" s="238"/>
    </row>
    <row r="286" spans="1:16" x14ac:dyDescent="0.25">
      <c r="A286" s="238"/>
      <c r="B286" s="238"/>
      <c r="C286" s="238"/>
      <c r="D286" s="238"/>
      <c r="E286" s="238"/>
      <c r="F286" s="238"/>
      <c r="G286" s="238"/>
      <c r="H286" s="238"/>
      <c r="I286" s="238"/>
      <c r="J286" s="238"/>
      <c r="K286" s="238"/>
      <c r="L286" s="238"/>
      <c r="M286" s="238"/>
      <c r="N286" s="238"/>
      <c r="O286" s="238"/>
      <c r="P286" s="238"/>
    </row>
    <row r="287" spans="1:16" x14ac:dyDescent="0.25">
      <c r="A287" s="238"/>
      <c r="B287" s="238"/>
      <c r="C287" s="238"/>
      <c r="D287" s="238"/>
      <c r="E287" s="238"/>
      <c r="F287" s="238"/>
      <c r="G287" s="238"/>
      <c r="H287" s="238"/>
      <c r="I287" s="238"/>
      <c r="J287" s="238"/>
      <c r="K287" s="238"/>
      <c r="L287" s="238"/>
      <c r="M287" s="238"/>
      <c r="N287" s="238"/>
      <c r="O287" s="238"/>
      <c r="P287" s="238"/>
    </row>
    <row r="288" spans="1:16" x14ac:dyDescent="0.25">
      <c r="A288" s="238"/>
      <c r="B288" s="238"/>
      <c r="C288" s="238"/>
      <c r="D288" s="238"/>
      <c r="E288" s="238"/>
      <c r="F288" s="238"/>
      <c r="G288" s="238"/>
      <c r="H288" s="238"/>
      <c r="I288" s="238"/>
      <c r="J288" s="238"/>
      <c r="K288" s="238"/>
      <c r="L288" s="238"/>
      <c r="M288" s="238"/>
      <c r="N288" s="238"/>
      <c r="O288" s="238"/>
      <c r="P288" s="238"/>
    </row>
    <row r="289" spans="1:16" x14ac:dyDescent="0.25">
      <c r="A289" s="238"/>
      <c r="B289" s="238"/>
      <c r="C289" s="238"/>
      <c r="D289" s="238"/>
      <c r="E289" s="238"/>
      <c r="F289" s="238"/>
      <c r="G289" s="238"/>
      <c r="H289" s="238"/>
      <c r="I289" s="238"/>
      <c r="J289" s="238"/>
      <c r="K289" s="238"/>
      <c r="L289" s="238"/>
      <c r="M289" s="238"/>
      <c r="N289" s="238"/>
      <c r="O289" s="238"/>
      <c r="P289" s="238"/>
    </row>
    <row r="290" spans="1:16" x14ac:dyDescent="0.25">
      <c r="A290" s="238"/>
      <c r="B290" s="238"/>
      <c r="C290" s="238"/>
      <c r="D290" s="238"/>
      <c r="E290" s="238"/>
      <c r="F290" s="238"/>
      <c r="G290" s="238"/>
      <c r="H290" s="238"/>
      <c r="I290" s="238"/>
      <c r="J290" s="238"/>
      <c r="K290" s="238"/>
      <c r="L290" s="238"/>
      <c r="M290" s="238"/>
      <c r="N290" s="238"/>
      <c r="O290" s="238"/>
      <c r="P290" s="238"/>
    </row>
    <row r="291" spans="1:16" x14ac:dyDescent="0.25">
      <c r="A291" s="238"/>
      <c r="B291" s="238"/>
      <c r="C291" s="238"/>
      <c r="D291" s="238"/>
      <c r="E291" s="238"/>
      <c r="F291" s="238"/>
      <c r="G291" s="238"/>
      <c r="H291" s="238"/>
      <c r="I291" s="238"/>
      <c r="J291" s="238"/>
      <c r="K291" s="238"/>
      <c r="L291" s="238"/>
      <c r="M291" s="238"/>
      <c r="N291" s="238"/>
      <c r="O291" s="238"/>
      <c r="P291" s="238"/>
    </row>
    <row r="292" spans="1:16" x14ac:dyDescent="0.25">
      <c r="A292" s="238"/>
      <c r="B292" s="238"/>
      <c r="C292" s="238"/>
      <c r="D292" s="238"/>
      <c r="E292" s="238"/>
      <c r="F292" s="238"/>
      <c r="G292" s="238"/>
      <c r="H292" s="238"/>
      <c r="I292" s="238"/>
      <c r="J292" s="238"/>
      <c r="K292" s="238"/>
      <c r="L292" s="238"/>
      <c r="M292" s="238"/>
      <c r="N292" s="238"/>
      <c r="O292" s="238"/>
      <c r="P292" s="238"/>
    </row>
    <row r="293" spans="1:16" x14ac:dyDescent="0.25">
      <c r="A293" s="238"/>
      <c r="B293" s="238"/>
      <c r="C293" s="238"/>
      <c r="D293" s="238"/>
      <c r="E293" s="238"/>
      <c r="F293" s="238"/>
      <c r="G293" s="238"/>
      <c r="H293" s="238"/>
      <c r="I293" s="238"/>
      <c r="J293" s="238"/>
      <c r="K293" s="238"/>
      <c r="L293" s="238"/>
      <c r="M293" s="238"/>
      <c r="N293" s="238"/>
      <c r="O293" s="238"/>
      <c r="P293" s="238"/>
    </row>
    <row r="294" spans="1:16" x14ac:dyDescent="0.25">
      <c r="A294" s="238"/>
      <c r="B294" s="238"/>
      <c r="C294" s="238"/>
      <c r="D294" s="238"/>
      <c r="E294" s="238"/>
      <c r="F294" s="238"/>
      <c r="G294" s="238"/>
      <c r="H294" s="238"/>
      <c r="I294" s="238"/>
      <c r="J294" s="238"/>
      <c r="K294" s="238"/>
      <c r="L294" s="238"/>
      <c r="M294" s="238"/>
      <c r="N294" s="238"/>
      <c r="O294" s="238"/>
      <c r="P294" s="238"/>
    </row>
    <row r="295" spans="1:16" x14ac:dyDescent="0.25">
      <c r="A295" s="238"/>
      <c r="B295" s="238"/>
      <c r="C295" s="238"/>
      <c r="D295" s="238"/>
      <c r="E295" s="238"/>
      <c r="F295" s="238"/>
      <c r="G295" s="238"/>
      <c r="H295" s="238"/>
      <c r="I295" s="238"/>
      <c r="J295" s="238"/>
      <c r="K295" s="238"/>
      <c r="L295" s="238"/>
      <c r="M295" s="238"/>
      <c r="N295" s="238"/>
      <c r="O295" s="238"/>
      <c r="P295" s="238"/>
    </row>
    <row r="296" spans="1:16" x14ac:dyDescent="0.25">
      <c r="A296" s="238"/>
      <c r="B296" s="238"/>
      <c r="C296" s="238"/>
      <c r="D296" s="238"/>
      <c r="E296" s="238"/>
      <c r="F296" s="238"/>
      <c r="G296" s="238"/>
      <c r="H296" s="238"/>
      <c r="I296" s="238"/>
      <c r="J296" s="238"/>
      <c r="K296" s="238"/>
      <c r="L296" s="238"/>
      <c r="M296" s="238"/>
      <c r="N296" s="238"/>
      <c r="O296" s="238"/>
      <c r="P296" s="238"/>
    </row>
    <row r="297" spans="1:16" x14ac:dyDescent="0.25">
      <c r="A297" s="238"/>
      <c r="B297" s="238"/>
      <c r="C297" s="238"/>
      <c r="D297" s="238"/>
      <c r="E297" s="238"/>
      <c r="F297" s="238"/>
      <c r="G297" s="238"/>
      <c r="H297" s="238"/>
      <c r="I297" s="238"/>
      <c r="J297" s="238"/>
      <c r="K297" s="238"/>
      <c r="L297" s="238"/>
      <c r="M297" s="238"/>
      <c r="N297" s="238"/>
      <c r="O297" s="238"/>
      <c r="P297" s="238"/>
    </row>
    <row r="298" spans="1:16" x14ac:dyDescent="0.25">
      <c r="A298" s="238"/>
      <c r="B298" s="238"/>
      <c r="C298" s="238"/>
      <c r="D298" s="238"/>
      <c r="E298" s="238"/>
      <c r="F298" s="238"/>
      <c r="G298" s="238"/>
      <c r="H298" s="238"/>
      <c r="I298" s="238"/>
      <c r="J298" s="238"/>
      <c r="K298" s="238"/>
      <c r="L298" s="238"/>
      <c r="M298" s="238"/>
      <c r="N298" s="238"/>
      <c r="O298" s="238"/>
      <c r="P298" s="238"/>
    </row>
    <row r="299" spans="1:16" x14ac:dyDescent="0.25">
      <c r="A299" s="238"/>
      <c r="B299" s="238"/>
      <c r="C299" s="238"/>
      <c r="D299" s="238"/>
      <c r="E299" s="238"/>
      <c r="F299" s="238"/>
      <c r="G299" s="238"/>
      <c r="H299" s="238"/>
      <c r="I299" s="238"/>
      <c r="J299" s="238"/>
      <c r="K299" s="238"/>
      <c r="L299" s="238"/>
      <c r="M299" s="238"/>
      <c r="N299" s="238"/>
      <c r="O299" s="238"/>
      <c r="P299" s="238"/>
    </row>
    <row r="300" spans="1:16" x14ac:dyDescent="0.25">
      <c r="A300" s="238"/>
      <c r="B300" s="238"/>
      <c r="C300" s="238"/>
      <c r="D300" s="238"/>
      <c r="E300" s="238"/>
      <c r="F300" s="238"/>
      <c r="G300" s="238"/>
      <c r="H300" s="238"/>
      <c r="I300" s="238"/>
      <c r="J300" s="238"/>
      <c r="K300" s="238"/>
      <c r="L300" s="238"/>
      <c r="M300" s="238"/>
      <c r="N300" s="238"/>
      <c r="O300" s="238"/>
      <c r="P300" s="238"/>
    </row>
    <row r="301" spans="1:16" x14ac:dyDescent="0.25">
      <c r="A301" s="238"/>
      <c r="B301" s="238"/>
      <c r="C301" s="238"/>
      <c r="D301" s="238"/>
      <c r="E301" s="238"/>
      <c r="F301" s="238"/>
      <c r="G301" s="238"/>
      <c r="H301" s="238"/>
      <c r="I301" s="238"/>
      <c r="J301" s="238"/>
      <c r="K301" s="238"/>
      <c r="L301" s="238"/>
      <c r="M301" s="238"/>
      <c r="N301" s="238"/>
      <c r="O301" s="238"/>
      <c r="P301" s="238"/>
    </row>
    <row r="302" spans="1:16" x14ac:dyDescent="0.25">
      <c r="A302" s="238"/>
      <c r="B302" s="238"/>
      <c r="C302" s="238"/>
      <c r="D302" s="238"/>
      <c r="E302" s="238"/>
      <c r="F302" s="238"/>
      <c r="G302" s="238"/>
      <c r="H302" s="238"/>
      <c r="I302" s="238"/>
      <c r="J302" s="238"/>
      <c r="K302" s="238"/>
      <c r="L302" s="238"/>
      <c r="M302" s="238"/>
      <c r="N302" s="238"/>
      <c r="O302" s="238"/>
      <c r="P302" s="238"/>
    </row>
    <row r="303" spans="1:16" x14ac:dyDescent="0.25">
      <c r="A303" s="238"/>
      <c r="B303" s="238"/>
      <c r="C303" s="238"/>
      <c r="D303" s="238"/>
      <c r="E303" s="238"/>
      <c r="F303" s="238"/>
      <c r="G303" s="238"/>
      <c r="H303" s="238"/>
      <c r="I303" s="238"/>
      <c r="J303" s="238"/>
      <c r="K303" s="238"/>
      <c r="L303" s="238"/>
      <c r="M303" s="238"/>
      <c r="N303" s="238"/>
      <c r="O303" s="238"/>
      <c r="P303" s="238"/>
    </row>
    <row r="304" spans="1:16" x14ac:dyDescent="0.25">
      <c r="A304" s="238"/>
      <c r="B304" s="238"/>
      <c r="C304" s="238"/>
      <c r="D304" s="238"/>
      <c r="E304" s="238"/>
      <c r="F304" s="238"/>
      <c r="G304" s="238"/>
      <c r="H304" s="238"/>
      <c r="I304" s="238"/>
      <c r="J304" s="238"/>
      <c r="K304" s="238"/>
      <c r="L304" s="238"/>
      <c r="M304" s="238"/>
      <c r="N304" s="238"/>
      <c r="O304" s="238"/>
      <c r="P304" s="238"/>
    </row>
    <row r="305" spans="1:16" x14ac:dyDescent="0.25">
      <c r="A305" s="238"/>
      <c r="B305" s="238"/>
      <c r="C305" s="238"/>
      <c r="D305" s="238"/>
      <c r="E305" s="238"/>
      <c r="F305" s="238"/>
      <c r="G305" s="238"/>
      <c r="H305" s="238"/>
      <c r="I305" s="238"/>
      <c r="J305" s="238"/>
      <c r="K305" s="238"/>
      <c r="L305" s="238"/>
      <c r="M305" s="238"/>
      <c r="N305" s="238"/>
      <c r="O305" s="238"/>
      <c r="P305" s="238"/>
    </row>
    <row r="306" spans="1:16" x14ac:dyDescent="0.25">
      <c r="A306" s="238"/>
      <c r="B306" s="238"/>
      <c r="C306" s="238"/>
      <c r="D306" s="238"/>
      <c r="E306" s="238"/>
      <c r="F306" s="238"/>
      <c r="G306" s="238"/>
      <c r="H306" s="238"/>
      <c r="I306" s="238"/>
      <c r="J306" s="238"/>
      <c r="K306" s="238"/>
      <c r="L306" s="238"/>
      <c r="M306" s="238"/>
      <c r="N306" s="238"/>
      <c r="O306" s="238"/>
      <c r="P306" s="238"/>
    </row>
    <row r="307" spans="1:16" x14ac:dyDescent="0.25">
      <c r="A307" s="238"/>
      <c r="B307" s="238"/>
      <c r="C307" s="238"/>
      <c r="D307" s="238"/>
      <c r="E307" s="238"/>
      <c r="F307" s="238"/>
      <c r="G307" s="238"/>
      <c r="H307" s="238"/>
      <c r="I307" s="238"/>
      <c r="J307" s="238"/>
      <c r="K307" s="238"/>
      <c r="L307" s="238"/>
      <c r="M307" s="238"/>
      <c r="N307" s="238"/>
      <c r="O307" s="238"/>
      <c r="P307" s="238"/>
    </row>
    <row r="308" spans="1:16" x14ac:dyDescent="0.25">
      <c r="A308" s="238"/>
      <c r="B308" s="238"/>
      <c r="C308" s="238"/>
      <c r="D308" s="238"/>
      <c r="E308" s="238"/>
      <c r="F308" s="238"/>
      <c r="G308" s="238"/>
      <c r="H308" s="238"/>
      <c r="I308" s="238"/>
      <c r="J308" s="238"/>
      <c r="K308" s="238"/>
      <c r="L308" s="238"/>
      <c r="M308" s="238"/>
      <c r="N308" s="238"/>
      <c r="O308" s="238"/>
      <c r="P308" s="238"/>
    </row>
    <row r="309" spans="1:16" x14ac:dyDescent="0.25">
      <c r="A309" s="238"/>
      <c r="B309" s="238"/>
      <c r="C309" s="238"/>
      <c r="D309" s="238"/>
      <c r="E309" s="238"/>
      <c r="F309" s="238"/>
      <c r="G309" s="238"/>
      <c r="H309" s="238"/>
      <c r="I309" s="238"/>
      <c r="J309" s="238"/>
      <c r="K309" s="238"/>
      <c r="L309" s="238"/>
      <c r="M309" s="238"/>
      <c r="N309" s="238"/>
      <c r="O309" s="238"/>
      <c r="P309" s="238"/>
    </row>
    <row r="310" spans="1:16" x14ac:dyDescent="0.25">
      <c r="A310" s="238"/>
      <c r="B310" s="238"/>
      <c r="C310" s="238"/>
      <c r="D310" s="238"/>
      <c r="E310" s="238"/>
      <c r="F310" s="238"/>
      <c r="G310" s="238"/>
      <c r="H310" s="238"/>
      <c r="I310" s="238"/>
      <c r="J310" s="238"/>
      <c r="K310" s="238"/>
      <c r="L310" s="238"/>
      <c r="M310" s="238"/>
      <c r="N310" s="238"/>
      <c r="O310" s="238"/>
      <c r="P310" s="238"/>
    </row>
    <row r="311" spans="1:16" x14ac:dyDescent="0.25">
      <c r="A311" s="238"/>
      <c r="B311" s="238"/>
      <c r="C311" s="238"/>
      <c r="D311" s="238"/>
      <c r="E311" s="238"/>
      <c r="F311" s="238"/>
      <c r="G311" s="238"/>
      <c r="H311" s="238"/>
      <c r="I311" s="238"/>
      <c r="J311" s="238"/>
      <c r="K311" s="238"/>
      <c r="L311" s="238"/>
      <c r="M311" s="238"/>
      <c r="N311" s="238"/>
      <c r="O311" s="238"/>
      <c r="P311" s="238"/>
    </row>
    <row r="312" spans="1:16" x14ac:dyDescent="0.25">
      <c r="A312" s="238"/>
      <c r="B312" s="238"/>
      <c r="C312" s="238"/>
      <c r="D312" s="238"/>
      <c r="E312" s="238"/>
      <c r="F312" s="238"/>
      <c r="G312" s="238"/>
      <c r="H312" s="238"/>
      <c r="I312" s="238"/>
      <c r="J312" s="238"/>
      <c r="K312" s="238"/>
      <c r="L312" s="238"/>
      <c r="M312" s="238"/>
      <c r="N312" s="238"/>
      <c r="O312" s="238"/>
      <c r="P312" s="238"/>
    </row>
    <row r="313" spans="1:16" x14ac:dyDescent="0.25">
      <c r="A313" s="238"/>
      <c r="B313" s="238"/>
      <c r="C313" s="238"/>
      <c r="D313" s="238"/>
      <c r="E313" s="238"/>
      <c r="F313" s="238"/>
      <c r="G313" s="238"/>
      <c r="H313" s="238"/>
      <c r="I313" s="238"/>
      <c r="J313" s="238"/>
      <c r="K313" s="238"/>
      <c r="L313" s="238"/>
      <c r="M313" s="238"/>
      <c r="N313" s="238"/>
      <c r="O313" s="238"/>
      <c r="P313" s="238"/>
    </row>
    <row r="314" spans="1:16" x14ac:dyDescent="0.25">
      <c r="A314" s="238"/>
      <c r="B314" s="238"/>
      <c r="C314" s="238"/>
      <c r="D314" s="238"/>
      <c r="E314" s="238"/>
      <c r="F314" s="238"/>
      <c r="G314" s="238"/>
      <c r="H314" s="238"/>
      <c r="I314" s="238"/>
      <c r="J314" s="238"/>
      <c r="K314" s="238"/>
      <c r="L314" s="238"/>
      <c r="M314" s="238"/>
      <c r="N314" s="238"/>
      <c r="O314" s="238"/>
      <c r="P314" s="238"/>
    </row>
    <row r="315" spans="1:16" x14ac:dyDescent="0.25">
      <c r="A315" s="238"/>
      <c r="B315" s="238"/>
      <c r="C315" s="238"/>
      <c r="D315" s="238"/>
      <c r="E315" s="238"/>
      <c r="F315" s="238"/>
      <c r="G315" s="238"/>
      <c r="H315" s="238"/>
      <c r="I315" s="238"/>
      <c r="J315" s="238"/>
      <c r="K315" s="238"/>
      <c r="L315" s="238"/>
      <c r="M315" s="238"/>
      <c r="N315" s="238"/>
      <c r="O315" s="238"/>
      <c r="P315" s="238"/>
    </row>
    <row r="316" spans="1:16" x14ac:dyDescent="0.25">
      <c r="A316" s="238"/>
      <c r="B316" s="238"/>
      <c r="C316" s="238"/>
      <c r="D316" s="238"/>
      <c r="E316" s="238"/>
      <c r="F316" s="238"/>
      <c r="G316" s="238"/>
      <c r="H316" s="238"/>
      <c r="I316" s="238"/>
      <c r="J316" s="238"/>
      <c r="K316" s="238"/>
      <c r="L316" s="238"/>
      <c r="M316" s="238"/>
      <c r="N316" s="238"/>
      <c r="O316" s="238"/>
      <c r="P316" s="238"/>
    </row>
    <row r="317" spans="1:16" x14ac:dyDescent="0.25">
      <c r="A317" s="238"/>
      <c r="B317" s="238"/>
      <c r="C317" s="238"/>
      <c r="D317" s="238"/>
      <c r="E317" s="238"/>
      <c r="F317" s="238"/>
      <c r="G317" s="238"/>
      <c r="H317" s="238"/>
      <c r="I317" s="238"/>
      <c r="J317" s="238"/>
      <c r="K317" s="238"/>
      <c r="L317" s="238"/>
      <c r="M317" s="238"/>
      <c r="N317" s="238"/>
      <c r="O317" s="238"/>
      <c r="P317" s="238"/>
    </row>
    <row r="318" spans="1:16" x14ac:dyDescent="0.25">
      <c r="A318" s="238"/>
      <c r="B318" s="238"/>
      <c r="C318" s="238"/>
      <c r="D318" s="238"/>
      <c r="E318" s="238"/>
      <c r="F318" s="238"/>
      <c r="G318" s="238"/>
      <c r="H318" s="238"/>
      <c r="I318" s="238"/>
      <c r="J318" s="238"/>
      <c r="K318" s="238"/>
      <c r="L318" s="238"/>
      <c r="M318" s="238"/>
      <c r="N318" s="238"/>
      <c r="O318" s="238"/>
      <c r="P318" s="238"/>
    </row>
    <row r="319" spans="1:16" x14ac:dyDescent="0.25">
      <c r="A319" s="238"/>
      <c r="B319" s="238"/>
      <c r="C319" s="238"/>
      <c r="D319" s="238"/>
      <c r="E319" s="238"/>
      <c r="F319" s="238"/>
      <c r="G319" s="238"/>
      <c r="H319" s="238"/>
      <c r="I319" s="238"/>
      <c r="J319" s="238"/>
      <c r="K319" s="238"/>
      <c r="L319" s="238"/>
      <c r="M319" s="238"/>
      <c r="N319" s="238"/>
      <c r="O319" s="238"/>
      <c r="P319" s="238"/>
    </row>
    <row r="320" spans="1:16" x14ac:dyDescent="0.25">
      <c r="A320" s="238"/>
      <c r="B320" s="238"/>
      <c r="C320" s="238"/>
      <c r="D320" s="238"/>
      <c r="E320" s="238"/>
      <c r="F320" s="238"/>
      <c r="G320" s="238"/>
      <c r="H320" s="238"/>
      <c r="I320" s="238"/>
      <c r="J320" s="238"/>
      <c r="K320" s="238"/>
      <c r="L320" s="238"/>
      <c r="M320" s="238"/>
      <c r="N320" s="238"/>
      <c r="O320" s="238"/>
      <c r="P320" s="238"/>
    </row>
    <row r="321" spans="1:16" x14ac:dyDescent="0.25">
      <c r="A321" s="238"/>
      <c r="B321" s="238"/>
      <c r="C321" s="238"/>
      <c r="D321" s="238"/>
      <c r="E321" s="238"/>
      <c r="F321" s="238"/>
      <c r="G321" s="238"/>
      <c r="H321" s="238"/>
      <c r="I321" s="238"/>
      <c r="J321" s="238"/>
      <c r="K321" s="238"/>
      <c r="L321" s="238"/>
      <c r="M321" s="238"/>
      <c r="N321" s="238"/>
      <c r="O321" s="238"/>
      <c r="P321" s="238"/>
    </row>
    <row r="322" spans="1:16" x14ac:dyDescent="0.25">
      <c r="A322" s="238"/>
      <c r="B322" s="238"/>
      <c r="C322" s="238"/>
      <c r="D322" s="238"/>
      <c r="E322" s="238"/>
      <c r="F322" s="238"/>
      <c r="G322" s="238"/>
      <c r="H322" s="238"/>
      <c r="I322" s="238"/>
      <c r="J322" s="238"/>
      <c r="K322" s="238"/>
      <c r="L322" s="238"/>
      <c r="M322" s="238"/>
      <c r="N322" s="238"/>
      <c r="O322" s="238"/>
      <c r="P322" s="238"/>
    </row>
    <row r="323" spans="1:16" x14ac:dyDescent="0.25">
      <c r="A323" s="238"/>
      <c r="B323" s="238"/>
      <c r="C323" s="238"/>
      <c r="D323" s="238"/>
      <c r="E323" s="238"/>
      <c r="F323" s="238"/>
      <c r="G323" s="238"/>
      <c r="H323" s="238"/>
      <c r="I323" s="238"/>
      <c r="J323" s="238"/>
      <c r="K323" s="238"/>
      <c r="L323" s="238"/>
      <c r="M323" s="238"/>
      <c r="N323" s="238"/>
      <c r="O323" s="238"/>
      <c r="P323" s="238"/>
    </row>
    <row r="324" spans="1:16" x14ac:dyDescent="0.25">
      <c r="A324" s="238"/>
      <c r="B324" s="238"/>
      <c r="C324" s="238"/>
      <c r="D324" s="238"/>
      <c r="E324" s="238"/>
      <c r="F324" s="238"/>
      <c r="G324" s="238"/>
      <c r="H324" s="238"/>
      <c r="I324" s="238"/>
      <c r="J324" s="238"/>
      <c r="K324" s="238"/>
      <c r="L324" s="238"/>
      <c r="M324" s="238"/>
      <c r="N324" s="238"/>
      <c r="O324" s="238"/>
      <c r="P324" s="238"/>
    </row>
    <row r="325" spans="1:16" x14ac:dyDescent="0.25">
      <c r="A325" s="238"/>
      <c r="B325" s="238"/>
      <c r="C325" s="238"/>
      <c r="D325" s="238"/>
      <c r="E325" s="238"/>
      <c r="F325" s="238"/>
      <c r="G325" s="238"/>
      <c r="H325" s="238"/>
      <c r="I325" s="238"/>
      <c r="J325" s="238"/>
      <c r="K325" s="238"/>
      <c r="L325" s="238"/>
      <c r="M325" s="238"/>
      <c r="N325" s="238"/>
      <c r="O325" s="238"/>
      <c r="P325" s="238"/>
    </row>
    <row r="326" spans="1:16" x14ac:dyDescent="0.25">
      <c r="A326" s="238"/>
      <c r="B326" s="238"/>
      <c r="C326" s="238"/>
      <c r="D326" s="238"/>
      <c r="E326" s="238"/>
      <c r="F326" s="238"/>
      <c r="G326" s="238"/>
      <c r="H326" s="238"/>
      <c r="I326" s="238"/>
      <c r="J326" s="238"/>
      <c r="K326" s="238"/>
      <c r="L326" s="238"/>
      <c r="M326" s="238"/>
      <c r="N326" s="238"/>
      <c r="O326" s="238"/>
      <c r="P326" s="238"/>
    </row>
  </sheetData>
  <mergeCells count="12">
    <mergeCell ref="I61:J61"/>
    <mergeCell ref="B63:L63"/>
    <mergeCell ref="B64:L65"/>
    <mergeCell ref="B11:N12"/>
    <mergeCell ref="B20:N20"/>
    <mergeCell ref="I59:J59"/>
    <mergeCell ref="I60:J60"/>
    <mergeCell ref="B1:L3"/>
    <mergeCell ref="B7:N7"/>
    <mergeCell ref="C4:E4"/>
    <mergeCell ref="C5:D5"/>
    <mergeCell ref="F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036"/>
  <sheetViews>
    <sheetView showGridLines="0" topLeftCell="F1" workbookViewId="0">
      <selection activeCell="M3" sqref="M3"/>
    </sheetView>
  </sheetViews>
  <sheetFormatPr baseColWidth="10" defaultColWidth="0" defaultRowHeight="0" customHeight="1" zeroHeight="1" x14ac:dyDescent="0.2"/>
  <cols>
    <col min="1" max="1" width="2.7109375" style="6" customWidth="1"/>
    <col min="2" max="2" width="2.28515625" style="1" customWidth="1"/>
    <col min="3" max="3" width="24.7109375" style="1" customWidth="1"/>
    <col min="4" max="4" width="18.140625" style="1" customWidth="1"/>
    <col min="5" max="5" width="20.7109375" style="1" customWidth="1"/>
    <col min="6" max="6" width="14.42578125" style="1" bestFit="1" customWidth="1"/>
    <col min="7" max="7" width="14.42578125" style="6" bestFit="1" customWidth="1"/>
    <col min="8" max="8" width="23.7109375" style="6" customWidth="1"/>
    <col min="9" max="9" width="30.42578125" style="6" customWidth="1"/>
    <col min="10" max="10" width="14" style="6" customWidth="1"/>
    <col min="11" max="11" width="18.85546875" style="6" customWidth="1"/>
    <col min="12" max="12" width="30.7109375" style="6" customWidth="1"/>
    <col min="13" max="13" width="24.7109375" style="6" customWidth="1"/>
    <col min="14" max="14" width="11.42578125" style="6" customWidth="1"/>
    <col min="15" max="16384" width="11.42578125" style="6" hidden="1"/>
  </cols>
  <sheetData>
    <row r="1" spans="2:21" s="310" customFormat="1" ht="27.75" customHeight="1" x14ac:dyDescent="0.25">
      <c r="B1" s="409" t="s">
        <v>336</v>
      </c>
      <c r="C1" s="409"/>
      <c r="D1" s="409"/>
      <c r="E1" s="409"/>
      <c r="F1" s="409"/>
      <c r="G1" s="409"/>
      <c r="H1" s="409"/>
      <c r="I1" s="409"/>
      <c r="J1" s="409"/>
      <c r="K1" s="409"/>
      <c r="L1" s="359" t="s">
        <v>396</v>
      </c>
      <c r="M1" s="357" t="s">
        <v>407</v>
      </c>
    </row>
    <row r="2" spans="2:21" s="310" customFormat="1" ht="27.75" customHeight="1" x14ac:dyDescent="0.25">
      <c r="B2" s="409"/>
      <c r="C2" s="409"/>
      <c r="D2" s="409"/>
      <c r="E2" s="409"/>
      <c r="F2" s="409"/>
      <c r="G2" s="409"/>
      <c r="H2" s="409"/>
      <c r="I2" s="409"/>
      <c r="J2" s="409"/>
      <c r="K2" s="409"/>
      <c r="L2" s="359" t="s">
        <v>397</v>
      </c>
      <c r="M2" s="357">
        <v>1</v>
      </c>
    </row>
    <row r="3" spans="2:21" s="310" customFormat="1" ht="27.75" customHeight="1" thickBot="1" x14ac:dyDescent="0.3">
      <c r="B3" s="409"/>
      <c r="C3" s="409"/>
      <c r="D3" s="409"/>
      <c r="E3" s="409"/>
      <c r="F3" s="409"/>
      <c r="G3" s="409"/>
      <c r="H3" s="409"/>
      <c r="I3" s="409"/>
      <c r="J3" s="409"/>
      <c r="K3" s="409"/>
      <c r="L3" s="359" t="s">
        <v>410</v>
      </c>
      <c r="M3" s="364">
        <v>44573</v>
      </c>
    </row>
    <row r="4" spans="2:21" s="13" customFormat="1" ht="24" customHeight="1" thickBot="1" x14ac:dyDescent="0.3">
      <c r="B4" s="264" t="s">
        <v>176</v>
      </c>
      <c r="C4" s="265"/>
      <c r="D4" s="460" t="s">
        <v>74</v>
      </c>
      <c r="E4" s="460"/>
      <c r="F4" s="460"/>
      <c r="G4" s="64"/>
      <c r="H4" s="64"/>
      <c r="I4" s="64"/>
      <c r="J4" s="352" t="s">
        <v>177</v>
      </c>
      <c r="K4" s="353"/>
      <c r="L4" s="497" t="s">
        <v>178</v>
      </c>
      <c r="M4" s="498"/>
      <c r="N4" s="10"/>
      <c r="O4" s="10"/>
      <c r="P4" s="11"/>
      <c r="Q4" s="12"/>
      <c r="R4" s="12"/>
      <c r="S4" s="10"/>
      <c r="T4" s="10"/>
      <c r="U4" s="10"/>
    </row>
    <row r="5" spans="2:21" s="22" customFormat="1" ht="24" customHeight="1" thickBot="1" x14ac:dyDescent="0.3">
      <c r="B5" s="264" t="s">
        <v>179</v>
      </c>
      <c r="C5" s="265"/>
      <c r="D5" s="460" t="s">
        <v>1</v>
      </c>
      <c r="E5" s="460"/>
      <c r="F5" s="65" t="s">
        <v>180</v>
      </c>
      <c r="G5" s="460" t="s">
        <v>1</v>
      </c>
      <c r="H5" s="460"/>
      <c r="I5" s="460"/>
      <c r="J5" s="266" t="s">
        <v>174</v>
      </c>
      <c r="K5" s="267" t="s">
        <v>181</v>
      </c>
      <c r="L5" s="19" t="s">
        <v>182</v>
      </c>
      <c r="M5" s="70" t="s">
        <v>392</v>
      </c>
      <c r="N5" s="268"/>
      <c r="O5" s="11"/>
      <c r="P5" s="11"/>
      <c r="Q5" s="10"/>
      <c r="R5" s="10"/>
      <c r="S5" s="10"/>
    </row>
    <row r="6" spans="2:21" s="22" customFormat="1" ht="14.25" customHeight="1" x14ac:dyDescent="0.25">
      <c r="B6" s="114"/>
      <c r="C6" s="115"/>
      <c r="D6" s="115"/>
      <c r="E6" s="115"/>
      <c r="F6" s="115"/>
      <c r="G6" s="115"/>
      <c r="H6" s="115"/>
      <c r="I6" s="116"/>
      <c r="J6" s="117"/>
      <c r="K6" s="118"/>
      <c r="L6" s="118"/>
      <c r="M6" s="119"/>
      <c r="N6" s="21"/>
      <c r="O6" s="11"/>
      <c r="P6" s="11"/>
      <c r="Q6" s="10"/>
      <c r="R6" s="10"/>
      <c r="S6" s="10"/>
    </row>
    <row r="7" spans="2:21" ht="22.5" customHeight="1" x14ac:dyDescent="0.2">
      <c r="B7" s="468" t="s">
        <v>184</v>
      </c>
      <c r="C7" s="469"/>
      <c r="D7" s="469"/>
      <c r="E7" s="469"/>
      <c r="F7" s="469"/>
      <c r="G7" s="469"/>
      <c r="H7" s="469"/>
      <c r="I7" s="469"/>
      <c r="J7" s="469"/>
      <c r="K7" s="469"/>
      <c r="L7" s="469"/>
      <c r="M7" s="470"/>
    </row>
    <row r="8" spans="2:21" ht="20.25" customHeight="1" x14ac:dyDescent="0.2">
      <c r="B8" s="411" t="s">
        <v>334</v>
      </c>
      <c r="C8" s="412"/>
      <c r="D8" s="412"/>
      <c r="E8" s="412"/>
      <c r="F8" s="412"/>
      <c r="G8" s="412"/>
      <c r="H8" s="412"/>
      <c r="I8" s="412"/>
      <c r="J8" s="412"/>
      <c r="K8" s="412"/>
      <c r="M8" s="119"/>
    </row>
    <row r="9" spans="2:21" ht="14.25" customHeight="1" x14ac:dyDescent="0.2">
      <c r="B9" s="411"/>
      <c r="C9" s="412"/>
      <c r="D9" s="412"/>
      <c r="E9" s="412"/>
      <c r="F9" s="412"/>
      <c r="G9" s="412"/>
      <c r="H9" s="412"/>
      <c r="I9" s="412"/>
      <c r="J9" s="412"/>
      <c r="K9" s="412"/>
      <c r="M9" s="31"/>
    </row>
    <row r="10" spans="2:21" ht="17.25" customHeight="1" x14ac:dyDescent="0.2">
      <c r="B10" s="503" t="s">
        <v>2</v>
      </c>
      <c r="C10" s="499"/>
      <c r="D10" s="71"/>
      <c r="E10" s="71"/>
      <c r="F10" s="71"/>
      <c r="G10" s="71"/>
      <c r="H10" s="71"/>
      <c r="I10" s="71"/>
      <c r="J10" s="71"/>
      <c r="K10" s="71"/>
      <c r="M10" s="31"/>
    </row>
    <row r="11" spans="2:21" s="35" customFormat="1" ht="18" customHeight="1" x14ac:dyDescent="0.25">
      <c r="B11" s="411" t="s">
        <v>329</v>
      </c>
      <c r="C11" s="412" t="s">
        <v>329</v>
      </c>
      <c r="D11" s="412" t="s">
        <v>329</v>
      </c>
      <c r="E11" s="412" t="s">
        <v>329</v>
      </c>
      <c r="F11" s="412" t="s">
        <v>329</v>
      </c>
      <c r="G11" s="412" t="s">
        <v>329</v>
      </c>
      <c r="H11" s="412" t="s">
        <v>329</v>
      </c>
      <c r="I11" s="412" t="s">
        <v>329</v>
      </c>
      <c r="J11" s="412" t="s">
        <v>329</v>
      </c>
      <c r="K11" s="412" t="s">
        <v>329</v>
      </c>
      <c r="L11" s="412" t="s">
        <v>329</v>
      </c>
      <c r="M11" s="413" t="s">
        <v>329</v>
      </c>
    </row>
    <row r="12" spans="2:21" s="35" customFormat="1" ht="18" customHeight="1" x14ac:dyDescent="0.25">
      <c r="B12" s="411" t="s">
        <v>330</v>
      </c>
      <c r="C12" s="412" t="s">
        <v>330</v>
      </c>
      <c r="D12" s="412" t="s">
        <v>330</v>
      </c>
      <c r="E12" s="412" t="s">
        <v>330</v>
      </c>
      <c r="F12" s="412" t="s">
        <v>330</v>
      </c>
      <c r="G12" s="412" t="s">
        <v>330</v>
      </c>
      <c r="H12" s="412" t="s">
        <v>330</v>
      </c>
      <c r="I12" s="412" t="s">
        <v>330</v>
      </c>
      <c r="J12" s="412" t="s">
        <v>330</v>
      </c>
      <c r="K12" s="412" t="s">
        <v>330</v>
      </c>
      <c r="L12" s="412" t="s">
        <v>330</v>
      </c>
      <c r="M12" s="413" t="s">
        <v>330</v>
      </c>
    </row>
    <row r="13" spans="2:21" s="35" customFormat="1" ht="18" customHeight="1" x14ac:dyDescent="0.25">
      <c r="B13" s="411" t="s">
        <v>331</v>
      </c>
      <c r="C13" s="412" t="s">
        <v>331</v>
      </c>
      <c r="D13" s="412" t="s">
        <v>331</v>
      </c>
      <c r="E13" s="412" t="s">
        <v>331</v>
      </c>
      <c r="F13" s="412" t="s">
        <v>331</v>
      </c>
      <c r="G13" s="412" t="s">
        <v>331</v>
      </c>
      <c r="H13" s="412" t="s">
        <v>331</v>
      </c>
      <c r="I13" s="412" t="s">
        <v>331</v>
      </c>
      <c r="J13" s="412" t="s">
        <v>331</v>
      </c>
      <c r="K13" s="412" t="s">
        <v>331</v>
      </c>
      <c r="L13" s="412" t="s">
        <v>331</v>
      </c>
      <c r="M13" s="413" t="s">
        <v>331</v>
      </c>
    </row>
    <row r="14" spans="2:21" ht="14.25" x14ac:dyDescent="0.2">
      <c r="B14" s="37"/>
      <c r="C14" s="6"/>
      <c r="D14" s="6"/>
      <c r="E14" s="6"/>
      <c r="F14" s="6"/>
      <c r="M14" s="31"/>
    </row>
    <row r="15" spans="2:21" ht="19.5" customHeight="1" thickBot="1" x14ac:dyDescent="0.25">
      <c r="B15" s="468" t="s">
        <v>332</v>
      </c>
      <c r="C15" s="469"/>
      <c r="D15" s="469"/>
      <c r="E15" s="469"/>
      <c r="F15" s="469"/>
      <c r="G15" s="469"/>
      <c r="H15" s="469"/>
      <c r="I15" s="469"/>
      <c r="J15" s="469"/>
      <c r="K15" s="469"/>
      <c r="L15" s="469"/>
      <c r="M15" s="470"/>
    </row>
    <row r="16" spans="2:21" ht="14.25" x14ac:dyDescent="0.2">
      <c r="B16" s="504" t="s">
        <v>391</v>
      </c>
      <c r="C16" s="505"/>
      <c r="D16" s="505"/>
      <c r="E16" s="505"/>
      <c r="F16" s="505"/>
      <c r="G16" s="505"/>
      <c r="H16" s="505"/>
      <c r="I16" s="505"/>
      <c r="J16" s="505"/>
      <c r="K16" s="505"/>
      <c r="L16" s="181"/>
      <c r="M16" s="182"/>
    </row>
    <row r="17" spans="2:13" ht="20.25" customHeight="1" thickBot="1" x14ac:dyDescent="0.25">
      <c r="B17" s="506"/>
      <c r="C17" s="507"/>
      <c r="D17" s="507"/>
      <c r="E17" s="507"/>
      <c r="F17" s="507"/>
      <c r="G17" s="507"/>
      <c r="H17" s="507"/>
      <c r="I17" s="507"/>
      <c r="J17" s="507"/>
      <c r="K17" s="507"/>
      <c r="M17" s="31"/>
    </row>
    <row r="18" spans="2:13" ht="17.25" customHeight="1" x14ac:dyDescent="0.25">
      <c r="B18" s="37"/>
      <c r="C18" s="269" t="s">
        <v>151</v>
      </c>
      <c r="D18" s="3"/>
      <c r="E18" s="178"/>
      <c r="F18" s="178"/>
      <c r="G18" s="178"/>
      <c r="H18" s="178"/>
      <c r="I18" s="178"/>
      <c r="J18" s="178"/>
      <c r="K18" s="178"/>
      <c r="L18" s="182"/>
      <c r="M18" s="31"/>
    </row>
    <row r="19" spans="2:13" ht="15" customHeight="1" x14ac:dyDescent="0.2">
      <c r="B19" s="37"/>
      <c r="C19" s="411" t="s">
        <v>152</v>
      </c>
      <c r="D19" s="412"/>
      <c r="E19" s="412"/>
      <c r="F19" s="412"/>
      <c r="G19" s="412"/>
      <c r="H19" s="412"/>
      <c r="I19" s="412"/>
      <c r="J19" s="412"/>
      <c r="K19" s="412"/>
      <c r="L19" s="413"/>
      <c r="M19" s="31"/>
    </row>
    <row r="20" spans="2:13" ht="15" customHeight="1" x14ac:dyDescent="0.2">
      <c r="B20" s="37"/>
      <c r="C20" s="411"/>
      <c r="D20" s="412"/>
      <c r="E20" s="412"/>
      <c r="F20" s="412"/>
      <c r="G20" s="412"/>
      <c r="H20" s="412"/>
      <c r="I20" s="412"/>
      <c r="J20" s="412"/>
      <c r="K20" s="412"/>
      <c r="L20" s="413"/>
      <c r="M20" s="31"/>
    </row>
    <row r="21" spans="2:13" ht="15" customHeight="1" thickBot="1" x14ac:dyDescent="0.25">
      <c r="B21" s="37"/>
      <c r="C21" s="414"/>
      <c r="D21" s="415"/>
      <c r="E21" s="415"/>
      <c r="F21" s="415"/>
      <c r="G21" s="415"/>
      <c r="H21" s="415"/>
      <c r="I21" s="415"/>
      <c r="J21" s="415"/>
      <c r="K21" s="415"/>
      <c r="L21" s="416"/>
      <c r="M21" s="31"/>
    </row>
    <row r="22" spans="2:13" ht="14.25" x14ac:dyDescent="0.2">
      <c r="B22" s="60"/>
      <c r="C22" s="4"/>
      <c r="D22" s="4"/>
      <c r="E22" s="4"/>
      <c r="F22" s="4"/>
      <c r="G22" s="4"/>
      <c r="H22" s="4"/>
      <c r="I22" s="4"/>
      <c r="J22" s="4"/>
      <c r="K22" s="4"/>
      <c r="M22" s="31"/>
    </row>
    <row r="23" spans="2:13" ht="15.75" customHeight="1" x14ac:dyDescent="0.2">
      <c r="B23" s="174"/>
      <c r="C23" s="499" t="s">
        <v>153</v>
      </c>
      <c r="D23" s="499"/>
      <c r="E23" s="499"/>
      <c r="F23" s="499"/>
      <c r="G23" s="499"/>
      <c r="H23" s="4"/>
      <c r="I23" s="4"/>
      <c r="J23" s="4"/>
      <c r="K23" s="4"/>
      <c r="M23" s="31"/>
    </row>
    <row r="24" spans="2:13" ht="39.75" customHeight="1" x14ac:dyDescent="0.2">
      <c r="B24" s="37"/>
      <c r="C24" s="412" t="s">
        <v>154</v>
      </c>
      <c r="D24" s="412"/>
      <c r="E24" s="412"/>
      <c r="F24" s="412"/>
      <c r="G24" s="412"/>
      <c r="H24" s="412"/>
      <c r="I24" s="412"/>
      <c r="J24" s="412"/>
      <c r="K24" s="412"/>
      <c r="L24" s="412"/>
      <c r="M24" s="413"/>
    </row>
    <row r="25" spans="2:13" ht="9" customHeight="1" x14ac:dyDescent="0.2">
      <c r="B25" s="37"/>
      <c r="C25" s="4"/>
      <c r="D25" s="4"/>
      <c r="E25" s="4"/>
      <c r="F25" s="4"/>
      <c r="G25" s="4"/>
      <c r="H25" s="4"/>
      <c r="I25" s="4"/>
      <c r="J25" s="4"/>
      <c r="K25" s="4"/>
      <c r="L25" s="4"/>
      <c r="M25" s="73"/>
    </row>
    <row r="26" spans="2:13" ht="15.75" customHeight="1" x14ac:dyDescent="0.2">
      <c r="B26" s="500" t="s">
        <v>333</v>
      </c>
      <c r="C26" s="501"/>
      <c r="D26" s="501"/>
      <c r="E26" s="501"/>
      <c r="F26" s="501"/>
      <c r="G26" s="501"/>
      <c r="H26" s="501"/>
      <c r="I26" s="501"/>
      <c r="J26" s="501"/>
      <c r="K26" s="501"/>
      <c r="L26" s="501"/>
      <c r="M26" s="502"/>
    </row>
    <row r="27" spans="2:13" ht="21.75" customHeight="1" x14ac:dyDescent="0.2">
      <c r="B27" s="419" t="s">
        <v>155</v>
      </c>
      <c r="C27" s="420"/>
      <c r="D27" s="420"/>
      <c r="E27" s="420"/>
      <c r="F27" s="420"/>
      <c r="G27" s="420"/>
      <c r="H27" s="420"/>
      <c r="I27" s="420"/>
      <c r="J27" s="420"/>
      <c r="K27" s="420"/>
      <c r="L27" s="420"/>
      <c r="M27" s="508"/>
    </row>
    <row r="28" spans="2:13" ht="15" thickBot="1" x14ac:dyDescent="0.25">
      <c r="B28" s="60"/>
      <c r="C28" s="4"/>
      <c r="D28" s="4"/>
      <c r="E28" s="4"/>
      <c r="F28" s="4"/>
      <c r="G28" s="4"/>
      <c r="H28" s="4"/>
      <c r="I28" s="4"/>
      <c r="J28" s="4"/>
      <c r="K28" s="4"/>
      <c r="M28" s="31"/>
    </row>
    <row r="29" spans="2:13" ht="17.25" customHeight="1" x14ac:dyDescent="0.25">
      <c r="B29" s="37"/>
      <c r="C29" s="269" t="s">
        <v>156</v>
      </c>
      <c r="D29" s="3"/>
      <c r="E29" s="178"/>
      <c r="F29" s="178"/>
      <c r="G29" s="178"/>
      <c r="H29" s="178"/>
      <c r="I29" s="178"/>
      <c r="J29" s="178"/>
      <c r="K29" s="178"/>
      <c r="L29" s="182"/>
      <c r="M29" s="31"/>
    </row>
    <row r="30" spans="2:13" ht="22.5" customHeight="1" x14ac:dyDescent="0.2">
      <c r="B30" s="37"/>
      <c r="C30" s="411" t="s">
        <v>335</v>
      </c>
      <c r="D30" s="412"/>
      <c r="E30" s="412"/>
      <c r="F30" s="412"/>
      <c r="G30" s="412"/>
      <c r="H30" s="412"/>
      <c r="I30" s="412"/>
      <c r="J30" s="412"/>
      <c r="K30" s="412"/>
      <c r="L30" s="413"/>
      <c r="M30" s="31"/>
    </row>
    <row r="31" spans="2:13" ht="22.5" customHeight="1" x14ac:dyDescent="0.2">
      <c r="B31" s="37"/>
      <c r="C31" s="411"/>
      <c r="D31" s="412"/>
      <c r="E31" s="412"/>
      <c r="F31" s="412"/>
      <c r="G31" s="412"/>
      <c r="H31" s="412"/>
      <c r="I31" s="412"/>
      <c r="J31" s="412"/>
      <c r="K31" s="412"/>
      <c r="L31" s="413"/>
      <c r="M31" s="31"/>
    </row>
    <row r="32" spans="2:13" ht="22.5" customHeight="1" thickBot="1" x14ac:dyDescent="0.25">
      <c r="B32" s="37"/>
      <c r="C32" s="414"/>
      <c r="D32" s="415"/>
      <c r="E32" s="415"/>
      <c r="F32" s="415"/>
      <c r="G32" s="415"/>
      <c r="H32" s="415"/>
      <c r="I32" s="415"/>
      <c r="J32" s="415"/>
      <c r="K32" s="415"/>
      <c r="L32" s="416"/>
      <c r="M32" s="31"/>
    </row>
    <row r="33" spans="2:13" ht="14.25" x14ac:dyDescent="0.2">
      <c r="B33" s="60"/>
      <c r="C33" s="4"/>
      <c r="D33" s="4"/>
      <c r="E33" s="4"/>
      <c r="F33" s="4"/>
      <c r="G33" s="4"/>
      <c r="H33" s="4"/>
      <c r="I33" s="4"/>
      <c r="J33" s="4"/>
      <c r="K33" s="4"/>
      <c r="M33" s="31"/>
    </row>
    <row r="34" spans="2:13" ht="15.75" customHeight="1" x14ac:dyDescent="0.2">
      <c r="B34" s="174"/>
      <c r="C34" s="499" t="s">
        <v>153</v>
      </c>
      <c r="D34" s="499"/>
      <c r="E34" s="499"/>
      <c r="F34" s="499"/>
      <c r="G34" s="499"/>
      <c r="H34" s="4"/>
      <c r="I34" s="4"/>
      <c r="J34" s="4"/>
      <c r="K34" s="4"/>
      <c r="M34" s="31"/>
    </row>
    <row r="35" spans="2:13" ht="39.75" customHeight="1" x14ac:dyDescent="0.2">
      <c r="B35" s="37"/>
      <c r="C35" s="412" t="s">
        <v>157</v>
      </c>
      <c r="D35" s="412"/>
      <c r="E35" s="412"/>
      <c r="F35" s="412"/>
      <c r="G35" s="412"/>
      <c r="H35" s="412"/>
      <c r="I35" s="412"/>
      <c r="J35" s="412"/>
      <c r="K35" s="412"/>
      <c r="L35" s="412"/>
      <c r="M35" s="413"/>
    </row>
    <row r="36" spans="2:13" ht="9" customHeight="1" x14ac:dyDescent="0.2">
      <c r="B36" s="37"/>
      <c r="C36" s="4"/>
      <c r="D36" s="4"/>
      <c r="E36" s="4"/>
      <c r="F36" s="4"/>
      <c r="G36" s="4"/>
      <c r="H36" s="4"/>
      <c r="I36" s="4"/>
      <c r="J36" s="4"/>
      <c r="K36" s="4"/>
      <c r="L36" s="4"/>
      <c r="M36" s="73"/>
    </row>
    <row r="37" spans="2:13" ht="15.75" customHeight="1" x14ac:dyDescent="0.2">
      <c r="B37" s="500" t="s">
        <v>333</v>
      </c>
      <c r="C37" s="501"/>
      <c r="D37" s="501"/>
      <c r="E37" s="501"/>
      <c r="F37" s="501"/>
      <c r="G37" s="501"/>
      <c r="H37" s="501"/>
      <c r="I37" s="501"/>
      <c r="J37" s="501"/>
      <c r="K37" s="501"/>
      <c r="L37" s="501"/>
      <c r="M37" s="502"/>
    </row>
    <row r="38" spans="2:13" ht="21.75" customHeight="1" x14ac:dyDescent="0.2">
      <c r="B38" s="419" t="s">
        <v>155</v>
      </c>
      <c r="C38" s="420"/>
      <c r="D38" s="420"/>
      <c r="E38" s="420"/>
      <c r="F38" s="420"/>
      <c r="G38" s="420"/>
      <c r="H38" s="420"/>
      <c r="I38" s="420"/>
      <c r="J38" s="420"/>
      <c r="K38" s="420"/>
      <c r="L38" s="420"/>
      <c r="M38" s="508"/>
    </row>
    <row r="39" spans="2:13" ht="15" thickBot="1" x14ac:dyDescent="0.25">
      <c r="B39" s="60"/>
      <c r="C39" s="4"/>
      <c r="D39" s="4"/>
      <c r="E39" s="4"/>
      <c r="F39" s="4"/>
      <c r="G39" s="4"/>
      <c r="H39" s="4"/>
      <c r="I39" s="4"/>
      <c r="J39" s="4"/>
      <c r="K39" s="4"/>
      <c r="M39" s="31"/>
    </row>
    <row r="40" spans="2:13" ht="17.25" customHeight="1" x14ac:dyDescent="0.25">
      <c r="B40" s="37"/>
      <c r="C40" s="269" t="s">
        <v>158</v>
      </c>
      <c r="D40" s="3"/>
      <c r="E40" s="178"/>
      <c r="F40" s="178"/>
      <c r="G40" s="178"/>
      <c r="H40" s="178"/>
      <c r="I40" s="178"/>
      <c r="J40" s="178"/>
      <c r="K40" s="178"/>
      <c r="L40" s="182"/>
      <c r="M40" s="31"/>
    </row>
    <row r="41" spans="2:13" ht="22.5" customHeight="1" thickBot="1" x14ac:dyDescent="0.25">
      <c r="B41" s="37"/>
      <c r="C41" s="414" t="s">
        <v>148</v>
      </c>
      <c r="D41" s="415"/>
      <c r="E41" s="415"/>
      <c r="F41" s="415"/>
      <c r="G41" s="415"/>
      <c r="H41" s="415"/>
      <c r="I41" s="415"/>
      <c r="J41" s="415"/>
      <c r="K41" s="415"/>
      <c r="L41" s="416"/>
      <c r="M41" s="31"/>
    </row>
    <row r="42" spans="2:13" ht="14.25" x14ac:dyDescent="0.2">
      <c r="B42" s="60"/>
      <c r="C42" s="4"/>
      <c r="D42" s="4"/>
      <c r="E42" s="4"/>
      <c r="F42" s="4"/>
      <c r="G42" s="4"/>
      <c r="H42" s="4"/>
      <c r="I42" s="4"/>
      <c r="J42" s="4"/>
      <c r="K42" s="4"/>
      <c r="M42" s="31"/>
    </row>
    <row r="43" spans="2:13" ht="15.75" customHeight="1" x14ac:dyDescent="0.2">
      <c r="B43" s="174"/>
      <c r="C43" s="499" t="s">
        <v>153</v>
      </c>
      <c r="D43" s="499"/>
      <c r="E43" s="499"/>
      <c r="F43" s="499"/>
      <c r="G43" s="499"/>
      <c r="H43" s="4"/>
      <c r="I43" s="4"/>
      <c r="J43" s="4"/>
      <c r="K43" s="4"/>
      <c r="M43" s="31"/>
    </row>
    <row r="44" spans="2:13" ht="47.25" customHeight="1" x14ac:dyDescent="0.2">
      <c r="B44" s="37"/>
      <c r="C44" s="412" t="s">
        <v>157</v>
      </c>
      <c r="D44" s="412"/>
      <c r="E44" s="412"/>
      <c r="F44" s="412"/>
      <c r="G44" s="412"/>
      <c r="H44" s="412"/>
      <c r="I44" s="412"/>
      <c r="J44" s="412"/>
      <c r="K44" s="412"/>
      <c r="L44" s="412"/>
      <c r="M44" s="413"/>
    </row>
    <row r="45" spans="2:13" ht="15.75" customHeight="1" x14ac:dyDescent="0.2">
      <c r="B45" s="500" t="s">
        <v>333</v>
      </c>
      <c r="C45" s="501"/>
      <c r="D45" s="501"/>
      <c r="E45" s="501"/>
      <c r="F45" s="501"/>
      <c r="G45" s="501"/>
      <c r="H45" s="501"/>
      <c r="I45" s="501"/>
      <c r="J45" s="501"/>
      <c r="K45" s="501"/>
      <c r="L45" s="501"/>
      <c r="M45" s="502"/>
    </row>
    <row r="46" spans="2:13" ht="21.75" customHeight="1" x14ac:dyDescent="0.2">
      <c r="B46" s="419" t="s">
        <v>155</v>
      </c>
      <c r="C46" s="420"/>
      <c r="D46" s="420"/>
      <c r="E46" s="420"/>
      <c r="F46" s="420"/>
      <c r="G46" s="420"/>
      <c r="H46" s="420"/>
      <c r="I46" s="420"/>
      <c r="J46" s="420"/>
      <c r="K46" s="420"/>
      <c r="L46" s="420"/>
      <c r="M46" s="508"/>
    </row>
    <row r="47" spans="2:13" ht="3.75" customHeight="1" thickBot="1" x14ac:dyDescent="0.25">
      <c r="B47" s="60"/>
      <c r="C47" s="4"/>
      <c r="D47" s="4"/>
      <c r="E47" s="4"/>
      <c r="F47" s="4"/>
      <c r="G47" s="4"/>
      <c r="H47" s="4"/>
      <c r="I47" s="4"/>
      <c r="J47" s="4"/>
      <c r="K47" s="4"/>
      <c r="M47" s="31"/>
    </row>
    <row r="48" spans="2:13" ht="17.25" customHeight="1" x14ac:dyDescent="0.25">
      <c r="B48" s="37"/>
      <c r="C48" s="269" t="s">
        <v>159</v>
      </c>
      <c r="D48" s="3"/>
      <c r="E48" s="178"/>
      <c r="F48" s="178"/>
      <c r="G48" s="178"/>
      <c r="H48" s="178"/>
      <c r="I48" s="178"/>
      <c r="J48" s="178"/>
      <c r="K48" s="178"/>
      <c r="L48" s="182"/>
      <c r="M48" s="31"/>
    </row>
    <row r="49" spans="2:13" ht="57" customHeight="1" thickBot="1" x14ac:dyDescent="0.25">
      <c r="B49" s="37"/>
      <c r="C49" s="414" t="s">
        <v>160</v>
      </c>
      <c r="D49" s="415"/>
      <c r="E49" s="415"/>
      <c r="F49" s="415"/>
      <c r="G49" s="415"/>
      <c r="H49" s="415"/>
      <c r="I49" s="415"/>
      <c r="J49" s="415"/>
      <c r="K49" s="415"/>
      <c r="L49" s="416"/>
      <c r="M49" s="31"/>
    </row>
    <row r="50" spans="2:13" ht="12.75" customHeight="1" x14ac:dyDescent="0.2">
      <c r="B50" s="60"/>
      <c r="C50" s="4"/>
      <c r="D50" s="4"/>
      <c r="E50" s="4"/>
      <c r="F50" s="4"/>
      <c r="G50" s="4"/>
      <c r="H50" s="4"/>
      <c r="I50" s="4"/>
      <c r="J50" s="4"/>
      <c r="K50" s="4"/>
      <c r="M50" s="31"/>
    </row>
    <row r="51" spans="2:13" ht="15.75" customHeight="1" x14ac:dyDescent="0.2">
      <c r="B51" s="174"/>
      <c r="C51" s="499" t="s">
        <v>153</v>
      </c>
      <c r="D51" s="499"/>
      <c r="E51" s="499"/>
      <c r="F51" s="499"/>
      <c r="G51" s="499"/>
      <c r="H51" s="4"/>
      <c r="I51" s="4"/>
      <c r="J51" s="4"/>
      <c r="K51" s="4"/>
      <c r="M51" s="31"/>
    </row>
    <row r="52" spans="2:13" ht="45" customHeight="1" x14ac:dyDescent="0.2">
      <c r="B52" s="37"/>
      <c r="C52" s="412" t="s">
        <v>157</v>
      </c>
      <c r="D52" s="412"/>
      <c r="E52" s="412"/>
      <c r="F52" s="412"/>
      <c r="G52" s="412"/>
      <c r="H52" s="412"/>
      <c r="I52" s="412"/>
      <c r="J52" s="412"/>
      <c r="K52" s="412"/>
      <c r="L52" s="412"/>
      <c r="M52" s="413"/>
    </row>
    <row r="53" spans="2:13" ht="9" customHeight="1" x14ac:dyDescent="0.2">
      <c r="B53" s="37"/>
      <c r="C53" s="4"/>
      <c r="D53" s="4"/>
      <c r="E53" s="4"/>
      <c r="F53" s="4"/>
      <c r="G53" s="4"/>
      <c r="H53" s="4"/>
      <c r="I53" s="4"/>
      <c r="J53" s="4"/>
      <c r="K53" s="4"/>
      <c r="L53" s="4"/>
      <c r="M53" s="73"/>
    </row>
    <row r="54" spans="2:13" ht="15.75" customHeight="1" x14ac:dyDescent="0.2">
      <c r="B54" s="500" t="s">
        <v>333</v>
      </c>
      <c r="C54" s="501"/>
      <c r="D54" s="501"/>
      <c r="E54" s="501"/>
      <c r="F54" s="501"/>
      <c r="G54" s="501"/>
      <c r="H54" s="501"/>
      <c r="I54" s="501"/>
      <c r="J54" s="501"/>
      <c r="K54" s="501"/>
      <c r="L54" s="501"/>
      <c r="M54" s="502"/>
    </row>
    <row r="55" spans="2:13" ht="21.75" customHeight="1" x14ac:dyDescent="0.2">
      <c r="B55" s="419" t="s">
        <v>155</v>
      </c>
      <c r="C55" s="420"/>
      <c r="D55" s="420"/>
      <c r="E55" s="420"/>
      <c r="F55" s="420"/>
      <c r="G55" s="420"/>
      <c r="H55" s="420"/>
      <c r="I55" s="420"/>
      <c r="J55" s="420"/>
      <c r="K55" s="420"/>
      <c r="L55" s="420"/>
      <c r="M55" s="508"/>
    </row>
    <row r="56" spans="2:13" ht="15" thickBot="1" x14ac:dyDescent="0.25">
      <c r="B56" s="60"/>
      <c r="C56" s="4"/>
      <c r="D56" s="4"/>
      <c r="E56" s="4"/>
      <c r="F56" s="4"/>
      <c r="G56" s="4"/>
      <c r="H56" s="4"/>
      <c r="I56" s="4"/>
      <c r="J56" s="4"/>
      <c r="K56" s="4"/>
      <c r="M56" s="31"/>
    </row>
    <row r="57" spans="2:13" ht="17.25" customHeight="1" x14ac:dyDescent="0.25">
      <c r="B57" s="37"/>
      <c r="C57" s="269" t="s">
        <v>161</v>
      </c>
      <c r="D57" s="3"/>
      <c r="E57" s="178"/>
      <c r="F57" s="178"/>
      <c r="G57" s="178"/>
      <c r="H57" s="178"/>
      <c r="I57" s="178"/>
      <c r="J57" s="178"/>
      <c r="K57" s="178"/>
      <c r="L57" s="182"/>
      <c r="M57" s="31"/>
    </row>
    <row r="58" spans="2:13" ht="42" customHeight="1" thickBot="1" x14ac:dyDescent="0.25">
      <c r="B58" s="37"/>
      <c r="C58" s="414" t="s">
        <v>150</v>
      </c>
      <c r="D58" s="415"/>
      <c r="E58" s="415"/>
      <c r="F58" s="415"/>
      <c r="G58" s="415"/>
      <c r="H58" s="415"/>
      <c r="I58" s="415"/>
      <c r="J58" s="415"/>
      <c r="K58" s="415"/>
      <c r="L58" s="416"/>
      <c r="M58" s="31"/>
    </row>
    <row r="59" spans="2:13" ht="14.25" x14ac:dyDescent="0.2">
      <c r="B59" s="60"/>
      <c r="C59" s="4"/>
      <c r="D59" s="4"/>
      <c r="E59" s="4"/>
      <c r="F59" s="4"/>
      <c r="G59" s="4"/>
      <c r="H59" s="4"/>
      <c r="I59" s="4"/>
      <c r="J59" s="4"/>
      <c r="K59" s="4"/>
      <c r="M59" s="31"/>
    </row>
    <row r="60" spans="2:13" ht="15.75" customHeight="1" x14ac:dyDescent="0.2">
      <c r="B60" s="174"/>
      <c r="C60" s="499" t="s">
        <v>153</v>
      </c>
      <c r="D60" s="499"/>
      <c r="E60" s="499"/>
      <c r="F60" s="499"/>
      <c r="G60" s="499"/>
      <c r="H60" s="4"/>
      <c r="I60" s="4"/>
      <c r="J60" s="4"/>
      <c r="K60" s="4"/>
      <c r="M60" s="31"/>
    </row>
    <row r="61" spans="2:13" ht="45" customHeight="1" x14ac:dyDescent="0.2">
      <c r="B61" s="37"/>
      <c r="C61" s="412" t="s">
        <v>154</v>
      </c>
      <c r="D61" s="412"/>
      <c r="E61" s="412"/>
      <c r="F61" s="412"/>
      <c r="G61" s="412"/>
      <c r="H61" s="412"/>
      <c r="I61" s="412"/>
      <c r="J61" s="412"/>
      <c r="K61" s="412"/>
      <c r="L61" s="412"/>
      <c r="M61" s="413"/>
    </row>
    <row r="62" spans="2:13" ht="9" customHeight="1" x14ac:dyDescent="0.2">
      <c r="B62" s="37"/>
      <c r="C62" s="4"/>
      <c r="D62" s="4"/>
      <c r="E62" s="4"/>
      <c r="F62" s="4"/>
      <c r="G62" s="4"/>
      <c r="H62" s="4"/>
      <c r="I62" s="4"/>
      <c r="J62" s="4"/>
      <c r="K62" s="4"/>
      <c r="L62" s="4"/>
      <c r="M62" s="73"/>
    </row>
    <row r="63" spans="2:13" ht="15.75" customHeight="1" x14ac:dyDescent="0.2">
      <c r="B63" s="500" t="s">
        <v>333</v>
      </c>
      <c r="C63" s="501"/>
      <c r="D63" s="501"/>
      <c r="E63" s="501"/>
      <c r="F63" s="501"/>
      <c r="G63" s="501"/>
      <c r="H63" s="501"/>
      <c r="I63" s="501"/>
      <c r="J63" s="501"/>
      <c r="K63" s="501"/>
      <c r="L63" s="501"/>
      <c r="M63" s="502"/>
    </row>
    <row r="64" spans="2:13" ht="21.75" customHeight="1" x14ac:dyDescent="0.2">
      <c r="B64" s="419" t="s">
        <v>155</v>
      </c>
      <c r="C64" s="420"/>
      <c r="D64" s="420"/>
      <c r="E64" s="420"/>
      <c r="F64" s="420"/>
      <c r="G64" s="420"/>
      <c r="H64" s="420"/>
      <c r="I64" s="420"/>
      <c r="J64" s="420"/>
      <c r="K64" s="420"/>
      <c r="L64" s="420"/>
      <c r="M64" s="508"/>
    </row>
    <row r="65" spans="2:13" ht="14.25" x14ac:dyDescent="0.2">
      <c r="B65" s="60"/>
      <c r="C65" s="4"/>
      <c r="D65" s="4"/>
      <c r="E65" s="4"/>
      <c r="F65" s="4"/>
      <c r="G65" s="4"/>
      <c r="H65" s="4"/>
      <c r="I65" s="4"/>
      <c r="J65" s="4"/>
      <c r="K65" s="4"/>
      <c r="M65" s="31"/>
    </row>
    <row r="66" spans="2:13" ht="15.75" thickBot="1" x14ac:dyDescent="0.3">
      <c r="B66" s="509" t="s">
        <v>66</v>
      </c>
      <c r="C66" s="510"/>
      <c r="D66" s="510"/>
      <c r="E66" s="510"/>
      <c r="F66" s="510"/>
      <c r="G66" s="510"/>
      <c r="H66" s="510"/>
      <c r="I66" s="510"/>
      <c r="J66" s="511"/>
      <c r="M66" s="31"/>
    </row>
    <row r="67" spans="2:13" ht="14.25" x14ac:dyDescent="0.2">
      <c r="B67" s="411" t="s">
        <v>162</v>
      </c>
      <c r="C67" s="412"/>
      <c r="D67" s="412"/>
      <c r="E67" s="412"/>
      <c r="F67" s="412"/>
      <c r="G67" s="412"/>
      <c r="H67" s="412"/>
      <c r="I67" s="412"/>
      <c r="J67" s="413"/>
      <c r="M67" s="31"/>
    </row>
    <row r="68" spans="2:13" ht="15" thickBot="1" x14ac:dyDescent="0.25">
      <c r="B68" s="414"/>
      <c r="C68" s="415"/>
      <c r="D68" s="415"/>
      <c r="E68" s="415"/>
      <c r="F68" s="415"/>
      <c r="G68" s="415"/>
      <c r="H68" s="415"/>
      <c r="I68" s="415"/>
      <c r="J68" s="416"/>
      <c r="M68" s="31"/>
    </row>
    <row r="69" spans="2:13" ht="14.25" x14ac:dyDescent="0.2">
      <c r="B69" s="37"/>
      <c r="C69" s="6"/>
      <c r="D69" s="6"/>
      <c r="E69" s="6"/>
      <c r="F69" s="6"/>
      <c r="M69" s="31"/>
    </row>
    <row r="70" spans="2:13" ht="15" thickBot="1" x14ac:dyDescent="0.25">
      <c r="B70" s="43"/>
      <c r="C70" s="32"/>
      <c r="D70" s="32"/>
      <c r="E70" s="32"/>
      <c r="F70" s="32"/>
      <c r="G70" s="32"/>
      <c r="H70" s="32"/>
      <c r="I70" s="32"/>
      <c r="J70" s="32"/>
      <c r="K70" s="32"/>
      <c r="L70" s="32"/>
      <c r="M70" s="33"/>
    </row>
    <row r="71" spans="2:13" ht="14.25" x14ac:dyDescent="0.2">
      <c r="B71" s="6"/>
      <c r="C71" s="6"/>
      <c r="D71" s="6"/>
      <c r="E71" s="6"/>
      <c r="F71" s="6"/>
    </row>
    <row r="72" spans="2:13" ht="14.25" x14ac:dyDescent="0.2">
      <c r="B72" s="6"/>
      <c r="C72" s="6"/>
      <c r="D72" s="6"/>
      <c r="E72" s="6"/>
      <c r="F72" s="6"/>
    </row>
    <row r="73" spans="2:13" ht="14.25" x14ac:dyDescent="0.2">
      <c r="B73" s="6"/>
      <c r="C73" s="6"/>
      <c r="D73" s="6"/>
      <c r="E73" s="6"/>
      <c r="F73" s="6"/>
    </row>
    <row r="74" spans="2:13" ht="14.25" x14ac:dyDescent="0.2">
      <c r="B74" s="6"/>
      <c r="C74" s="6"/>
      <c r="D74" s="6"/>
      <c r="E74" s="6"/>
      <c r="F74" s="6"/>
    </row>
    <row r="75" spans="2:13" ht="14.25" x14ac:dyDescent="0.2">
      <c r="B75" s="6"/>
      <c r="C75" s="6"/>
      <c r="D75" s="6"/>
      <c r="E75" s="6"/>
      <c r="F75" s="6"/>
    </row>
    <row r="76" spans="2:13" ht="14.25" x14ac:dyDescent="0.2">
      <c r="B76" s="6"/>
      <c r="C76" s="6"/>
      <c r="D76" s="6"/>
      <c r="E76" s="6"/>
      <c r="F76" s="6"/>
    </row>
    <row r="77" spans="2:13" ht="14.25" x14ac:dyDescent="0.2">
      <c r="B77" s="6"/>
      <c r="C77" s="6"/>
      <c r="D77" s="6"/>
      <c r="E77" s="6"/>
      <c r="F77" s="6"/>
    </row>
    <row r="78" spans="2:13" ht="14.25" x14ac:dyDescent="0.2">
      <c r="B78" s="6"/>
      <c r="C78" s="6"/>
      <c r="D78" s="6"/>
      <c r="E78" s="6"/>
      <c r="F78" s="6"/>
    </row>
    <row r="79" spans="2:13" ht="14.25" x14ac:dyDescent="0.2">
      <c r="B79" s="6"/>
      <c r="C79" s="6"/>
      <c r="D79" s="6"/>
      <c r="E79" s="6"/>
      <c r="F79" s="6"/>
    </row>
    <row r="80" spans="2:13" ht="14.25" x14ac:dyDescent="0.2">
      <c r="B80" s="6"/>
      <c r="C80" s="6"/>
      <c r="D80" s="6"/>
      <c r="E80" s="6"/>
      <c r="F80" s="6"/>
    </row>
    <row r="81" s="6" customFormat="1" ht="14.25" x14ac:dyDescent="0.2"/>
    <row r="82" s="6" customFormat="1" ht="14.25" x14ac:dyDescent="0.2"/>
    <row r="83" s="6" customFormat="1" ht="14.25" x14ac:dyDescent="0.2"/>
    <row r="84" s="6" customFormat="1" ht="14.25" x14ac:dyDescent="0.2"/>
    <row r="85" s="6" customFormat="1" ht="14.25" x14ac:dyDescent="0.2"/>
    <row r="86" s="6" customFormat="1" ht="14.25" x14ac:dyDescent="0.2"/>
    <row r="87" s="6" customFormat="1" ht="14.25" x14ac:dyDescent="0.2"/>
    <row r="88" s="6" customFormat="1" ht="14.25" x14ac:dyDescent="0.2"/>
    <row r="89" s="6" customFormat="1" ht="14.25" x14ac:dyDescent="0.2"/>
    <row r="90" s="6" customFormat="1" ht="14.25" x14ac:dyDescent="0.2"/>
    <row r="91" s="6" customFormat="1" ht="14.25" x14ac:dyDescent="0.2"/>
    <row r="92" s="6" customFormat="1" ht="14.25" x14ac:dyDescent="0.2"/>
    <row r="93" s="6" customFormat="1" ht="14.25" x14ac:dyDescent="0.2"/>
    <row r="94" s="6" customFormat="1" ht="14.25" x14ac:dyDescent="0.2"/>
    <row r="95" s="6" customFormat="1" ht="14.25" x14ac:dyDescent="0.2"/>
    <row r="96" s="6" customFormat="1" ht="14.25" x14ac:dyDescent="0.2"/>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row r="119" s="6" customFormat="1" ht="14.25" x14ac:dyDescent="0.2"/>
    <row r="120" s="6" customFormat="1" ht="14.25" x14ac:dyDescent="0.2"/>
    <row r="121" s="6" customFormat="1" ht="14.25" x14ac:dyDescent="0.2"/>
    <row r="122" s="6" customFormat="1" ht="14.25" x14ac:dyDescent="0.2"/>
    <row r="123" s="6" customFormat="1" ht="14.25" x14ac:dyDescent="0.2"/>
    <row r="124" s="6" customFormat="1" ht="14.25" x14ac:dyDescent="0.2"/>
    <row r="125" s="6" customFormat="1" ht="14.25" x14ac:dyDescent="0.2"/>
    <row r="126" s="6" customFormat="1" ht="14.25" x14ac:dyDescent="0.2"/>
    <row r="127" s="6" customFormat="1" ht="14.25" x14ac:dyDescent="0.2"/>
    <row r="128" s="6" customFormat="1" ht="14.25" x14ac:dyDescent="0.2"/>
    <row r="129" s="6" customFormat="1" ht="14.25" x14ac:dyDescent="0.2"/>
    <row r="130" s="6" customFormat="1" ht="14.25" x14ac:dyDescent="0.2"/>
    <row r="131" s="6" customFormat="1" ht="14.25" x14ac:dyDescent="0.2"/>
    <row r="132" s="6" customFormat="1" ht="14.25" x14ac:dyDescent="0.2"/>
    <row r="133" s="6" customFormat="1" ht="14.25" x14ac:dyDescent="0.2"/>
    <row r="134" s="6" customFormat="1" ht="14.25" x14ac:dyDescent="0.2"/>
    <row r="135" s="6" customFormat="1" ht="14.25" x14ac:dyDescent="0.2"/>
    <row r="136" s="6" customFormat="1" ht="14.25" x14ac:dyDescent="0.2"/>
    <row r="137" s="6" customFormat="1" ht="14.25" x14ac:dyDescent="0.2"/>
    <row r="138" s="6" customFormat="1" ht="14.25" x14ac:dyDescent="0.2"/>
    <row r="139" s="6" customFormat="1" ht="14.25" x14ac:dyDescent="0.2"/>
    <row r="140" s="6" customFormat="1" ht="14.25" x14ac:dyDescent="0.2"/>
    <row r="141" s="6" customFormat="1" ht="14.25" x14ac:dyDescent="0.2"/>
    <row r="142" s="6" customFormat="1" ht="14.25" x14ac:dyDescent="0.2"/>
    <row r="143" s="6" customFormat="1" ht="14.25" x14ac:dyDescent="0.2"/>
    <row r="144" s="6" customFormat="1" ht="14.25" x14ac:dyDescent="0.2"/>
    <row r="145" s="6" customFormat="1" ht="14.25" x14ac:dyDescent="0.2"/>
    <row r="146" s="6" customFormat="1" ht="14.25" x14ac:dyDescent="0.2"/>
    <row r="147" s="6" customFormat="1" ht="14.25" x14ac:dyDescent="0.2"/>
    <row r="148" s="6" customFormat="1" ht="14.25" x14ac:dyDescent="0.2"/>
    <row r="149" s="6" customFormat="1" ht="14.25" x14ac:dyDescent="0.2"/>
    <row r="150" s="6" customFormat="1" ht="14.25" x14ac:dyDescent="0.2"/>
    <row r="151" s="6" customFormat="1" ht="14.25" x14ac:dyDescent="0.2"/>
    <row r="152" s="6" customFormat="1" ht="14.25" x14ac:dyDescent="0.2"/>
    <row r="153" s="6" customFormat="1" ht="14.25" x14ac:dyDescent="0.2"/>
    <row r="154" s="6" customFormat="1" ht="14.25" x14ac:dyDescent="0.2"/>
    <row r="155" s="6" customFormat="1" ht="14.25" x14ac:dyDescent="0.2"/>
    <row r="156" s="6" customFormat="1" ht="14.25" x14ac:dyDescent="0.2"/>
    <row r="157" s="6" customFormat="1" ht="14.25" x14ac:dyDescent="0.2"/>
    <row r="158" s="6" customFormat="1" ht="14.25" x14ac:dyDescent="0.2"/>
    <row r="159" s="6" customFormat="1" ht="14.25" x14ac:dyDescent="0.2"/>
    <row r="160" s="6" customFormat="1" ht="14.25" x14ac:dyDescent="0.2"/>
    <row r="161" s="6" customFormat="1" ht="14.25" x14ac:dyDescent="0.2"/>
    <row r="162" s="6" customFormat="1" ht="14.25" x14ac:dyDescent="0.2"/>
    <row r="163" s="6" customFormat="1" ht="14.25" x14ac:dyDescent="0.2"/>
    <row r="164" s="6" customFormat="1" ht="14.25" x14ac:dyDescent="0.2"/>
    <row r="165" s="6" customFormat="1" ht="14.25" x14ac:dyDescent="0.2"/>
    <row r="166" s="6" customFormat="1" ht="14.25" x14ac:dyDescent="0.2"/>
    <row r="167" s="6" customFormat="1" ht="14.25" x14ac:dyDescent="0.2"/>
    <row r="168" s="6" customFormat="1" ht="14.25" x14ac:dyDescent="0.2"/>
    <row r="169" s="6" customFormat="1" ht="14.25" x14ac:dyDescent="0.2"/>
    <row r="170" s="6" customFormat="1" ht="14.25" x14ac:dyDescent="0.2"/>
    <row r="171" s="6" customFormat="1" ht="14.25" x14ac:dyDescent="0.2"/>
    <row r="172" s="6" customFormat="1" ht="14.25" x14ac:dyDescent="0.2"/>
    <row r="173" s="6" customFormat="1" ht="14.25" x14ac:dyDescent="0.2"/>
    <row r="174" s="6" customFormat="1" ht="14.25" x14ac:dyDescent="0.2"/>
    <row r="175" s="6" customFormat="1" ht="14.25" x14ac:dyDescent="0.2"/>
    <row r="176" s="6" customFormat="1" ht="14.25" x14ac:dyDescent="0.2"/>
    <row r="177" s="6" customFormat="1" ht="14.25" x14ac:dyDescent="0.2"/>
    <row r="178" s="6" customFormat="1" ht="14.25" x14ac:dyDescent="0.2"/>
    <row r="179" s="6" customFormat="1" ht="14.25" x14ac:dyDescent="0.2"/>
    <row r="180" s="6" customFormat="1" ht="14.25" x14ac:dyDescent="0.2"/>
    <row r="181" s="6" customFormat="1" ht="14.25" x14ac:dyDescent="0.2"/>
    <row r="182" s="6" customFormat="1" ht="14.25" x14ac:dyDescent="0.2"/>
    <row r="183" s="6" customFormat="1" ht="14.25" x14ac:dyDescent="0.2"/>
    <row r="184" s="6" customFormat="1" ht="14.25" x14ac:dyDescent="0.2"/>
    <row r="185" s="6" customFormat="1" ht="14.25" x14ac:dyDescent="0.2"/>
    <row r="186" s="6" customFormat="1" ht="14.25" x14ac:dyDescent="0.2"/>
    <row r="187" s="6" customFormat="1" ht="14.25" x14ac:dyDescent="0.2"/>
    <row r="188" s="6" customFormat="1" ht="14.25" x14ac:dyDescent="0.2"/>
    <row r="189" s="6" customFormat="1" ht="14.25" x14ac:dyDescent="0.2"/>
    <row r="190" s="6" customFormat="1" ht="14.25" x14ac:dyDescent="0.2"/>
    <row r="191" s="6" customFormat="1" ht="14.25" x14ac:dyDescent="0.2"/>
    <row r="192" s="6" customFormat="1" ht="14.25" x14ac:dyDescent="0.2"/>
    <row r="193" s="6" customFormat="1" ht="14.25" x14ac:dyDescent="0.2"/>
    <row r="194" s="6" customFormat="1" ht="14.25" x14ac:dyDescent="0.2"/>
    <row r="195" s="6" customFormat="1" ht="14.25" x14ac:dyDescent="0.2"/>
    <row r="196" s="6" customFormat="1" ht="14.25" x14ac:dyDescent="0.2"/>
    <row r="197" s="6" customFormat="1" ht="14.25" x14ac:dyDescent="0.2"/>
    <row r="198" s="6" customFormat="1" ht="14.25" x14ac:dyDescent="0.2"/>
    <row r="199" s="6" customFormat="1" ht="14.25" x14ac:dyDescent="0.2"/>
    <row r="200" s="6" customFormat="1" ht="14.25" x14ac:dyDescent="0.2"/>
    <row r="201" s="6" customFormat="1" ht="14.25" x14ac:dyDescent="0.2"/>
    <row r="202" s="6" customFormat="1" ht="14.25" x14ac:dyDescent="0.2"/>
    <row r="203" s="6" customFormat="1" ht="14.25" x14ac:dyDescent="0.2"/>
    <row r="204" s="6" customFormat="1" ht="14.25" x14ac:dyDescent="0.2"/>
    <row r="205" s="6" customFormat="1" ht="14.25" x14ac:dyDescent="0.2"/>
    <row r="206" s="6" customFormat="1" ht="14.25" x14ac:dyDescent="0.2"/>
    <row r="207" s="6" customFormat="1" ht="14.25" x14ac:dyDescent="0.2"/>
    <row r="208" s="6" customFormat="1" ht="14.25" x14ac:dyDescent="0.2"/>
    <row r="209" s="6" customFormat="1" ht="14.25" x14ac:dyDescent="0.2"/>
    <row r="210" s="6" customFormat="1" ht="14.25" x14ac:dyDescent="0.2"/>
    <row r="211" s="6" customFormat="1" ht="14.25" x14ac:dyDescent="0.2"/>
    <row r="212" s="6" customFormat="1" ht="14.25" x14ac:dyDescent="0.2"/>
    <row r="213" s="6" customFormat="1" ht="14.25" x14ac:dyDescent="0.2"/>
    <row r="214" s="6" customFormat="1" ht="14.25" x14ac:dyDescent="0.2"/>
    <row r="215" s="6" customFormat="1" ht="14.25" x14ac:dyDescent="0.2"/>
    <row r="216" s="6" customFormat="1" ht="14.25" x14ac:dyDescent="0.2"/>
    <row r="217" s="6" customFormat="1" ht="14.25" x14ac:dyDescent="0.2"/>
    <row r="218" s="6" customFormat="1" ht="14.25" x14ac:dyDescent="0.2"/>
    <row r="219" s="6" customFormat="1" ht="14.25" x14ac:dyDescent="0.2"/>
    <row r="220" s="6" customFormat="1" ht="14.25" x14ac:dyDescent="0.2"/>
    <row r="221" s="6" customFormat="1" ht="14.25" x14ac:dyDescent="0.2"/>
    <row r="222" s="6" customFormat="1" ht="14.25" x14ac:dyDescent="0.2"/>
    <row r="223" s="6" customFormat="1" ht="14.25" x14ac:dyDescent="0.2"/>
    <row r="224" s="6" customFormat="1" ht="14.25" x14ac:dyDescent="0.2"/>
    <row r="225" s="6" customFormat="1" ht="14.25" x14ac:dyDescent="0.2"/>
    <row r="226" s="6" customFormat="1" ht="14.25" x14ac:dyDescent="0.2"/>
    <row r="227" s="6" customFormat="1" ht="14.25" x14ac:dyDescent="0.2"/>
    <row r="228" s="6" customFormat="1" ht="14.25" x14ac:dyDescent="0.2"/>
    <row r="229" s="6" customFormat="1" ht="14.25" x14ac:dyDescent="0.2"/>
    <row r="230" s="6" customFormat="1" ht="14.25" x14ac:dyDescent="0.2"/>
    <row r="231" s="6" customFormat="1" ht="14.25" x14ac:dyDescent="0.2"/>
    <row r="232" s="6" customFormat="1" ht="14.25" x14ac:dyDescent="0.2"/>
    <row r="233" s="6" customFormat="1" ht="14.25" x14ac:dyDescent="0.2"/>
    <row r="234" s="6" customFormat="1" ht="14.25" x14ac:dyDescent="0.2"/>
    <row r="235" s="6" customFormat="1" ht="14.25" x14ac:dyDescent="0.2"/>
    <row r="236" s="6" customFormat="1" ht="14.25" x14ac:dyDescent="0.2"/>
    <row r="237" s="6" customFormat="1" ht="14.25" x14ac:dyDescent="0.2"/>
    <row r="238" s="6" customFormat="1" ht="14.25" x14ac:dyDescent="0.2"/>
    <row r="239" s="6" customFormat="1" ht="14.25" x14ac:dyDescent="0.2"/>
    <row r="240" s="6" customFormat="1" ht="14.25" x14ac:dyDescent="0.2"/>
    <row r="241" s="6" customFormat="1" ht="14.25" x14ac:dyDescent="0.2"/>
    <row r="242" s="6" customFormat="1" ht="14.25" x14ac:dyDescent="0.2"/>
    <row r="243" s="6" customFormat="1" ht="14.25" x14ac:dyDescent="0.2"/>
    <row r="244" s="6" customFormat="1" ht="14.25" x14ac:dyDescent="0.2"/>
    <row r="245" s="6" customFormat="1" ht="14.25" x14ac:dyDescent="0.2"/>
    <row r="246" s="6" customFormat="1" ht="14.25" x14ac:dyDescent="0.2"/>
    <row r="247" s="6" customFormat="1" ht="14.25" x14ac:dyDescent="0.2"/>
    <row r="248" s="6" customFormat="1" ht="14.25" x14ac:dyDescent="0.2"/>
    <row r="249" s="6" customFormat="1" ht="14.25" x14ac:dyDescent="0.2"/>
    <row r="250" s="6" customFormat="1" ht="14.25" x14ac:dyDescent="0.2"/>
    <row r="251" s="6" customFormat="1" ht="14.25" x14ac:dyDescent="0.2"/>
    <row r="252" s="6" customFormat="1" ht="14.25" x14ac:dyDescent="0.2"/>
    <row r="253" s="6" customFormat="1" ht="14.25" x14ac:dyDescent="0.2"/>
    <row r="254" s="6" customFormat="1" ht="14.25" x14ac:dyDescent="0.2"/>
    <row r="255" s="6" customFormat="1" ht="14.25" x14ac:dyDescent="0.2"/>
    <row r="256" s="6" customFormat="1" ht="14.25" x14ac:dyDescent="0.2"/>
    <row r="257" s="6" customFormat="1" ht="14.25" x14ac:dyDescent="0.2"/>
    <row r="258" s="6" customFormat="1" ht="14.25" x14ac:dyDescent="0.2"/>
    <row r="259" s="6" customFormat="1" ht="14.25" x14ac:dyDescent="0.2"/>
    <row r="260" s="6" customFormat="1" ht="14.25" x14ac:dyDescent="0.2"/>
    <row r="261" s="6" customFormat="1" ht="14.25" x14ac:dyDescent="0.2"/>
    <row r="262" s="6" customFormat="1" ht="14.25" x14ac:dyDescent="0.2"/>
    <row r="263" s="6" customFormat="1" ht="14.25" x14ac:dyDescent="0.2"/>
    <row r="264" s="6" customFormat="1" ht="14.25" x14ac:dyDescent="0.2"/>
    <row r="265" s="6" customFormat="1" ht="14.25" x14ac:dyDescent="0.2"/>
    <row r="266" s="6" customFormat="1" ht="14.25" x14ac:dyDescent="0.2"/>
    <row r="267" s="6" customFormat="1" ht="14.25" x14ac:dyDescent="0.2"/>
    <row r="268" s="6" customFormat="1" ht="14.25" x14ac:dyDescent="0.2"/>
    <row r="269" s="6" customFormat="1" ht="14.25" x14ac:dyDescent="0.2"/>
    <row r="270" s="6" customFormat="1" ht="14.25" x14ac:dyDescent="0.2"/>
    <row r="271" s="6" customFormat="1" ht="14.25" x14ac:dyDescent="0.2"/>
    <row r="272" s="6" customFormat="1" ht="14.25" x14ac:dyDescent="0.2"/>
    <row r="273" s="6" customFormat="1" ht="14.25" x14ac:dyDescent="0.2"/>
    <row r="274" s="6" customFormat="1" ht="14.25" x14ac:dyDescent="0.2"/>
    <row r="275" s="6" customFormat="1" ht="14.25" x14ac:dyDescent="0.2"/>
    <row r="276" s="6" customFormat="1" ht="14.25" x14ac:dyDescent="0.2"/>
    <row r="277" s="6" customFormat="1" ht="14.25" x14ac:dyDescent="0.2"/>
    <row r="278" s="6" customFormat="1" ht="14.25" x14ac:dyDescent="0.2"/>
    <row r="279" s="6" customFormat="1" ht="14.25" x14ac:dyDescent="0.2"/>
    <row r="280" s="6" customFormat="1" ht="14.25" x14ac:dyDescent="0.2"/>
    <row r="281" s="6" customFormat="1" ht="14.25" x14ac:dyDescent="0.2"/>
    <row r="282" s="6" customFormat="1" ht="14.25" x14ac:dyDescent="0.2"/>
    <row r="283" s="6" customFormat="1" ht="14.25" x14ac:dyDescent="0.2"/>
    <row r="284" s="6" customFormat="1" ht="14.25" x14ac:dyDescent="0.2"/>
    <row r="285" s="6" customFormat="1" ht="14.25" x14ac:dyDescent="0.2"/>
    <row r="286" s="6" customFormat="1" ht="14.25" x14ac:dyDescent="0.2"/>
    <row r="287" s="6" customFormat="1" ht="14.25" x14ac:dyDescent="0.2"/>
    <row r="288" s="6" customFormat="1" ht="14.25" x14ac:dyDescent="0.2"/>
    <row r="289" s="6" customFormat="1" ht="14.25" x14ac:dyDescent="0.2"/>
    <row r="290" s="6" customFormat="1" ht="14.25" x14ac:dyDescent="0.2"/>
    <row r="291" s="6" customFormat="1" ht="14.25" x14ac:dyDescent="0.2"/>
    <row r="292" s="6" customFormat="1" ht="14.25" x14ac:dyDescent="0.2"/>
    <row r="293" s="6" customFormat="1" ht="14.25" x14ac:dyDescent="0.2"/>
    <row r="294" s="6" customFormat="1" ht="14.25" x14ac:dyDescent="0.2"/>
    <row r="295" s="6" customFormat="1" ht="14.25" x14ac:dyDescent="0.2"/>
    <row r="296" s="6" customFormat="1" ht="14.25" x14ac:dyDescent="0.2"/>
    <row r="297" s="6" customFormat="1" ht="14.25" x14ac:dyDescent="0.2"/>
    <row r="298" s="6" customFormat="1" ht="14.25" x14ac:dyDescent="0.2"/>
    <row r="299" s="6" customFormat="1" ht="14.25" x14ac:dyDescent="0.2"/>
    <row r="300" s="6" customFormat="1" ht="14.25" x14ac:dyDescent="0.2"/>
    <row r="301" s="6" customFormat="1" ht="14.25" x14ac:dyDescent="0.2"/>
    <row r="302" s="6" customFormat="1" ht="14.25" x14ac:dyDescent="0.2"/>
    <row r="303" s="6" customFormat="1" ht="14.25" x14ac:dyDescent="0.2"/>
    <row r="304" s="6" customFormat="1" ht="14.25" x14ac:dyDescent="0.2"/>
    <row r="305" s="6" customFormat="1" ht="14.25" x14ac:dyDescent="0.2"/>
    <row r="306" s="6" customFormat="1" ht="14.25" x14ac:dyDescent="0.2"/>
    <row r="307" s="6" customFormat="1" ht="14.25" x14ac:dyDescent="0.2"/>
    <row r="308" s="6" customFormat="1" ht="14.25" x14ac:dyDescent="0.2"/>
    <row r="309" s="6" customFormat="1" ht="14.25" x14ac:dyDescent="0.2"/>
    <row r="310" s="6" customFormat="1" ht="14.25" x14ac:dyDescent="0.2"/>
    <row r="311" s="6" customFormat="1" ht="14.25" x14ac:dyDescent="0.2"/>
    <row r="312" s="6" customFormat="1" ht="14.25" x14ac:dyDescent="0.2"/>
    <row r="313" s="6" customFormat="1" ht="14.25" x14ac:dyDescent="0.2"/>
    <row r="314" s="6" customFormat="1" ht="14.25" x14ac:dyDescent="0.2"/>
    <row r="315" s="6" customFormat="1" ht="14.25" x14ac:dyDescent="0.2"/>
    <row r="316" s="6" customFormat="1" ht="14.25" x14ac:dyDescent="0.2"/>
    <row r="317" s="6" customFormat="1" ht="14.25" x14ac:dyDescent="0.2"/>
    <row r="318" s="6" customFormat="1" ht="14.25" x14ac:dyDescent="0.2"/>
    <row r="319" s="6" customFormat="1" ht="14.25" x14ac:dyDescent="0.2"/>
    <row r="320" s="6" customFormat="1" ht="14.25" x14ac:dyDescent="0.2"/>
    <row r="321" s="6" customFormat="1" ht="14.25" x14ac:dyDescent="0.2"/>
    <row r="322" s="6" customFormat="1" ht="14.25" x14ac:dyDescent="0.2"/>
    <row r="323" s="6" customFormat="1" ht="14.25" x14ac:dyDescent="0.2"/>
    <row r="324" s="6" customFormat="1" ht="14.25" x14ac:dyDescent="0.2"/>
    <row r="325" s="6" customFormat="1" ht="14.25" x14ac:dyDescent="0.2"/>
    <row r="326" s="6" customFormat="1" ht="14.25" x14ac:dyDescent="0.2"/>
    <row r="327" s="6" customFormat="1" ht="14.25" x14ac:dyDescent="0.2"/>
    <row r="328" s="6" customFormat="1" ht="14.25" x14ac:dyDescent="0.2"/>
    <row r="329" s="6" customFormat="1" ht="14.25" x14ac:dyDescent="0.2"/>
    <row r="330" s="6" customFormat="1" ht="14.25" x14ac:dyDescent="0.2"/>
    <row r="331" s="6" customFormat="1" ht="14.25" x14ac:dyDescent="0.2"/>
    <row r="332" s="6" customFormat="1" ht="14.25" x14ac:dyDescent="0.2"/>
    <row r="333" s="6" customFormat="1" ht="14.25" x14ac:dyDescent="0.2"/>
    <row r="334" s="6" customFormat="1" ht="14.25" x14ac:dyDescent="0.2"/>
    <row r="335" s="6" customFormat="1" ht="14.25" x14ac:dyDescent="0.2"/>
    <row r="336" s="6" customFormat="1" ht="14.25" x14ac:dyDescent="0.2"/>
    <row r="337" s="6" customFormat="1" ht="14.25" x14ac:dyDescent="0.2"/>
    <row r="338" s="6" customFormat="1" ht="14.25" x14ac:dyDescent="0.2"/>
    <row r="339" s="6" customFormat="1" ht="14.25" x14ac:dyDescent="0.2"/>
    <row r="340" s="6" customFormat="1" ht="14.25" x14ac:dyDescent="0.2"/>
    <row r="341" s="6" customFormat="1" ht="14.25" x14ac:dyDescent="0.2"/>
    <row r="342" s="6" customFormat="1" ht="14.25" x14ac:dyDescent="0.2"/>
    <row r="343" s="6" customFormat="1" ht="14.25" x14ac:dyDescent="0.2"/>
    <row r="344" s="6" customFormat="1" ht="14.25" x14ac:dyDescent="0.2"/>
    <row r="345" s="6" customFormat="1" ht="14.25" x14ac:dyDescent="0.2"/>
    <row r="346" s="6" customFormat="1" ht="14.25" x14ac:dyDescent="0.2"/>
    <row r="347" s="6" customFormat="1" ht="14.25" x14ac:dyDescent="0.2"/>
    <row r="348" s="6" customFormat="1" ht="14.25" x14ac:dyDescent="0.2"/>
    <row r="349" s="6" customFormat="1" ht="14.25" x14ac:dyDescent="0.2"/>
    <row r="350" s="6" customFormat="1" ht="14.25" x14ac:dyDescent="0.2"/>
    <row r="351" s="6" customFormat="1" ht="14.25" x14ac:dyDescent="0.2"/>
    <row r="352" s="6" customFormat="1" ht="14.25" x14ac:dyDescent="0.2"/>
    <row r="353" s="6" customFormat="1" ht="14.25" x14ac:dyDescent="0.2"/>
    <row r="354" s="6" customFormat="1" ht="14.25" x14ac:dyDescent="0.2"/>
    <row r="355" s="6" customFormat="1" ht="14.25" x14ac:dyDescent="0.2"/>
    <row r="356" s="6" customFormat="1" ht="14.25" x14ac:dyDescent="0.2"/>
    <row r="357" s="6" customFormat="1" ht="14.25" x14ac:dyDescent="0.2"/>
    <row r="358" s="6" customFormat="1" ht="14.25" x14ac:dyDescent="0.2"/>
    <row r="359" s="6" customFormat="1" ht="14.25" x14ac:dyDescent="0.2"/>
    <row r="360" s="6" customFormat="1" ht="14.25" x14ac:dyDescent="0.2"/>
    <row r="361" s="6" customFormat="1" ht="14.25" x14ac:dyDescent="0.2"/>
    <row r="362" s="6" customFormat="1" ht="14.25" x14ac:dyDescent="0.2"/>
    <row r="363" s="6" customFormat="1" ht="14.25" x14ac:dyDescent="0.2"/>
    <row r="364" s="6" customFormat="1" ht="14.25" x14ac:dyDescent="0.2"/>
    <row r="365" s="6" customFormat="1" ht="14.25" x14ac:dyDescent="0.2"/>
    <row r="366" s="6" customFormat="1" ht="14.25" x14ac:dyDescent="0.2"/>
    <row r="367" s="6" customFormat="1" ht="14.25" x14ac:dyDescent="0.2"/>
    <row r="368" s="6" customFormat="1" ht="14.25" x14ac:dyDescent="0.2"/>
    <row r="369" s="6" customFormat="1" ht="14.25" x14ac:dyDescent="0.2"/>
    <row r="370" s="6" customFormat="1" ht="14.25" x14ac:dyDescent="0.2"/>
    <row r="371" s="6" customFormat="1" ht="14.25" x14ac:dyDescent="0.2"/>
    <row r="372" s="6" customFormat="1" ht="14.25" x14ac:dyDescent="0.2"/>
    <row r="373" s="6" customFormat="1" ht="14.25" x14ac:dyDescent="0.2"/>
    <row r="374" s="6" customFormat="1" ht="14.25" x14ac:dyDescent="0.2"/>
    <row r="375" s="6" customFormat="1" ht="14.25" x14ac:dyDescent="0.2"/>
    <row r="376" s="6" customFormat="1" ht="14.25" x14ac:dyDescent="0.2"/>
    <row r="377" s="6" customFormat="1" ht="14.25" x14ac:dyDescent="0.2"/>
    <row r="378" s="6" customFormat="1" ht="14.25" x14ac:dyDescent="0.2"/>
    <row r="379" s="6" customFormat="1" ht="14.25" x14ac:dyDescent="0.2"/>
    <row r="380" s="6" customFormat="1" ht="14.25" x14ac:dyDescent="0.2"/>
    <row r="381" s="6" customFormat="1" ht="14.25" x14ac:dyDescent="0.2"/>
    <row r="382" s="6" customFormat="1" ht="14.25" x14ac:dyDescent="0.2"/>
    <row r="383" s="6" customFormat="1" ht="14.25" x14ac:dyDescent="0.2"/>
    <row r="384" s="6" customFormat="1" ht="14.25" x14ac:dyDescent="0.2"/>
    <row r="385" s="6" customFormat="1" ht="14.25" x14ac:dyDescent="0.2"/>
    <row r="386" s="6" customFormat="1" ht="14.25" x14ac:dyDescent="0.2"/>
    <row r="387" s="6" customFormat="1" ht="14.25" x14ac:dyDescent="0.2"/>
    <row r="388" s="6" customFormat="1" ht="14.25" x14ac:dyDescent="0.2"/>
    <row r="389" s="6" customFormat="1" ht="14.25" x14ac:dyDescent="0.2"/>
    <row r="390" s="6" customFormat="1" ht="14.25" x14ac:dyDescent="0.2"/>
    <row r="391" s="6" customFormat="1" ht="14.25" x14ac:dyDescent="0.2"/>
    <row r="392" s="6" customFormat="1" ht="14.25" x14ac:dyDescent="0.2"/>
    <row r="393" s="6" customFormat="1" ht="14.25" x14ac:dyDescent="0.2"/>
    <row r="394" s="6" customFormat="1" ht="14.25" x14ac:dyDescent="0.2"/>
    <row r="395" s="6" customFormat="1" ht="14.25" x14ac:dyDescent="0.2"/>
    <row r="396" s="6" customFormat="1" ht="14.25" x14ac:dyDescent="0.2"/>
    <row r="397" s="6" customFormat="1" ht="14.25" x14ac:dyDescent="0.2"/>
    <row r="398" s="6" customFormat="1" ht="14.25" x14ac:dyDescent="0.2"/>
    <row r="399" s="6" customFormat="1" ht="14.25" x14ac:dyDescent="0.2"/>
    <row r="400" s="6" customFormat="1" ht="14.25" x14ac:dyDescent="0.2"/>
    <row r="401" s="6" customFormat="1" ht="14.25" x14ac:dyDescent="0.2"/>
    <row r="402" s="6" customFormat="1" ht="14.25" x14ac:dyDescent="0.2"/>
    <row r="403" s="6" customFormat="1" ht="14.25" x14ac:dyDescent="0.2"/>
    <row r="404" s="6" customFormat="1" ht="14.25" x14ac:dyDescent="0.2"/>
    <row r="405" s="6" customFormat="1" ht="14.25" x14ac:dyDescent="0.2"/>
    <row r="406" s="6" customFormat="1" ht="14.25" x14ac:dyDescent="0.2"/>
    <row r="407" s="6" customFormat="1" ht="14.25" x14ac:dyDescent="0.2"/>
    <row r="408" s="6" customFormat="1" ht="14.25" x14ac:dyDescent="0.2"/>
    <row r="409" s="6" customFormat="1" ht="14.25" x14ac:dyDescent="0.2"/>
    <row r="410" s="6" customFormat="1" ht="14.25" x14ac:dyDescent="0.2"/>
    <row r="411" s="6" customFormat="1" ht="14.25" x14ac:dyDescent="0.2"/>
    <row r="412" s="6" customFormat="1" ht="14.25" x14ac:dyDescent="0.2"/>
    <row r="413" s="6" customFormat="1" ht="14.25" x14ac:dyDescent="0.2"/>
    <row r="414" s="6" customFormat="1" ht="14.25" x14ac:dyDescent="0.2"/>
    <row r="415" s="6" customFormat="1" ht="14.25" x14ac:dyDescent="0.2"/>
    <row r="416" s="6" customFormat="1" ht="14.25" x14ac:dyDescent="0.2"/>
    <row r="417" s="6" customFormat="1" ht="14.25" x14ac:dyDescent="0.2"/>
    <row r="418" s="6" customFormat="1" ht="14.25" x14ac:dyDescent="0.2"/>
    <row r="419" s="6" customFormat="1" ht="14.25" x14ac:dyDescent="0.2"/>
    <row r="420" s="6" customFormat="1" ht="14.25" x14ac:dyDescent="0.2"/>
    <row r="421" s="6" customFormat="1" ht="14.25" x14ac:dyDescent="0.2"/>
    <row r="422" s="6" customFormat="1" ht="14.25" x14ac:dyDescent="0.2"/>
    <row r="423" s="6" customFormat="1" ht="14.25" x14ac:dyDescent="0.2"/>
    <row r="424" s="6" customFormat="1" ht="14.25" x14ac:dyDescent="0.2"/>
    <row r="425" s="6" customFormat="1" ht="14.25" x14ac:dyDescent="0.2"/>
    <row r="426" s="6" customFormat="1" ht="14.25" x14ac:dyDescent="0.2"/>
    <row r="427" s="6" customFormat="1" ht="14.25" x14ac:dyDescent="0.2"/>
    <row r="428" s="6" customFormat="1" ht="14.25" x14ac:dyDescent="0.2"/>
    <row r="429" s="6" customFormat="1" ht="14.25" x14ac:dyDescent="0.2"/>
    <row r="430" s="6" customFormat="1" ht="14.25" x14ac:dyDescent="0.2"/>
    <row r="431" s="6" customFormat="1" ht="14.25" x14ac:dyDescent="0.2"/>
    <row r="432" s="6" customFormat="1" ht="14.25" x14ac:dyDescent="0.2"/>
    <row r="433" s="6" customFormat="1" ht="14.25" x14ac:dyDescent="0.2"/>
    <row r="434" s="6" customFormat="1" ht="14.25" x14ac:dyDescent="0.2"/>
    <row r="435" s="6" customFormat="1" ht="14.25" x14ac:dyDescent="0.2"/>
    <row r="436" s="6" customFormat="1" ht="14.25" x14ac:dyDescent="0.2"/>
    <row r="437" s="6" customFormat="1" ht="14.25" x14ac:dyDescent="0.2"/>
    <row r="438" s="6" customFormat="1" ht="14.25" x14ac:dyDescent="0.2"/>
    <row r="439" s="6" customFormat="1" ht="14.25" x14ac:dyDescent="0.2"/>
    <row r="440" s="6" customFormat="1" ht="14.25" x14ac:dyDescent="0.2"/>
    <row r="441" s="6" customFormat="1" ht="14.25" x14ac:dyDescent="0.2"/>
    <row r="442" s="6" customFormat="1" ht="14.25" x14ac:dyDescent="0.2"/>
    <row r="443" s="6" customFormat="1" ht="14.25" x14ac:dyDescent="0.2"/>
    <row r="444" s="6" customFormat="1" ht="14.25" x14ac:dyDescent="0.2"/>
    <row r="445" s="6" customFormat="1" ht="14.25" x14ac:dyDescent="0.2"/>
    <row r="446" s="6" customFormat="1" ht="14.25" x14ac:dyDescent="0.2"/>
    <row r="447" s="6" customFormat="1" ht="14.25" x14ac:dyDescent="0.2"/>
    <row r="448" s="6" customFormat="1" ht="14.25" x14ac:dyDescent="0.2"/>
    <row r="449" s="6" customFormat="1" ht="14.25" x14ac:dyDescent="0.2"/>
    <row r="450" s="6" customFormat="1" ht="14.25" x14ac:dyDescent="0.2"/>
    <row r="451" s="6" customFormat="1" ht="14.25" x14ac:dyDescent="0.2"/>
    <row r="452" s="6" customFormat="1" ht="14.25" x14ac:dyDescent="0.2"/>
    <row r="453" s="6" customFormat="1" ht="14.25" x14ac:dyDescent="0.2"/>
    <row r="454" s="6" customFormat="1" ht="14.25" x14ac:dyDescent="0.2"/>
    <row r="455" s="6" customFormat="1" ht="14.25" x14ac:dyDescent="0.2"/>
    <row r="456" s="6" customFormat="1" ht="14.25" x14ac:dyDescent="0.2"/>
    <row r="457" s="6" customFormat="1" ht="14.25" x14ac:dyDescent="0.2"/>
    <row r="458" s="6" customFormat="1" ht="14.25" x14ac:dyDescent="0.2"/>
    <row r="459" s="6" customFormat="1" ht="14.25" x14ac:dyDescent="0.2"/>
    <row r="460" s="6" customFormat="1" ht="14.25" x14ac:dyDescent="0.2"/>
    <row r="461" s="6" customFormat="1" ht="14.25" x14ac:dyDescent="0.2"/>
    <row r="462" s="6" customFormat="1" ht="14.25" x14ac:dyDescent="0.2"/>
    <row r="463" s="6" customFormat="1" ht="14.25" x14ac:dyDescent="0.2"/>
    <row r="464" s="6" customFormat="1" ht="14.25" x14ac:dyDescent="0.2"/>
    <row r="465" s="6" customFormat="1" ht="14.25" x14ac:dyDescent="0.2"/>
    <row r="466" s="6" customFormat="1" ht="14.25" x14ac:dyDescent="0.2"/>
    <row r="467" s="6" customFormat="1" ht="14.25" x14ac:dyDescent="0.2"/>
    <row r="468" s="6" customFormat="1" ht="14.25" x14ac:dyDescent="0.2"/>
    <row r="469" s="6" customFormat="1" ht="14.25" x14ac:dyDescent="0.2"/>
    <row r="470" s="6" customFormat="1" ht="14.25" x14ac:dyDescent="0.2"/>
    <row r="471" s="6" customFormat="1" ht="14.25" x14ac:dyDescent="0.2"/>
    <row r="472" s="6" customFormat="1" ht="14.25" x14ac:dyDescent="0.2"/>
    <row r="473" s="6" customFormat="1" ht="14.25" x14ac:dyDescent="0.2"/>
    <row r="474" s="6" customFormat="1" ht="14.25" x14ac:dyDescent="0.2"/>
    <row r="475" s="6" customFormat="1" ht="14.25" x14ac:dyDescent="0.2"/>
    <row r="476" s="6" customFormat="1" ht="14.25" x14ac:dyDescent="0.2"/>
    <row r="477" s="6" customFormat="1" ht="14.25" x14ac:dyDescent="0.2"/>
    <row r="478" s="6" customFormat="1" ht="14.25" x14ac:dyDescent="0.2"/>
    <row r="479" s="6" customFormat="1" ht="14.25" x14ac:dyDescent="0.2"/>
    <row r="480" s="6" customFormat="1" ht="14.25" x14ac:dyDescent="0.2"/>
    <row r="481" s="6" customFormat="1" ht="14.25" x14ac:dyDescent="0.2"/>
    <row r="482" s="6" customFormat="1" ht="14.25" x14ac:dyDescent="0.2"/>
    <row r="483" s="6" customFormat="1" ht="14.25" x14ac:dyDescent="0.2"/>
    <row r="484" s="6" customFormat="1" ht="14.25" x14ac:dyDescent="0.2"/>
    <row r="485" s="6" customFormat="1" ht="14.25" x14ac:dyDescent="0.2"/>
    <row r="486" s="6" customFormat="1" ht="14.25" x14ac:dyDescent="0.2"/>
    <row r="487" s="6" customFormat="1" ht="14.25" x14ac:dyDescent="0.2"/>
    <row r="488" s="6" customFormat="1" ht="14.25" x14ac:dyDescent="0.2"/>
    <row r="489" s="6" customFormat="1" ht="14.25" x14ac:dyDescent="0.2"/>
    <row r="490" s="6" customFormat="1" ht="14.25" x14ac:dyDescent="0.2"/>
    <row r="491" s="6" customFormat="1" ht="14.25" x14ac:dyDescent="0.2"/>
    <row r="492" s="6" customFormat="1" ht="14.25" x14ac:dyDescent="0.2"/>
    <row r="493" s="6" customFormat="1" ht="14.25" x14ac:dyDescent="0.2"/>
    <row r="494" s="6" customFormat="1" ht="14.25" x14ac:dyDescent="0.2"/>
    <row r="495" s="6" customFormat="1" ht="14.25" x14ac:dyDescent="0.2"/>
    <row r="496" s="6" customFormat="1" ht="14.25" x14ac:dyDescent="0.2"/>
    <row r="497" s="6" customFormat="1" ht="14.25" x14ac:dyDescent="0.2"/>
    <row r="498" s="6" customFormat="1" ht="14.25" x14ac:dyDescent="0.2"/>
    <row r="499" s="6" customFormat="1" ht="14.25" x14ac:dyDescent="0.2"/>
    <row r="500" s="6" customFormat="1" ht="14.25" x14ac:dyDescent="0.2"/>
    <row r="501" s="6" customFormat="1" ht="14.25" x14ac:dyDescent="0.2"/>
    <row r="502" s="6" customFormat="1" ht="14.25" x14ac:dyDescent="0.2"/>
    <row r="503" s="6" customFormat="1" ht="14.25" x14ac:dyDescent="0.2"/>
    <row r="504" s="6" customFormat="1" ht="14.25" x14ac:dyDescent="0.2"/>
    <row r="505" s="6" customFormat="1" ht="14.25" x14ac:dyDescent="0.2"/>
    <row r="506" s="6" customFormat="1" ht="14.25" x14ac:dyDescent="0.2"/>
    <row r="507" s="6" customFormat="1" ht="14.25" x14ac:dyDescent="0.2"/>
    <row r="508" s="6" customFormat="1" ht="14.25" x14ac:dyDescent="0.2"/>
    <row r="509" s="6" customFormat="1" ht="14.25" x14ac:dyDescent="0.2"/>
    <row r="510" s="6" customFormat="1" ht="14.25" x14ac:dyDescent="0.2"/>
    <row r="511" s="6" customFormat="1" ht="14.25" x14ac:dyDescent="0.2"/>
    <row r="512" s="6" customFormat="1" ht="14.25" x14ac:dyDescent="0.2"/>
    <row r="513" s="6" customFormat="1" ht="14.25" x14ac:dyDescent="0.2"/>
    <row r="514" s="6" customFormat="1" ht="14.25" x14ac:dyDescent="0.2"/>
    <row r="515" s="6" customFormat="1" ht="14.25" x14ac:dyDescent="0.2"/>
    <row r="516" s="6" customFormat="1" ht="14.25" x14ac:dyDescent="0.2"/>
    <row r="517" s="6" customFormat="1" ht="14.25" x14ac:dyDescent="0.2"/>
    <row r="518" s="6" customFormat="1" ht="14.25" x14ac:dyDescent="0.2"/>
    <row r="519" s="6" customFormat="1" ht="14.25" x14ac:dyDescent="0.2"/>
    <row r="520" s="6" customFormat="1" ht="14.25" x14ac:dyDescent="0.2"/>
    <row r="521" s="6" customFormat="1" ht="14.25" x14ac:dyDescent="0.2"/>
    <row r="522" s="6" customFormat="1" ht="14.25" x14ac:dyDescent="0.2"/>
    <row r="523" s="6" customFormat="1" ht="14.25" x14ac:dyDescent="0.2"/>
    <row r="524" s="6" customFormat="1" ht="14.25" x14ac:dyDescent="0.2"/>
    <row r="525" s="6" customFormat="1" ht="14.25" x14ac:dyDescent="0.2"/>
    <row r="526" s="6" customFormat="1" ht="14.25" x14ac:dyDescent="0.2"/>
    <row r="527" s="6" customFormat="1" ht="14.25" x14ac:dyDescent="0.2"/>
    <row r="528" s="6" customFormat="1" ht="14.25" x14ac:dyDescent="0.2"/>
    <row r="529" s="6" customFormat="1" ht="14.25" x14ac:dyDescent="0.2"/>
    <row r="530" s="6" customFormat="1" ht="14.25" x14ac:dyDescent="0.2"/>
    <row r="531" s="6" customFormat="1" ht="14.25" x14ac:dyDescent="0.2"/>
    <row r="532" s="6" customFormat="1" ht="14.25" x14ac:dyDescent="0.2"/>
    <row r="533" s="6" customFormat="1" ht="14.25" x14ac:dyDescent="0.2"/>
    <row r="534" s="6" customFormat="1" ht="14.25" x14ac:dyDescent="0.2"/>
    <row r="535" s="6" customFormat="1" ht="14.25" x14ac:dyDescent="0.2"/>
    <row r="536" s="6" customFormat="1" ht="14.25" x14ac:dyDescent="0.2"/>
    <row r="537" s="6" customFormat="1" ht="14.25" x14ac:dyDescent="0.2"/>
    <row r="538" s="6" customFormat="1" ht="14.25" x14ac:dyDescent="0.2"/>
    <row r="539" s="6" customFormat="1" ht="14.25" x14ac:dyDescent="0.2"/>
    <row r="540" s="6" customFormat="1" ht="14.25" x14ac:dyDescent="0.2"/>
    <row r="541" s="6" customFormat="1" ht="14.25" x14ac:dyDescent="0.2"/>
    <row r="542" s="6" customFormat="1" ht="14.25" x14ac:dyDescent="0.2"/>
    <row r="543" s="6" customFormat="1" ht="14.25" x14ac:dyDescent="0.2"/>
    <row r="544" s="6" customFormat="1" ht="14.25" x14ac:dyDescent="0.2"/>
    <row r="545" s="6" customFormat="1" ht="14.25" x14ac:dyDescent="0.2"/>
    <row r="546" s="6" customFormat="1" ht="14.25" x14ac:dyDescent="0.2"/>
    <row r="547" s="6" customFormat="1" ht="14.25" x14ac:dyDescent="0.2"/>
    <row r="548" s="6" customFormat="1" ht="14.25" x14ac:dyDescent="0.2"/>
    <row r="549" s="6" customFormat="1" ht="14.25" x14ac:dyDescent="0.2"/>
    <row r="550" s="6" customFormat="1" ht="14.25" x14ac:dyDescent="0.2"/>
    <row r="551" s="6" customFormat="1" ht="14.25" x14ac:dyDescent="0.2"/>
    <row r="552" s="6" customFormat="1" ht="14.25" x14ac:dyDescent="0.2"/>
    <row r="553" s="6" customFormat="1" ht="14.25" x14ac:dyDescent="0.2"/>
    <row r="554" s="6" customFormat="1" ht="14.25" x14ac:dyDescent="0.2"/>
    <row r="555" s="6" customFormat="1" ht="14.25" x14ac:dyDescent="0.2"/>
    <row r="556" s="6" customFormat="1" ht="14.25" x14ac:dyDescent="0.2"/>
    <row r="557" s="6" customFormat="1" ht="14.25" x14ac:dyDescent="0.2"/>
    <row r="558" s="6" customFormat="1" ht="14.25" x14ac:dyDescent="0.2"/>
    <row r="559" s="6" customFormat="1" ht="14.25" x14ac:dyDescent="0.2"/>
    <row r="560" s="6" customFormat="1" ht="14.25" x14ac:dyDescent="0.2"/>
    <row r="561" s="6" customFormat="1" ht="14.25" x14ac:dyDescent="0.2"/>
    <row r="562" s="6" customFormat="1" ht="14.25" x14ac:dyDescent="0.2"/>
    <row r="563" s="6" customFormat="1" ht="14.25" x14ac:dyDescent="0.2"/>
    <row r="564" s="6" customFormat="1" ht="14.25" x14ac:dyDescent="0.2"/>
    <row r="565" s="6" customFormat="1" ht="14.25" x14ac:dyDescent="0.2"/>
    <row r="566" s="6" customFormat="1" ht="14.25" x14ac:dyDescent="0.2"/>
    <row r="567" s="6" customFormat="1" ht="14.25" x14ac:dyDescent="0.2"/>
    <row r="568" s="6" customFormat="1" ht="14.25" x14ac:dyDescent="0.2"/>
    <row r="569" s="6" customFormat="1" ht="14.25" x14ac:dyDescent="0.2"/>
    <row r="570" s="6" customFormat="1" ht="14.25" x14ac:dyDescent="0.2"/>
    <row r="571" s="6" customFormat="1" ht="14.25" x14ac:dyDescent="0.2"/>
    <row r="572" s="6" customFormat="1" ht="14.25" x14ac:dyDescent="0.2"/>
    <row r="573" s="6" customFormat="1" ht="14.25" x14ac:dyDescent="0.2"/>
    <row r="574" s="6" customFormat="1" ht="14.25" x14ac:dyDescent="0.2"/>
    <row r="575" s="6" customFormat="1" ht="14.25" x14ac:dyDescent="0.2"/>
    <row r="576" s="6" customFormat="1" ht="14.25" x14ac:dyDescent="0.2"/>
    <row r="577" s="6" customFormat="1" ht="14.25" x14ac:dyDescent="0.2"/>
    <row r="578" s="6" customFormat="1" ht="14.25" x14ac:dyDescent="0.2"/>
    <row r="579" s="6" customFormat="1" ht="14.25" x14ac:dyDescent="0.2"/>
    <row r="580" s="6" customFormat="1" ht="14.25" x14ac:dyDescent="0.2"/>
    <row r="581" s="6" customFormat="1" ht="14.25" x14ac:dyDescent="0.2"/>
    <row r="582" s="6" customFormat="1" ht="14.25" x14ac:dyDescent="0.2"/>
    <row r="583" s="6" customFormat="1" ht="14.25" x14ac:dyDescent="0.2"/>
    <row r="584" s="6" customFormat="1" ht="14.25" x14ac:dyDescent="0.2"/>
    <row r="585" s="6" customFormat="1" ht="14.25" x14ac:dyDescent="0.2"/>
    <row r="586" s="6" customFormat="1" ht="14.25" x14ac:dyDescent="0.2"/>
    <row r="587" s="6" customFormat="1" ht="14.25" x14ac:dyDescent="0.2"/>
    <row r="588" s="6" customFormat="1" ht="14.25" x14ac:dyDescent="0.2"/>
    <row r="589" s="6" customFormat="1" ht="14.25" x14ac:dyDescent="0.2"/>
    <row r="590" s="6" customFormat="1" ht="14.25" x14ac:dyDescent="0.2"/>
    <row r="591" s="6" customFormat="1" ht="14.25" x14ac:dyDescent="0.2"/>
    <row r="592" s="6" customFormat="1" ht="14.25" x14ac:dyDescent="0.2"/>
    <row r="593" s="6" customFormat="1" ht="14.25" x14ac:dyDescent="0.2"/>
    <row r="594" s="6" customFormat="1" ht="14.25" x14ac:dyDescent="0.2"/>
    <row r="595" s="6" customFormat="1" ht="14.25" x14ac:dyDescent="0.2"/>
    <row r="596" s="6" customFormat="1" ht="14.25" x14ac:dyDescent="0.2"/>
    <row r="597" s="6" customFormat="1" ht="14.25" x14ac:dyDescent="0.2"/>
    <row r="598" s="6" customFormat="1" ht="14.25" x14ac:dyDescent="0.2"/>
    <row r="599" s="6" customFormat="1" ht="14.25" x14ac:dyDescent="0.2"/>
    <row r="600" s="6" customFormat="1" ht="14.25" x14ac:dyDescent="0.2"/>
    <row r="601" s="6" customFormat="1" ht="14.25" x14ac:dyDescent="0.2"/>
    <row r="602" s="6" customFormat="1" ht="14.25" x14ac:dyDescent="0.2"/>
    <row r="603" s="6" customFormat="1" ht="14.25" x14ac:dyDescent="0.2"/>
    <row r="604" s="6" customFormat="1" ht="14.25" x14ac:dyDescent="0.2"/>
    <row r="605" s="6" customFormat="1" ht="14.25" x14ac:dyDescent="0.2"/>
    <row r="606" s="6" customFormat="1" ht="14.25" x14ac:dyDescent="0.2"/>
    <row r="607" s="6" customFormat="1" ht="14.25" x14ac:dyDescent="0.2"/>
    <row r="608" s="6" customFormat="1" ht="14.25" x14ac:dyDescent="0.2"/>
    <row r="609" s="6" customFormat="1" ht="14.25" x14ac:dyDescent="0.2"/>
    <row r="610" s="6" customFormat="1" ht="14.25" x14ac:dyDescent="0.2"/>
    <row r="611" s="6" customFormat="1" ht="14.25" x14ac:dyDescent="0.2"/>
    <row r="612" s="6" customFormat="1" ht="14.25" x14ac:dyDescent="0.2"/>
    <row r="613" s="6" customFormat="1" ht="14.25" x14ac:dyDescent="0.2"/>
    <row r="614" s="6" customFormat="1" ht="14.25" x14ac:dyDescent="0.2"/>
    <row r="615" s="6" customFormat="1" ht="14.25" x14ac:dyDescent="0.2"/>
    <row r="616" s="6" customFormat="1" ht="14.25" x14ac:dyDescent="0.2"/>
    <row r="617" s="6" customFormat="1" ht="14.25" x14ac:dyDescent="0.2"/>
    <row r="618" s="6" customFormat="1" ht="14.25" x14ac:dyDescent="0.2"/>
    <row r="619" s="6" customFormat="1" ht="14.25" x14ac:dyDescent="0.2"/>
    <row r="620" s="6" customFormat="1" ht="14.25" x14ac:dyDescent="0.2"/>
    <row r="621" s="6" customFormat="1" ht="14.25" x14ac:dyDescent="0.2"/>
    <row r="622" s="6" customFormat="1" ht="14.25" x14ac:dyDescent="0.2"/>
    <row r="623" s="6" customFormat="1" ht="14.25" x14ac:dyDescent="0.2"/>
    <row r="624" s="6" customFormat="1" ht="14.25" x14ac:dyDescent="0.2"/>
    <row r="625" s="6" customFormat="1" ht="14.25" x14ac:dyDescent="0.2"/>
    <row r="626" s="6" customFormat="1" ht="14.25" x14ac:dyDescent="0.2"/>
    <row r="627" s="6" customFormat="1" ht="14.25" x14ac:dyDescent="0.2"/>
    <row r="628" s="6" customFormat="1" ht="14.25" x14ac:dyDescent="0.2"/>
    <row r="629" s="6" customFormat="1" ht="14.25" x14ac:dyDescent="0.2"/>
    <row r="630" s="6" customFormat="1" ht="14.25" x14ac:dyDescent="0.2"/>
    <row r="631" s="6" customFormat="1" ht="14.25" x14ac:dyDescent="0.2"/>
    <row r="632" s="6" customFormat="1" ht="14.25" x14ac:dyDescent="0.2"/>
    <row r="633" s="6" customFormat="1" ht="14.25" x14ac:dyDescent="0.2"/>
    <row r="634" s="6" customFormat="1" ht="14.25" x14ac:dyDescent="0.2"/>
    <row r="635" s="6" customFormat="1" ht="14.25" x14ac:dyDescent="0.2"/>
    <row r="636" s="6" customFormat="1" ht="14.25" x14ac:dyDescent="0.2"/>
    <row r="637" s="6" customFormat="1" ht="14.25" x14ac:dyDescent="0.2"/>
    <row r="638" s="6" customFormat="1" ht="14.25" x14ac:dyDescent="0.2"/>
    <row r="639" s="6" customFormat="1" ht="14.25" x14ac:dyDescent="0.2"/>
    <row r="640" s="6" customFormat="1" ht="14.25" x14ac:dyDescent="0.2"/>
    <row r="641" s="6" customFormat="1" ht="14.25" x14ac:dyDescent="0.2"/>
    <row r="642" s="6" customFormat="1" ht="14.25" x14ac:dyDescent="0.2"/>
    <row r="643" s="6" customFormat="1" ht="14.25" x14ac:dyDescent="0.2"/>
    <row r="644" s="6" customFormat="1" ht="14.25" x14ac:dyDescent="0.2"/>
    <row r="645" s="6" customFormat="1" ht="14.25" x14ac:dyDescent="0.2"/>
    <row r="646" s="6" customFormat="1" ht="14.25" x14ac:dyDescent="0.2"/>
    <row r="647" s="6" customFormat="1" ht="14.25" x14ac:dyDescent="0.2"/>
    <row r="648" s="6" customFormat="1" ht="14.25" x14ac:dyDescent="0.2"/>
    <row r="649" s="6" customFormat="1" ht="14.25" x14ac:dyDescent="0.2"/>
    <row r="650" s="6" customFormat="1" ht="14.25" x14ac:dyDescent="0.2"/>
    <row r="651" s="6" customFormat="1" ht="14.25" x14ac:dyDescent="0.2"/>
    <row r="652" s="6" customFormat="1" ht="14.25" x14ac:dyDescent="0.2"/>
    <row r="653" s="6" customFormat="1" ht="14.25" x14ac:dyDescent="0.2"/>
    <row r="654" s="6" customFormat="1" ht="14.25" x14ac:dyDescent="0.2"/>
    <row r="655" s="6" customFormat="1" ht="14.25" x14ac:dyDescent="0.2"/>
    <row r="656" s="6" customFormat="1" ht="14.25" x14ac:dyDescent="0.2"/>
    <row r="657" s="6" customFormat="1" ht="14.25" x14ac:dyDescent="0.2"/>
    <row r="658" s="6" customFormat="1" ht="14.25" x14ac:dyDescent="0.2"/>
    <row r="659" s="6" customFormat="1" ht="14.25" x14ac:dyDescent="0.2"/>
    <row r="660" s="6" customFormat="1" ht="14.25" x14ac:dyDescent="0.2"/>
    <row r="661" s="6" customFormat="1" ht="14.25" x14ac:dyDescent="0.2"/>
    <row r="662" s="6" customFormat="1" ht="14.25" x14ac:dyDescent="0.2"/>
    <row r="663" s="6" customFormat="1" ht="14.25" x14ac:dyDescent="0.2"/>
    <row r="664" s="6" customFormat="1" ht="14.25" x14ac:dyDescent="0.2"/>
    <row r="665" s="6" customFormat="1" ht="14.25" x14ac:dyDescent="0.2"/>
    <row r="666" s="6" customFormat="1" ht="14.25" x14ac:dyDescent="0.2"/>
    <row r="667" s="6" customFormat="1" ht="14.25" x14ac:dyDescent="0.2"/>
    <row r="668" s="6" customFormat="1" ht="14.25" x14ac:dyDescent="0.2"/>
    <row r="669" s="6" customFormat="1" ht="14.25" x14ac:dyDescent="0.2"/>
    <row r="670" s="6" customFormat="1" ht="14.25" x14ac:dyDescent="0.2"/>
    <row r="671" s="6" customFormat="1" ht="14.25" x14ac:dyDescent="0.2"/>
    <row r="672" s="6" customFormat="1" ht="14.25" x14ac:dyDescent="0.2"/>
    <row r="673" s="6" customFormat="1" ht="14.25" x14ac:dyDescent="0.2"/>
    <row r="674" s="6" customFormat="1" ht="14.25" x14ac:dyDescent="0.2"/>
    <row r="675" s="6" customFormat="1" ht="14.25" x14ac:dyDescent="0.2"/>
    <row r="676" s="6" customFormat="1" ht="14.25" x14ac:dyDescent="0.2"/>
    <row r="677" s="6" customFormat="1" ht="14.25" x14ac:dyDescent="0.2"/>
    <row r="678" s="6" customFormat="1" ht="14.25" x14ac:dyDescent="0.2"/>
    <row r="679" s="6" customFormat="1" ht="14.25" x14ac:dyDescent="0.2"/>
    <row r="680" s="6" customFormat="1" ht="14.25" x14ac:dyDescent="0.2"/>
    <row r="681" s="6" customFormat="1" ht="14.25" x14ac:dyDescent="0.2"/>
    <row r="682" s="6" customFormat="1" ht="14.25" x14ac:dyDescent="0.2"/>
    <row r="683" s="6" customFormat="1" ht="14.25" x14ac:dyDescent="0.2"/>
    <row r="684" s="6" customFormat="1" ht="14.25" x14ac:dyDescent="0.2"/>
    <row r="685" s="6" customFormat="1" ht="14.25" x14ac:dyDescent="0.2"/>
    <row r="686" s="6" customFormat="1" ht="14.25" x14ac:dyDescent="0.2"/>
    <row r="687" s="6" customFormat="1" ht="14.25" x14ac:dyDescent="0.2"/>
    <row r="688" s="6" customFormat="1" ht="14.25" x14ac:dyDescent="0.2"/>
    <row r="689" s="6" customFormat="1" ht="14.25" x14ac:dyDescent="0.2"/>
    <row r="690" s="6" customFormat="1" ht="14.25" x14ac:dyDescent="0.2"/>
    <row r="691" s="6" customFormat="1" ht="14.25" x14ac:dyDescent="0.2"/>
    <row r="692" s="6" customFormat="1" ht="14.25" x14ac:dyDescent="0.2"/>
    <row r="693" s="6" customFormat="1" ht="14.25" x14ac:dyDescent="0.2"/>
    <row r="694" s="6" customFormat="1" ht="14.25" x14ac:dyDescent="0.2"/>
    <row r="695" s="6" customFormat="1" ht="14.25" x14ac:dyDescent="0.2"/>
    <row r="696" s="6" customFormat="1" ht="14.25" x14ac:dyDescent="0.2"/>
    <row r="697" s="6" customFormat="1" ht="14.25" x14ac:dyDescent="0.2"/>
    <row r="698" s="6" customFormat="1" ht="14.25" x14ac:dyDescent="0.2"/>
    <row r="699" s="6" customFormat="1" ht="14.25" x14ac:dyDescent="0.2"/>
    <row r="700" s="6" customFormat="1" ht="14.25" x14ac:dyDescent="0.2"/>
    <row r="701" s="6" customFormat="1" ht="14.25" x14ac:dyDescent="0.2"/>
    <row r="702" s="6" customFormat="1" ht="14.25" x14ac:dyDescent="0.2"/>
    <row r="703" s="6" customFormat="1" ht="14.25" x14ac:dyDescent="0.2"/>
    <row r="704" s="6" customFormat="1" ht="14.25" x14ac:dyDescent="0.2"/>
    <row r="705" s="6" customFormat="1" ht="14.25" x14ac:dyDescent="0.2"/>
    <row r="706" s="6" customFormat="1" ht="14.25" x14ac:dyDescent="0.2"/>
    <row r="707" s="6" customFormat="1" ht="14.25" x14ac:dyDescent="0.2"/>
    <row r="708" s="6" customFormat="1" ht="14.25" x14ac:dyDescent="0.2"/>
    <row r="709" s="6" customFormat="1" ht="14.25" x14ac:dyDescent="0.2"/>
    <row r="710" s="6" customFormat="1" ht="14.25" x14ac:dyDescent="0.2"/>
    <row r="711" s="6" customFormat="1" ht="14.25" x14ac:dyDescent="0.2"/>
    <row r="712" s="6" customFormat="1" ht="14.25" x14ac:dyDescent="0.2"/>
    <row r="713" s="6" customFormat="1" ht="14.25" x14ac:dyDescent="0.2"/>
    <row r="714" s="6" customFormat="1" ht="14.25" x14ac:dyDescent="0.2"/>
    <row r="715" s="6" customFormat="1" ht="14.25" x14ac:dyDescent="0.2"/>
    <row r="716" s="6" customFormat="1" ht="14.25" x14ac:dyDescent="0.2"/>
    <row r="717" s="6" customFormat="1" ht="14.25" x14ac:dyDescent="0.2"/>
    <row r="718" s="6" customFormat="1" ht="14.25" x14ac:dyDescent="0.2"/>
    <row r="719" s="6" customFormat="1" ht="14.25" x14ac:dyDescent="0.2"/>
    <row r="720" s="6" customFormat="1" ht="14.25" x14ac:dyDescent="0.2"/>
    <row r="721" s="6" customFormat="1" ht="14.25" x14ac:dyDescent="0.2"/>
    <row r="722" s="6" customFormat="1" ht="14.25" x14ac:dyDescent="0.2"/>
    <row r="723" s="6" customFormat="1" ht="14.25" x14ac:dyDescent="0.2"/>
    <row r="724" s="6" customFormat="1" ht="14.25" x14ac:dyDescent="0.2"/>
    <row r="725" s="6" customFormat="1" ht="14.25" x14ac:dyDescent="0.2"/>
    <row r="726" s="6" customFormat="1" ht="14.25" x14ac:dyDescent="0.2"/>
    <row r="727" s="6" customFormat="1" ht="14.25" x14ac:dyDescent="0.2"/>
    <row r="728" s="6" customFormat="1" ht="14.25" x14ac:dyDescent="0.2"/>
    <row r="729" s="6" customFormat="1" ht="14.25" x14ac:dyDescent="0.2"/>
    <row r="730" s="6" customFormat="1" ht="14.25" x14ac:dyDescent="0.2"/>
    <row r="731" s="6" customFormat="1" ht="14.25" x14ac:dyDescent="0.2"/>
    <row r="732" s="6" customFormat="1" ht="14.25" x14ac:dyDescent="0.2"/>
    <row r="733" s="6" customFormat="1" ht="14.25" x14ac:dyDescent="0.2"/>
    <row r="734" s="6" customFormat="1" ht="14.25" x14ac:dyDescent="0.2"/>
    <row r="735" s="6" customFormat="1" ht="14.25" x14ac:dyDescent="0.2"/>
    <row r="736" s="6" customFormat="1" ht="14.25" x14ac:dyDescent="0.2"/>
    <row r="737" s="6" customFormat="1" ht="14.25" x14ac:dyDescent="0.2"/>
    <row r="738" s="6" customFormat="1" ht="14.25" x14ac:dyDescent="0.2"/>
    <row r="739" s="6" customFormat="1" ht="14.25" x14ac:dyDescent="0.2"/>
    <row r="740" s="6" customFormat="1" ht="14.25" x14ac:dyDescent="0.2"/>
    <row r="741" s="6" customFormat="1" ht="14.25" x14ac:dyDescent="0.2"/>
    <row r="742" s="6" customFormat="1" ht="14.25" x14ac:dyDescent="0.2"/>
    <row r="743" s="6" customFormat="1" ht="14.25" x14ac:dyDescent="0.2"/>
    <row r="744" s="6" customFormat="1" ht="14.25" x14ac:dyDescent="0.2"/>
    <row r="745" s="6" customFormat="1" ht="14.25" x14ac:dyDescent="0.2"/>
    <row r="746" s="6" customFormat="1" ht="14.25" x14ac:dyDescent="0.2"/>
    <row r="747" s="6" customFormat="1" ht="14.25" x14ac:dyDescent="0.2"/>
    <row r="748" s="6" customFormat="1" ht="14.25" x14ac:dyDescent="0.2"/>
    <row r="749" s="6" customFormat="1" ht="14.25" x14ac:dyDescent="0.2"/>
    <row r="750" s="6" customFormat="1" ht="14.25" x14ac:dyDescent="0.2"/>
    <row r="751" s="6" customFormat="1" ht="14.25" x14ac:dyDescent="0.2"/>
    <row r="752" s="6" customFormat="1" ht="14.25" x14ac:dyDescent="0.2"/>
    <row r="753" s="6" customFormat="1" ht="14.25" x14ac:dyDescent="0.2"/>
    <row r="754" s="6" customFormat="1" ht="14.25" x14ac:dyDescent="0.2"/>
    <row r="755" s="6" customFormat="1" ht="14.25" x14ac:dyDescent="0.2"/>
    <row r="756" s="6" customFormat="1" ht="14.25" x14ac:dyDescent="0.2"/>
    <row r="757" s="6" customFormat="1" ht="14.25" x14ac:dyDescent="0.2"/>
    <row r="758" s="6" customFormat="1" ht="14.25" x14ac:dyDescent="0.2"/>
    <row r="759" s="6" customFormat="1" ht="14.25" x14ac:dyDescent="0.2"/>
    <row r="760" s="6" customFormat="1" ht="14.25" x14ac:dyDescent="0.2"/>
    <row r="761" s="6" customFormat="1" ht="14.25" x14ac:dyDescent="0.2"/>
    <row r="762" s="6" customFormat="1" ht="14.25" x14ac:dyDescent="0.2"/>
    <row r="763" s="6" customFormat="1" ht="14.25" x14ac:dyDescent="0.2"/>
    <row r="764" s="6" customFormat="1" ht="14.25" x14ac:dyDescent="0.2"/>
    <row r="765" s="6" customFormat="1" ht="14.25" x14ac:dyDescent="0.2"/>
    <row r="766" s="6" customFormat="1" ht="14.25" x14ac:dyDescent="0.2"/>
    <row r="767" s="6" customFormat="1" ht="14.25" x14ac:dyDescent="0.2"/>
    <row r="768" s="6" customFormat="1" ht="14.25" x14ac:dyDescent="0.2"/>
    <row r="769" s="6" customFormat="1" ht="14.25" x14ac:dyDescent="0.2"/>
    <row r="770" s="6" customFormat="1" ht="14.25" x14ac:dyDescent="0.2"/>
    <row r="771" s="6" customFormat="1" ht="14.25" x14ac:dyDescent="0.2"/>
    <row r="772" s="6" customFormat="1" ht="14.25" x14ac:dyDescent="0.2"/>
    <row r="773" s="6" customFormat="1" ht="14.25" x14ac:dyDescent="0.2"/>
    <row r="774" s="6" customFormat="1" ht="14.25" x14ac:dyDescent="0.2"/>
    <row r="775" s="6" customFormat="1" ht="14.25" x14ac:dyDescent="0.2"/>
    <row r="776" s="6" customFormat="1" ht="14.25" x14ac:dyDescent="0.2"/>
    <row r="777" s="6" customFormat="1" ht="14.25" x14ac:dyDescent="0.2"/>
    <row r="778" s="6" customFormat="1" ht="14.25" x14ac:dyDescent="0.2"/>
    <row r="779" s="6" customFormat="1" ht="14.25" x14ac:dyDescent="0.2"/>
    <row r="780" s="6" customFormat="1" ht="14.25" x14ac:dyDescent="0.2"/>
    <row r="781" s="6" customFormat="1" ht="14.25" x14ac:dyDescent="0.2"/>
    <row r="782" s="6" customFormat="1" ht="14.25" x14ac:dyDescent="0.2"/>
    <row r="783" s="6" customFormat="1" ht="14.25" x14ac:dyDescent="0.2"/>
    <row r="784" s="6" customFormat="1" ht="14.25" x14ac:dyDescent="0.2"/>
    <row r="785" s="6" customFormat="1" ht="14.25" x14ac:dyDescent="0.2"/>
    <row r="786" s="6" customFormat="1" ht="14.25" x14ac:dyDescent="0.2"/>
    <row r="787" s="6" customFormat="1" ht="14.25" x14ac:dyDescent="0.2"/>
    <row r="788" s="6" customFormat="1" ht="14.25" x14ac:dyDescent="0.2"/>
    <row r="789" s="6" customFormat="1" ht="14.25" x14ac:dyDescent="0.2"/>
    <row r="790" s="6" customFormat="1" ht="14.25" x14ac:dyDescent="0.2"/>
    <row r="791" s="6" customFormat="1" ht="14.25" x14ac:dyDescent="0.2"/>
    <row r="792" s="6" customFormat="1" ht="14.25" x14ac:dyDescent="0.2"/>
    <row r="793" s="6" customFormat="1" ht="14.25" x14ac:dyDescent="0.2"/>
    <row r="794" s="6" customFormat="1" ht="14.25" x14ac:dyDescent="0.2"/>
    <row r="795" s="6" customFormat="1" ht="14.25" x14ac:dyDescent="0.2"/>
    <row r="796" s="6" customFormat="1" ht="14.25" x14ac:dyDescent="0.2"/>
    <row r="797" s="6" customFormat="1" ht="14.25" x14ac:dyDescent="0.2"/>
    <row r="798" s="6" customFormat="1" ht="14.25" x14ac:dyDescent="0.2"/>
    <row r="799" s="6" customFormat="1" ht="14.25" x14ac:dyDescent="0.2"/>
    <row r="800" s="6" customFormat="1" ht="14.25" x14ac:dyDescent="0.2"/>
    <row r="801" s="6" customFormat="1" ht="14.25" x14ac:dyDescent="0.2"/>
    <row r="802" s="6" customFormat="1" ht="14.25" x14ac:dyDescent="0.2"/>
    <row r="803" s="6" customFormat="1" ht="14.25" x14ac:dyDescent="0.2"/>
    <row r="804" s="6" customFormat="1" ht="14.25" x14ac:dyDescent="0.2"/>
    <row r="805" s="6" customFormat="1" ht="14.25" x14ac:dyDescent="0.2"/>
    <row r="806" s="6" customFormat="1" ht="14.25" x14ac:dyDescent="0.2"/>
    <row r="807" s="6" customFormat="1" ht="14.25" x14ac:dyDescent="0.2"/>
    <row r="808" s="6" customFormat="1" ht="14.25" x14ac:dyDescent="0.2"/>
    <row r="809" s="6" customFormat="1" ht="14.25" x14ac:dyDescent="0.2"/>
    <row r="810" s="6" customFormat="1" ht="14.25" x14ac:dyDescent="0.2"/>
    <row r="811" s="6" customFormat="1" ht="14.25" x14ac:dyDescent="0.2"/>
    <row r="812" s="6" customFormat="1" ht="14.25" x14ac:dyDescent="0.2"/>
    <row r="813" s="6" customFormat="1" ht="14.25" x14ac:dyDescent="0.2"/>
    <row r="814" s="6" customFormat="1" ht="14.25" x14ac:dyDescent="0.2"/>
    <row r="815" s="6" customFormat="1" ht="14.25" x14ac:dyDescent="0.2"/>
    <row r="816" s="6" customFormat="1" ht="14.25" x14ac:dyDescent="0.2"/>
    <row r="817" s="6" customFormat="1" ht="14.25" x14ac:dyDescent="0.2"/>
    <row r="818" s="6" customFormat="1" ht="14.25" x14ac:dyDescent="0.2"/>
    <row r="819" s="6" customFormat="1" ht="14.25" x14ac:dyDescent="0.2"/>
    <row r="820" s="6" customFormat="1" ht="14.25" x14ac:dyDescent="0.2"/>
    <row r="821" s="6" customFormat="1" ht="14.25" x14ac:dyDescent="0.2"/>
    <row r="822" s="6" customFormat="1" ht="14.25" x14ac:dyDescent="0.2"/>
    <row r="823" s="6" customFormat="1" ht="14.25" x14ac:dyDescent="0.2"/>
    <row r="824" s="6" customFormat="1" ht="14.25" x14ac:dyDescent="0.2"/>
    <row r="825" s="6" customFormat="1" ht="14.25" x14ac:dyDescent="0.2"/>
    <row r="826" s="6" customFormat="1" ht="14.25" x14ac:dyDescent="0.2"/>
    <row r="827" s="6" customFormat="1" ht="14.25" x14ac:dyDescent="0.2"/>
    <row r="828" s="6" customFormat="1" ht="14.25" x14ac:dyDescent="0.2"/>
    <row r="829" s="6" customFormat="1" ht="14.25" x14ac:dyDescent="0.2"/>
    <row r="830" s="6" customFormat="1" ht="14.25" x14ac:dyDescent="0.2"/>
    <row r="831" s="6" customFormat="1" ht="14.25" x14ac:dyDescent="0.2"/>
    <row r="832" s="6" customFormat="1" ht="14.25" x14ac:dyDescent="0.2"/>
    <row r="833" s="6" customFormat="1" ht="14.25" x14ac:dyDescent="0.2"/>
    <row r="834" s="6" customFormat="1" ht="14.25" x14ac:dyDescent="0.2"/>
    <row r="835" s="6" customFormat="1" ht="14.25" x14ac:dyDescent="0.2"/>
    <row r="836" s="6" customFormat="1" ht="14.25" x14ac:dyDescent="0.2"/>
    <row r="837" s="6" customFormat="1" ht="14.25" x14ac:dyDescent="0.2"/>
    <row r="838" s="6" customFormat="1" ht="14.25" x14ac:dyDescent="0.2"/>
    <row r="839" s="6" customFormat="1" ht="14.25" x14ac:dyDescent="0.2"/>
    <row r="840" s="6" customFormat="1" ht="14.25" x14ac:dyDescent="0.2"/>
    <row r="841" s="6" customFormat="1" ht="14.25" x14ac:dyDescent="0.2"/>
    <row r="842" s="6" customFormat="1" ht="14.25" x14ac:dyDescent="0.2"/>
    <row r="843" s="6" customFormat="1" ht="14.25" x14ac:dyDescent="0.2"/>
    <row r="844" s="6" customFormat="1" ht="14.25" x14ac:dyDescent="0.2"/>
    <row r="845" s="6" customFormat="1" ht="14.25" x14ac:dyDescent="0.2"/>
    <row r="846" s="6" customFormat="1" ht="14.25" x14ac:dyDescent="0.2"/>
    <row r="847" s="6" customFormat="1" ht="14.25" x14ac:dyDescent="0.2"/>
    <row r="848" s="6" customFormat="1" ht="14.25" x14ac:dyDescent="0.2"/>
    <row r="849" s="6" customFormat="1" ht="14.25" x14ac:dyDescent="0.2"/>
    <row r="850" s="6" customFormat="1" ht="14.25" x14ac:dyDescent="0.2"/>
    <row r="851" s="6" customFormat="1" ht="14.25" x14ac:dyDescent="0.2"/>
    <row r="852" s="6" customFormat="1" ht="14.25" x14ac:dyDescent="0.2"/>
    <row r="853" s="6" customFormat="1" ht="14.25" x14ac:dyDescent="0.2"/>
    <row r="854" s="6" customFormat="1" ht="14.25" x14ac:dyDescent="0.2"/>
    <row r="855" s="6" customFormat="1" ht="14.25" x14ac:dyDescent="0.2"/>
    <row r="856" s="6" customFormat="1" ht="14.25" x14ac:dyDescent="0.2"/>
    <row r="857" s="6" customFormat="1" ht="14.25" x14ac:dyDescent="0.2"/>
    <row r="858" s="6" customFormat="1" ht="14.25" x14ac:dyDescent="0.2"/>
    <row r="859" s="6" customFormat="1" ht="14.25" x14ac:dyDescent="0.2"/>
    <row r="860" s="6" customFormat="1" ht="14.25" x14ac:dyDescent="0.2"/>
    <row r="861" s="6" customFormat="1" ht="14.25" x14ac:dyDescent="0.2"/>
    <row r="862" s="6" customFormat="1" ht="14.25" x14ac:dyDescent="0.2"/>
    <row r="863" s="6" customFormat="1" ht="14.25" x14ac:dyDescent="0.2"/>
    <row r="864" s="6" customFormat="1" ht="14.25" x14ac:dyDescent="0.2"/>
    <row r="865" s="6" customFormat="1" ht="14.25" x14ac:dyDescent="0.2"/>
    <row r="866" s="6" customFormat="1" ht="14.25" x14ac:dyDescent="0.2"/>
    <row r="867" s="6" customFormat="1" ht="14.25" x14ac:dyDescent="0.2"/>
    <row r="868" s="6" customFormat="1" ht="14.25" x14ac:dyDescent="0.2"/>
    <row r="869" s="6" customFormat="1" ht="14.25" x14ac:dyDescent="0.2"/>
    <row r="870" s="6" customFormat="1" ht="14.25" x14ac:dyDescent="0.2"/>
    <row r="871" s="6" customFormat="1" ht="14.25" x14ac:dyDescent="0.2"/>
    <row r="872" s="6" customFormat="1" ht="14.25" x14ac:dyDescent="0.2"/>
    <row r="873" s="6" customFormat="1" ht="14.25" x14ac:dyDescent="0.2"/>
    <row r="874" s="6" customFormat="1" ht="14.25" x14ac:dyDescent="0.2"/>
    <row r="875" s="6" customFormat="1" ht="14.25" x14ac:dyDescent="0.2"/>
    <row r="876" s="6" customFormat="1" ht="14.25" x14ac:dyDescent="0.2"/>
    <row r="877" s="6" customFormat="1" ht="14.25" x14ac:dyDescent="0.2"/>
    <row r="878" s="6" customFormat="1" ht="14.25" x14ac:dyDescent="0.2"/>
    <row r="879" s="6" customFormat="1" ht="14.25" x14ac:dyDescent="0.2"/>
    <row r="880" s="6" customFormat="1" ht="14.25" x14ac:dyDescent="0.2"/>
    <row r="881" s="6" customFormat="1" ht="14.25" x14ac:dyDescent="0.2"/>
    <row r="882" s="6" customFormat="1" ht="14.25" x14ac:dyDescent="0.2"/>
    <row r="883" s="6" customFormat="1" ht="14.25" x14ac:dyDescent="0.2"/>
    <row r="884" s="6" customFormat="1" ht="14.25" x14ac:dyDescent="0.2"/>
    <row r="885" s="6" customFormat="1" ht="14.25" x14ac:dyDescent="0.2"/>
    <row r="886" s="6" customFormat="1" ht="14.25" x14ac:dyDescent="0.2"/>
    <row r="887" s="6" customFormat="1" ht="14.25" x14ac:dyDescent="0.2"/>
    <row r="888" s="6" customFormat="1" ht="14.25" x14ac:dyDescent="0.2"/>
    <row r="889" s="6" customFormat="1" ht="14.25" x14ac:dyDescent="0.2"/>
    <row r="890" s="6" customFormat="1" ht="14.25" x14ac:dyDescent="0.2"/>
    <row r="891" s="6" customFormat="1" ht="14.25" x14ac:dyDescent="0.2"/>
    <row r="892" s="6" customFormat="1" ht="14.25" x14ac:dyDescent="0.2"/>
    <row r="893" s="6" customFormat="1" ht="14.25" x14ac:dyDescent="0.2"/>
    <row r="894" s="6" customFormat="1" ht="14.25" x14ac:dyDescent="0.2"/>
    <row r="895" s="6" customFormat="1" ht="14.25" x14ac:dyDescent="0.2"/>
    <row r="896" s="6" customFormat="1" ht="14.25" x14ac:dyDescent="0.2"/>
    <row r="897" s="6" customFormat="1" ht="14.25" x14ac:dyDescent="0.2"/>
    <row r="898" s="6" customFormat="1" ht="14.25" x14ac:dyDescent="0.2"/>
    <row r="899" s="6" customFormat="1" ht="14.25" x14ac:dyDescent="0.2"/>
    <row r="900" s="6" customFormat="1" ht="14.25" x14ac:dyDescent="0.2"/>
    <row r="901" s="6" customFormat="1" ht="14.25" x14ac:dyDescent="0.2"/>
    <row r="902" s="6" customFormat="1" ht="14.25" x14ac:dyDescent="0.2"/>
    <row r="903" s="6" customFormat="1" ht="14.25" x14ac:dyDescent="0.2"/>
    <row r="904" s="6" customFormat="1" ht="14.25" x14ac:dyDescent="0.2"/>
    <row r="905" s="6" customFormat="1" ht="14.25" x14ac:dyDescent="0.2"/>
    <row r="906" s="6" customFormat="1" ht="14.25" x14ac:dyDescent="0.2"/>
    <row r="907" s="6" customFormat="1" ht="14.25" x14ac:dyDescent="0.2"/>
    <row r="908" s="6" customFormat="1" ht="14.25" x14ac:dyDescent="0.2"/>
    <row r="909" s="6" customFormat="1" ht="14.25" x14ac:dyDescent="0.2"/>
    <row r="910" s="6" customFormat="1" ht="14.25" x14ac:dyDescent="0.2"/>
    <row r="911" s="6" customFormat="1" ht="14.25" x14ac:dyDescent="0.2"/>
    <row r="912" s="6" customFormat="1" ht="14.25" x14ac:dyDescent="0.2"/>
    <row r="913" s="6" customFormat="1" ht="14.25" x14ac:dyDescent="0.2"/>
    <row r="914" s="6" customFormat="1" ht="14.25" x14ac:dyDescent="0.2"/>
    <row r="915" s="6" customFormat="1" ht="14.25" x14ac:dyDescent="0.2"/>
    <row r="916" s="6" customFormat="1" ht="14.25" x14ac:dyDescent="0.2"/>
    <row r="917" s="6" customFormat="1" ht="14.25" x14ac:dyDescent="0.2"/>
    <row r="918" s="6" customFormat="1" ht="14.25" x14ac:dyDescent="0.2"/>
    <row r="919" s="6" customFormat="1" ht="14.25" x14ac:dyDescent="0.2"/>
    <row r="920" s="6" customFormat="1" ht="14.25" x14ac:dyDescent="0.2"/>
    <row r="921" s="6" customFormat="1" ht="14.25" x14ac:dyDescent="0.2"/>
    <row r="922" s="6" customFormat="1" ht="14.25" x14ac:dyDescent="0.2"/>
    <row r="923" s="6" customFormat="1" ht="14.25" x14ac:dyDescent="0.2"/>
    <row r="924" s="6" customFormat="1" ht="14.25" x14ac:dyDescent="0.2"/>
    <row r="925" s="6" customFormat="1" ht="14.25" x14ac:dyDescent="0.2"/>
    <row r="926" s="6" customFormat="1" ht="14.25" x14ac:dyDescent="0.2"/>
    <row r="927" s="6" customFormat="1" ht="14.25" x14ac:dyDescent="0.2"/>
    <row r="928" s="6" customFormat="1" ht="14.25" x14ac:dyDescent="0.2"/>
    <row r="929" s="6" customFormat="1" ht="14.25" x14ac:dyDescent="0.2"/>
    <row r="930" s="6" customFormat="1" ht="14.25" x14ac:dyDescent="0.2"/>
    <row r="931" s="6" customFormat="1" ht="14.25" x14ac:dyDescent="0.2"/>
    <row r="932" s="6" customFormat="1" ht="14.25" x14ac:dyDescent="0.2"/>
    <row r="933" s="6" customFormat="1" ht="14.25" x14ac:dyDescent="0.2"/>
    <row r="934" s="6" customFormat="1" ht="14.25" x14ac:dyDescent="0.2"/>
    <row r="935" s="6" customFormat="1" ht="14.25" x14ac:dyDescent="0.2"/>
    <row r="936" s="6" customFormat="1" ht="14.25" x14ac:dyDescent="0.2"/>
    <row r="937" s="6" customFormat="1" ht="14.25" x14ac:dyDescent="0.2"/>
    <row r="938" s="6" customFormat="1" ht="14.25" x14ac:dyDescent="0.2"/>
    <row r="939" s="6" customFormat="1" ht="14.25" x14ac:dyDescent="0.2"/>
    <row r="940" s="6" customFormat="1" ht="14.25" x14ac:dyDescent="0.2"/>
    <row r="941" s="6" customFormat="1" ht="14.25" x14ac:dyDescent="0.2"/>
    <row r="942" s="6" customFormat="1" ht="14.25" x14ac:dyDescent="0.2"/>
    <row r="943" s="6" customFormat="1" ht="14.25" x14ac:dyDescent="0.2"/>
    <row r="944" s="6" customFormat="1" ht="14.25" x14ac:dyDescent="0.2"/>
    <row r="945" s="6" customFormat="1" ht="14.25" x14ac:dyDescent="0.2"/>
    <row r="946" s="6" customFormat="1" ht="14.25" x14ac:dyDescent="0.2"/>
    <row r="947" s="6" customFormat="1" ht="14.25" x14ac:dyDescent="0.2"/>
    <row r="948" s="6" customFormat="1" ht="14.25" x14ac:dyDescent="0.2"/>
    <row r="949" s="6" customFormat="1" ht="14.25" x14ac:dyDescent="0.2"/>
    <row r="950" s="6" customFormat="1" ht="14.25" x14ac:dyDescent="0.2"/>
    <row r="951" s="6" customFormat="1" ht="14.25" x14ac:dyDescent="0.2"/>
    <row r="952" s="6" customFormat="1" ht="14.25" x14ac:dyDescent="0.2"/>
    <row r="953" s="6" customFormat="1" ht="14.25" x14ac:dyDescent="0.2"/>
    <row r="954" s="6" customFormat="1" ht="14.25" x14ac:dyDescent="0.2"/>
    <row r="955" s="6" customFormat="1" ht="14.25" x14ac:dyDescent="0.2"/>
    <row r="956" s="6" customFormat="1" ht="14.25" x14ac:dyDescent="0.2"/>
    <row r="957" s="6" customFormat="1" ht="14.25" x14ac:dyDescent="0.2"/>
    <row r="958" s="6" customFormat="1" ht="14.25" x14ac:dyDescent="0.2"/>
    <row r="959" s="6" customFormat="1" ht="14.25" x14ac:dyDescent="0.2"/>
    <row r="960" s="6" customFormat="1" ht="14.25" x14ac:dyDescent="0.2"/>
    <row r="961" s="6" customFormat="1" ht="14.25" x14ac:dyDescent="0.2"/>
    <row r="962" s="6" customFormat="1" ht="14.25" x14ac:dyDescent="0.2"/>
    <row r="963" s="6" customFormat="1" ht="14.25" x14ac:dyDescent="0.2"/>
    <row r="964" s="6" customFormat="1" ht="14.25" x14ac:dyDescent="0.2"/>
    <row r="965" s="6" customFormat="1" ht="14.25" x14ac:dyDescent="0.2"/>
    <row r="966" s="6" customFormat="1" ht="14.25" x14ac:dyDescent="0.2"/>
    <row r="967" s="6" customFormat="1" ht="14.25" x14ac:dyDescent="0.2"/>
    <row r="968" s="6" customFormat="1" ht="14.25" x14ac:dyDescent="0.2"/>
    <row r="969" s="6" customFormat="1" ht="14.25" x14ac:dyDescent="0.2"/>
    <row r="970" s="6" customFormat="1" ht="14.25" x14ac:dyDescent="0.2"/>
    <row r="971" s="6" customFormat="1" ht="14.25" x14ac:dyDescent="0.2"/>
    <row r="972" s="6" customFormat="1" ht="14.25" x14ac:dyDescent="0.2"/>
    <row r="973" s="6" customFormat="1" ht="14.25" x14ac:dyDescent="0.2"/>
    <row r="974" s="6" customFormat="1" ht="14.25" x14ac:dyDescent="0.2"/>
    <row r="975" s="6" customFormat="1" ht="14.25" x14ac:dyDescent="0.2"/>
    <row r="976" s="6" customFormat="1" ht="14.25" x14ac:dyDescent="0.2"/>
    <row r="977" s="6" customFormat="1" ht="14.25" x14ac:dyDescent="0.2"/>
    <row r="978" s="6" customFormat="1" ht="14.25" x14ac:dyDescent="0.2"/>
    <row r="979" s="6" customFormat="1" ht="14.25" x14ac:dyDescent="0.2"/>
    <row r="980" s="6" customFormat="1" ht="14.25" x14ac:dyDescent="0.2"/>
    <row r="981" s="6" customFormat="1" ht="14.25" x14ac:dyDescent="0.2"/>
    <row r="982" s="6" customFormat="1" ht="14.25" x14ac:dyDescent="0.2"/>
    <row r="983" s="6" customFormat="1" ht="14.25" x14ac:dyDescent="0.2"/>
    <row r="984" s="6" customFormat="1" ht="14.25" x14ac:dyDescent="0.2"/>
    <row r="985" s="6" customFormat="1" ht="14.25" x14ac:dyDescent="0.2"/>
    <row r="986" s="6" customFormat="1" ht="14.25" x14ac:dyDescent="0.2"/>
    <row r="987" s="6" customFormat="1" ht="14.25" x14ac:dyDescent="0.2"/>
    <row r="988" s="6" customFormat="1" ht="14.25" x14ac:dyDescent="0.2"/>
    <row r="989" s="6" customFormat="1" ht="14.25" x14ac:dyDescent="0.2"/>
    <row r="990" s="6" customFormat="1" ht="14.25" x14ac:dyDescent="0.2"/>
    <row r="991" s="6" customFormat="1" ht="14.25" x14ac:dyDescent="0.2"/>
    <row r="992" s="6" customFormat="1" ht="14.25" x14ac:dyDescent="0.2"/>
    <row r="993" s="6" customFormat="1" ht="14.25" x14ac:dyDescent="0.2"/>
    <row r="994" s="6" customFormat="1" ht="14.25" x14ac:dyDescent="0.2"/>
    <row r="995" s="6" customFormat="1" ht="14.25" x14ac:dyDescent="0.2"/>
    <row r="996" s="6" customFormat="1" ht="14.25" x14ac:dyDescent="0.2"/>
    <row r="997" s="6" customFormat="1" ht="14.25" x14ac:dyDescent="0.2"/>
    <row r="998" s="6" customFormat="1" ht="14.25" x14ac:dyDescent="0.2"/>
    <row r="999" s="6" customFormat="1" ht="14.25" x14ac:dyDescent="0.2"/>
    <row r="1000" s="6" customFormat="1" ht="14.25" x14ac:dyDescent="0.2"/>
    <row r="1001" s="6" customFormat="1" ht="14.25" x14ac:dyDescent="0.2"/>
    <row r="1002" s="6" customFormat="1" ht="14.25" x14ac:dyDescent="0.2"/>
    <row r="1003" s="6" customFormat="1" ht="14.25" x14ac:dyDescent="0.2"/>
    <row r="1004" s="6" customFormat="1" ht="14.25" x14ac:dyDescent="0.2"/>
    <row r="1005" s="6" customFormat="1" ht="14.25" x14ac:dyDescent="0.2"/>
    <row r="1006" s="6" customFormat="1" ht="14.25" x14ac:dyDescent="0.2"/>
    <row r="1007" s="6" customFormat="1" ht="14.25" x14ac:dyDescent="0.2"/>
    <row r="1008" s="6" customFormat="1" ht="14.25" x14ac:dyDescent="0.2"/>
    <row r="1009" s="6" customFormat="1" ht="14.25" x14ac:dyDescent="0.2"/>
    <row r="1010" s="6" customFormat="1" ht="14.25" x14ac:dyDescent="0.2"/>
    <row r="1011" s="6" customFormat="1" ht="14.25" x14ac:dyDescent="0.2"/>
    <row r="1012" s="6" customFormat="1" ht="14.25" x14ac:dyDescent="0.2"/>
    <row r="1013" s="6" customFormat="1" ht="14.25" x14ac:dyDescent="0.2"/>
    <row r="1014" s="6" customFormat="1" ht="14.25" x14ac:dyDescent="0.2"/>
    <row r="1015" s="6" customFormat="1" ht="14.25" x14ac:dyDescent="0.2"/>
    <row r="1016" s="6" customFormat="1" ht="14.25" x14ac:dyDescent="0.2"/>
    <row r="1017" s="6" customFormat="1" ht="14.25" x14ac:dyDescent="0.2"/>
    <row r="1018" s="6" customFormat="1" ht="14.25" x14ac:dyDescent="0.2"/>
    <row r="1019" s="6" customFormat="1" ht="14.25" x14ac:dyDescent="0.2"/>
    <row r="1020" s="6" customFormat="1" ht="14.25" x14ac:dyDescent="0.2"/>
    <row r="1021" s="6" customFormat="1" ht="14.25" x14ac:dyDescent="0.2"/>
    <row r="1022" s="6" customFormat="1" ht="14.25" x14ac:dyDescent="0.2"/>
    <row r="1023" s="6" customFormat="1" ht="14.25" x14ac:dyDescent="0.2"/>
    <row r="1024" s="6" customFormat="1" ht="14.25" x14ac:dyDescent="0.2"/>
    <row r="1025" s="6" customFormat="1" ht="14.25" x14ac:dyDescent="0.2"/>
    <row r="1026" s="6" customFormat="1" ht="14.25" x14ac:dyDescent="0.2"/>
    <row r="1027" s="6" customFormat="1" ht="14.25" x14ac:dyDescent="0.2"/>
    <row r="1028" s="6" customFormat="1" ht="14.25" x14ac:dyDescent="0.2"/>
    <row r="1029" s="6" customFormat="1" ht="14.25" x14ac:dyDescent="0.2"/>
    <row r="1030" s="6" customFormat="1" ht="14.25" x14ac:dyDescent="0.2"/>
    <row r="1031" s="6" customFormat="1" ht="14.25" x14ac:dyDescent="0.2"/>
    <row r="1032" s="6" customFormat="1" ht="14.25" x14ac:dyDescent="0.2"/>
    <row r="1033" s="6" customFormat="1" ht="14.25" x14ac:dyDescent="0.2"/>
    <row r="1034" s="6" customFormat="1" ht="14.25" x14ac:dyDescent="0.2"/>
    <row r="1035" s="6" customFormat="1" ht="14.25" x14ac:dyDescent="0.2"/>
    <row r="1036" s="6" customFormat="1" ht="14.25" x14ac:dyDescent="0.2"/>
    <row r="1037" s="6" customFormat="1" ht="14.25" x14ac:dyDescent="0.2"/>
    <row r="1038" s="6" customFormat="1" ht="14.25" x14ac:dyDescent="0.2"/>
    <row r="1039" s="6" customFormat="1" ht="14.25" x14ac:dyDescent="0.2"/>
    <row r="1040" s="6" customFormat="1" ht="14.25" x14ac:dyDescent="0.2"/>
    <row r="1041" s="6" customFormat="1" ht="14.25" x14ac:dyDescent="0.2"/>
    <row r="1042" s="6" customFormat="1" ht="14.25" x14ac:dyDescent="0.2"/>
    <row r="1043" s="6" customFormat="1" ht="14.25" x14ac:dyDescent="0.2"/>
    <row r="1044" s="6" customFormat="1" ht="14.25" x14ac:dyDescent="0.2"/>
    <row r="1045" s="6" customFormat="1" ht="14.25" x14ac:dyDescent="0.2"/>
    <row r="1046" s="6" customFormat="1" ht="14.25" x14ac:dyDescent="0.2"/>
    <row r="1047" s="6" customFormat="1" ht="14.25" x14ac:dyDescent="0.2"/>
    <row r="1048" s="6" customFormat="1" ht="14.25" x14ac:dyDescent="0.2"/>
    <row r="1049" s="6" customFormat="1" ht="14.25" x14ac:dyDescent="0.2"/>
    <row r="1050" s="6" customFormat="1" ht="14.25" x14ac:dyDescent="0.2"/>
    <row r="1051" s="6" customFormat="1" ht="14.25" x14ac:dyDescent="0.2"/>
    <row r="1052" s="6" customFormat="1" ht="14.25" x14ac:dyDescent="0.2"/>
    <row r="1053" s="6" customFormat="1" ht="14.25" x14ac:dyDescent="0.2"/>
    <row r="1054" s="6" customFormat="1" ht="14.25" x14ac:dyDescent="0.2"/>
    <row r="1055" s="6" customFormat="1" ht="14.25" x14ac:dyDescent="0.2"/>
    <row r="1056" s="6" customFormat="1" ht="14.25" x14ac:dyDescent="0.2"/>
    <row r="1057" s="6" customFormat="1" ht="14.25" x14ac:dyDescent="0.2"/>
    <row r="1058" s="6" customFormat="1" ht="14.25" x14ac:dyDescent="0.2"/>
    <row r="1059" s="6" customFormat="1" ht="14.25" x14ac:dyDescent="0.2"/>
    <row r="1060" s="6" customFormat="1" ht="14.25" x14ac:dyDescent="0.2"/>
    <row r="1061" s="6" customFormat="1" ht="14.25" x14ac:dyDescent="0.2"/>
    <row r="1062" s="6" customFormat="1" ht="14.25" x14ac:dyDescent="0.2"/>
    <row r="1063" s="6" customFormat="1" ht="14.25" x14ac:dyDescent="0.2"/>
    <row r="1064" s="6" customFormat="1" ht="14.25" x14ac:dyDescent="0.2"/>
    <row r="1065" s="6" customFormat="1" ht="14.25" x14ac:dyDescent="0.2"/>
    <row r="1066" s="6" customFormat="1" ht="14.25" x14ac:dyDescent="0.2"/>
    <row r="1067" s="6" customFormat="1" ht="14.25" x14ac:dyDescent="0.2"/>
    <row r="1068" s="6" customFormat="1" ht="14.25" x14ac:dyDescent="0.2"/>
    <row r="1069" s="6" customFormat="1" ht="14.25" x14ac:dyDescent="0.2"/>
    <row r="1070" s="6" customFormat="1" ht="14.25" x14ac:dyDescent="0.2"/>
    <row r="1071" s="6" customFormat="1" ht="14.25" x14ac:dyDescent="0.2"/>
    <row r="1072" s="6" customFormat="1" ht="14.25" x14ac:dyDescent="0.2"/>
    <row r="1073" s="6" customFormat="1" ht="14.25" x14ac:dyDescent="0.2"/>
    <row r="1074" s="6" customFormat="1" ht="14.25" x14ac:dyDescent="0.2"/>
    <row r="1075" s="6" customFormat="1" ht="14.25" x14ac:dyDescent="0.2"/>
    <row r="1076" s="6" customFormat="1" ht="14.25" x14ac:dyDescent="0.2"/>
    <row r="1077" s="6" customFormat="1" ht="14.25" x14ac:dyDescent="0.2"/>
    <row r="1078" s="6" customFormat="1" ht="14.25" x14ac:dyDescent="0.2"/>
    <row r="1079" s="6" customFormat="1" ht="14.25" x14ac:dyDescent="0.2"/>
    <row r="1080" s="6" customFormat="1" ht="14.25" x14ac:dyDescent="0.2"/>
    <row r="1081" s="6" customFormat="1" ht="14.25" x14ac:dyDescent="0.2"/>
    <row r="1082" s="6" customFormat="1" ht="14.25" x14ac:dyDescent="0.2"/>
    <row r="1083" s="6" customFormat="1" ht="14.25" x14ac:dyDescent="0.2"/>
    <row r="1084" s="6" customFormat="1" ht="14.25" x14ac:dyDescent="0.2"/>
    <row r="1085" s="6" customFormat="1" ht="14.25" x14ac:dyDescent="0.2"/>
    <row r="1086" s="6" customFormat="1" ht="14.25" x14ac:dyDescent="0.2"/>
    <row r="1087" s="6" customFormat="1" ht="14.25" x14ac:dyDescent="0.2"/>
    <row r="1088" s="6" customFormat="1" ht="14.25" x14ac:dyDescent="0.2"/>
    <row r="1089" s="6" customFormat="1" ht="14.25" x14ac:dyDescent="0.2"/>
    <row r="1090" s="6" customFormat="1" ht="14.25" x14ac:dyDescent="0.2"/>
    <row r="1091" s="6" customFormat="1" ht="14.25" x14ac:dyDescent="0.2"/>
    <row r="1092" s="6" customFormat="1" ht="14.25" x14ac:dyDescent="0.2"/>
    <row r="1093" s="6" customFormat="1" ht="14.25" x14ac:dyDescent="0.2"/>
    <row r="1094" s="6" customFormat="1" ht="14.25" x14ac:dyDescent="0.2"/>
    <row r="1095" s="6" customFormat="1" ht="14.25" x14ac:dyDescent="0.2"/>
    <row r="1096" s="6" customFormat="1" ht="14.25" x14ac:dyDescent="0.2"/>
    <row r="1097" s="6" customFormat="1" ht="14.25" x14ac:dyDescent="0.2"/>
    <row r="1098" s="6" customFormat="1" ht="14.25" x14ac:dyDescent="0.2"/>
    <row r="1099" s="6" customFormat="1" ht="14.25" x14ac:dyDescent="0.2"/>
    <row r="1100" s="6" customFormat="1" ht="14.25" x14ac:dyDescent="0.2"/>
    <row r="1101" s="6" customFormat="1" ht="14.25" x14ac:dyDescent="0.2"/>
    <row r="1102" s="6" customFormat="1" ht="14.25" x14ac:dyDescent="0.2"/>
    <row r="1103" s="6" customFormat="1" ht="14.25" x14ac:dyDescent="0.2"/>
    <row r="1104" s="6" customFormat="1" ht="14.25" x14ac:dyDescent="0.2"/>
    <row r="1105" s="6" customFormat="1" ht="14.25" x14ac:dyDescent="0.2"/>
    <row r="1106" s="6" customFormat="1" ht="14.25" x14ac:dyDescent="0.2"/>
    <row r="1107" s="6" customFormat="1" ht="14.25" x14ac:dyDescent="0.2"/>
    <row r="1108" s="6" customFormat="1" ht="14.25" x14ac:dyDescent="0.2"/>
    <row r="1109" s="6" customFormat="1" ht="14.25" x14ac:dyDescent="0.2"/>
    <row r="1110" s="6" customFormat="1" ht="14.25" x14ac:dyDescent="0.2"/>
    <row r="1111" s="6" customFormat="1" ht="14.25" x14ac:dyDescent="0.2"/>
    <row r="1112" s="6" customFormat="1" ht="14.25" x14ac:dyDescent="0.2"/>
    <row r="1113" s="6" customFormat="1" ht="14.25" x14ac:dyDescent="0.2"/>
    <row r="1114" s="6" customFormat="1" ht="14.25" x14ac:dyDescent="0.2"/>
    <row r="1115" s="6" customFormat="1" ht="14.25" x14ac:dyDescent="0.2"/>
    <row r="1116" s="6" customFormat="1" ht="14.25" x14ac:dyDescent="0.2"/>
    <row r="1117" s="6" customFormat="1" ht="14.25" x14ac:dyDescent="0.2"/>
    <row r="1118" s="6" customFormat="1" ht="14.25" x14ac:dyDescent="0.2"/>
    <row r="1119" s="6" customFormat="1" ht="14.25" x14ac:dyDescent="0.2"/>
    <row r="1120" s="6" customFormat="1" ht="14.25" x14ac:dyDescent="0.2"/>
    <row r="1121" s="6" customFormat="1" ht="14.25" x14ac:dyDescent="0.2"/>
    <row r="1122" s="6" customFormat="1" ht="14.25" x14ac:dyDescent="0.2"/>
    <row r="1123" s="6" customFormat="1" ht="14.25" x14ac:dyDescent="0.2"/>
    <row r="1124" s="6" customFormat="1" ht="14.25" x14ac:dyDescent="0.2"/>
    <row r="1125" s="6" customFormat="1" ht="14.25" x14ac:dyDescent="0.2"/>
    <row r="1126" s="6" customFormat="1" ht="14.25" x14ac:dyDescent="0.2"/>
    <row r="1127" s="6" customFormat="1" ht="14.25" x14ac:dyDescent="0.2"/>
    <row r="1128" s="6" customFormat="1" ht="14.25" x14ac:dyDescent="0.2"/>
    <row r="1129" s="6" customFormat="1" ht="14.25" x14ac:dyDescent="0.2"/>
    <row r="1130" s="6" customFormat="1" ht="14.25" x14ac:dyDescent="0.2"/>
    <row r="1131" s="6" customFormat="1" ht="14.25" x14ac:dyDescent="0.2"/>
    <row r="1132" s="6" customFormat="1" ht="14.25" x14ac:dyDescent="0.2"/>
    <row r="1133" s="6" customFormat="1" ht="14.25" x14ac:dyDescent="0.2"/>
    <row r="1134" s="6" customFormat="1" ht="14.25" x14ac:dyDescent="0.2"/>
    <row r="1135" s="6" customFormat="1" ht="14.25" x14ac:dyDescent="0.2"/>
    <row r="1136" s="6" customFormat="1" ht="14.25" x14ac:dyDescent="0.2"/>
    <row r="1137" s="6" customFormat="1" ht="14.25" x14ac:dyDescent="0.2"/>
    <row r="1138" s="6" customFormat="1" ht="14.25" x14ac:dyDescent="0.2"/>
    <row r="1139" s="6" customFormat="1" ht="14.25" x14ac:dyDescent="0.2"/>
    <row r="1140" s="6" customFormat="1" ht="14.25" x14ac:dyDescent="0.2"/>
    <row r="1141" s="6" customFormat="1" ht="14.25" x14ac:dyDescent="0.2"/>
    <row r="1142" s="6" customFormat="1" ht="14.25" x14ac:dyDescent="0.2"/>
    <row r="1143" s="6" customFormat="1" ht="14.25" x14ac:dyDescent="0.2"/>
    <row r="1144" s="6" customFormat="1" ht="14.25" x14ac:dyDescent="0.2"/>
    <row r="1145" s="6" customFormat="1" ht="14.25" x14ac:dyDescent="0.2"/>
    <row r="1146" s="6" customFormat="1" ht="14.25" x14ac:dyDescent="0.2"/>
    <row r="1147" s="6" customFormat="1" ht="14.25" x14ac:dyDescent="0.2"/>
    <row r="1148" s="6" customFormat="1" ht="14.25" x14ac:dyDescent="0.2"/>
    <row r="1149" s="6" customFormat="1" ht="14.25" x14ac:dyDescent="0.2"/>
    <row r="1150" s="6" customFormat="1" ht="14.25" x14ac:dyDescent="0.2"/>
    <row r="1151" s="6" customFormat="1" ht="14.25" x14ac:dyDescent="0.2"/>
    <row r="1152" s="6" customFormat="1" ht="14.25" x14ac:dyDescent="0.2"/>
    <row r="1153" s="6" customFormat="1" ht="14.25" x14ac:dyDescent="0.2"/>
    <row r="1154" s="6" customFormat="1" ht="14.25" x14ac:dyDescent="0.2"/>
    <row r="1155" s="6" customFormat="1" ht="14.25" x14ac:dyDescent="0.2"/>
    <row r="1156" s="6" customFormat="1" ht="14.25" x14ac:dyDescent="0.2"/>
    <row r="1157" s="6" customFormat="1" ht="14.25" x14ac:dyDescent="0.2"/>
    <row r="1158" s="6" customFormat="1" ht="14.25" x14ac:dyDescent="0.2"/>
    <row r="1159" s="6" customFormat="1" ht="14.25" x14ac:dyDescent="0.2"/>
    <row r="1160" s="6" customFormat="1" ht="14.25" x14ac:dyDescent="0.2"/>
    <row r="1161" s="6" customFormat="1" ht="14.25" x14ac:dyDescent="0.2"/>
    <row r="1162" s="6" customFormat="1" ht="14.25" x14ac:dyDescent="0.2"/>
    <row r="1163" s="6" customFormat="1" ht="14.25" x14ac:dyDescent="0.2"/>
    <row r="1164" s="6" customFormat="1" ht="14.25" x14ac:dyDescent="0.2"/>
    <row r="1165" s="6" customFormat="1" ht="14.25" x14ac:dyDescent="0.2"/>
    <row r="1166" s="6" customFormat="1" ht="14.25" x14ac:dyDescent="0.2"/>
    <row r="1167" s="6" customFormat="1" ht="14.25" x14ac:dyDescent="0.2"/>
    <row r="1168" s="6" customFormat="1" ht="14.25" x14ac:dyDescent="0.2"/>
    <row r="1169" s="6" customFormat="1" ht="14.25" x14ac:dyDescent="0.2"/>
    <row r="1170" s="6" customFormat="1" ht="14.25" x14ac:dyDescent="0.2"/>
    <row r="1171" s="6" customFormat="1" ht="14.25" x14ac:dyDescent="0.2"/>
    <row r="1172" s="6" customFormat="1" ht="14.25" x14ac:dyDescent="0.2"/>
    <row r="1173" s="6" customFormat="1" ht="14.25" x14ac:dyDescent="0.2"/>
    <row r="1174" s="6" customFormat="1" ht="14.25" x14ac:dyDescent="0.2"/>
    <row r="1175" s="6" customFormat="1" ht="14.25" x14ac:dyDescent="0.2"/>
    <row r="1176" s="6" customFormat="1" ht="14.25" x14ac:dyDescent="0.2"/>
    <row r="1177" s="6" customFormat="1" ht="14.25" x14ac:dyDescent="0.2"/>
    <row r="1178" s="6" customFormat="1" ht="14.25" x14ac:dyDescent="0.2"/>
    <row r="1179" s="6" customFormat="1" ht="14.25" x14ac:dyDescent="0.2"/>
    <row r="1180" s="6" customFormat="1" ht="14.25" x14ac:dyDescent="0.2"/>
    <row r="1181" s="6" customFormat="1" ht="14.25" x14ac:dyDescent="0.2"/>
    <row r="1182" s="6" customFormat="1" ht="14.25" x14ac:dyDescent="0.2"/>
    <row r="1183" s="6" customFormat="1" ht="14.25" x14ac:dyDescent="0.2"/>
    <row r="1184" s="6" customFormat="1" ht="14.25" x14ac:dyDescent="0.2"/>
    <row r="1185" s="6" customFormat="1" ht="14.25" x14ac:dyDescent="0.2"/>
    <row r="1186" s="6" customFormat="1" ht="14.25" x14ac:dyDescent="0.2"/>
    <row r="1187" s="6" customFormat="1" ht="14.25" x14ac:dyDescent="0.2"/>
    <row r="1188" s="6" customFormat="1" ht="14.25" x14ac:dyDescent="0.2"/>
    <row r="1189" s="6" customFormat="1" ht="14.25" x14ac:dyDescent="0.2"/>
    <row r="1190" s="6" customFormat="1" ht="14.25" x14ac:dyDescent="0.2"/>
    <row r="1191" s="6" customFormat="1" ht="14.25" x14ac:dyDescent="0.2"/>
    <row r="1192" s="6" customFormat="1" ht="14.25" x14ac:dyDescent="0.2"/>
    <row r="1193" s="6" customFormat="1" ht="14.25" x14ac:dyDescent="0.2"/>
    <row r="1194" s="6" customFormat="1" ht="14.25" x14ac:dyDescent="0.2"/>
    <row r="1195" s="6" customFormat="1" ht="14.25" x14ac:dyDescent="0.2"/>
    <row r="1196" s="6" customFormat="1" ht="14.25" x14ac:dyDescent="0.2"/>
    <row r="1197" s="6" customFormat="1" ht="14.25" x14ac:dyDescent="0.2"/>
    <row r="1198" s="6" customFormat="1" ht="14.25" x14ac:dyDescent="0.2"/>
    <row r="1199" s="6" customFormat="1" ht="14.25" x14ac:dyDescent="0.2"/>
    <row r="1200" s="6" customFormat="1" ht="14.25" x14ac:dyDescent="0.2"/>
    <row r="1201" s="6" customFormat="1" ht="14.25" x14ac:dyDescent="0.2"/>
    <row r="1202" s="6" customFormat="1" ht="14.25" x14ac:dyDescent="0.2"/>
    <row r="1203" s="6" customFormat="1" ht="14.25" x14ac:dyDescent="0.2"/>
    <row r="1204" s="6" customFormat="1" ht="14.25" x14ac:dyDescent="0.2"/>
    <row r="1205" s="6" customFormat="1" ht="14.25" x14ac:dyDescent="0.2"/>
    <row r="1206" s="6" customFormat="1" ht="14.25" x14ac:dyDescent="0.2"/>
    <row r="1207" s="6" customFormat="1" ht="14.25" x14ac:dyDescent="0.2"/>
    <row r="1208" s="6" customFormat="1" ht="14.25" x14ac:dyDescent="0.2"/>
    <row r="1209" s="6" customFormat="1" ht="14.25" x14ac:dyDescent="0.2"/>
    <row r="1210" s="6" customFormat="1" ht="14.25" x14ac:dyDescent="0.2"/>
    <row r="1211" s="6" customFormat="1" ht="14.25" x14ac:dyDescent="0.2"/>
    <row r="1212" s="6" customFormat="1" ht="14.25" x14ac:dyDescent="0.2"/>
    <row r="1213" s="6" customFormat="1" ht="14.25" x14ac:dyDescent="0.2"/>
    <row r="1214" s="6" customFormat="1" ht="14.25" x14ac:dyDescent="0.2"/>
    <row r="1215" s="6" customFormat="1" ht="14.25" x14ac:dyDescent="0.2"/>
    <row r="1216" s="6" customFormat="1" ht="14.25" x14ac:dyDescent="0.2"/>
    <row r="1217" s="6" customFormat="1" ht="14.25" x14ac:dyDescent="0.2"/>
    <row r="1218" s="6" customFormat="1" ht="14.25" x14ac:dyDescent="0.2"/>
    <row r="1219" s="6" customFormat="1" ht="14.25" x14ac:dyDescent="0.2"/>
    <row r="1220" s="6" customFormat="1" ht="14.25" x14ac:dyDescent="0.2"/>
    <row r="1221" s="6" customFormat="1" ht="14.25" x14ac:dyDescent="0.2"/>
    <row r="1222" s="6" customFormat="1" ht="14.25" x14ac:dyDescent="0.2"/>
    <row r="1223" s="6" customFormat="1" ht="14.25" x14ac:dyDescent="0.2"/>
    <row r="1224" s="6" customFormat="1" ht="14.25" x14ac:dyDescent="0.2"/>
    <row r="1225" s="6" customFormat="1" ht="14.25" x14ac:dyDescent="0.2"/>
    <row r="1226" s="6" customFormat="1" ht="14.25" x14ac:dyDescent="0.2"/>
    <row r="1227" s="6" customFormat="1" ht="14.25" x14ac:dyDescent="0.2"/>
    <row r="1228" s="6" customFormat="1" ht="14.25" x14ac:dyDescent="0.2"/>
    <row r="1229" s="6" customFormat="1" ht="14.25" x14ac:dyDescent="0.2"/>
    <row r="1230" s="6" customFormat="1" ht="14.25" x14ac:dyDescent="0.2"/>
    <row r="1231" s="6" customFormat="1" ht="14.25" x14ac:dyDescent="0.2"/>
    <row r="1232" s="6" customFormat="1" ht="14.25" x14ac:dyDescent="0.2"/>
    <row r="1233" s="6" customFormat="1" ht="14.25" x14ac:dyDescent="0.2"/>
    <row r="1234" s="6" customFormat="1" ht="14.25" x14ac:dyDescent="0.2"/>
    <row r="1235" s="6" customFormat="1" ht="14.25" x14ac:dyDescent="0.2"/>
    <row r="1236" s="6" customFormat="1" ht="14.25" x14ac:dyDescent="0.2"/>
    <row r="1237" s="6" customFormat="1" ht="14.25" x14ac:dyDescent="0.2"/>
    <row r="1238" s="6" customFormat="1" ht="14.25" x14ac:dyDescent="0.2"/>
    <row r="1239" s="6" customFormat="1" ht="14.25" x14ac:dyDescent="0.2"/>
    <row r="1240" s="6" customFormat="1" ht="14.25" x14ac:dyDescent="0.2"/>
    <row r="1241" s="6" customFormat="1" ht="14.25" x14ac:dyDescent="0.2"/>
    <row r="1242" s="6" customFormat="1" ht="14.25" x14ac:dyDescent="0.2"/>
    <row r="1243" s="6" customFormat="1" ht="14.25" x14ac:dyDescent="0.2"/>
    <row r="1244" s="6" customFormat="1" ht="14.25" x14ac:dyDescent="0.2"/>
    <row r="1245" s="6" customFormat="1" ht="14.25" x14ac:dyDescent="0.2"/>
    <row r="1246" s="6" customFormat="1" ht="14.25" x14ac:dyDescent="0.2"/>
    <row r="1247" s="6" customFormat="1" ht="14.25" x14ac:dyDescent="0.2"/>
    <row r="1248" s="6" customFormat="1" ht="14.25" x14ac:dyDescent="0.2"/>
    <row r="1249" s="6" customFormat="1" ht="14.25" x14ac:dyDescent="0.2"/>
    <row r="1250" s="6" customFormat="1" ht="14.25" x14ac:dyDescent="0.2"/>
    <row r="1251" s="6" customFormat="1" ht="14.25" x14ac:dyDescent="0.2"/>
    <row r="1252" s="6" customFormat="1" ht="14.25" x14ac:dyDescent="0.2"/>
    <row r="1253" s="6" customFormat="1" ht="14.25" x14ac:dyDescent="0.2"/>
    <row r="1254" s="6" customFormat="1" ht="14.25" x14ac:dyDescent="0.2"/>
    <row r="1255" s="6" customFormat="1" ht="14.25" x14ac:dyDescent="0.2"/>
    <row r="1256" s="6" customFormat="1" ht="14.25" x14ac:dyDescent="0.2"/>
    <row r="1257" s="6" customFormat="1" ht="14.25" x14ac:dyDescent="0.2"/>
    <row r="1258" s="6" customFormat="1" ht="14.25" x14ac:dyDescent="0.2"/>
    <row r="1259" s="6" customFormat="1" ht="14.25" x14ac:dyDescent="0.2"/>
    <row r="1260" s="6" customFormat="1" ht="14.25" x14ac:dyDescent="0.2"/>
    <row r="1261" s="6" customFormat="1" ht="14.25" x14ac:dyDescent="0.2"/>
    <row r="1262" s="6" customFormat="1" ht="14.25" x14ac:dyDescent="0.2"/>
    <row r="1263" s="6" customFormat="1" ht="14.25" x14ac:dyDescent="0.2"/>
    <row r="1264" s="6" customFormat="1" ht="14.25" x14ac:dyDescent="0.2"/>
    <row r="1265" s="6" customFormat="1" ht="14.25" x14ac:dyDescent="0.2"/>
    <row r="1266" s="6" customFormat="1" ht="14.25" x14ac:dyDescent="0.2"/>
    <row r="1267" s="6" customFormat="1" ht="14.25" x14ac:dyDescent="0.2"/>
    <row r="1268" s="6" customFormat="1" ht="14.25" x14ac:dyDescent="0.2"/>
    <row r="1269" s="6" customFormat="1" ht="14.25" x14ac:dyDescent="0.2"/>
    <row r="1270" s="6" customFormat="1" ht="14.25" x14ac:dyDescent="0.2"/>
    <row r="1271" s="6" customFormat="1" ht="14.25" x14ac:dyDescent="0.2"/>
    <row r="1272" s="6" customFormat="1" ht="14.25" x14ac:dyDescent="0.2"/>
    <row r="1273" s="6" customFormat="1" ht="14.25" x14ac:dyDescent="0.2"/>
    <row r="1274" s="6" customFormat="1" ht="14.25" x14ac:dyDescent="0.2"/>
    <row r="1275" s="6" customFormat="1" ht="14.25" x14ac:dyDescent="0.2"/>
    <row r="1276" s="6" customFormat="1" ht="14.25" x14ac:dyDescent="0.2"/>
    <row r="1277" s="6" customFormat="1" ht="14.25" x14ac:dyDescent="0.2"/>
    <row r="1278" s="6" customFormat="1" ht="14.25" x14ac:dyDescent="0.2"/>
    <row r="1279" s="6" customFormat="1" ht="14.25" x14ac:dyDescent="0.2"/>
    <row r="1280" s="6" customFormat="1" ht="14.25" x14ac:dyDescent="0.2"/>
    <row r="1281" s="6" customFormat="1" ht="14.25" x14ac:dyDescent="0.2"/>
    <row r="1282" s="6" customFormat="1" ht="14.25" x14ac:dyDescent="0.2"/>
    <row r="1283" s="6" customFormat="1" ht="14.25" x14ac:dyDescent="0.2"/>
    <row r="1284" s="6" customFormat="1" ht="14.25" x14ac:dyDescent="0.2"/>
    <row r="1285" s="6" customFormat="1" ht="14.25" x14ac:dyDescent="0.2"/>
    <row r="1286" s="6" customFormat="1" ht="14.25" x14ac:dyDescent="0.2"/>
    <row r="1287" s="6" customFormat="1" ht="14.25" x14ac:dyDescent="0.2"/>
    <row r="1288" s="6" customFormat="1" ht="14.25" x14ac:dyDescent="0.2"/>
    <row r="1289" s="6" customFormat="1" ht="14.25" x14ac:dyDescent="0.2"/>
    <row r="1290" s="6" customFormat="1" ht="14.25" x14ac:dyDescent="0.2"/>
    <row r="1291" s="6" customFormat="1" ht="14.25" x14ac:dyDescent="0.2"/>
    <row r="1292" s="6" customFormat="1" ht="14.25" x14ac:dyDescent="0.2"/>
    <row r="1293" s="6" customFormat="1" ht="14.25" x14ac:dyDescent="0.2"/>
    <row r="1294" s="6" customFormat="1" ht="14.25" x14ac:dyDescent="0.2"/>
    <row r="1295" s="6" customFormat="1" ht="14.25" x14ac:dyDescent="0.2"/>
    <row r="1296" s="6" customFormat="1" ht="14.25" x14ac:dyDescent="0.2"/>
    <row r="1297" s="6" customFormat="1" ht="14.25" x14ac:dyDescent="0.2"/>
    <row r="1298" s="6" customFormat="1" ht="14.25" x14ac:dyDescent="0.2"/>
    <row r="1299" s="6" customFormat="1" ht="14.25" x14ac:dyDescent="0.2"/>
    <row r="1300" s="6" customFormat="1" ht="14.25" x14ac:dyDescent="0.2"/>
    <row r="1301" s="6" customFormat="1" ht="14.25" x14ac:dyDescent="0.2"/>
    <row r="1302" s="6" customFormat="1" ht="14.25" x14ac:dyDescent="0.2"/>
    <row r="1303" s="6" customFormat="1" ht="14.25" x14ac:dyDescent="0.2"/>
    <row r="1304" s="6" customFormat="1" ht="14.25" x14ac:dyDescent="0.2"/>
    <row r="1305" s="6" customFormat="1" ht="14.25" x14ac:dyDescent="0.2"/>
    <row r="1306" s="6" customFormat="1" ht="14.25" x14ac:dyDescent="0.2"/>
    <row r="1307" s="6" customFormat="1" ht="14.25" x14ac:dyDescent="0.2"/>
    <row r="1308" s="6" customFormat="1" ht="14.25" x14ac:dyDescent="0.2"/>
    <row r="1309" s="6" customFormat="1" ht="14.25" x14ac:dyDescent="0.2"/>
    <row r="1310" s="6" customFormat="1" ht="14.25" x14ac:dyDescent="0.2"/>
    <row r="1311" s="6" customFormat="1" ht="14.25" x14ac:dyDescent="0.2"/>
    <row r="1312" s="6" customFormat="1" ht="14.25" x14ac:dyDescent="0.2"/>
    <row r="1313" s="6" customFormat="1" ht="14.25" x14ac:dyDescent="0.2"/>
    <row r="1314" s="6" customFormat="1" ht="14.25" x14ac:dyDescent="0.2"/>
    <row r="1315" s="6" customFormat="1" ht="14.25" x14ac:dyDescent="0.2"/>
    <row r="1316" s="6" customFormat="1" ht="14.25" x14ac:dyDescent="0.2"/>
    <row r="1317" s="6" customFormat="1" ht="14.25" x14ac:dyDescent="0.2"/>
    <row r="1318" s="6" customFormat="1" ht="14.25" x14ac:dyDescent="0.2"/>
    <row r="1319" s="6" customFormat="1" ht="14.25" x14ac:dyDescent="0.2"/>
    <row r="1320" s="6" customFormat="1" ht="14.25" x14ac:dyDescent="0.2"/>
    <row r="1321" s="6" customFormat="1" ht="14.25" x14ac:dyDescent="0.2"/>
    <row r="1322" s="6" customFormat="1" ht="14.25" x14ac:dyDescent="0.2"/>
    <row r="1323" s="6" customFormat="1" ht="14.25" x14ac:dyDescent="0.2"/>
    <row r="1324" s="6" customFormat="1" ht="14.25" x14ac:dyDescent="0.2"/>
    <row r="1325" s="6" customFormat="1" ht="14.25" x14ac:dyDescent="0.2"/>
    <row r="1326" s="6" customFormat="1" ht="14.25" x14ac:dyDescent="0.2"/>
    <row r="1327" s="6" customFormat="1" ht="14.25" x14ac:dyDescent="0.2"/>
    <row r="1328" s="6" customFormat="1" ht="14.25" x14ac:dyDescent="0.2"/>
    <row r="1329" s="6" customFormat="1" ht="14.25" x14ac:dyDescent="0.2"/>
    <row r="1330" s="6" customFormat="1" ht="14.25" x14ac:dyDescent="0.2"/>
    <row r="1331" s="6" customFormat="1" ht="14.25" x14ac:dyDescent="0.2"/>
    <row r="1332" s="6" customFormat="1" ht="14.25" x14ac:dyDescent="0.2"/>
    <row r="1333" s="6" customFormat="1" ht="14.25" x14ac:dyDescent="0.2"/>
    <row r="1334" s="6" customFormat="1" ht="14.25" x14ac:dyDescent="0.2"/>
    <row r="1335" s="6" customFormat="1" ht="14.25" x14ac:dyDescent="0.2"/>
    <row r="1336" s="6" customFormat="1" ht="14.25" x14ac:dyDescent="0.2"/>
    <row r="1337" s="6" customFormat="1" ht="14.25" x14ac:dyDescent="0.2"/>
    <row r="1338" s="6" customFormat="1" ht="14.25" x14ac:dyDescent="0.2"/>
    <row r="1339" s="6" customFormat="1" ht="14.25" x14ac:dyDescent="0.2"/>
    <row r="1340" s="6" customFormat="1" ht="14.25" x14ac:dyDescent="0.2"/>
    <row r="1341" s="6" customFormat="1" ht="14.25" x14ac:dyDescent="0.2"/>
    <row r="1342" s="6" customFormat="1" ht="14.25" x14ac:dyDescent="0.2"/>
    <row r="1343" s="6" customFormat="1" ht="14.25" x14ac:dyDescent="0.2"/>
    <row r="1344" s="6" customFormat="1" ht="14.25" x14ac:dyDescent="0.2"/>
    <row r="1345" s="6" customFormat="1" ht="14.25" x14ac:dyDescent="0.2"/>
    <row r="1346" s="6" customFormat="1" ht="14.25" x14ac:dyDescent="0.2"/>
    <row r="1347" s="6" customFormat="1" ht="14.25" x14ac:dyDescent="0.2"/>
    <row r="1348" s="6" customFormat="1" ht="14.25" x14ac:dyDescent="0.2"/>
    <row r="1349" s="6" customFormat="1" ht="14.25" x14ac:dyDescent="0.2"/>
    <row r="1350" s="6" customFormat="1" ht="14.25" x14ac:dyDescent="0.2"/>
    <row r="1351" s="6" customFormat="1" ht="14.25" x14ac:dyDescent="0.2"/>
    <row r="1352" s="6" customFormat="1" ht="14.25" x14ac:dyDescent="0.2"/>
    <row r="1353" s="6" customFormat="1" ht="14.25" x14ac:dyDescent="0.2"/>
    <row r="1354" s="6" customFormat="1" ht="14.25" x14ac:dyDescent="0.2"/>
    <row r="1355" s="6" customFormat="1" ht="14.25" x14ac:dyDescent="0.2"/>
    <row r="1356" s="6" customFormat="1" ht="14.25" x14ac:dyDescent="0.2"/>
    <row r="1357" s="6" customFormat="1" ht="14.25" x14ac:dyDescent="0.2"/>
    <row r="1358" s="6" customFormat="1" ht="14.25" x14ac:dyDescent="0.2"/>
    <row r="1359" s="6" customFormat="1" ht="14.25" x14ac:dyDescent="0.2"/>
    <row r="1360" s="6" customFormat="1" ht="14.25" x14ac:dyDescent="0.2"/>
    <row r="1361" s="6" customFormat="1" ht="14.25" x14ac:dyDescent="0.2"/>
    <row r="1362" s="6" customFormat="1" ht="14.25" x14ac:dyDescent="0.2"/>
    <row r="1363" s="6" customFormat="1" ht="14.25" x14ac:dyDescent="0.2"/>
    <row r="1364" s="6" customFormat="1" ht="14.25" x14ac:dyDescent="0.2"/>
    <row r="1365" s="6" customFormat="1" ht="14.25" x14ac:dyDescent="0.2"/>
    <row r="1366" s="6" customFormat="1" ht="14.25" x14ac:dyDescent="0.2"/>
    <row r="1367" s="6" customFormat="1" ht="14.25" x14ac:dyDescent="0.2"/>
    <row r="1368" s="6" customFormat="1" ht="14.25" x14ac:dyDescent="0.2"/>
    <row r="1369" s="6" customFormat="1" ht="14.25" x14ac:dyDescent="0.2"/>
    <row r="1370" s="6" customFormat="1" ht="14.25" x14ac:dyDescent="0.2"/>
    <row r="1371" s="6" customFormat="1" ht="14.25" x14ac:dyDescent="0.2"/>
    <row r="1372" s="6" customFormat="1" ht="14.25" x14ac:dyDescent="0.2"/>
    <row r="1373" s="6" customFormat="1" ht="14.25" x14ac:dyDescent="0.2"/>
    <row r="1374" s="6" customFormat="1" ht="14.25" x14ac:dyDescent="0.2"/>
    <row r="1375" s="6" customFormat="1" ht="14.25" x14ac:dyDescent="0.2"/>
    <row r="1376" s="6" customFormat="1" ht="14.25" x14ac:dyDescent="0.2"/>
    <row r="1377" s="6" customFormat="1" ht="14.25" x14ac:dyDescent="0.2"/>
    <row r="1378" s="6" customFormat="1" ht="14.25" x14ac:dyDescent="0.2"/>
    <row r="1379" s="6" customFormat="1" ht="14.25" x14ac:dyDescent="0.2"/>
    <row r="1380" s="6" customFormat="1" ht="14.25" x14ac:dyDescent="0.2"/>
    <row r="1381" s="6" customFormat="1" ht="14.25" x14ac:dyDescent="0.2"/>
    <row r="1382" s="6" customFormat="1" ht="14.25" x14ac:dyDescent="0.2"/>
    <row r="1383" s="6" customFormat="1" ht="14.25" x14ac:dyDescent="0.2"/>
    <row r="1384" s="6" customFormat="1" ht="14.25" x14ac:dyDescent="0.2"/>
    <row r="1385" s="6" customFormat="1" ht="14.25" x14ac:dyDescent="0.2"/>
    <row r="1386" s="6" customFormat="1" ht="14.25" x14ac:dyDescent="0.2"/>
    <row r="1387" s="6" customFormat="1" ht="14.25" x14ac:dyDescent="0.2"/>
    <row r="1388" s="6" customFormat="1" ht="14.25" x14ac:dyDescent="0.2"/>
    <row r="1389" s="6" customFormat="1" ht="14.25" x14ac:dyDescent="0.2"/>
    <row r="1390" s="6" customFormat="1" ht="14.25" x14ac:dyDescent="0.2"/>
    <row r="1391" s="6" customFormat="1" ht="14.25" x14ac:dyDescent="0.2"/>
    <row r="1392" s="6" customFormat="1" ht="14.25" x14ac:dyDescent="0.2"/>
    <row r="1393" s="6" customFormat="1" ht="14.25" x14ac:dyDescent="0.2"/>
    <row r="1394" s="6" customFormat="1" ht="14.25" x14ac:dyDescent="0.2"/>
    <row r="1395" s="6" customFormat="1" ht="14.25" x14ac:dyDescent="0.2"/>
    <row r="1396" s="6" customFormat="1" ht="14.25" x14ac:dyDescent="0.2"/>
    <row r="1397" s="6" customFormat="1" ht="14.25" x14ac:dyDescent="0.2"/>
    <row r="1398" s="6" customFormat="1" ht="14.25" x14ac:dyDescent="0.2"/>
    <row r="1399" s="6" customFormat="1" ht="14.25" x14ac:dyDescent="0.2"/>
    <row r="1400" s="6" customFormat="1" ht="14.25" x14ac:dyDescent="0.2"/>
    <row r="1401" s="6" customFormat="1" ht="14.25" x14ac:dyDescent="0.2"/>
    <row r="1402" s="6" customFormat="1" ht="14.25" x14ac:dyDescent="0.2"/>
    <row r="1403" s="6" customFormat="1" ht="14.25" x14ac:dyDescent="0.2"/>
    <row r="1404" s="6" customFormat="1" ht="14.25" x14ac:dyDescent="0.2"/>
    <row r="1405" s="6" customFormat="1" ht="14.25" x14ac:dyDescent="0.2"/>
    <row r="1406" s="6" customFormat="1" ht="14.25" x14ac:dyDescent="0.2"/>
    <row r="1407" s="6" customFormat="1" ht="14.25" x14ac:dyDescent="0.2"/>
    <row r="1408" s="6" customFormat="1" ht="14.25" x14ac:dyDescent="0.2"/>
    <row r="1409" s="6" customFormat="1" ht="14.25" x14ac:dyDescent="0.2"/>
    <row r="1410" s="6" customFormat="1" ht="14.25" x14ac:dyDescent="0.2"/>
    <row r="1411" s="6" customFormat="1" ht="14.25" x14ac:dyDescent="0.2"/>
    <row r="1412" s="6" customFormat="1" ht="14.25" x14ac:dyDescent="0.2"/>
    <row r="1413" s="6" customFormat="1" ht="14.25" x14ac:dyDescent="0.2"/>
    <row r="1414" s="6" customFormat="1" ht="14.25" x14ac:dyDescent="0.2"/>
    <row r="1415" s="6" customFormat="1" ht="14.25" x14ac:dyDescent="0.2"/>
    <row r="1416" s="6" customFormat="1" ht="14.25" x14ac:dyDescent="0.2"/>
    <row r="1417" s="6" customFormat="1" ht="14.25" x14ac:dyDescent="0.2"/>
    <row r="1418" s="6" customFormat="1" ht="14.25" x14ac:dyDescent="0.2"/>
    <row r="1419" s="6" customFormat="1" ht="14.25" x14ac:dyDescent="0.2"/>
    <row r="1420" s="6" customFormat="1" ht="14.25" x14ac:dyDescent="0.2"/>
    <row r="1421" s="6" customFormat="1" ht="14.25" x14ac:dyDescent="0.2"/>
    <row r="1422" s="6" customFormat="1" ht="14.25" x14ac:dyDescent="0.2"/>
    <row r="1423" s="6" customFormat="1" ht="14.25" x14ac:dyDescent="0.2"/>
    <row r="1424" s="6" customFormat="1" ht="14.25" x14ac:dyDescent="0.2"/>
    <row r="1425" s="6" customFormat="1" ht="14.25" x14ac:dyDescent="0.2"/>
    <row r="1426" s="6" customFormat="1" ht="14.25" x14ac:dyDescent="0.2"/>
    <row r="1427" s="6" customFormat="1" ht="14.25" x14ac:dyDescent="0.2"/>
    <row r="1428" s="6" customFormat="1" ht="14.25" x14ac:dyDescent="0.2"/>
    <row r="1429" s="6" customFormat="1" ht="14.25" x14ac:dyDescent="0.2"/>
    <row r="1430" s="6" customFormat="1" ht="14.25" x14ac:dyDescent="0.2"/>
    <row r="1431" s="6" customFormat="1" ht="14.25" x14ac:dyDescent="0.2"/>
    <row r="1432" s="6" customFormat="1" ht="14.25" x14ac:dyDescent="0.2"/>
    <row r="1433" s="6" customFormat="1" ht="14.25" x14ac:dyDescent="0.2"/>
    <row r="1434" s="6" customFormat="1" ht="14.25" x14ac:dyDescent="0.2"/>
    <row r="1435" s="6" customFormat="1" ht="14.25" x14ac:dyDescent="0.2"/>
    <row r="1436" s="6" customFormat="1" ht="14.25" x14ac:dyDescent="0.2"/>
    <row r="1437" s="6" customFormat="1" ht="14.25" x14ac:dyDescent="0.2"/>
    <row r="1438" s="6" customFormat="1" ht="14.25" x14ac:dyDescent="0.2"/>
    <row r="1439" s="6" customFormat="1" ht="14.25" x14ac:dyDescent="0.2"/>
    <row r="1440" s="6" customFormat="1" ht="14.25" x14ac:dyDescent="0.2"/>
    <row r="1441" s="6" customFormat="1" ht="14.25" x14ac:dyDescent="0.2"/>
    <row r="1442" s="6" customFormat="1" ht="14.25" x14ac:dyDescent="0.2"/>
    <row r="1443" s="6" customFormat="1" ht="14.25" x14ac:dyDescent="0.2"/>
    <row r="1444" s="6" customFormat="1" ht="14.25" x14ac:dyDescent="0.2"/>
    <row r="1445" s="6" customFormat="1" ht="14.25" x14ac:dyDescent="0.2"/>
    <row r="1446" s="6" customFormat="1" ht="14.25" x14ac:dyDescent="0.2"/>
    <row r="1447" s="6" customFormat="1" ht="14.25" x14ac:dyDescent="0.2"/>
    <row r="1448" s="6" customFormat="1" ht="14.25" x14ac:dyDescent="0.2"/>
    <row r="1449" s="6" customFormat="1" ht="14.25" x14ac:dyDescent="0.2"/>
    <row r="1450" s="6" customFormat="1" ht="14.25" x14ac:dyDescent="0.2"/>
    <row r="1451" s="6" customFormat="1" ht="14.25" x14ac:dyDescent="0.2"/>
    <row r="1452" s="6" customFormat="1" ht="14.25" x14ac:dyDescent="0.2"/>
    <row r="1453" s="6" customFormat="1" ht="14.25" x14ac:dyDescent="0.2"/>
    <row r="1454" s="6" customFormat="1" ht="14.25" x14ac:dyDescent="0.2"/>
    <row r="1455" s="6" customFormat="1" ht="14.25" x14ac:dyDescent="0.2"/>
    <row r="1456" s="6" customFormat="1" ht="14.25" x14ac:dyDescent="0.2"/>
    <row r="1457" s="6" customFormat="1" ht="14.25" x14ac:dyDescent="0.2"/>
    <row r="1458" s="6" customFormat="1" ht="14.25" x14ac:dyDescent="0.2"/>
    <row r="1459" s="6" customFormat="1" ht="14.25" x14ac:dyDescent="0.2"/>
    <row r="1460" s="6" customFormat="1" ht="14.25" x14ac:dyDescent="0.2"/>
    <row r="1461" s="6" customFormat="1" ht="14.25" x14ac:dyDescent="0.2"/>
    <row r="1462" s="6" customFormat="1" ht="14.25" x14ac:dyDescent="0.2"/>
    <row r="1463" s="6" customFormat="1" ht="14.25" x14ac:dyDescent="0.2"/>
    <row r="1464" s="6" customFormat="1" ht="14.25" x14ac:dyDescent="0.2"/>
    <row r="1465" s="6" customFormat="1" ht="14.25" x14ac:dyDescent="0.2"/>
    <row r="1466" s="6" customFormat="1" ht="14.25" x14ac:dyDescent="0.2"/>
    <row r="1467" s="6" customFormat="1" ht="14.25" x14ac:dyDescent="0.2"/>
    <row r="1468" s="6" customFormat="1" ht="14.25" x14ac:dyDescent="0.2"/>
    <row r="1469" s="6" customFormat="1" ht="14.25" x14ac:dyDescent="0.2"/>
    <row r="1470" s="6" customFormat="1" ht="14.25" x14ac:dyDescent="0.2"/>
    <row r="1471" s="6" customFormat="1" ht="14.25" x14ac:dyDescent="0.2"/>
    <row r="1472" s="6" customFormat="1" ht="14.25" x14ac:dyDescent="0.2"/>
    <row r="1473" s="6" customFormat="1" ht="14.25" x14ac:dyDescent="0.2"/>
    <row r="1474" s="6" customFormat="1" ht="14.25" x14ac:dyDescent="0.2"/>
    <row r="1475" s="6" customFormat="1" ht="14.25" x14ac:dyDescent="0.2"/>
    <row r="1476" s="6" customFormat="1" ht="14.25" x14ac:dyDescent="0.2"/>
    <row r="1477" s="6" customFormat="1" ht="14.25" x14ac:dyDescent="0.2"/>
    <row r="1478" s="6" customFormat="1" ht="14.25" x14ac:dyDescent="0.2"/>
    <row r="1479" s="6" customFormat="1" ht="14.25" x14ac:dyDescent="0.2"/>
    <row r="1480" s="6" customFormat="1" ht="14.25" x14ac:dyDescent="0.2"/>
    <row r="1481" s="6" customFormat="1" ht="14.25" x14ac:dyDescent="0.2"/>
    <row r="1482" s="6" customFormat="1" ht="14.25" x14ac:dyDescent="0.2"/>
    <row r="1483" s="6" customFormat="1" ht="14.25" x14ac:dyDescent="0.2"/>
    <row r="1484" s="6" customFormat="1" ht="14.25" x14ac:dyDescent="0.2"/>
    <row r="1485" s="6" customFormat="1" ht="14.25" x14ac:dyDescent="0.2"/>
    <row r="1486" s="6" customFormat="1" ht="14.25" x14ac:dyDescent="0.2"/>
    <row r="1487" s="6" customFormat="1" ht="14.25" x14ac:dyDescent="0.2"/>
    <row r="1488" s="6" customFormat="1" ht="14.25" x14ac:dyDescent="0.2"/>
    <row r="1489" s="6" customFormat="1" ht="14.25" x14ac:dyDescent="0.2"/>
    <row r="1490" s="6" customFormat="1" ht="14.25" x14ac:dyDescent="0.2"/>
    <row r="1491" s="6" customFormat="1" ht="14.25" x14ac:dyDescent="0.2"/>
    <row r="1492" s="6" customFormat="1" ht="14.25" x14ac:dyDescent="0.2"/>
    <row r="1493" s="6" customFormat="1" ht="14.25" x14ac:dyDescent="0.2"/>
    <row r="1494" s="6" customFormat="1" ht="14.25" x14ac:dyDescent="0.2"/>
    <row r="1495" s="6" customFormat="1" ht="14.25" x14ac:dyDescent="0.2"/>
    <row r="1496" s="6" customFormat="1" ht="14.25" x14ac:dyDescent="0.2"/>
    <row r="1497" s="6" customFormat="1" ht="14.25" x14ac:dyDescent="0.2"/>
    <row r="1498" s="6" customFormat="1" ht="14.25" x14ac:dyDescent="0.2"/>
    <row r="1499" s="6" customFormat="1" ht="14.25" x14ac:dyDescent="0.2"/>
    <row r="1500" s="6" customFormat="1" ht="14.25" x14ac:dyDescent="0.2"/>
    <row r="1501" s="6" customFormat="1" ht="14.25" x14ac:dyDescent="0.2"/>
    <row r="1502" s="6" customFormat="1" ht="14.25" x14ac:dyDescent="0.2"/>
    <row r="1503" s="6" customFormat="1" ht="14.25" x14ac:dyDescent="0.2"/>
    <row r="1504" s="6" customFormat="1" ht="14.25" x14ac:dyDescent="0.2"/>
    <row r="1505" s="6" customFormat="1" ht="14.25" x14ac:dyDescent="0.2"/>
    <row r="1506" s="6" customFormat="1" ht="14.25" x14ac:dyDescent="0.2"/>
    <row r="1507" s="6" customFormat="1" ht="14.25" x14ac:dyDescent="0.2"/>
    <row r="1508" s="6" customFormat="1" ht="14.25" x14ac:dyDescent="0.2"/>
    <row r="1509" s="6" customFormat="1" ht="14.25" x14ac:dyDescent="0.2"/>
    <row r="1510" s="6" customFormat="1" ht="14.25" x14ac:dyDescent="0.2"/>
    <row r="1511" s="6" customFormat="1" ht="14.25" x14ac:dyDescent="0.2"/>
    <row r="1512" s="6" customFormat="1" ht="14.25" x14ac:dyDescent="0.2"/>
    <row r="1513" s="6" customFormat="1" ht="14.25" x14ac:dyDescent="0.2"/>
    <row r="1514" s="6" customFormat="1" ht="14.25" x14ac:dyDescent="0.2"/>
    <row r="1515" s="6" customFormat="1" ht="14.25" x14ac:dyDescent="0.2"/>
    <row r="1516" s="6" customFormat="1" ht="14.25" x14ac:dyDescent="0.2"/>
    <row r="1517" s="6" customFormat="1" ht="14.25" x14ac:dyDescent="0.2"/>
    <row r="1518" s="6" customFormat="1" ht="14.25" x14ac:dyDescent="0.2"/>
    <row r="1519" s="6" customFormat="1" ht="14.25" x14ac:dyDescent="0.2"/>
    <row r="1520" s="6" customFormat="1" ht="14.25" x14ac:dyDescent="0.2"/>
    <row r="1521" s="6" customFormat="1" ht="14.25" x14ac:dyDescent="0.2"/>
    <row r="1522" s="6" customFormat="1" ht="14.25" x14ac:dyDescent="0.2"/>
    <row r="1523" s="6" customFormat="1" ht="14.25" x14ac:dyDescent="0.2"/>
    <row r="1524" s="6" customFormat="1" ht="14.25" x14ac:dyDescent="0.2"/>
    <row r="1525" s="6" customFormat="1" ht="14.25" x14ac:dyDescent="0.2"/>
    <row r="1526" s="6" customFormat="1" ht="14.25" x14ac:dyDescent="0.2"/>
    <row r="1527" s="6" customFormat="1" ht="14.25" x14ac:dyDescent="0.2"/>
    <row r="1528" s="6" customFormat="1" ht="14.25" x14ac:dyDescent="0.2"/>
    <row r="1529" s="6" customFormat="1" ht="14.25" x14ac:dyDescent="0.2"/>
    <row r="1530" s="6" customFormat="1" ht="14.25" x14ac:dyDescent="0.2"/>
    <row r="1531" s="6" customFormat="1" ht="14.25" x14ac:dyDescent="0.2"/>
    <row r="1532" s="6" customFormat="1" ht="14.25" x14ac:dyDescent="0.2"/>
    <row r="1533" s="6" customFormat="1" ht="14.25" x14ac:dyDescent="0.2"/>
    <row r="1534" s="6" customFormat="1" ht="14.25" x14ac:dyDescent="0.2"/>
    <row r="1535" s="6" customFormat="1" ht="14.25" x14ac:dyDescent="0.2"/>
    <row r="1536" s="6" customFormat="1" ht="14.25" x14ac:dyDescent="0.2"/>
    <row r="1537" s="6" customFormat="1" ht="14.25" x14ac:dyDescent="0.2"/>
    <row r="1538" s="6" customFormat="1" ht="14.25" x14ac:dyDescent="0.2"/>
    <row r="1539" s="6" customFormat="1" ht="14.25" x14ac:dyDescent="0.2"/>
    <row r="1540" s="6" customFormat="1" ht="14.25" x14ac:dyDescent="0.2"/>
    <row r="1541" s="6" customFormat="1" ht="14.25" x14ac:dyDescent="0.2"/>
    <row r="1542" s="6" customFormat="1" ht="14.25" x14ac:dyDescent="0.2"/>
    <row r="1543" s="6" customFormat="1" ht="14.25" x14ac:dyDescent="0.2"/>
    <row r="1544" s="6" customFormat="1" ht="14.25" x14ac:dyDescent="0.2"/>
    <row r="1545" s="6" customFormat="1" ht="14.25" x14ac:dyDescent="0.2"/>
    <row r="1546" s="6" customFormat="1" ht="14.25" x14ac:dyDescent="0.2"/>
    <row r="1547" s="6" customFormat="1" ht="14.25" x14ac:dyDescent="0.2"/>
    <row r="1548" s="6" customFormat="1" ht="14.25" x14ac:dyDescent="0.2"/>
    <row r="1549" s="6" customFormat="1" ht="14.25" x14ac:dyDescent="0.2"/>
    <row r="1550" s="6" customFormat="1" ht="14.25" x14ac:dyDescent="0.2"/>
    <row r="1551" s="6" customFormat="1" ht="14.25" x14ac:dyDescent="0.2"/>
    <row r="1552" s="6" customFormat="1" ht="14.25" x14ac:dyDescent="0.2"/>
    <row r="1553" s="6" customFormat="1" ht="14.25" x14ac:dyDescent="0.2"/>
    <row r="1554" s="6" customFormat="1" ht="14.25" x14ac:dyDescent="0.2"/>
    <row r="1555" s="6" customFormat="1" ht="14.25" x14ac:dyDescent="0.2"/>
    <row r="1556" s="6" customFormat="1" ht="14.25" x14ac:dyDescent="0.2"/>
    <row r="1557" s="6" customFormat="1" ht="14.25" x14ac:dyDescent="0.2"/>
    <row r="1558" s="6" customFormat="1" ht="14.25" x14ac:dyDescent="0.2"/>
    <row r="1559" s="6" customFormat="1" ht="14.25" x14ac:dyDescent="0.2"/>
    <row r="1560" s="6" customFormat="1" ht="14.25" x14ac:dyDescent="0.2"/>
    <row r="1561" s="6" customFormat="1" ht="14.25" x14ac:dyDescent="0.2"/>
    <row r="1562" s="6" customFormat="1" ht="14.25" x14ac:dyDescent="0.2"/>
    <row r="1563" s="6" customFormat="1" ht="14.25" x14ac:dyDescent="0.2"/>
    <row r="1564" s="6" customFormat="1" ht="14.25" x14ac:dyDescent="0.2"/>
    <row r="1565" s="6" customFormat="1" ht="14.25" x14ac:dyDescent="0.2"/>
    <row r="1566" s="6" customFormat="1" ht="14.25" x14ac:dyDescent="0.2"/>
    <row r="1567" s="6" customFormat="1" ht="14.25" x14ac:dyDescent="0.2"/>
    <row r="1568" s="6" customFormat="1" ht="14.25" x14ac:dyDescent="0.2"/>
    <row r="1569" s="6" customFormat="1" ht="14.25" x14ac:dyDescent="0.2"/>
    <row r="1570" s="6" customFormat="1" ht="14.25" x14ac:dyDescent="0.2"/>
    <row r="1571" s="6" customFormat="1" ht="14.25" x14ac:dyDescent="0.2"/>
    <row r="1572" s="6" customFormat="1" ht="14.25" x14ac:dyDescent="0.2"/>
    <row r="1573" s="6" customFormat="1" ht="14.25" x14ac:dyDescent="0.2"/>
    <row r="1574" s="6" customFormat="1" ht="14.25" x14ac:dyDescent="0.2"/>
    <row r="1575" s="6" customFormat="1" ht="14.25" x14ac:dyDescent="0.2"/>
    <row r="1576" s="6" customFormat="1" ht="14.25" x14ac:dyDescent="0.2"/>
    <row r="1577" s="6" customFormat="1" ht="14.25" x14ac:dyDescent="0.2"/>
    <row r="1578" s="6" customFormat="1" ht="14.25" x14ac:dyDescent="0.2"/>
    <row r="1579" s="6" customFormat="1" ht="14.25" x14ac:dyDescent="0.2"/>
    <row r="1580" s="6" customFormat="1" ht="14.25" x14ac:dyDescent="0.2"/>
    <row r="1581" s="6" customFormat="1" ht="14.25" x14ac:dyDescent="0.2"/>
    <row r="1582" s="6" customFormat="1" ht="14.25" x14ac:dyDescent="0.2"/>
    <row r="1583" s="6" customFormat="1" ht="14.25" x14ac:dyDescent="0.2"/>
    <row r="1584" s="6" customFormat="1" ht="14.25" x14ac:dyDescent="0.2"/>
    <row r="1585" s="6" customFormat="1" ht="14.25" x14ac:dyDescent="0.2"/>
    <row r="1586" s="6" customFormat="1" ht="14.25" x14ac:dyDescent="0.2"/>
    <row r="1587" s="6" customFormat="1" ht="14.25" x14ac:dyDescent="0.2"/>
    <row r="1588" s="6" customFormat="1" ht="14.25" x14ac:dyDescent="0.2"/>
    <row r="1589" s="6" customFormat="1" ht="14.25" x14ac:dyDescent="0.2"/>
    <row r="1590" s="6" customFormat="1" ht="14.25" x14ac:dyDescent="0.2"/>
    <row r="1591" s="6" customFormat="1" ht="14.25" x14ac:dyDescent="0.2"/>
    <row r="1592" s="6" customFormat="1" ht="14.25" x14ac:dyDescent="0.2"/>
    <row r="1593" s="6" customFormat="1" ht="14.25" x14ac:dyDescent="0.2"/>
    <row r="1594" s="6" customFormat="1" ht="14.25" x14ac:dyDescent="0.2"/>
    <row r="1595" s="6" customFormat="1" ht="14.25" x14ac:dyDescent="0.2"/>
    <row r="1596" s="6" customFormat="1" ht="14.25" x14ac:dyDescent="0.2"/>
    <row r="1597" s="6" customFormat="1" ht="14.25" x14ac:dyDescent="0.2"/>
    <row r="1598" s="6" customFormat="1" ht="14.25" x14ac:dyDescent="0.2"/>
    <row r="1599" s="6" customFormat="1" ht="14.25" x14ac:dyDescent="0.2"/>
    <row r="1600" s="6" customFormat="1" ht="14.25" x14ac:dyDescent="0.2"/>
    <row r="1601" s="6" customFormat="1" ht="14.25" x14ac:dyDescent="0.2"/>
    <row r="1602" s="6" customFormat="1" ht="14.25" x14ac:dyDescent="0.2"/>
    <row r="1603" s="6" customFormat="1" ht="14.25" x14ac:dyDescent="0.2"/>
    <row r="1604" s="6" customFormat="1" ht="14.25" x14ac:dyDescent="0.2"/>
    <row r="1605" s="6" customFormat="1" ht="14.25" x14ac:dyDescent="0.2"/>
    <row r="1606" s="6" customFormat="1" ht="14.25" x14ac:dyDescent="0.2"/>
    <row r="1607" s="6" customFormat="1" ht="14.25" x14ac:dyDescent="0.2"/>
    <row r="1608" s="6" customFormat="1" ht="14.25" x14ac:dyDescent="0.2"/>
    <row r="1609" s="6" customFormat="1" ht="14.25" x14ac:dyDescent="0.2"/>
    <row r="1610" s="6" customFormat="1" ht="14.25" x14ac:dyDescent="0.2"/>
    <row r="1611" s="6" customFormat="1" ht="14.25" x14ac:dyDescent="0.2"/>
    <row r="1612" s="6" customFormat="1" ht="14.25" x14ac:dyDescent="0.2"/>
    <row r="1613" s="6" customFormat="1" ht="14.25" x14ac:dyDescent="0.2"/>
    <row r="1614" s="6" customFormat="1" ht="14.25" x14ac:dyDescent="0.2"/>
    <row r="1615" s="6" customFormat="1" ht="14.25" x14ac:dyDescent="0.2"/>
    <row r="1616" s="6" customFormat="1" ht="14.25" x14ac:dyDescent="0.2"/>
    <row r="1617" s="6" customFormat="1" ht="14.25" x14ac:dyDescent="0.2"/>
    <row r="1618" s="6" customFormat="1" ht="14.25" x14ac:dyDescent="0.2"/>
    <row r="1619" s="6" customFormat="1" ht="14.25" x14ac:dyDescent="0.2"/>
    <row r="1620" s="6" customFormat="1" ht="14.25" x14ac:dyDescent="0.2"/>
    <row r="1621" s="6" customFormat="1" ht="14.25" x14ac:dyDescent="0.2"/>
    <row r="1622" s="6" customFormat="1" ht="14.25" x14ac:dyDescent="0.2"/>
    <row r="1623" s="6" customFormat="1" ht="14.25" x14ac:dyDescent="0.2"/>
    <row r="1624" s="6" customFormat="1" ht="14.25" x14ac:dyDescent="0.2"/>
    <row r="1625" s="6" customFormat="1" ht="14.25" x14ac:dyDescent="0.2"/>
    <row r="1626" s="6" customFormat="1" ht="14.25" x14ac:dyDescent="0.2"/>
    <row r="1627" s="6" customFormat="1" ht="14.25" x14ac:dyDescent="0.2"/>
    <row r="1628" s="6" customFormat="1" ht="14.25" x14ac:dyDescent="0.2"/>
    <row r="1629" s="6" customFormat="1" ht="14.25" x14ac:dyDescent="0.2"/>
    <row r="1630" s="6" customFormat="1" ht="14.25" x14ac:dyDescent="0.2"/>
    <row r="1631" s="6" customFormat="1" ht="14.25" x14ac:dyDescent="0.2"/>
    <row r="1632" s="6" customFormat="1" ht="14.25" x14ac:dyDescent="0.2"/>
    <row r="1633" s="6" customFormat="1" ht="14.25" x14ac:dyDescent="0.2"/>
    <row r="1634" s="6" customFormat="1" ht="14.25" x14ac:dyDescent="0.2"/>
    <row r="1635" s="6" customFormat="1" ht="14.25" x14ac:dyDescent="0.2"/>
    <row r="1636" s="6" customFormat="1" ht="14.25" x14ac:dyDescent="0.2"/>
    <row r="1637" s="6" customFormat="1" ht="14.25" x14ac:dyDescent="0.2"/>
    <row r="1638" s="6" customFormat="1" ht="14.25" x14ac:dyDescent="0.2"/>
    <row r="1639" s="6" customFormat="1" ht="14.25" x14ac:dyDescent="0.2"/>
    <row r="1640" s="6" customFormat="1" ht="14.25" x14ac:dyDescent="0.2"/>
    <row r="1641" s="6" customFormat="1" ht="14.25" x14ac:dyDescent="0.2"/>
    <row r="1642" s="6" customFormat="1" ht="14.25" x14ac:dyDescent="0.2"/>
    <row r="1643" s="6" customFormat="1" ht="14.25" x14ac:dyDescent="0.2"/>
    <row r="1644" s="6" customFormat="1" ht="14.25" x14ac:dyDescent="0.2"/>
    <row r="1645" s="6" customFormat="1" ht="14.25" x14ac:dyDescent="0.2"/>
    <row r="1646" s="6" customFormat="1" ht="14.25" x14ac:dyDescent="0.2"/>
    <row r="1647" s="6" customFormat="1" ht="14.25" x14ac:dyDescent="0.2"/>
    <row r="1648" s="6" customFormat="1" ht="14.25" x14ac:dyDescent="0.2"/>
    <row r="1649" s="6" customFormat="1" ht="14.25" x14ac:dyDescent="0.2"/>
    <row r="1650" s="6" customFormat="1" ht="14.25" x14ac:dyDescent="0.2"/>
    <row r="1651" s="6" customFormat="1" ht="14.25" x14ac:dyDescent="0.2"/>
    <row r="1652" s="6" customFormat="1" ht="14.25" x14ac:dyDescent="0.2"/>
    <row r="1653" s="6" customFormat="1" ht="14.25" x14ac:dyDescent="0.2"/>
    <row r="1654" s="6" customFormat="1" ht="14.25" x14ac:dyDescent="0.2"/>
    <row r="1655" s="6" customFormat="1" ht="14.25" x14ac:dyDescent="0.2"/>
    <row r="1656" s="6" customFormat="1" ht="14.25" x14ac:dyDescent="0.2"/>
    <row r="1657" s="6" customFormat="1" ht="14.25" x14ac:dyDescent="0.2"/>
    <row r="1658" s="6" customFormat="1" ht="14.25" x14ac:dyDescent="0.2"/>
    <row r="1659" s="6" customFormat="1" ht="14.25" x14ac:dyDescent="0.2"/>
    <row r="1660" s="6" customFormat="1" ht="14.25" x14ac:dyDescent="0.2"/>
    <row r="1661" s="6" customFormat="1" ht="14.25" x14ac:dyDescent="0.2"/>
    <row r="1662" s="6" customFormat="1" ht="14.25" x14ac:dyDescent="0.2"/>
    <row r="1663" s="6" customFormat="1" ht="14.25" x14ac:dyDescent="0.2"/>
    <row r="1664" s="6" customFormat="1" ht="14.25" x14ac:dyDescent="0.2"/>
    <row r="1665" s="6" customFormat="1" ht="14.25" x14ac:dyDescent="0.2"/>
    <row r="1666" s="6" customFormat="1" ht="14.25" x14ac:dyDescent="0.2"/>
    <row r="1667" s="6" customFormat="1" ht="14.25" x14ac:dyDescent="0.2"/>
    <row r="1668" s="6" customFormat="1" ht="14.25" x14ac:dyDescent="0.2"/>
    <row r="1669" s="6" customFormat="1" ht="14.25" x14ac:dyDescent="0.2"/>
    <row r="1670" s="6" customFormat="1" ht="14.25" x14ac:dyDescent="0.2"/>
    <row r="1671" s="6" customFormat="1" ht="14.25" x14ac:dyDescent="0.2"/>
    <row r="1672" s="6" customFormat="1" ht="14.25" x14ac:dyDescent="0.2"/>
    <row r="1673" s="6" customFormat="1" ht="14.25" x14ac:dyDescent="0.2"/>
    <row r="1674" s="6" customFormat="1" ht="14.25" x14ac:dyDescent="0.2"/>
    <row r="1675" s="6" customFormat="1" ht="14.25" x14ac:dyDescent="0.2"/>
    <row r="1676" s="6" customFormat="1" ht="14.25" x14ac:dyDescent="0.2"/>
    <row r="1677" s="6" customFormat="1" ht="14.25" x14ac:dyDescent="0.2"/>
    <row r="1678" s="6" customFormat="1" ht="14.25" x14ac:dyDescent="0.2"/>
    <row r="1679" s="6" customFormat="1" ht="14.25" x14ac:dyDescent="0.2"/>
    <row r="1680" s="6" customFormat="1" ht="14.25" x14ac:dyDescent="0.2"/>
    <row r="1681" s="6" customFormat="1" ht="14.25" x14ac:dyDescent="0.2"/>
    <row r="1682" s="6" customFormat="1" ht="14.25" x14ac:dyDescent="0.2"/>
    <row r="1683" s="6" customFormat="1" ht="14.25" x14ac:dyDescent="0.2"/>
    <row r="1684" s="6" customFormat="1" ht="14.25" x14ac:dyDescent="0.2"/>
    <row r="1685" s="6" customFormat="1" ht="14.25" x14ac:dyDescent="0.2"/>
    <row r="1686" s="6" customFormat="1" ht="14.25" x14ac:dyDescent="0.2"/>
    <row r="1687" s="6" customFormat="1" ht="14.25" x14ac:dyDescent="0.2"/>
    <row r="1688" s="6" customFormat="1" ht="14.25" x14ac:dyDescent="0.2"/>
    <row r="1689" s="6" customFormat="1" ht="14.25" x14ac:dyDescent="0.2"/>
    <row r="1690" s="6" customFormat="1" ht="14.25" x14ac:dyDescent="0.2"/>
    <row r="1691" s="6" customFormat="1" ht="14.25" x14ac:dyDescent="0.2"/>
    <row r="1692" s="6" customFormat="1" ht="14.25" x14ac:dyDescent="0.2"/>
    <row r="1693" s="6" customFormat="1" ht="14.25" x14ac:dyDescent="0.2"/>
    <row r="1694" s="6" customFormat="1" ht="14.25" x14ac:dyDescent="0.2"/>
    <row r="1695" s="6" customFormat="1" ht="14.25" x14ac:dyDescent="0.2"/>
    <row r="1696" s="6" customFormat="1" ht="14.25" x14ac:dyDescent="0.2"/>
    <row r="1697" s="6" customFormat="1" ht="14.25" x14ac:dyDescent="0.2"/>
    <row r="1698" s="6" customFormat="1" ht="14.25" x14ac:dyDescent="0.2"/>
    <row r="1699" s="6" customFormat="1" ht="14.25" x14ac:dyDescent="0.2"/>
    <row r="1700" s="6" customFormat="1" ht="14.25" x14ac:dyDescent="0.2"/>
    <row r="1701" s="6" customFormat="1" ht="14.25" x14ac:dyDescent="0.2"/>
    <row r="1702" s="6" customFormat="1" ht="14.25" x14ac:dyDescent="0.2"/>
    <row r="1703" s="6" customFormat="1" ht="14.25" x14ac:dyDescent="0.2"/>
    <row r="1704" s="6" customFormat="1" ht="14.25" x14ac:dyDescent="0.2"/>
    <row r="1705" s="6" customFormat="1" ht="14.25" x14ac:dyDescent="0.2"/>
    <row r="1706" s="6" customFormat="1" ht="14.25" x14ac:dyDescent="0.2"/>
    <row r="1707" s="6" customFormat="1" ht="14.25" x14ac:dyDescent="0.2"/>
    <row r="1708" s="6" customFormat="1" ht="14.25" x14ac:dyDescent="0.2"/>
    <row r="1709" s="6" customFormat="1" ht="14.25" x14ac:dyDescent="0.2"/>
    <row r="1710" s="6" customFormat="1" ht="14.25" x14ac:dyDescent="0.2"/>
    <row r="1711" s="6" customFormat="1" ht="14.25" x14ac:dyDescent="0.2"/>
    <row r="1712" s="6" customFormat="1" ht="14.25" x14ac:dyDescent="0.2"/>
    <row r="1713" s="6" customFormat="1" ht="14.25" x14ac:dyDescent="0.2"/>
    <row r="1714" s="6" customFormat="1" ht="14.25" x14ac:dyDescent="0.2"/>
    <row r="1715" s="6" customFormat="1" ht="14.25" x14ac:dyDescent="0.2"/>
    <row r="1716" s="6" customFormat="1" ht="14.25" x14ac:dyDescent="0.2"/>
    <row r="1717" s="6" customFormat="1" ht="14.25" x14ac:dyDescent="0.2"/>
    <row r="1718" s="6" customFormat="1" ht="14.25" x14ac:dyDescent="0.2"/>
    <row r="1719" s="6" customFormat="1" ht="14.25" x14ac:dyDescent="0.2"/>
    <row r="1720" s="6" customFormat="1" ht="14.25" x14ac:dyDescent="0.2"/>
    <row r="1721" s="6" customFormat="1" ht="14.25" x14ac:dyDescent="0.2"/>
    <row r="1722" s="6" customFormat="1" ht="14.25" x14ac:dyDescent="0.2"/>
    <row r="1723" s="6" customFormat="1" ht="14.25" x14ac:dyDescent="0.2"/>
    <row r="1724" s="6" customFormat="1" ht="14.25" x14ac:dyDescent="0.2"/>
    <row r="1725" s="6" customFormat="1" ht="14.25" x14ac:dyDescent="0.2"/>
    <row r="1726" s="6" customFormat="1" ht="14.25" x14ac:dyDescent="0.2"/>
    <row r="1727" s="6" customFormat="1" ht="14.25" x14ac:dyDescent="0.2"/>
    <row r="1728" s="6" customFormat="1" ht="14.25" x14ac:dyDescent="0.2"/>
    <row r="1729" s="6" customFormat="1" ht="14.25" x14ac:dyDescent="0.2"/>
    <row r="1730" s="6" customFormat="1" ht="14.25" x14ac:dyDescent="0.2"/>
    <row r="1731" s="6" customFormat="1" ht="14.25" x14ac:dyDescent="0.2"/>
    <row r="1732" s="6" customFormat="1" ht="14.25" x14ac:dyDescent="0.2"/>
    <row r="1733" s="6" customFormat="1" ht="14.25" x14ac:dyDescent="0.2"/>
    <row r="1734" s="6" customFormat="1" ht="14.25" x14ac:dyDescent="0.2"/>
    <row r="1735" s="6" customFormat="1" ht="14.25" x14ac:dyDescent="0.2"/>
    <row r="1736" s="6" customFormat="1" ht="14.25" x14ac:dyDescent="0.2"/>
    <row r="1737" s="6" customFormat="1" ht="14.25" x14ac:dyDescent="0.2"/>
    <row r="1738" s="6" customFormat="1" ht="14.25" x14ac:dyDescent="0.2"/>
    <row r="1739" s="6" customFormat="1" ht="14.25" x14ac:dyDescent="0.2"/>
    <row r="1740" s="6" customFormat="1" ht="14.25" x14ac:dyDescent="0.2"/>
    <row r="1741" s="6" customFormat="1" ht="14.25" x14ac:dyDescent="0.2"/>
    <row r="1742" s="6" customFormat="1" ht="14.25" x14ac:dyDescent="0.2"/>
    <row r="1743" s="6" customFormat="1" ht="14.25" x14ac:dyDescent="0.2"/>
    <row r="1744" s="6" customFormat="1" ht="14.25" x14ac:dyDescent="0.2"/>
    <row r="1745" s="6" customFormat="1" ht="14.25" x14ac:dyDescent="0.2"/>
    <row r="1746" s="6" customFormat="1" ht="14.25" x14ac:dyDescent="0.2"/>
    <row r="1747" s="6" customFormat="1" ht="14.25" x14ac:dyDescent="0.2"/>
    <row r="1748" s="6" customFormat="1" ht="14.25" x14ac:dyDescent="0.2"/>
    <row r="1749" s="6" customFormat="1" ht="14.25" x14ac:dyDescent="0.2"/>
    <row r="1750" s="6" customFormat="1" ht="14.25" x14ac:dyDescent="0.2"/>
    <row r="1751" s="6" customFormat="1" ht="14.25" x14ac:dyDescent="0.2"/>
    <row r="1752" s="6" customFormat="1" ht="14.25" x14ac:dyDescent="0.2"/>
    <row r="1753" s="6" customFormat="1" ht="14.25" x14ac:dyDescent="0.2"/>
    <row r="1754" s="6" customFormat="1" ht="14.25" x14ac:dyDescent="0.2"/>
    <row r="1755" s="6" customFormat="1" ht="14.25" x14ac:dyDescent="0.2"/>
    <row r="1756" s="6" customFormat="1" ht="14.25" x14ac:dyDescent="0.2"/>
    <row r="1757" s="6" customFormat="1" ht="14.25" x14ac:dyDescent="0.2"/>
    <row r="1758" s="6" customFormat="1" ht="14.25" x14ac:dyDescent="0.2"/>
    <row r="1759" s="6" customFormat="1" ht="14.25" x14ac:dyDescent="0.2"/>
    <row r="1760" s="6" customFormat="1" ht="14.25" x14ac:dyDescent="0.2"/>
    <row r="1761" s="6" customFormat="1" ht="14.25" x14ac:dyDescent="0.2"/>
    <row r="1762" s="6" customFormat="1" ht="14.25" x14ac:dyDescent="0.2"/>
    <row r="1763" s="6" customFormat="1" ht="14.25" x14ac:dyDescent="0.2"/>
    <row r="1764" s="6" customFormat="1" ht="14.25" x14ac:dyDescent="0.2"/>
    <row r="1765" s="6" customFormat="1" ht="14.25" x14ac:dyDescent="0.2"/>
    <row r="1766" s="6" customFormat="1" ht="14.25" x14ac:dyDescent="0.2"/>
    <row r="1767" s="6" customFormat="1" ht="14.25" x14ac:dyDescent="0.2"/>
    <row r="1768" s="6" customFormat="1" ht="14.25" x14ac:dyDescent="0.2"/>
    <row r="1769" s="6" customFormat="1" ht="14.25" x14ac:dyDescent="0.2"/>
    <row r="1770" s="6" customFormat="1" ht="14.25" x14ac:dyDescent="0.2"/>
    <row r="1771" s="6" customFormat="1" ht="14.25" x14ac:dyDescent="0.2"/>
    <row r="1772" s="6" customFormat="1" ht="14.25" x14ac:dyDescent="0.2"/>
    <row r="1773" s="6" customFormat="1" ht="14.25" x14ac:dyDescent="0.2"/>
    <row r="1774" s="6" customFormat="1" ht="14.25" x14ac:dyDescent="0.2"/>
    <row r="1775" s="6" customFormat="1" ht="14.25" x14ac:dyDescent="0.2"/>
    <row r="1776" s="6" customFormat="1" ht="14.25" x14ac:dyDescent="0.2"/>
    <row r="1777" s="6" customFormat="1" ht="14.25" x14ac:dyDescent="0.2"/>
    <row r="1778" s="6" customFormat="1" ht="14.25" x14ac:dyDescent="0.2"/>
    <row r="1779" s="6" customFormat="1" ht="14.25" x14ac:dyDescent="0.2"/>
    <row r="1780" s="6" customFormat="1" ht="14.25" x14ac:dyDescent="0.2"/>
    <row r="1781" s="6" customFormat="1" ht="14.25" x14ac:dyDescent="0.2"/>
    <row r="1782" s="6" customFormat="1" ht="14.25" x14ac:dyDescent="0.2"/>
    <row r="1783" s="6" customFormat="1" ht="14.25" x14ac:dyDescent="0.2"/>
    <row r="1784" s="6" customFormat="1" ht="14.25" x14ac:dyDescent="0.2"/>
    <row r="1785" s="6" customFormat="1" ht="14.25" x14ac:dyDescent="0.2"/>
    <row r="1786" s="6" customFormat="1" ht="14.25" x14ac:dyDescent="0.2"/>
    <row r="1787" s="6" customFormat="1" ht="14.25" x14ac:dyDescent="0.2"/>
    <row r="1788" s="6" customFormat="1" ht="14.25" x14ac:dyDescent="0.2"/>
    <row r="1789" s="6" customFormat="1" ht="14.25" x14ac:dyDescent="0.2"/>
    <row r="1790" s="6" customFormat="1" ht="14.25" x14ac:dyDescent="0.2"/>
    <row r="1791" s="6" customFormat="1" ht="14.25" x14ac:dyDescent="0.2"/>
    <row r="1792" s="6" customFormat="1" ht="14.25" x14ac:dyDescent="0.2"/>
    <row r="1793" s="6" customFormat="1" ht="14.25" x14ac:dyDescent="0.2"/>
    <row r="1794" s="6" customFormat="1" ht="14.25" x14ac:dyDescent="0.2"/>
    <row r="1795" s="6" customFormat="1" ht="14.25" x14ac:dyDescent="0.2"/>
    <row r="1796" s="6" customFormat="1" ht="14.25" x14ac:dyDescent="0.2"/>
    <row r="1797" s="6" customFormat="1" ht="14.25" x14ac:dyDescent="0.2"/>
    <row r="1798" s="6" customFormat="1" ht="14.25" x14ac:dyDescent="0.2"/>
    <row r="1799" s="6" customFormat="1" ht="14.25" x14ac:dyDescent="0.2"/>
    <row r="1800" s="6" customFormat="1" ht="14.25" x14ac:dyDescent="0.2"/>
    <row r="1801" s="6" customFormat="1" ht="14.25" x14ac:dyDescent="0.2"/>
    <row r="1802" s="6" customFormat="1" ht="14.25" x14ac:dyDescent="0.2"/>
    <row r="1803" s="6" customFormat="1" ht="14.25" x14ac:dyDescent="0.2"/>
    <row r="1804" s="6" customFormat="1" ht="14.25" x14ac:dyDescent="0.2"/>
    <row r="1805" s="6" customFormat="1" ht="14.25" x14ac:dyDescent="0.2"/>
    <row r="1806" s="6" customFormat="1" ht="14.25" x14ac:dyDescent="0.2"/>
    <row r="1807" s="6" customFormat="1" ht="14.25" x14ac:dyDescent="0.2"/>
    <row r="1808" s="6" customFormat="1" ht="14.25" x14ac:dyDescent="0.2"/>
    <row r="1809" s="6" customFormat="1" ht="14.25" x14ac:dyDescent="0.2"/>
    <row r="1810" s="6" customFormat="1" ht="14.25" x14ac:dyDescent="0.2"/>
    <row r="1811" s="6" customFormat="1" ht="14.25" x14ac:dyDescent="0.2"/>
    <row r="1812" s="6" customFormat="1" ht="14.25" x14ac:dyDescent="0.2"/>
    <row r="1813" s="6" customFormat="1" ht="14.25" x14ac:dyDescent="0.2"/>
    <row r="1814" s="6" customFormat="1" ht="14.25" x14ac:dyDescent="0.2"/>
    <row r="1815" s="6" customFormat="1" ht="14.25" x14ac:dyDescent="0.2"/>
    <row r="1816" s="6" customFormat="1" ht="14.25" x14ac:dyDescent="0.2"/>
    <row r="1817" s="6" customFormat="1" ht="14.25" x14ac:dyDescent="0.2"/>
    <row r="1818" s="6" customFormat="1" ht="14.25" x14ac:dyDescent="0.2"/>
    <row r="1819" s="6" customFormat="1" ht="14.25" x14ac:dyDescent="0.2"/>
    <row r="1820" s="6" customFormat="1" ht="14.25" x14ac:dyDescent="0.2"/>
    <row r="1821" s="6" customFormat="1" ht="14.25" x14ac:dyDescent="0.2"/>
    <row r="1822" s="6" customFormat="1" ht="14.25" x14ac:dyDescent="0.2"/>
    <row r="1823" s="6" customFormat="1" ht="14.25" x14ac:dyDescent="0.2"/>
    <row r="1824" s="6" customFormat="1" ht="14.25" x14ac:dyDescent="0.2"/>
    <row r="1825" s="6" customFormat="1" ht="14.25" x14ac:dyDescent="0.2"/>
    <row r="1826" s="6" customFormat="1" ht="14.25" x14ac:dyDescent="0.2"/>
    <row r="1827" s="6" customFormat="1" ht="14.25" x14ac:dyDescent="0.2"/>
    <row r="1828" s="6" customFormat="1" ht="14.25" x14ac:dyDescent="0.2"/>
    <row r="1829" s="6" customFormat="1" ht="14.25" x14ac:dyDescent="0.2"/>
    <row r="1830" s="6" customFormat="1" ht="14.25" x14ac:dyDescent="0.2"/>
    <row r="1831" s="6" customFormat="1" ht="14.25" x14ac:dyDescent="0.2"/>
    <row r="1832" s="6" customFormat="1" ht="14.25" x14ac:dyDescent="0.2"/>
    <row r="1833" s="6" customFormat="1" ht="14.25" x14ac:dyDescent="0.2"/>
    <row r="1834" s="6" customFormat="1" ht="14.25" x14ac:dyDescent="0.2"/>
    <row r="1835" s="6" customFormat="1" ht="14.25" x14ac:dyDescent="0.2"/>
    <row r="1836" s="6" customFormat="1" ht="14.25" x14ac:dyDescent="0.2"/>
    <row r="1837" s="6" customFormat="1" ht="14.25" x14ac:dyDescent="0.2"/>
    <row r="1838" s="6" customFormat="1" ht="14.25" x14ac:dyDescent="0.2"/>
    <row r="1839" s="6" customFormat="1" ht="14.25" x14ac:dyDescent="0.2"/>
    <row r="1840" s="6" customFormat="1" ht="14.25" x14ac:dyDescent="0.2"/>
    <row r="1841" s="6" customFormat="1" ht="14.25" x14ac:dyDescent="0.2"/>
    <row r="1842" s="6" customFormat="1" ht="14.25" x14ac:dyDescent="0.2"/>
    <row r="1843" s="6" customFormat="1" ht="14.25" x14ac:dyDescent="0.2"/>
    <row r="1844" s="6" customFormat="1" ht="14.25" x14ac:dyDescent="0.2"/>
    <row r="1845" s="6" customFormat="1" ht="14.25" x14ac:dyDescent="0.2"/>
    <row r="1846" s="6" customFormat="1" ht="14.25" x14ac:dyDescent="0.2"/>
    <row r="1847" s="6" customFormat="1" ht="14.25" x14ac:dyDescent="0.2"/>
    <row r="1848" s="6" customFormat="1" ht="14.25" x14ac:dyDescent="0.2"/>
    <row r="1849" s="6" customFormat="1" ht="14.25" x14ac:dyDescent="0.2"/>
    <row r="1850" s="6" customFormat="1" ht="14.25" x14ac:dyDescent="0.2"/>
    <row r="1851" s="6" customFormat="1" ht="14.25" x14ac:dyDescent="0.2"/>
    <row r="1852" s="6" customFormat="1" ht="14.25" x14ac:dyDescent="0.2"/>
    <row r="1853" s="6" customFormat="1" ht="14.25" x14ac:dyDescent="0.2"/>
    <row r="1854" s="6" customFormat="1" ht="14.25" x14ac:dyDescent="0.2"/>
    <row r="1855" s="6" customFormat="1" ht="14.25" x14ac:dyDescent="0.2"/>
    <row r="1856" s="6" customFormat="1" ht="14.25" x14ac:dyDescent="0.2"/>
    <row r="1857" s="6" customFormat="1" ht="14.25" x14ac:dyDescent="0.2"/>
    <row r="1858" s="6" customFormat="1" ht="14.25" x14ac:dyDescent="0.2"/>
    <row r="1859" s="6" customFormat="1" ht="14.25" x14ac:dyDescent="0.2"/>
    <row r="1860" s="6" customFormat="1" ht="14.25" x14ac:dyDescent="0.2"/>
    <row r="1861" s="6" customFormat="1" ht="14.25" x14ac:dyDescent="0.2"/>
    <row r="1862" s="6" customFormat="1" ht="14.25" x14ac:dyDescent="0.2"/>
    <row r="1863" s="6" customFormat="1" ht="14.25" x14ac:dyDescent="0.2"/>
    <row r="1864" s="6" customFormat="1" ht="14.25" x14ac:dyDescent="0.2"/>
    <row r="1865" s="6" customFormat="1" ht="14.25" x14ac:dyDescent="0.2"/>
    <row r="1866" s="6" customFormat="1" ht="14.25" x14ac:dyDescent="0.2"/>
    <row r="1867" s="6" customFormat="1" ht="14.25" x14ac:dyDescent="0.2"/>
    <row r="1868" s="6" customFormat="1" ht="14.25" x14ac:dyDescent="0.2"/>
    <row r="1869" s="6" customFormat="1" ht="14.25" x14ac:dyDescent="0.2"/>
    <row r="1870" s="6" customFormat="1" ht="14.25" x14ac:dyDescent="0.2"/>
    <row r="1871" s="6" customFormat="1" ht="14.25" x14ac:dyDescent="0.2"/>
    <row r="1872" s="6" customFormat="1" ht="14.25" x14ac:dyDescent="0.2"/>
    <row r="1873" s="6" customFormat="1" ht="14.25" x14ac:dyDescent="0.2"/>
    <row r="1874" s="6" customFormat="1" ht="14.25" x14ac:dyDescent="0.2"/>
    <row r="1875" s="6" customFormat="1" ht="14.25" x14ac:dyDescent="0.2"/>
    <row r="1876" s="6" customFormat="1" ht="14.25" x14ac:dyDescent="0.2"/>
    <row r="1877" s="6" customFormat="1" ht="14.25" x14ac:dyDescent="0.2"/>
    <row r="1878" s="6" customFormat="1" ht="14.25" x14ac:dyDescent="0.2"/>
    <row r="1879" s="6" customFormat="1" ht="14.25" x14ac:dyDescent="0.2"/>
    <row r="1880" s="6" customFormat="1" ht="14.25" x14ac:dyDescent="0.2"/>
    <row r="1881" s="6" customFormat="1" ht="14.25" x14ac:dyDescent="0.2"/>
    <row r="1882" s="6" customFormat="1" ht="14.25" x14ac:dyDescent="0.2"/>
    <row r="1883" s="6" customFormat="1" ht="14.25" x14ac:dyDescent="0.2"/>
    <row r="1884" s="6" customFormat="1" ht="14.25" x14ac:dyDescent="0.2"/>
    <row r="1885" s="6" customFormat="1" ht="14.25" x14ac:dyDescent="0.2"/>
    <row r="1886" s="6" customFormat="1" ht="14.25" x14ac:dyDescent="0.2"/>
    <row r="1887" s="6" customFormat="1" ht="14.25" x14ac:dyDescent="0.2"/>
    <row r="1888" s="6" customFormat="1" ht="14.25" x14ac:dyDescent="0.2"/>
    <row r="1889" s="6" customFormat="1" ht="14.25" x14ac:dyDescent="0.2"/>
    <row r="1890" s="6" customFormat="1" ht="14.25" x14ac:dyDescent="0.2"/>
    <row r="1891" s="6" customFormat="1" ht="14.25" x14ac:dyDescent="0.2"/>
    <row r="1892" s="6" customFormat="1" ht="14.25" x14ac:dyDescent="0.2"/>
    <row r="1893" s="6" customFormat="1" ht="14.25" x14ac:dyDescent="0.2"/>
    <row r="1894" s="6" customFormat="1" ht="14.25" x14ac:dyDescent="0.2"/>
    <row r="1895" s="6" customFormat="1" ht="14.25" x14ac:dyDescent="0.2"/>
    <row r="1896" s="6" customFormat="1" ht="14.25" x14ac:dyDescent="0.2"/>
    <row r="1897" s="6" customFormat="1" ht="14.25" x14ac:dyDescent="0.2"/>
    <row r="1898" s="6" customFormat="1" ht="14.25" x14ac:dyDescent="0.2"/>
    <row r="1899" s="6" customFormat="1" ht="14.25" x14ac:dyDescent="0.2"/>
    <row r="1900" s="6" customFormat="1" ht="14.25" x14ac:dyDescent="0.2"/>
    <row r="1901" s="6" customFormat="1" ht="14.25" x14ac:dyDescent="0.2"/>
    <row r="1902" s="6" customFormat="1" ht="14.25" x14ac:dyDescent="0.2"/>
    <row r="1903" s="6" customFormat="1" ht="14.25" x14ac:dyDescent="0.2"/>
    <row r="1904" s="6" customFormat="1" ht="14.25" x14ac:dyDescent="0.2"/>
    <row r="1905" s="6" customFormat="1" ht="14.25" x14ac:dyDescent="0.2"/>
    <row r="1906" s="6" customFormat="1" ht="14.25" x14ac:dyDescent="0.2"/>
    <row r="1907" s="6" customFormat="1" ht="14.25" x14ac:dyDescent="0.2"/>
    <row r="1908" s="6" customFormat="1" ht="14.25" x14ac:dyDescent="0.2"/>
    <row r="1909" s="6" customFormat="1" ht="14.25" x14ac:dyDescent="0.2"/>
    <row r="1910" s="6" customFormat="1" ht="14.25" x14ac:dyDescent="0.2"/>
    <row r="1911" s="6" customFormat="1" ht="14.25" x14ac:dyDescent="0.2"/>
    <row r="1912" s="6" customFormat="1" ht="14.25" x14ac:dyDescent="0.2"/>
    <row r="1913" s="6" customFormat="1" ht="14.25" x14ac:dyDescent="0.2"/>
    <row r="1914" s="6" customFormat="1" ht="14.25" x14ac:dyDescent="0.2"/>
    <row r="1915" s="6" customFormat="1" ht="14.25" x14ac:dyDescent="0.2"/>
    <row r="1916" s="6" customFormat="1" ht="14.25" x14ac:dyDescent="0.2"/>
    <row r="1917" s="6" customFormat="1" ht="14.25" x14ac:dyDescent="0.2"/>
    <row r="1918" s="6" customFormat="1" ht="14.25" x14ac:dyDescent="0.2"/>
    <row r="1919" s="6" customFormat="1" ht="14.25" x14ac:dyDescent="0.2"/>
    <row r="1920" s="6" customFormat="1" ht="14.25" x14ac:dyDescent="0.2"/>
    <row r="1921" s="6" customFormat="1" ht="14.25" x14ac:dyDescent="0.2"/>
    <row r="1922" s="6" customFormat="1" ht="14.25" x14ac:dyDescent="0.2"/>
    <row r="1923" s="6" customFormat="1" ht="14.25" x14ac:dyDescent="0.2"/>
    <row r="1924" s="6" customFormat="1" ht="14.25" x14ac:dyDescent="0.2"/>
    <row r="1925" s="6" customFormat="1" ht="14.25" x14ac:dyDescent="0.2"/>
    <row r="1926" s="6" customFormat="1" ht="14.25" x14ac:dyDescent="0.2"/>
    <row r="1927" s="6" customFormat="1" ht="14.25" x14ac:dyDescent="0.2"/>
    <row r="1928" s="6" customFormat="1" ht="14.25" x14ac:dyDescent="0.2"/>
    <row r="1929" s="6" customFormat="1" ht="14.25" x14ac:dyDescent="0.2"/>
    <row r="1930" s="6" customFormat="1" ht="14.25" x14ac:dyDescent="0.2"/>
    <row r="1931" s="6" customFormat="1" ht="14.25" x14ac:dyDescent="0.2"/>
    <row r="1932" s="6" customFormat="1" ht="14.25" x14ac:dyDescent="0.2"/>
    <row r="1933" s="6" customFormat="1" ht="14.25" x14ac:dyDescent="0.2"/>
    <row r="1934" s="6" customFormat="1" ht="14.25" x14ac:dyDescent="0.2"/>
    <row r="1935" s="6" customFormat="1" ht="14.25" x14ac:dyDescent="0.2"/>
    <row r="1936" s="6" customFormat="1" ht="14.25" x14ac:dyDescent="0.2"/>
    <row r="1937" s="6" customFormat="1" ht="14.25" x14ac:dyDescent="0.2"/>
    <row r="1938" s="6" customFormat="1" ht="14.25" x14ac:dyDescent="0.2"/>
    <row r="1939" s="6" customFormat="1" ht="14.25" x14ac:dyDescent="0.2"/>
    <row r="1940" s="6" customFormat="1" ht="14.25" x14ac:dyDescent="0.2"/>
    <row r="1941" s="6" customFormat="1" ht="14.25" x14ac:dyDescent="0.2"/>
    <row r="1942" s="6" customFormat="1" ht="14.25" x14ac:dyDescent="0.2"/>
    <row r="1943" s="6" customFormat="1" ht="14.25" x14ac:dyDescent="0.2"/>
    <row r="1944" s="6" customFormat="1" ht="14.25" x14ac:dyDescent="0.2"/>
    <row r="1945" s="6" customFormat="1" ht="14.25" x14ac:dyDescent="0.2"/>
    <row r="1946" s="6" customFormat="1" ht="14.25" x14ac:dyDescent="0.2"/>
    <row r="1947" s="6" customFormat="1" ht="14.25" x14ac:dyDescent="0.2"/>
    <row r="1948" s="6" customFormat="1" ht="14.25" x14ac:dyDescent="0.2"/>
    <row r="1949" s="6" customFormat="1" ht="14.25" x14ac:dyDescent="0.2"/>
    <row r="1950" s="6" customFormat="1" ht="14.25" x14ac:dyDescent="0.2"/>
    <row r="1951" s="6" customFormat="1" ht="14.25" x14ac:dyDescent="0.2"/>
    <row r="1952" s="6" customFormat="1" ht="14.25" x14ac:dyDescent="0.2"/>
    <row r="1953" s="6" customFormat="1" ht="14.25" x14ac:dyDescent="0.2"/>
    <row r="1954" s="6" customFormat="1" ht="14.25" x14ac:dyDescent="0.2"/>
    <row r="1955" s="6" customFormat="1" ht="14.25" x14ac:dyDescent="0.2"/>
    <row r="1956" s="6" customFormat="1" ht="14.25" x14ac:dyDescent="0.2"/>
    <row r="1957" s="6" customFormat="1" ht="14.25" x14ac:dyDescent="0.2"/>
    <row r="1958" s="6" customFormat="1" ht="14.25" x14ac:dyDescent="0.2"/>
    <row r="1959" s="6" customFormat="1" ht="14.25" x14ac:dyDescent="0.2"/>
    <row r="1960" s="6" customFormat="1" ht="14.25" x14ac:dyDescent="0.2"/>
    <row r="1961" s="6" customFormat="1" ht="14.25" x14ac:dyDescent="0.2"/>
    <row r="1962" s="6" customFormat="1" ht="14.25" x14ac:dyDescent="0.2"/>
    <row r="1963" s="6" customFormat="1" ht="14.25" x14ac:dyDescent="0.2"/>
    <row r="1964" s="6" customFormat="1" ht="14.25" x14ac:dyDescent="0.2"/>
    <row r="1965" s="6" customFormat="1" ht="14.25" x14ac:dyDescent="0.2"/>
    <row r="1966" s="6" customFormat="1" ht="14.25" x14ac:dyDescent="0.2"/>
    <row r="1967" s="6" customFormat="1" ht="14.25" x14ac:dyDescent="0.2"/>
    <row r="1968" s="6" customFormat="1" ht="14.25" x14ac:dyDescent="0.2"/>
    <row r="1969" s="6" customFormat="1" ht="14.25" x14ac:dyDescent="0.2"/>
    <row r="1970" s="6" customFormat="1" ht="14.25" x14ac:dyDescent="0.2"/>
    <row r="1971" s="6" customFormat="1" ht="14.25" x14ac:dyDescent="0.2"/>
    <row r="1972" s="6" customFormat="1" ht="14.25" x14ac:dyDescent="0.2"/>
    <row r="1973" s="6" customFormat="1" ht="14.25" x14ac:dyDescent="0.2"/>
    <row r="1974" s="6" customFormat="1" ht="14.25" x14ac:dyDescent="0.2"/>
    <row r="1975" s="6" customFormat="1" ht="14.25" x14ac:dyDescent="0.2"/>
    <row r="1976" s="6" customFormat="1" ht="14.25" x14ac:dyDescent="0.2"/>
    <row r="1977" s="6" customFormat="1" ht="14.25" x14ac:dyDescent="0.2"/>
    <row r="1978" s="6" customFormat="1" ht="14.25" x14ac:dyDescent="0.2"/>
    <row r="1979" s="6" customFormat="1" ht="14.25" x14ac:dyDescent="0.2"/>
    <row r="1980" s="6" customFormat="1" ht="14.25" x14ac:dyDescent="0.2"/>
    <row r="1981" s="6" customFormat="1" ht="14.25" x14ac:dyDescent="0.2"/>
    <row r="1982" s="6" customFormat="1" ht="14.25" x14ac:dyDescent="0.2"/>
    <row r="1983" s="6" customFormat="1" ht="14.25" x14ac:dyDescent="0.2"/>
    <row r="1984" s="6" customFormat="1" ht="14.25" x14ac:dyDescent="0.2"/>
    <row r="1985" s="6" customFormat="1" ht="14.25" x14ac:dyDescent="0.2"/>
    <row r="1986" s="6" customFormat="1" ht="14.25" x14ac:dyDescent="0.2"/>
    <row r="1987" s="6" customFormat="1" ht="14.25" x14ac:dyDescent="0.2"/>
    <row r="1988" s="6" customFormat="1" ht="14.25" x14ac:dyDescent="0.2"/>
    <row r="1989" s="6" customFormat="1" ht="14.25" x14ac:dyDescent="0.2"/>
    <row r="1990" s="6" customFormat="1" ht="14.25" x14ac:dyDescent="0.2"/>
    <row r="1991" s="6" customFormat="1" ht="14.25" x14ac:dyDescent="0.2"/>
    <row r="1992" s="6" customFormat="1" ht="14.25" x14ac:dyDescent="0.2"/>
    <row r="1993" s="6" customFormat="1" ht="14.25" x14ac:dyDescent="0.2"/>
    <row r="1994" s="6" customFormat="1" ht="14.25" x14ac:dyDescent="0.2"/>
    <row r="1995" s="6" customFormat="1" ht="14.25" x14ac:dyDescent="0.2"/>
    <row r="1996" s="6" customFormat="1" ht="14.25" x14ac:dyDescent="0.2"/>
    <row r="1997" s="6" customFormat="1" ht="14.25" x14ac:dyDescent="0.2"/>
    <row r="1998" s="6" customFormat="1" ht="14.25" x14ac:dyDescent="0.2"/>
    <row r="1999" s="6" customFormat="1" ht="14.25" x14ac:dyDescent="0.2"/>
    <row r="2000" s="6" customFormat="1" ht="14.25" x14ac:dyDescent="0.2"/>
    <row r="2001" s="6" customFormat="1" ht="14.25" x14ac:dyDescent="0.2"/>
    <row r="2002" s="6" customFormat="1" ht="14.25" x14ac:dyDescent="0.2"/>
    <row r="2003" s="6" customFormat="1" ht="14.25" x14ac:dyDescent="0.2"/>
    <row r="2004" s="6" customFormat="1" ht="14.25" x14ac:dyDescent="0.2"/>
    <row r="2005" s="6" customFormat="1" ht="14.25" x14ac:dyDescent="0.2"/>
    <row r="2006" s="6" customFormat="1" ht="14.25" x14ac:dyDescent="0.2"/>
    <row r="2007" s="6" customFormat="1" ht="14.25" x14ac:dyDescent="0.2"/>
    <row r="2008" s="6" customFormat="1" ht="14.25" x14ac:dyDescent="0.2"/>
    <row r="2009" s="6" customFormat="1" ht="14.25" x14ac:dyDescent="0.2"/>
    <row r="2010" s="6" customFormat="1" ht="14.25" x14ac:dyDescent="0.2"/>
    <row r="2011" s="6" customFormat="1" ht="14.25" x14ac:dyDescent="0.2"/>
    <row r="2012" s="6" customFormat="1" ht="14.25" x14ac:dyDescent="0.2"/>
    <row r="2013" s="6" customFormat="1" ht="14.25" x14ac:dyDescent="0.2"/>
    <row r="2014" s="6" customFormat="1" ht="14.25" x14ac:dyDescent="0.2"/>
    <row r="2015" s="6" customFormat="1" ht="14.25" x14ac:dyDescent="0.2"/>
    <row r="2016" s="6" customFormat="1" ht="14.25" x14ac:dyDescent="0.2"/>
    <row r="2017" spans="2:6" ht="14.25" customHeight="1" x14ac:dyDescent="0.2">
      <c r="B2017" s="6"/>
      <c r="C2017" s="6"/>
      <c r="D2017" s="6"/>
      <c r="E2017" s="6"/>
      <c r="F2017" s="6"/>
    </row>
    <row r="2018" spans="2:6" ht="14.25" customHeight="1" x14ac:dyDescent="0.2">
      <c r="B2018" s="6"/>
      <c r="C2018" s="6"/>
      <c r="D2018" s="6"/>
      <c r="E2018" s="6"/>
      <c r="F2018" s="6"/>
    </row>
    <row r="2019" spans="2:6" ht="14.25" customHeight="1" x14ac:dyDescent="0.2">
      <c r="B2019" s="6"/>
      <c r="C2019" s="6"/>
      <c r="D2019" s="6"/>
      <c r="E2019" s="6"/>
      <c r="F2019" s="6"/>
    </row>
    <row r="2020" spans="2:6" ht="14.25" customHeight="1" x14ac:dyDescent="0.2">
      <c r="B2020" s="6"/>
      <c r="C2020" s="6"/>
      <c r="D2020" s="6"/>
      <c r="E2020" s="6"/>
      <c r="F2020" s="6"/>
    </row>
    <row r="2021" spans="2:6" ht="14.25" customHeight="1" x14ac:dyDescent="0.2">
      <c r="B2021" s="6"/>
      <c r="C2021" s="6"/>
      <c r="D2021" s="6"/>
      <c r="E2021" s="6"/>
      <c r="F2021" s="6"/>
    </row>
    <row r="2022" spans="2:6" ht="14.25" customHeight="1" x14ac:dyDescent="0.2">
      <c r="B2022" s="6"/>
      <c r="C2022" s="6"/>
      <c r="D2022" s="6"/>
      <c r="E2022" s="6"/>
      <c r="F2022" s="6"/>
    </row>
    <row r="2023" spans="2:6" ht="14.25" customHeight="1" x14ac:dyDescent="0.2">
      <c r="B2023" s="6"/>
      <c r="C2023" s="6"/>
      <c r="D2023" s="6"/>
      <c r="E2023" s="6"/>
      <c r="F2023" s="6"/>
    </row>
    <row r="2024" spans="2:6" ht="14.25" customHeight="1" x14ac:dyDescent="0.2">
      <c r="B2024" s="6"/>
      <c r="C2024" s="6"/>
      <c r="D2024" s="6"/>
      <c r="E2024" s="6"/>
      <c r="F2024" s="6"/>
    </row>
    <row r="2025" spans="2:6" ht="14.25" customHeight="1" x14ac:dyDescent="0.2">
      <c r="B2025" s="6"/>
      <c r="C2025" s="6"/>
      <c r="D2025" s="6"/>
      <c r="E2025" s="6"/>
      <c r="F2025" s="6"/>
    </row>
    <row r="2026" spans="2:6" ht="14.25" customHeight="1" x14ac:dyDescent="0.2">
      <c r="B2026" s="6"/>
      <c r="C2026" s="6"/>
      <c r="D2026" s="6"/>
      <c r="E2026" s="6"/>
      <c r="F2026" s="6"/>
    </row>
    <row r="2027" spans="2:6" ht="14.25" customHeight="1" x14ac:dyDescent="0.2">
      <c r="B2027" s="6"/>
      <c r="C2027" s="6"/>
      <c r="D2027" s="6"/>
      <c r="E2027" s="6"/>
      <c r="F2027" s="6"/>
    </row>
    <row r="2028" spans="2:6" ht="14.25" customHeight="1" x14ac:dyDescent="0.2">
      <c r="B2028" s="6"/>
      <c r="C2028" s="6"/>
      <c r="D2028" s="6"/>
      <c r="E2028" s="6"/>
      <c r="F2028" s="6"/>
    </row>
    <row r="2029" spans="2:6" ht="14.25" customHeight="1" x14ac:dyDescent="0.2">
      <c r="B2029" s="6"/>
      <c r="C2029" s="6"/>
      <c r="D2029" s="6"/>
      <c r="E2029" s="6"/>
      <c r="F2029" s="6"/>
    </row>
    <row r="2030" spans="2:6" ht="14.25" customHeight="1" x14ac:dyDescent="0.2">
      <c r="B2030" s="6"/>
      <c r="C2030" s="6"/>
      <c r="D2030" s="6"/>
      <c r="E2030" s="6"/>
      <c r="F2030" s="6"/>
    </row>
    <row r="2031" spans="2:6" ht="14.25" customHeight="1" x14ac:dyDescent="0.2">
      <c r="B2031" s="6"/>
      <c r="C2031" s="6"/>
      <c r="D2031" s="6"/>
      <c r="E2031" s="6"/>
      <c r="F2031" s="6"/>
    </row>
    <row r="2032" spans="2:6" ht="14.25" customHeight="1" x14ac:dyDescent="0.2"/>
    <row r="2033" ht="14.25" customHeight="1" x14ac:dyDescent="0.2"/>
    <row r="2034" ht="14.25" customHeight="1" x14ac:dyDescent="0.2"/>
    <row r="2035" ht="14.25" customHeight="1" x14ac:dyDescent="0.2"/>
    <row r="2036" ht="14.25" customHeight="1" x14ac:dyDescent="0.2"/>
  </sheetData>
  <mergeCells count="40">
    <mergeCell ref="B67:J68"/>
    <mergeCell ref="C49:L49"/>
    <mergeCell ref="C51:G51"/>
    <mergeCell ref="C52:M52"/>
    <mergeCell ref="B54:M54"/>
    <mergeCell ref="B55:M55"/>
    <mergeCell ref="C58:L58"/>
    <mergeCell ref="C60:G60"/>
    <mergeCell ref="C61:M61"/>
    <mergeCell ref="B63:M63"/>
    <mergeCell ref="B64:M64"/>
    <mergeCell ref="B66:J66"/>
    <mergeCell ref="B37:M37"/>
    <mergeCell ref="B38:M38"/>
    <mergeCell ref="C41:L41"/>
    <mergeCell ref="B46:M46"/>
    <mergeCell ref="B26:M26"/>
    <mergeCell ref="B27:M27"/>
    <mergeCell ref="C30:L32"/>
    <mergeCell ref="C43:G43"/>
    <mergeCell ref="C44:M44"/>
    <mergeCell ref="B45:M45"/>
    <mergeCell ref="C24:M24"/>
    <mergeCell ref="B7:M7"/>
    <mergeCell ref="B8:K9"/>
    <mergeCell ref="B10:C10"/>
    <mergeCell ref="B11:M11"/>
    <mergeCell ref="B12:M12"/>
    <mergeCell ref="B13:M13"/>
    <mergeCell ref="B15:M15"/>
    <mergeCell ref="B16:K17"/>
    <mergeCell ref="C19:L21"/>
    <mergeCell ref="C23:G23"/>
    <mergeCell ref="C34:G34"/>
    <mergeCell ref="C35:M35"/>
    <mergeCell ref="B1:K3"/>
    <mergeCell ref="D4:F4"/>
    <mergeCell ref="L4:M4"/>
    <mergeCell ref="D5:E5"/>
    <mergeCell ref="G5:I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132"/>
  <sheetViews>
    <sheetView showGridLines="0" tabSelected="1" workbookViewId="0">
      <selection activeCell="K3" sqref="K3"/>
    </sheetView>
  </sheetViews>
  <sheetFormatPr baseColWidth="10" defaultColWidth="0" defaultRowHeight="0" customHeight="1" zeroHeight="1" x14ac:dyDescent="0.2"/>
  <cols>
    <col min="1" max="1" width="2.7109375" style="6" customWidth="1"/>
    <col min="2" max="2" width="24.42578125" style="1" customWidth="1"/>
    <col min="3" max="3" width="54.28515625" style="1" customWidth="1"/>
    <col min="4" max="4" width="13.5703125" style="1" customWidth="1"/>
    <col min="5" max="6" width="17" style="1" customWidth="1"/>
    <col min="7" max="11" width="17" style="6" customWidth="1"/>
    <col min="12" max="13" width="13.5703125" style="6" customWidth="1"/>
    <col min="14" max="14" width="18" style="6" customWidth="1"/>
    <col min="15" max="15" width="13.5703125" style="6" customWidth="1"/>
    <col min="16" max="16" width="16" style="6" customWidth="1"/>
    <col min="17" max="19" width="13.5703125" style="6" customWidth="1"/>
    <col min="20" max="21" width="12.7109375" style="6" customWidth="1"/>
    <col min="22" max="22" width="1.7109375" style="6" hidden="1" customWidth="1"/>
    <col min="23" max="24" width="12.7109375" style="6" hidden="1" customWidth="1"/>
    <col min="25" max="25" width="1.7109375" style="6" hidden="1" customWidth="1"/>
    <col min="26" max="27" width="12.7109375" style="6" hidden="1" customWidth="1"/>
    <col min="28" max="28" width="1.7109375" style="6" hidden="1" customWidth="1"/>
    <col min="29" max="31" width="12.7109375" style="6" hidden="1" customWidth="1"/>
    <col min="32" max="32" width="1.7109375" style="6" hidden="1" customWidth="1"/>
    <col min="33" max="33" width="31.85546875" style="6" hidden="1" customWidth="1"/>
    <col min="34" max="35" width="0" style="6" hidden="1" customWidth="1"/>
    <col min="36" max="16384" width="11.42578125" style="6" hidden="1"/>
  </cols>
  <sheetData>
    <row r="1" spans="2:32" s="310" customFormat="1" ht="27.75" customHeight="1" x14ac:dyDescent="0.25">
      <c r="B1" s="409" t="s">
        <v>395</v>
      </c>
      <c r="C1" s="409"/>
      <c r="D1" s="409"/>
      <c r="E1" s="409"/>
      <c r="F1" s="409"/>
      <c r="G1" s="409"/>
      <c r="H1" s="409"/>
      <c r="I1" s="409"/>
      <c r="J1" s="354" t="s">
        <v>396</v>
      </c>
      <c r="K1" s="355" t="s">
        <v>408</v>
      </c>
    </row>
    <row r="2" spans="2:32" s="310" customFormat="1" ht="27.75" customHeight="1" x14ac:dyDescent="0.25">
      <c r="B2" s="409"/>
      <c r="C2" s="409"/>
      <c r="D2" s="409"/>
      <c r="E2" s="409"/>
      <c r="F2" s="409"/>
      <c r="G2" s="409"/>
      <c r="H2" s="409"/>
      <c r="I2" s="409"/>
      <c r="J2" s="354" t="s">
        <v>397</v>
      </c>
      <c r="K2" s="355">
        <v>1</v>
      </c>
    </row>
    <row r="3" spans="2:32" s="310" customFormat="1" ht="27.75" customHeight="1" x14ac:dyDescent="0.25">
      <c r="B3" s="409"/>
      <c r="C3" s="409"/>
      <c r="D3" s="409"/>
      <c r="E3" s="409"/>
      <c r="F3" s="409"/>
      <c r="G3" s="409"/>
      <c r="H3" s="409"/>
      <c r="I3" s="409"/>
      <c r="J3" s="354" t="s">
        <v>410</v>
      </c>
      <c r="K3" s="356">
        <v>44573</v>
      </c>
    </row>
    <row r="4" spans="2:32" s="310" customFormat="1" ht="27.75" customHeight="1" thickBot="1" x14ac:dyDescent="0.3"/>
    <row r="5" spans="2:32" s="13" customFormat="1" ht="24" customHeight="1" thickBot="1" x14ac:dyDescent="0.3">
      <c r="B5" s="14" t="s">
        <v>176</v>
      </c>
      <c r="C5" s="516"/>
      <c r="D5" s="516"/>
      <c r="E5" s="516"/>
      <c r="F5" s="517"/>
      <c r="G5" s="514" t="s">
        <v>177</v>
      </c>
      <c r="H5" s="515"/>
      <c r="I5" s="404" t="s">
        <v>178</v>
      </c>
      <c r="J5" s="404"/>
      <c r="K5" s="405"/>
      <c r="L5" s="270"/>
      <c r="M5" s="270"/>
      <c r="N5" s="10"/>
      <c r="O5" s="10"/>
      <c r="P5" s="11"/>
      <c r="Q5" s="12"/>
      <c r="R5" s="11"/>
      <c r="S5" s="10"/>
      <c r="T5" s="10"/>
      <c r="U5" s="10"/>
      <c r="V5" s="10"/>
      <c r="Y5" s="10"/>
      <c r="AB5" s="10"/>
      <c r="AF5" s="10"/>
    </row>
    <row r="6" spans="2:32" s="22" customFormat="1" ht="24" customHeight="1" thickBot="1" x14ac:dyDescent="0.3">
      <c r="B6" s="14" t="s">
        <v>179</v>
      </c>
      <c r="C6" s="111"/>
      <c r="D6" s="265" t="s">
        <v>180</v>
      </c>
      <c r="E6" s="512" t="s">
        <v>1</v>
      </c>
      <c r="F6" s="513"/>
      <c r="G6" s="66" t="s">
        <v>174</v>
      </c>
      <c r="H6" s="271" t="s">
        <v>181</v>
      </c>
      <c r="I6" s="68" t="s">
        <v>182</v>
      </c>
      <c r="J6" s="290"/>
      <c r="K6" s="272" t="s">
        <v>393</v>
      </c>
      <c r="L6" s="270"/>
      <c r="M6" s="270"/>
      <c r="N6" s="21"/>
      <c r="O6" s="11"/>
      <c r="P6" s="11"/>
      <c r="Q6" s="10"/>
      <c r="R6" s="10"/>
      <c r="S6" s="10"/>
      <c r="V6" s="10"/>
      <c r="Y6" s="10"/>
      <c r="AB6" s="10"/>
      <c r="AF6" s="10"/>
    </row>
    <row r="7" spans="2:32" s="22" customFormat="1" ht="14.25" customHeight="1" thickBot="1" x14ac:dyDescent="0.3">
      <c r="B7" s="23"/>
      <c r="C7" s="24"/>
      <c r="D7" s="24"/>
      <c r="E7" s="24"/>
      <c r="F7" s="25"/>
      <c r="G7" s="24"/>
      <c r="H7" s="24"/>
      <c r="I7" s="26"/>
      <c r="J7" s="26"/>
      <c r="K7" s="28"/>
      <c r="L7" s="270"/>
      <c r="M7" s="270"/>
      <c r="N7" s="21"/>
      <c r="O7" s="11"/>
      <c r="P7" s="270"/>
      <c r="Q7" s="10"/>
      <c r="R7" s="10"/>
      <c r="S7" s="10"/>
      <c r="V7" s="10"/>
      <c r="Y7" s="10"/>
      <c r="AB7" s="10"/>
      <c r="AF7" s="10"/>
    </row>
    <row r="8" spans="2:32" ht="22.5" customHeight="1" x14ac:dyDescent="0.2">
      <c r="B8" s="426"/>
      <c r="C8" s="427"/>
      <c r="D8" s="427"/>
      <c r="E8" s="427"/>
      <c r="F8" s="427"/>
      <c r="G8" s="427"/>
      <c r="H8" s="427"/>
      <c r="I8" s="427"/>
      <c r="J8" s="427"/>
      <c r="K8" s="428"/>
      <c r="L8" s="270"/>
      <c r="M8" s="270"/>
      <c r="N8" s="21"/>
      <c r="O8" s="11"/>
      <c r="P8" s="270"/>
    </row>
    <row r="9" spans="2:32" ht="14.25" customHeight="1" thickBot="1" x14ac:dyDescent="0.25">
      <c r="B9" s="402"/>
      <c r="C9" s="403"/>
      <c r="D9" s="403"/>
      <c r="E9" s="403"/>
      <c r="F9" s="403"/>
      <c r="G9" s="403"/>
      <c r="H9" s="403"/>
      <c r="I9" s="403"/>
      <c r="J9" s="403"/>
      <c r="K9" s="518"/>
      <c r="L9" s="270"/>
      <c r="M9" s="270"/>
      <c r="N9" s="21"/>
      <c r="O9" s="11"/>
      <c r="P9" s="270"/>
    </row>
    <row r="10" spans="2:32" ht="18" customHeight="1" thickBot="1" x14ac:dyDescent="0.3">
      <c r="B10" s="97"/>
      <c r="C10" s="444" t="s">
        <v>337</v>
      </c>
      <c r="D10" s="524" t="s">
        <v>113</v>
      </c>
      <c r="E10" s="525" t="s">
        <v>338</v>
      </c>
      <c r="F10" s="524"/>
      <c r="G10" s="525" t="s">
        <v>339</v>
      </c>
      <c r="H10" s="446"/>
      <c r="I10" s="273"/>
      <c r="J10" s="273"/>
      <c r="K10" s="274" t="s">
        <v>114</v>
      </c>
      <c r="L10" s="270"/>
      <c r="M10" s="270"/>
      <c r="N10" s="275"/>
      <c r="O10" s="276"/>
      <c r="P10" s="270"/>
    </row>
    <row r="11" spans="2:32" ht="35.25" customHeight="1" x14ac:dyDescent="0.2">
      <c r="B11" s="97"/>
      <c r="C11" s="521" t="s">
        <v>115</v>
      </c>
      <c r="D11" s="522" t="s">
        <v>115</v>
      </c>
      <c r="E11" s="522" t="s">
        <v>116</v>
      </c>
      <c r="F11" s="522"/>
      <c r="G11" s="522" t="s">
        <v>117</v>
      </c>
      <c r="H11" s="523"/>
      <c r="I11" s="71"/>
      <c r="J11" s="71"/>
      <c r="K11" s="72"/>
      <c r="L11" s="270"/>
      <c r="M11" s="270"/>
      <c r="N11" s="21"/>
      <c r="O11" s="11"/>
      <c r="P11" s="270"/>
    </row>
    <row r="12" spans="2:32" ht="24" customHeight="1" x14ac:dyDescent="0.2">
      <c r="B12" s="97"/>
      <c r="C12" s="526" t="s">
        <v>118</v>
      </c>
      <c r="D12" s="519" t="s">
        <v>118</v>
      </c>
      <c r="E12" s="519" t="s">
        <v>119</v>
      </c>
      <c r="F12" s="519"/>
      <c r="G12" s="519" t="s">
        <v>340</v>
      </c>
      <c r="H12" s="520"/>
      <c r="I12" s="71"/>
      <c r="J12" s="71"/>
      <c r="K12" s="72"/>
      <c r="L12" s="270"/>
      <c r="M12" s="270"/>
      <c r="N12" s="21"/>
      <c r="O12" s="11"/>
      <c r="P12" s="270"/>
    </row>
    <row r="13" spans="2:32" ht="35.25" customHeight="1" x14ac:dyDescent="0.2">
      <c r="B13" s="97"/>
      <c r="C13" s="526" t="s">
        <v>120</v>
      </c>
      <c r="D13" s="519" t="s">
        <v>120</v>
      </c>
      <c r="E13" s="519" t="s">
        <v>121</v>
      </c>
      <c r="F13" s="519"/>
      <c r="G13" s="519" t="s">
        <v>122</v>
      </c>
      <c r="H13" s="520"/>
      <c r="I13" s="71"/>
      <c r="J13" s="71"/>
      <c r="K13" s="72"/>
      <c r="L13" s="270"/>
      <c r="M13" s="270"/>
      <c r="N13" s="21"/>
      <c r="O13" s="11"/>
      <c r="P13" s="270"/>
    </row>
    <row r="14" spans="2:32" ht="24" customHeight="1" x14ac:dyDescent="0.2">
      <c r="B14" s="97"/>
      <c r="C14" s="526" t="s">
        <v>123</v>
      </c>
      <c r="D14" s="519" t="s">
        <v>123</v>
      </c>
      <c r="E14" s="519" t="s">
        <v>124</v>
      </c>
      <c r="F14" s="519"/>
      <c r="G14" s="519" t="s">
        <v>125</v>
      </c>
      <c r="H14" s="520"/>
      <c r="I14" s="71"/>
      <c r="J14" s="71"/>
      <c r="K14" s="72"/>
      <c r="L14" s="270"/>
      <c r="M14" s="270"/>
      <c r="N14" s="21"/>
      <c r="O14" s="11"/>
      <c r="P14" s="270"/>
    </row>
    <row r="15" spans="2:32" ht="35.25" customHeight="1" x14ac:dyDescent="0.2">
      <c r="B15" s="97"/>
      <c r="C15" s="526" t="s">
        <v>126</v>
      </c>
      <c r="D15" s="519" t="s">
        <v>126</v>
      </c>
      <c r="E15" s="519" t="s">
        <v>127</v>
      </c>
      <c r="F15" s="519"/>
      <c r="G15" s="519" t="s">
        <v>128</v>
      </c>
      <c r="H15" s="520"/>
      <c r="I15" s="71"/>
      <c r="J15" s="71"/>
      <c r="K15" s="72"/>
      <c r="L15" s="270"/>
      <c r="M15" s="270"/>
      <c r="N15" s="21"/>
      <c r="O15" s="11"/>
      <c r="P15" s="270"/>
    </row>
    <row r="16" spans="2:32" ht="24" customHeight="1" thickBot="1" x14ac:dyDescent="0.25">
      <c r="B16" s="97"/>
      <c r="C16" s="531" t="s">
        <v>341</v>
      </c>
      <c r="D16" s="532" t="s">
        <v>129</v>
      </c>
      <c r="E16" s="532" t="s">
        <v>130</v>
      </c>
      <c r="F16" s="532"/>
      <c r="G16" s="532" t="s">
        <v>131</v>
      </c>
      <c r="H16" s="533"/>
      <c r="I16" s="71"/>
      <c r="J16" s="71"/>
      <c r="K16" s="72"/>
      <c r="L16" s="270"/>
      <c r="M16" s="270"/>
      <c r="N16" s="21"/>
      <c r="O16" s="11"/>
      <c r="P16" s="270"/>
    </row>
    <row r="17" spans="2:20" ht="14.25" customHeight="1" thickBot="1" x14ac:dyDescent="0.25">
      <c r="B17" s="97"/>
      <c r="C17" s="534"/>
      <c r="D17" s="534"/>
      <c r="E17" s="71"/>
      <c r="F17" s="71"/>
      <c r="G17" s="403"/>
      <c r="H17" s="403"/>
      <c r="I17" s="71"/>
      <c r="J17" s="71"/>
      <c r="K17" s="72"/>
      <c r="L17" s="270"/>
      <c r="M17" s="270"/>
      <c r="N17" s="21"/>
      <c r="O17" s="11"/>
      <c r="P17" s="270"/>
    </row>
    <row r="18" spans="2:20" ht="19.5" customHeight="1" thickBot="1" x14ac:dyDescent="0.25">
      <c r="B18" s="391" t="s">
        <v>332</v>
      </c>
      <c r="C18" s="392"/>
      <c r="D18" s="392"/>
      <c r="E18" s="392"/>
      <c r="F18" s="392"/>
      <c r="G18" s="392"/>
      <c r="H18" s="392"/>
      <c r="I18" s="392"/>
      <c r="J18" s="392"/>
      <c r="K18" s="393"/>
      <c r="L18" s="270"/>
      <c r="M18" s="270"/>
      <c r="N18" s="21"/>
      <c r="O18" s="11"/>
    </row>
    <row r="19" spans="2:20" ht="14.25" customHeight="1" thickBot="1" x14ac:dyDescent="0.25">
      <c r="B19" s="71"/>
      <c r="C19" s="534"/>
      <c r="D19" s="534"/>
      <c r="E19" s="71"/>
      <c r="F19" s="71"/>
      <c r="G19" s="71"/>
      <c r="H19" s="71"/>
      <c r="I19" s="71"/>
      <c r="J19" s="71"/>
      <c r="K19" s="71"/>
      <c r="L19" s="270"/>
      <c r="M19" s="270"/>
      <c r="N19" s="21"/>
      <c r="O19" s="11"/>
      <c r="P19" s="270"/>
    </row>
    <row r="20" spans="2:20" ht="24.75" customHeight="1" thickBot="1" x14ac:dyDescent="0.25">
      <c r="B20" s="535" t="s">
        <v>342</v>
      </c>
      <c r="C20" s="332" t="s">
        <v>132</v>
      </c>
      <c r="D20" s="444" t="s">
        <v>133</v>
      </c>
      <c r="E20" s="445"/>
      <c r="F20" s="445"/>
      <c r="G20" s="445"/>
      <c r="H20" s="445"/>
      <c r="I20" s="445"/>
      <c r="J20" s="341"/>
      <c r="K20" s="334"/>
      <c r="L20" s="535" t="s">
        <v>134</v>
      </c>
      <c r="M20" s="535" t="s">
        <v>118</v>
      </c>
      <c r="N20" s="529" t="s">
        <v>343</v>
      </c>
      <c r="O20" s="537" t="s">
        <v>135</v>
      </c>
      <c r="P20" s="539" t="s">
        <v>136</v>
      </c>
      <c r="Q20" s="527" t="s">
        <v>344</v>
      </c>
      <c r="R20" s="527" t="s">
        <v>341</v>
      </c>
      <c r="S20" s="527" t="s">
        <v>137</v>
      </c>
    </row>
    <row r="21" spans="2:20" ht="24.75" customHeight="1" thickBot="1" x14ac:dyDescent="0.25">
      <c r="B21" s="536"/>
      <c r="C21" s="332" t="s">
        <v>138</v>
      </c>
      <c r="D21" s="332" t="s">
        <v>3</v>
      </c>
      <c r="E21" s="333" t="s">
        <v>139</v>
      </c>
      <c r="F21" s="333" t="s">
        <v>140</v>
      </c>
      <c r="G21" s="332" t="s">
        <v>141</v>
      </c>
      <c r="H21" s="333" t="s">
        <v>142</v>
      </c>
      <c r="I21" s="334" t="s">
        <v>143</v>
      </c>
      <c r="J21" s="341" t="s">
        <v>175</v>
      </c>
      <c r="K21" s="341" t="s">
        <v>144</v>
      </c>
      <c r="L21" s="536"/>
      <c r="M21" s="536"/>
      <c r="N21" s="530"/>
      <c r="O21" s="538"/>
      <c r="P21" s="540"/>
      <c r="Q21" s="528"/>
      <c r="R21" s="528"/>
      <c r="S21" s="528"/>
    </row>
    <row r="22" spans="2:20" ht="7.5" customHeight="1" thickBot="1" x14ac:dyDescent="0.25">
      <c r="B22" s="71"/>
      <c r="C22" s="277"/>
      <c r="D22" s="277"/>
      <c r="E22" s="71"/>
      <c r="F22" s="71"/>
      <c r="G22" s="71"/>
      <c r="H22" s="71"/>
      <c r="I22" s="71"/>
      <c r="J22" s="71"/>
      <c r="K22" s="71"/>
      <c r="L22" s="270"/>
      <c r="M22" s="270"/>
      <c r="N22" s="21"/>
      <c r="O22" s="11"/>
      <c r="P22" s="270"/>
    </row>
    <row r="23" spans="2:20" ht="60" customHeight="1" x14ac:dyDescent="0.2">
      <c r="B23" s="278">
        <v>1</v>
      </c>
      <c r="C23" s="291" t="s">
        <v>145</v>
      </c>
      <c r="D23" s="279"/>
      <c r="E23" s="279"/>
      <c r="F23" s="279" t="s">
        <v>146</v>
      </c>
      <c r="G23" s="279"/>
      <c r="H23" s="279"/>
      <c r="I23" s="279"/>
      <c r="J23" s="279"/>
      <c r="K23" s="279">
        <v>2</v>
      </c>
      <c r="L23" s="279"/>
      <c r="M23" s="280">
        <v>1</v>
      </c>
      <c r="N23" s="280">
        <v>2</v>
      </c>
      <c r="O23" s="280">
        <v>2</v>
      </c>
      <c r="P23" s="280">
        <v>2</v>
      </c>
      <c r="Q23" s="280">
        <v>2</v>
      </c>
      <c r="R23" s="280">
        <v>1</v>
      </c>
      <c r="S23" s="281" t="s">
        <v>345</v>
      </c>
      <c r="T23" s="113"/>
    </row>
    <row r="24" spans="2:20" ht="60" customHeight="1" x14ac:dyDescent="0.2">
      <c r="B24" s="282">
        <v>2</v>
      </c>
      <c r="C24" s="292" t="s">
        <v>147</v>
      </c>
      <c r="D24" s="283" t="s">
        <v>146</v>
      </c>
      <c r="E24" s="283" t="s">
        <v>146</v>
      </c>
      <c r="F24" s="283"/>
      <c r="G24" s="283" t="s">
        <v>146</v>
      </c>
      <c r="H24" s="283" t="s">
        <v>146</v>
      </c>
      <c r="I24" s="283"/>
      <c r="J24" s="283"/>
      <c r="K24" s="283">
        <v>2</v>
      </c>
      <c r="L24" s="283"/>
      <c r="M24" s="284">
        <v>1</v>
      </c>
      <c r="N24" s="284">
        <v>2</v>
      </c>
      <c r="O24" s="284">
        <v>2</v>
      </c>
      <c r="P24" s="284">
        <v>2</v>
      </c>
      <c r="Q24" s="284">
        <v>2</v>
      </c>
      <c r="R24" s="284">
        <v>1</v>
      </c>
      <c r="S24" s="285" t="s">
        <v>345</v>
      </c>
      <c r="T24" s="113"/>
    </row>
    <row r="25" spans="2:20" ht="60" customHeight="1" x14ac:dyDescent="0.2">
      <c r="B25" s="282">
        <v>3</v>
      </c>
      <c r="C25" s="292" t="s">
        <v>148</v>
      </c>
      <c r="D25" s="283"/>
      <c r="E25" s="283"/>
      <c r="F25" s="283"/>
      <c r="G25" s="283" t="s">
        <v>146</v>
      </c>
      <c r="H25" s="283" t="s">
        <v>146</v>
      </c>
      <c r="I25" s="283"/>
      <c r="J25" s="283"/>
      <c r="K25" s="283">
        <v>2</v>
      </c>
      <c r="L25" s="283"/>
      <c r="M25" s="284">
        <v>1</v>
      </c>
      <c r="N25" s="284">
        <v>2</v>
      </c>
      <c r="O25" s="284">
        <v>2</v>
      </c>
      <c r="P25" s="284">
        <v>2</v>
      </c>
      <c r="Q25" s="284">
        <v>2</v>
      </c>
      <c r="R25" s="284">
        <v>1</v>
      </c>
      <c r="S25" s="285" t="s">
        <v>345</v>
      </c>
      <c r="T25" s="113"/>
    </row>
    <row r="26" spans="2:20" ht="75" customHeight="1" x14ac:dyDescent="0.2">
      <c r="B26" s="282">
        <v>4</v>
      </c>
      <c r="C26" s="292" t="s">
        <v>149</v>
      </c>
      <c r="D26" s="283"/>
      <c r="E26" s="283"/>
      <c r="F26" s="283" t="s">
        <v>146</v>
      </c>
      <c r="G26" s="283"/>
      <c r="H26" s="283"/>
      <c r="I26" s="283"/>
      <c r="J26" s="283"/>
      <c r="K26" s="283">
        <v>2</v>
      </c>
      <c r="L26" s="283"/>
      <c r="M26" s="284">
        <v>1</v>
      </c>
      <c r="N26" s="284">
        <v>2</v>
      </c>
      <c r="O26" s="284">
        <v>2</v>
      </c>
      <c r="P26" s="284">
        <v>2</v>
      </c>
      <c r="Q26" s="284">
        <v>2</v>
      </c>
      <c r="R26" s="284">
        <v>1</v>
      </c>
      <c r="S26" s="285" t="s">
        <v>345</v>
      </c>
      <c r="T26" s="113"/>
    </row>
    <row r="27" spans="2:20" ht="90" customHeight="1" x14ac:dyDescent="0.2">
      <c r="B27" s="282">
        <v>5</v>
      </c>
      <c r="C27" s="292" t="s">
        <v>150</v>
      </c>
      <c r="D27" s="283" t="s">
        <v>146</v>
      </c>
      <c r="E27" s="283" t="s">
        <v>146</v>
      </c>
      <c r="F27" s="283"/>
      <c r="G27" s="283"/>
      <c r="H27" s="283"/>
      <c r="I27" s="283" t="s">
        <v>146</v>
      </c>
      <c r="J27" s="283"/>
      <c r="K27" s="283">
        <v>2</v>
      </c>
      <c r="L27" s="283"/>
      <c r="M27" s="284">
        <v>1</v>
      </c>
      <c r="N27" s="284">
        <v>2</v>
      </c>
      <c r="O27" s="284">
        <v>2</v>
      </c>
      <c r="P27" s="284">
        <v>2</v>
      </c>
      <c r="Q27" s="284">
        <v>2</v>
      </c>
      <c r="R27" s="284">
        <v>1</v>
      </c>
      <c r="S27" s="285" t="s">
        <v>345</v>
      </c>
      <c r="T27" s="113"/>
    </row>
    <row r="28" spans="2:20" ht="28.5" customHeight="1" thickBot="1" x14ac:dyDescent="0.25">
      <c r="B28" s="286"/>
      <c r="C28" s="293"/>
      <c r="D28" s="287"/>
      <c r="E28" s="287"/>
      <c r="F28" s="287"/>
      <c r="G28" s="287"/>
      <c r="H28" s="287"/>
      <c r="I28" s="287"/>
      <c r="J28" s="287"/>
      <c r="K28" s="287"/>
      <c r="L28" s="287"/>
      <c r="M28" s="288"/>
      <c r="N28" s="288"/>
      <c r="O28" s="288"/>
      <c r="P28" s="288"/>
      <c r="Q28" s="288"/>
      <c r="R28" s="288"/>
      <c r="S28" s="289"/>
      <c r="T28" s="113"/>
    </row>
    <row r="29" spans="2:20" ht="14.25" x14ac:dyDescent="0.2">
      <c r="B29" s="6"/>
      <c r="C29" s="6"/>
      <c r="D29" s="6"/>
      <c r="E29" s="6"/>
      <c r="F29" s="6"/>
      <c r="G29" s="1"/>
    </row>
    <row r="30" spans="2:20" ht="14.25" x14ac:dyDescent="0.2">
      <c r="B30" s="6"/>
      <c r="C30" s="6"/>
      <c r="D30" s="6"/>
      <c r="E30" s="6"/>
      <c r="F30" s="6"/>
    </row>
    <row r="31" spans="2:20" ht="14.25" x14ac:dyDescent="0.2">
      <c r="B31" s="6"/>
      <c r="C31" s="6"/>
      <c r="D31" s="6"/>
      <c r="E31" s="6"/>
      <c r="F31" s="6"/>
      <c r="G31" s="1"/>
    </row>
    <row r="32" spans="2:20" ht="14.25" x14ac:dyDescent="0.2">
      <c r="B32" s="6"/>
      <c r="C32" s="6"/>
      <c r="D32" s="6"/>
      <c r="E32" s="6"/>
      <c r="F32" s="6"/>
    </row>
    <row r="33" spans="2:7" ht="14.25" x14ac:dyDescent="0.2">
      <c r="B33" s="6"/>
      <c r="C33" s="6"/>
      <c r="D33" s="6"/>
      <c r="E33" s="6"/>
      <c r="F33" s="6"/>
      <c r="G33" s="1"/>
    </row>
    <row r="34" spans="2:7" ht="14.25" x14ac:dyDescent="0.2">
      <c r="B34" s="6"/>
      <c r="C34" s="6"/>
      <c r="D34" s="6"/>
      <c r="E34" s="6"/>
      <c r="F34" s="6"/>
    </row>
    <row r="35" spans="2:7" ht="14.25" x14ac:dyDescent="0.2">
      <c r="B35" s="6"/>
      <c r="C35" s="6"/>
      <c r="D35" s="6"/>
      <c r="E35" s="6"/>
      <c r="F35" s="6"/>
      <c r="G35" s="1"/>
    </row>
    <row r="36" spans="2:7" ht="14.25" x14ac:dyDescent="0.2">
      <c r="B36" s="6"/>
      <c r="C36" s="6"/>
      <c r="D36" s="6"/>
      <c r="E36" s="6"/>
      <c r="F36" s="6"/>
    </row>
    <row r="37" spans="2:7" ht="14.25" x14ac:dyDescent="0.2">
      <c r="B37" s="6"/>
      <c r="C37" s="6"/>
      <c r="D37" s="6"/>
      <c r="E37" s="6"/>
      <c r="F37" s="6"/>
    </row>
    <row r="38" spans="2:7" ht="14.25" x14ac:dyDescent="0.2">
      <c r="B38" s="6"/>
      <c r="C38" s="6"/>
      <c r="D38" s="6"/>
      <c r="E38" s="6"/>
      <c r="F38" s="6"/>
    </row>
    <row r="39" spans="2:7" ht="14.25" x14ac:dyDescent="0.2">
      <c r="B39" s="6"/>
      <c r="C39" s="6"/>
      <c r="D39" s="6"/>
      <c r="E39" s="6"/>
      <c r="F39" s="6"/>
    </row>
    <row r="40" spans="2:7" ht="14.25" x14ac:dyDescent="0.2">
      <c r="B40" s="6"/>
      <c r="C40" s="6"/>
      <c r="D40" s="6"/>
      <c r="E40" s="6"/>
      <c r="F40" s="6"/>
    </row>
    <row r="41" spans="2:7" ht="14.25" x14ac:dyDescent="0.2">
      <c r="B41" s="6"/>
      <c r="C41" s="6"/>
      <c r="D41" s="6"/>
      <c r="E41" s="6"/>
      <c r="F41" s="6"/>
    </row>
    <row r="42" spans="2:7" ht="14.25" x14ac:dyDescent="0.2">
      <c r="B42" s="6"/>
      <c r="C42" s="6"/>
      <c r="D42" s="6"/>
      <c r="E42" s="6"/>
      <c r="F42" s="6"/>
    </row>
    <row r="43" spans="2:7" ht="14.25" x14ac:dyDescent="0.2">
      <c r="B43" s="6"/>
      <c r="C43" s="6"/>
      <c r="D43" s="6"/>
      <c r="E43" s="6"/>
      <c r="F43" s="6"/>
    </row>
    <row r="44" spans="2:7" ht="14.25" x14ac:dyDescent="0.2">
      <c r="B44" s="6"/>
      <c r="C44" s="6"/>
      <c r="D44" s="6"/>
      <c r="E44" s="6"/>
      <c r="F44" s="6"/>
    </row>
    <row r="45" spans="2:7" ht="14.25" x14ac:dyDescent="0.2">
      <c r="B45" s="6"/>
      <c r="C45" s="6"/>
      <c r="D45" s="6"/>
      <c r="E45" s="6"/>
      <c r="F45" s="6"/>
    </row>
    <row r="46" spans="2:7" ht="14.25" x14ac:dyDescent="0.2">
      <c r="B46" s="6"/>
      <c r="C46" s="6"/>
      <c r="D46" s="6"/>
      <c r="E46" s="6"/>
      <c r="F46" s="6"/>
    </row>
    <row r="47" spans="2:7" ht="14.25" x14ac:dyDescent="0.2">
      <c r="B47" s="6"/>
      <c r="C47" s="6"/>
      <c r="D47" s="6"/>
      <c r="E47" s="6"/>
      <c r="F47" s="6"/>
    </row>
    <row r="48" spans="2:7" ht="14.25" x14ac:dyDescent="0.2">
      <c r="B48" s="6"/>
      <c r="C48" s="6"/>
      <c r="D48" s="6"/>
      <c r="E48" s="6"/>
      <c r="F48" s="6"/>
    </row>
    <row r="49" s="6" customFormat="1" ht="14.25" x14ac:dyDescent="0.2"/>
    <row r="50" s="6" customFormat="1" ht="14.25" x14ac:dyDescent="0.2"/>
    <row r="51" s="6" customFormat="1" ht="14.25" x14ac:dyDescent="0.2"/>
    <row r="52" s="6" customFormat="1" ht="14.25" x14ac:dyDescent="0.2"/>
    <row r="53" s="6" customFormat="1" ht="14.25" x14ac:dyDescent="0.2"/>
    <row r="54" s="6" customFormat="1" ht="14.25" x14ac:dyDescent="0.2"/>
    <row r="55" s="6" customFormat="1" ht="14.25" x14ac:dyDescent="0.2"/>
    <row r="56" s="6" customFormat="1" ht="14.25" x14ac:dyDescent="0.2"/>
    <row r="57" s="6" customFormat="1" ht="14.25" x14ac:dyDescent="0.2"/>
    <row r="58" s="6" customFormat="1" ht="14.25" x14ac:dyDescent="0.2"/>
    <row r="59" s="6" customFormat="1" ht="14.25" x14ac:dyDescent="0.2"/>
    <row r="60" s="6" customFormat="1" ht="14.25" x14ac:dyDescent="0.2"/>
    <row r="61" s="6" customFormat="1" ht="14.25" x14ac:dyDescent="0.2"/>
    <row r="62" s="6" customFormat="1" ht="14.25" x14ac:dyDescent="0.2"/>
    <row r="63" s="6" customFormat="1" ht="14.25" x14ac:dyDescent="0.2"/>
    <row r="64" s="6" customFormat="1" ht="14.25" x14ac:dyDescent="0.2"/>
    <row r="65" s="6" customFormat="1" ht="14.25" x14ac:dyDescent="0.2"/>
    <row r="66" s="6" customFormat="1" ht="14.25" x14ac:dyDescent="0.2"/>
    <row r="67" s="6" customFormat="1" ht="14.25" x14ac:dyDescent="0.2"/>
    <row r="68" s="6" customFormat="1" ht="14.25" x14ac:dyDescent="0.2"/>
    <row r="69" s="6" customFormat="1" ht="14.25" x14ac:dyDescent="0.2"/>
    <row r="70" s="6" customFormat="1" ht="14.25" x14ac:dyDescent="0.2"/>
    <row r="71" s="6" customFormat="1" ht="14.25" x14ac:dyDescent="0.2"/>
    <row r="72" s="6" customFormat="1" ht="14.25" x14ac:dyDescent="0.2"/>
    <row r="73" s="6" customFormat="1" ht="14.25" x14ac:dyDescent="0.2"/>
    <row r="74" s="6" customFormat="1" ht="14.25" x14ac:dyDescent="0.2"/>
    <row r="75" s="6" customFormat="1" ht="14.25" x14ac:dyDescent="0.2"/>
    <row r="76" s="6" customFormat="1" ht="14.25" x14ac:dyDescent="0.2"/>
    <row r="77" s="6" customFormat="1" ht="14.25" x14ac:dyDescent="0.2"/>
    <row r="78" s="6" customFormat="1" ht="14.25" x14ac:dyDescent="0.2"/>
    <row r="79" s="6" customFormat="1" ht="14.25" x14ac:dyDescent="0.2"/>
    <row r="80" s="6" customFormat="1" ht="14.25" x14ac:dyDescent="0.2"/>
    <row r="81" s="6" customFormat="1" ht="14.25" x14ac:dyDescent="0.2"/>
    <row r="82" s="6" customFormat="1" ht="14.25" x14ac:dyDescent="0.2"/>
    <row r="83" s="6" customFormat="1" ht="14.25" x14ac:dyDescent="0.2"/>
    <row r="84" s="6" customFormat="1" ht="14.25" x14ac:dyDescent="0.2"/>
    <row r="85" s="6" customFormat="1" ht="14.25" x14ac:dyDescent="0.2"/>
    <row r="86" s="6" customFormat="1" ht="14.25" x14ac:dyDescent="0.2"/>
    <row r="87" s="6" customFormat="1" ht="14.25" x14ac:dyDescent="0.2"/>
    <row r="88" s="6" customFormat="1" ht="14.25" x14ac:dyDescent="0.2"/>
    <row r="89" s="6" customFormat="1" ht="14.25" x14ac:dyDescent="0.2"/>
    <row r="90" s="6" customFormat="1" ht="14.25" x14ac:dyDescent="0.2"/>
    <row r="91" s="6" customFormat="1" ht="14.25" x14ac:dyDescent="0.2"/>
    <row r="92" s="6" customFormat="1" ht="14.25" x14ac:dyDescent="0.2"/>
    <row r="93" s="6" customFormat="1" ht="14.25" x14ac:dyDescent="0.2"/>
    <row r="94" s="6" customFormat="1" ht="14.25" x14ac:dyDescent="0.2"/>
    <row r="95" s="6" customFormat="1" ht="14.25" x14ac:dyDescent="0.2"/>
    <row r="96" s="6" customFormat="1" ht="14.25" x14ac:dyDescent="0.2"/>
    <row r="97" s="6" customFormat="1" ht="14.25" x14ac:dyDescent="0.2"/>
    <row r="98" s="6" customFormat="1" ht="14.25" x14ac:dyDescent="0.2"/>
    <row r="99" s="6" customFormat="1" ht="14.25" x14ac:dyDescent="0.2"/>
    <row r="100" s="6" customFormat="1" ht="14.25" x14ac:dyDescent="0.2"/>
    <row r="101" s="6" customFormat="1" ht="14.25" x14ac:dyDescent="0.2"/>
    <row r="102" s="6" customFormat="1" ht="14.25" x14ac:dyDescent="0.2"/>
    <row r="103" s="6" customFormat="1" ht="14.25" x14ac:dyDescent="0.2"/>
    <row r="104" s="6" customFormat="1" ht="14.25" x14ac:dyDescent="0.2"/>
    <row r="105" s="6" customFormat="1" ht="14.25" x14ac:dyDescent="0.2"/>
    <row r="106" s="6" customFormat="1" ht="14.25" x14ac:dyDescent="0.2"/>
    <row r="107" s="6" customFormat="1" ht="14.25" x14ac:dyDescent="0.2"/>
    <row r="108" s="6" customFormat="1" ht="14.25" x14ac:dyDescent="0.2"/>
    <row r="109" s="6" customFormat="1" ht="14.25" x14ac:dyDescent="0.2"/>
    <row r="110" s="6" customFormat="1" ht="14.25" x14ac:dyDescent="0.2"/>
    <row r="111" s="6" customFormat="1" ht="14.25" x14ac:dyDescent="0.2"/>
    <row r="112" s="6" customFormat="1" ht="14.25" x14ac:dyDescent="0.2"/>
    <row r="113" s="6" customFormat="1" ht="14.25" x14ac:dyDescent="0.2"/>
    <row r="114" s="6" customFormat="1" ht="14.25" x14ac:dyDescent="0.2"/>
    <row r="115" s="6" customFormat="1" ht="14.25" x14ac:dyDescent="0.2"/>
    <row r="116" s="6" customFormat="1" ht="14.25" x14ac:dyDescent="0.2"/>
    <row r="117" s="6" customFormat="1" ht="14.25" x14ac:dyDescent="0.2"/>
    <row r="118" s="6" customFormat="1" ht="14.25" x14ac:dyDescent="0.2"/>
    <row r="119" s="6" customFormat="1" ht="14.25" x14ac:dyDescent="0.2"/>
    <row r="120" s="6" customFormat="1" ht="14.25" x14ac:dyDescent="0.2"/>
    <row r="121" s="6" customFormat="1" ht="14.25" x14ac:dyDescent="0.2"/>
    <row r="122" s="6" customFormat="1" ht="14.25" x14ac:dyDescent="0.2"/>
    <row r="123" s="6" customFormat="1" ht="14.25" x14ac:dyDescent="0.2"/>
    <row r="124" s="6" customFormat="1" ht="14.25" x14ac:dyDescent="0.2"/>
    <row r="125" s="6" customFormat="1" ht="14.25" x14ac:dyDescent="0.2"/>
    <row r="126" s="6" customFormat="1" ht="14.25" x14ac:dyDescent="0.2"/>
    <row r="127" s="6" customFormat="1" ht="14.25" x14ac:dyDescent="0.2"/>
    <row r="128" s="6" customFormat="1" ht="14.25" x14ac:dyDescent="0.2"/>
    <row r="129" s="6" customFormat="1" ht="14.25" x14ac:dyDescent="0.2"/>
    <row r="130" s="6" customFormat="1" ht="14.25" x14ac:dyDescent="0.2"/>
    <row r="131" s="6" customFormat="1" ht="14.25" x14ac:dyDescent="0.2"/>
    <row r="132" s="6" customFormat="1" ht="14.25" x14ac:dyDescent="0.2"/>
    <row r="133" s="6" customFormat="1" ht="14.25" x14ac:dyDescent="0.2"/>
    <row r="134" s="6" customFormat="1" ht="14.25" x14ac:dyDescent="0.2"/>
    <row r="135" s="6" customFormat="1" ht="14.25" x14ac:dyDescent="0.2"/>
    <row r="136" s="6" customFormat="1" ht="14.25" x14ac:dyDescent="0.2"/>
    <row r="137" s="6" customFormat="1" ht="14.25" x14ac:dyDescent="0.2"/>
    <row r="138" s="6" customFormat="1" ht="14.25" x14ac:dyDescent="0.2"/>
    <row r="139" s="6" customFormat="1" ht="14.25" x14ac:dyDescent="0.2"/>
    <row r="140" s="6" customFormat="1" ht="14.25" x14ac:dyDescent="0.2"/>
    <row r="141" s="6" customFormat="1" ht="14.25" x14ac:dyDescent="0.2"/>
    <row r="142" s="6" customFormat="1" ht="14.25" x14ac:dyDescent="0.2"/>
    <row r="143" s="6" customFormat="1" ht="14.25" x14ac:dyDescent="0.2"/>
    <row r="144" s="6" customFormat="1" ht="14.25" x14ac:dyDescent="0.2"/>
    <row r="145" s="6" customFormat="1" ht="14.25" x14ac:dyDescent="0.2"/>
    <row r="146" s="6" customFormat="1" ht="14.25" x14ac:dyDescent="0.2"/>
    <row r="147" s="6" customFormat="1" ht="14.25" x14ac:dyDescent="0.2"/>
    <row r="148" s="6" customFormat="1" ht="14.25" x14ac:dyDescent="0.2"/>
    <row r="149" s="6" customFormat="1" ht="14.25" x14ac:dyDescent="0.2"/>
    <row r="150" s="6" customFormat="1" ht="14.25" x14ac:dyDescent="0.2"/>
    <row r="151" s="6" customFormat="1" ht="14.25" x14ac:dyDescent="0.2"/>
    <row r="152" s="6" customFormat="1" ht="14.25" x14ac:dyDescent="0.2"/>
    <row r="153" s="6" customFormat="1" ht="14.25" x14ac:dyDescent="0.2"/>
    <row r="154" s="6" customFormat="1" ht="14.25" x14ac:dyDescent="0.2"/>
    <row r="155" s="6" customFormat="1" ht="14.25" x14ac:dyDescent="0.2"/>
    <row r="156" s="6" customFormat="1" ht="14.25" x14ac:dyDescent="0.2"/>
    <row r="157" s="6" customFormat="1" ht="14.25" x14ac:dyDescent="0.2"/>
    <row r="158" s="6" customFormat="1" ht="14.25" x14ac:dyDescent="0.2"/>
    <row r="159" s="6" customFormat="1" ht="14.25" x14ac:dyDescent="0.2"/>
    <row r="160" s="6" customFormat="1" ht="14.25" x14ac:dyDescent="0.2"/>
    <row r="161" s="6" customFormat="1" ht="14.25" x14ac:dyDescent="0.2"/>
    <row r="162" s="6" customFormat="1" ht="14.25" x14ac:dyDescent="0.2"/>
    <row r="163" s="6" customFormat="1" ht="14.25" x14ac:dyDescent="0.2"/>
    <row r="164" s="6" customFormat="1" ht="14.25" x14ac:dyDescent="0.2"/>
    <row r="165" s="6" customFormat="1" ht="14.25" x14ac:dyDescent="0.2"/>
    <row r="166" s="6" customFormat="1" ht="14.25" x14ac:dyDescent="0.2"/>
    <row r="167" s="6" customFormat="1" ht="14.25" x14ac:dyDescent="0.2"/>
    <row r="168" s="6" customFormat="1" ht="14.25" x14ac:dyDescent="0.2"/>
    <row r="169" s="6" customFormat="1" ht="14.25" x14ac:dyDescent="0.2"/>
    <row r="170" s="6" customFormat="1" ht="14.25" x14ac:dyDescent="0.2"/>
    <row r="171" s="6" customFormat="1" ht="14.25" x14ac:dyDescent="0.2"/>
    <row r="172" s="6" customFormat="1" ht="14.25" x14ac:dyDescent="0.2"/>
    <row r="173" s="6" customFormat="1" ht="14.25" x14ac:dyDescent="0.2"/>
    <row r="174" s="6" customFormat="1" ht="14.25" x14ac:dyDescent="0.2"/>
    <row r="175" s="6" customFormat="1" ht="14.25" x14ac:dyDescent="0.2"/>
    <row r="176" s="6" customFormat="1" ht="14.25" x14ac:dyDescent="0.2"/>
    <row r="177" s="6" customFormat="1" ht="14.25" x14ac:dyDescent="0.2"/>
    <row r="178" s="6" customFormat="1" ht="14.25" x14ac:dyDescent="0.2"/>
    <row r="179" s="6" customFormat="1" ht="14.25" x14ac:dyDescent="0.2"/>
    <row r="180" s="6" customFormat="1" ht="14.25" x14ac:dyDescent="0.2"/>
    <row r="181" s="6" customFormat="1" ht="14.25" x14ac:dyDescent="0.2"/>
    <row r="182" s="6" customFormat="1" ht="14.25" x14ac:dyDescent="0.2"/>
    <row r="183" s="6" customFormat="1" ht="14.25" x14ac:dyDescent="0.2"/>
    <row r="184" s="6" customFormat="1" ht="14.25" x14ac:dyDescent="0.2"/>
    <row r="185" s="6" customFormat="1" ht="14.25" x14ac:dyDescent="0.2"/>
    <row r="186" s="6" customFormat="1" ht="14.25" x14ac:dyDescent="0.2"/>
    <row r="187" s="6" customFormat="1" ht="14.25" x14ac:dyDescent="0.2"/>
    <row r="188" s="6" customFormat="1" ht="14.25" x14ac:dyDescent="0.2"/>
    <row r="189" s="6" customFormat="1" ht="14.25" x14ac:dyDescent="0.2"/>
    <row r="190" s="6" customFormat="1" ht="14.25" x14ac:dyDescent="0.2"/>
    <row r="191" s="6" customFormat="1" ht="14.25" x14ac:dyDescent="0.2"/>
    <row r="192" s="6" customFormat="1" ht="14.25" x14ac:dyDescent="0.2"/>
    <row r="193" s="6" customFormat="1" ht="14.25" x14ac:dyDescent="0.2"/>
    <row r="194" s="6" customFormat="1" ht="14.25" x14ac:dyDescent="0.2"/>
    <row r="195" s="6" customFormat="1" ht="14.25" x14ac:dyDescent="0.2"/>
    <row r="196" s="6" customFormat="1" ht="14.25" x14ac:dyDescent="0.2"/>
    <row r="197" s="6" customFormat="1" ht="14.25" x14ac:dyDescent="0.2"/>
    <row r="198" s="6" customFormat="1" ht="14.25" x14ac:dyDescent="0.2"/>
    <row r="199" s="6" customFormat="1" ht="14.25" x14ac:dyDescent="0.2"/>
    <row r="200" s="6" customFormat="1" ht="14.25" x14ac:dyDescent="0.2"/>
    <row r="201" s="6" customFormat="1" ht="14.25" x14ac:dyDescent="0.2"/>
    <row r="202" s="6" customFormat="1" ht="14.25" x14ac:dyDescent="0.2"/>
    <row r="203" s="6" customFormat="1" ht="14.25" x14ac:dyDescent="0.2"/>
    <row r="204" s="6" customFormat="1" ht="14.25" x14ac:dyDescent="0.2"/>
    <row r="205" s="6" customFormat="1" ht="14.25" x14ac:dyDescent="0.2"/>
    <row r="206" s="6" customFormat="1" ht="14.25" x14ac:dyDescent="0.2"/>
    <row r="207" s="6" customFormat="1" ht="14.25" x14ac:dyDescent="0.2"/>
    <row r="208" s="6" customFormat="1" ht="14.25" x14ac:dyDescent="0.2"/>
    <row r="209" s="6" customFormat="1" ht="14.25" x14ac:dyDescent="0.2"/>
    <row r="210" s="6" customFormat="1" ht="14.25" x14ac:dyDescent="0.2"/>
    <row r="211" s="6" customFormat="1" ht="14.25" x14ac:dyDescent="0.2"/>
    <row r="212" s="6" customFormat="1" ht="14.25" x14ac:dyDescent="0.2"/>
    <row r="213" s="6" customFormat="1" ht="14.25" x14ac:dyDescent="0.2"/>
    <row r="214" s="6" customFormat="1" ht="14.25" x14ac:dyDescent="0.2"/>
    <row r="215" s="6" customFormat="1" ht="14.25" x14ac:dyDescent="0.2"/>
    <row r="216" s="6" customFormat="1" ht="14.25" x14ac:dyDescent="0.2"/>
    <row r="217" s="6" customFormat="1" ht="14.25" x14ac:dyDescent="0.2"/>
    <row r="218" s="6" customFormat="1" ht="14.25" x14ac:dyDescent="0.2"/>
    <row r="219" s="6" customFormat="1" ht="14.25" x14ac:dyDescent="0.2"/>
    <row r="220" s="6" customFormat="1" ht="14.25" x14ac:dyDescent="0.2"/>
    <row r="221" s="6" customFormat="1" ht="14.25" x14ac:dyDescent="0.2"/>
    <row r="222" s="6" customFormat="1" ht="14.25" x14ac:dyDescent="0.2"/>
    <row r="223" s="6" customFormat="1" ht="14.25" x14ac:dyDescent="0.2"/>
    <row r="224" s="6" customFormat="1" ht="14.25" x14ac:dyDescent="0.2"/>
    <row r="225" s="6" customFormat="1" ht="14.25" x14ac:dyDescent="0.2"/>
    <row r="226" s="6" customFormat="1" ht="14.25" x14ac:dyDescent="0.2"/>
    <row r="227" s="6" customFormat="1" ht="14.25" x14ac:dyDescent="0.2"/>
    <row r="228" s="6" customFormat="1" ht="14.25" x14ac:dyDescent="0.2"/>
    <row r="229" s="6" customFormat="1" ht="14.25" x14ac:dyDescent="0.2"/>
    <row r="230" s="6" customFormat="1" ht="14.25" x14ac:dyDescent="0.2"/>
    <row r="231" s="6" customFormat="1" ht="14.25" x14ac:dyDescent="0.2"/>
    <row r="232" s="6" customFormat="1" ht="14.25" x14ac:dyDescent="0.2"/>
    <row r="233" s="6" customFormat="1" ht="14.25" x14ac:dyDescent="0.2"/>
    <row r="234" s="6" customFormat="1" ht="14.25" x14ac:dyDescent="0.2"/>
    <row r="235" s="6" customFormat="1" ht="14.25" x14ac:dyDescent="0.2"/>
    <row r="236" s="6" customFormat="1" ht="14.25" x14ac:dyDescent="0.2"/>
    <row r="237" s="6" customFormat="1" ht="14.25" x14ac:dyDescent="0.2"/>
    <row r="238" s="6" customFormat="1" ht="14.25" x14ac:dyDescent="0.2"/>
    <row r="239" s="6" customFormat="1" ht="14.25" x14ac:dyDescent="0.2"/>
    <row r="240" s="6" customFormat="1" ht="14.25" x14ac:dyDescent="0.2"/>
    <row r="241" s="6" customFormat="1" ht="14.25" x14ac:dyDescent="0.2"/>
    <row r="242" s="6" customFormat="1" ht="14.25" x14ac:dyDescent="0.2"/>
    <row r="243" s="6" customFormat="1" ht="14.25" x14ac:dyDescent="0.2"/>
    <row r="244" s="6" customFormat="1" ht="14.25" x14ac:dyDescent="0.2"/>
    <row r="245" s="6" customFormat="1" ht="14.25" x14ac:dyDescent="0.2"/>
    <row r="246" s="6" customFormat="1" ht="14.25" x14ac:dyDescent="0.2"/>
    <row r="247" s="6" customFormat="1" ht="14.25" x14ac:dyDescent="0.2"/>
    <row r="248" s="6" customFormat="1" ht="14.25" x14ac:dyDescent="0.2"/>
    <row r="249" s="6" customFormat="1" ht="14.25" x14ac:dyDescent="0.2"/>
    <row r="250" s="6" customFormat="1" ht="14.25" x14ac:dyDescent="0.2"/>
    <row r="251" s="6" customFormat="1" ht="14.25" x14ac:dyDescent="0.2"/>
    <row r="252" s="6" customFormat="1" ht="14.25" x14ac:dyDescent="0.2"/>
    <row r="253" s="6" customFormat="1" ht="14.25" x14ac:dyDescent="0.2"/>
    <row r="254" s="6" customFormat="1" ht="14.25" x14ac:dyDescent="0.2"/>
    <row r="255" s="6" customFormat="1" ht="14.25" x14ac:dyDescent="0.2"/>
    <row r="256" s="6" customFormat="1" ht="14.25" x14ac:dyDescent="0.2"/>
    <row r="257" s="6" customFormat="1" ht="14.25" x14ac:dyDescent="0.2"/>
    <row r="258" s="6" customFormat="1" ht="14.25" x14ac:dyDescent="0.2"/>
    <row r="259" s="6" customFormat="1" ht="14.25" x14ac:dyDescent="0.2"/>
    <row r="260" s="6" customFormat="1" ht="14.25" x14ac:dyDescent="0.2"/>
    <row r="261" s="6" customFormat="1" ht="14.25" x14ac:dyDescent="0.2"/>
    <row r="262" s="6" customFormat="1" ht="14.25" x14ac:dyDescent="0.2"/>
    <row r="263" s="6" customFormat="1" ht="14.25" x14ac:dyDescent="0.2"/>
    <row r="264" s="6" customFormat="1" ht="14.25" x14ac:dyDescent="0.2"/>
    <row r="265" s="6" customFormat="1" ht="14.25" x14ac:dyDescent="0.2"/>
    <row r="266" s="6" customFormat="1" ht="14.25" x14ac:dyDescent="0.2"/>
    <row r="267" s="6" customFormat="1" ht="14.25" x14ac:dyDescent="0.2"/>
    <row r="268" s="6" customFormat="1" ht="14.25" x14ac:dyDescent="0.2"/>
    <row r="269" s="6" customFormat="1" ht="14.25" x14ac:dyDescent="0.2"/>
    <row r="270" s="6" customFormat="1" ht="14.25" x14ac:dyDescent="0.2"/>
    <row r="271" s="6" customFormat="1" ht="14.25" x14ac:dyDescent="0.2"/>
    <row r="272" s="6" customFormat="1" ht="14.25" x14ac:dyDescent="0.2"/>
    <row r="273" s="6" customFormat="1" ht="14.25" x14ac:dyDescent="0.2"/>
    <row r="274" s="6" customFormat="1" ht="14.25" x14ac:dyDescent="0.2"/>
    <row r="275" s="6" customFormat="1" ht="14.25" x14ac:dyDescent="0.2"/>
    <row r="276" s="6" customFormat="1" ht="14.25" x14ac:dyDescent="0.2"/>
    <row r="277" s="6" customFormat="1" ht="14.25" x14ac:dyDescent="0.2"/>
    <row r="278" s="6" customFormat="1" ht="14.25" x14ac:dyDescent="0.2"/>
    <row r="279" s="6" customFormat="1" ht="14.25" x14ac:dyDescent="0.2"/>
    <row r="280" s="6" customFormat="1" ht="14.25" x14ac:dyDescent="0.2"/>
    <row r="281" s="6" customFormat="1" ht="14.25" x14ac:dyDescent="0.2"/>
    <row r="282" s="6" customFormat="1" ht="14.25" x14ac:dyDescent="0.2"/>
    <row r="283" s="6" customFormat="1" ht="14.25" x14ac:dyDescent="0.2"/>
    <row r="284" s="6" customFormat="1" ht="14.25" x14ac:dyDescent="0.2"/>
    <row r="285" s="6" customFormat="1" ht="14.25" x14ac:dyDescent="0.2"/>
    <row r="286" s="6" customFormat="1" ht="14.25" x14ac:dyDescent="0.2"/>
    <row r="287" s="6" customFormat="1" ht="14.25" x14ac:dyDescent="0.2"/>
    <row r="288" s="6" customFormat="1" ht="14.25" x14ac:dyDescent="0.2"/>
    <row r="289" s="6" customFormat="1" ht="14.25" x14ac:dyDescent="0.2"/>
    <row r="290" s="6" customFormat="1" ht="14.25" x14ac:dyDescent="0.2"/>
    <row r="291" s="6" customFormat="1" ht="14.25" x14ac:dyDescent="0.2"/>
    <row r="292" s="6" customFormat="1" ht="14.25" x14ac:dyDescent="0.2"/>
    <row r="293" s="6" customFormat="1" ht="14.25" x14ac:dyDescent="0.2"/>
    <row r="294" s="6" customFormat="1" ht="14.25" x14ac:dyDescent="0.2"/>
    <row r="295" s="6" customFormat="1" ht="14.25" x14ac:dyDescent="0.2"/>
    <row r="296" s="6" customFormat="1" ht="14.25" x14ac:dyDescent="0.2"/>
    <row r="297" s="6" customFormat="1" ht="14.25" x14ac:dyDescent="0.2"/>
    <row r="298" s="6" customFormat="1" ht="14.25" x14ac:dyDescent="0.2"/>
    <row r="299" s="6" customFormat="1" ht="14.25" x14ac:dyDescent="0.2"/>
    <row r="300" s="6" customFormat="1" ht="14.25" x14ac:dyDescent="0.2"/>
    <row r="301" s="6" customFormat="1" ht="14.25" x14ac:dyDescent="0.2"/>
    <row r="302" s="6" customFormat="1" ht="14.25" x14ac:dyDescent="0.2"/>
    <row r="303" s="6" customFormat="1" ht="14.25" x14ac:dyDescent="0.2"/>
    <row r="304" s="6" customFormat="1" ht="14.25" x14ac:dyDescent="0.2"/>
    <row r="305" s="6" customFormat="1" ht="14.25" x14ac:dyDescent="0.2"/>
    <row r="306" s="6" customFormat="1" ht="14.25" x14ac:dyDescent="0.2"/>
    <row r="307" s="6" customFormat="1" ht="14.25" x14ac:dyDescent="0.2"/>
    <row r="308" s="6" customFormat="1" ht="14.25" x14ac:dyDescent="0.2"/>
    <row r="309" s="6" customFormat="1" ht="14.25" x14ac:dyDescent="0.2"/>
    <row r="310" s="6" customFormat="1" ht="14.25" x14ac:dyDescent="0.2"/>
    <row r="311" s="6" customFormat="1" ht="14.25" x14ac:dyDescent="0.2"/>
    <row r="312" s="6" customFormat="1" ht="14.25" x14ac:dyDescent="0.2"/>
    <row r="313" s="6" customFormat="1" ht="14.25" x14ac:dyDescent="0.2"/>
    <row r="314" s="6" customFormat="1" ht="14.25" x14ac:dyDescent="0.2"/>
    <row r="315" s="6" customFormat="1" ht="14.25" x14ac:dyDescent="0.2"/>
    <row r="316" s="6" customFormat="1" ht="14.25" x14ac:dyDescent="0.2"/>
    <row r="317" s="6" customFormat="1" ht="14.25" x14ac:dyDescent="0.2"/>
    <row r="318" s="6" customFormat="1" ht="14.25" x14ac:dyDescent="0.2"/>
    <row r="319" s="6" customFormat="1" ht="14.25" x14ac:dyDescent="0.2"/>
    <row r="320" s="6" customFormat="1" ht="14.25" x14ac:dyDescent="0.2"/>
    <row r="321" s="6" customFormat="1" ht="14.25" x14ac:dyDescent="0.2"/>
    <row r="322" s="6" customFormat="1" ht="14.25" x14ac:dyDescent="0.2"/>
    <row r="323" s="6" customFormat="1" ht="14.25" x14ac:dyDescent="0.2"/>
    <row r="324" s="6" customFormat="1" ht="14.25" x14ac:dyDescent="0.2"/>
    <row r="325" s="6" customFormat="1" ht="14.25" x14ac:dyDescent="0.2"/>
    <row r="326" s="6" customFormat="1" ht="14.25" x14ac:dyDescent="0.2"/>
    <row r="327" s="6" customFormat="1" ht="14.25" x14ac:dyDescent="0.2"/>
    <row r="328" s="6" customFormat="1" ht="14.25" x14ac:dyDescent="0.2"/>
    <row r="329" s="6" customFormat="1" ht="14.25" x14ac:dyDescent="0.2"/>
    <row r="330" s="6" customFormat="1" ht="14.25" x14ac:dyDescent="0.2"/>
    <row r="331" s="6" customFormat="1" ht="14.25" x14ac:dyDescent="0.2"/>
    <row r="332" s="6" customFormat="1" ht="14.25" x14ac:dyDescent="0.2"/>
    <row r="333" s="6" customFormat="1" ht="14.25" x14ac:dyDescent="0.2"/>
    <row r="334" s="6" customFormat="1" ht="14.25" x14ac:dyDescent="0.2"/>
    <row r="335" s="6" customFormat="1" ht="14.25" x14ac:dyDescent="0.2"/>
    <row r="336" s="6" customFormat="1" ht="14.25" x14ac:dyDescent="0.2"/>
    <row r="337" s="6" customFormat="1" ht="14.25" x14ac:dyDescent="0.2"/>
    <row r="338" s="6" customFormat="1" ht="14.25" x14ac:dyDescent="0.2"/>
    <row r="339" s="6" customFormat="1" ht="14.25" x14ac:dyDescent="0.2"/>
    <row r="340" s="6" customFormat="1" ht="14.25" x14ac:dyDescent="0.2"/>
    <row r="341" s="6" customFormat="1" ht="14.25" x14ac:dyDescent="0.2"/>
    <row r="342" s="6" customFormat="1" ht="14.25" x14ac:dyDescent="0.2"/>
    <row r="343" s="6" customFormat="1" ht="14.25" x14ac:dyDescent="0.2"/>
    <row r="344" s="6" customFormat="1" ht="14.25" x14ac:dyDescent="0.2"/>
    <row r="345" s="6" customFormat="1" ht="14.25" x14ac:dyDescent="0.2"/>
    <row r="346" s="6" customFormat="1" ht="14.25" x14ac:dyDescent="0.2"/>
    <row r="347" s="6" customFormat="1" ht="14.25" x14ac:dyDescent="0.2"/>
    <row r="348" s="6" customFormat="1" ht="14.25" x14ac:dyDescent="0.2"/>
    <row r="349" s="6" customFormat="1" ht="14.25" x14ac:dyDescent="0.2"/>
    <row r="350" s="6" customFormat="1" ht="14.25" x14ac:dyDescent="0.2"/>
    <row r="351" s="6" customFormat="1" ht="14.25" x14ac:dyDescent="0.2"/>
    <row r="352" s="6" customFormat="1" ht="14.25" x14ac:dyDescent="0.2"/>
    <row r="353" s="6" customFormat="1" ht="14.25" x14ac:dyDescent="0.2"/>
    <row r="354" s="6" customFormat="1" ht="14.25" x14ac:dyDescent="0.2"/>
    <row r="355" s="6" customFormat="1" ht="14.25" x14ac:dyDescent="0.2"/>
    <row r="356" s="6" customFormat="1" ht="14.25" x14ac:dyDescent="0.2"/>
    <row r="357" s="6" customFormat="1" ht="14.25" x14ac:dyDescent="0.2"/>
    <row r="358" s="6" customFormat="1" ht="14.25" x14ac:dyDescent="0.2"/>
    <row r="359" s="6" customFormat="1" ht="14.25" x14ac:dyDescent="0.2"/>
    <row r="360" s="6" customFormat="1" ht="14.25" x14ac:dyDescent="0.2"/>
    <row r="361" s="6" customFormat="1" ht="14.25" x14ac:dyDescent="0.2"/>
    <row r="362" s="6" customFormat="1" ht="14.25" x14ac:dyDescent="0.2"/>
    <row r="363" s="6" customFormat="1" ht="14.25" x14ac:dyDescent="0.2"/>
    <row r="364" s="6" customFormat="1" ht="14.25" x14ac:dyDescent="0.2"/>
    <row r="365" s="6" customFormat="1" ht="14.25" x14ac:dyDescent="0.2"/>
    <row r="366" s="6" customFormat="1" ht="14.25" x14ac:dyDescent="0.2"/>
    <row r="367" s="6" customFormat="1" ht="14.25" x14ac:dyDescent="0.2"/>
    <row r="368" s="6" customFormat="1" ht="14.25" x14ac:dyDescent="0.2"/>
    <row r="369" s="6" customFormat="1" ht="14.25" x14ac:dyDescent="0.2"/>
    <row r="370" s="6" customFormat="1" ht="14.25" x14ac:dyDescent="0.2"/>
    <row r="371" s="6" customFormat="1" ht="14.25" x14ac:dyDescent="0.2"/>
    <row r="372" s="6" customFormat="1" ht="14.25" x14ac:dyDescent="0.2"/>
    <row r="373" s="6" customFormat="1" ht="14.25" x14ac:dyDescent="0.2"/>
    <row r="374" s="6" customFormat="1" ht="14.25" x14ac:dyDescent="0.2"/>
    <row r="375" s="6" customFormat="1" ht="14.25" x14ac:dyDescent="0.2"/>
    <row r="376" s="6" customFormat="1" ht="14.25" x14ac:dyDescent="0.2"/>
    <row r="377" s="6" customFormat="1" ht="14.25" x14ac:dyDescent="0.2"/>
    <row r="378" s="6" customFormat="1" ht="14.25" x14ac:dyDescent="0.2"/>
    <row r="379" s="6" customFormat="1" ht="14.25" x14ac:dyDescent="0.2"/>
    <row r="380" s="6" customFormat="1" ht="14.25" x14ac:dyDescent="0.2"/>
    <row r="381" s="6" customFormat="1" ht="14.25" x14ac:dyDescent="0.2"/>
    <row r="382" s="6" customFormat="1" ht="14.25" x14ac:dyDescent="0.2"/>
    <row r="383" s="6" customFormat="1" ht="14.25" x14ac:dyDescent="0.2"/>
    <row r="384" s="6" customFormat="1" ht="14.25" x14ac:dyDescent="0.2"/>
    <row r="385" s="6" customFormat="1" ht="14.25" x14ac:dyDescent="0.2"/>
    <row r="386" s="6" customFormat="1" ht="14.25" x14ac:dyDescent="0.2"/>
    <row r="387" s="6" customFormat="1" ht="14.25" x14ac:dyDescent="0.2"/>
    <row r="388" s="6" customFormat="1" ht="14.25" x14ac:dyDescent="0.2"/>
    <row r="389" s="6" customFormat="1" ht="14.25" x14ac:dyDescent="0.2"/>
    <row r="390" s="6" customFormat="1" ht="14.25" x14ac:dyDescent="0.2"/>
    <row r="391" s="6" customFormat="1" ht="14.25" x14ac:dyDescent="0.2"/>
    <row r="392" s="6" customFormat="1" ht="14.25" x14ac:dyDescent="0.2"/>
    <row r="393" s="6" customFormat="1" ht="14.25" x14ac:dyDescent="0.2"/>
    <row r="394" s="6" customFormat="1" ht="14.25" x14ac:dyDescent="0.2"/>
    <row r="395" s="6" customFormat="1" ht="14.25" x14ac:dyDescent="0.2"/>
    <row r="396" s="6" customFormat="1" ht="14.25" x14ac:dyDescent="0.2"/>
    <row r="397" s="6" customFormat="1" ht="14.25" x14ac:dyDescent="0.2"/>
    <row r="398" s="6" customFormat="1" ht="14.25" x14ac:dyDescent="0.2"/>
    <row r="399" s="6" customFormat="1" ht="14.25" x14ac:dyDescent="0.2"/>
    <row r="400" s="6" customFormat="1" ht="14.25" x14ac:dyDescent="0.2"/>
    <row r="401" s="6" customFormat="1" ht="14.25" x14ac:dyDescent="0.2"/>
    <row r="402" s="6" customFormat="1" ht="14.25" x14ac:dyDescent="0.2"/>
    <row r="403" s="6" customFormat="1" ht="14.25" x14ac:dyDescent="0.2"/>
    <row r="404" s="6" customFormat="1" ht="14.25" x14ac:dyDescent="0.2"/>
    <row r="405" s="6" customFormat="1" ht="14.25" x14ac:dyDescent="0.2"/>
    <row r="406" s="6" customFormat="1" ht="14.25" x14ac:dyDescent="0.2"/>
    <row r="407" s="6" customFormat="1" ht="14.25" x14ac:dyDescent="0.2"/>
    <row r="408" s="6" customFormat="1" ht="14.25" x14ac:dyDescent="0.2"/>
    <row r="409" s="6" customFormat="1" ht="14.25" x14ac:dyDescent="0.2"/>
    <row r="410" s="6" customFormat="1" ht="14.25" x14ac:dyDescent="0.2"/>
    <row r="411" s="6" customFormat="1" ht="14.25" x14ac:dyDescent="0.2"/>
    <row r="412" s="6" customFormat="1" ht="14.25" x14ac:dyDescent="0.2"/>
    <row r="413" s="6" customFormat="1" ht="14.25" x14ac:dyDescent="0.2"/>
    <row r="414" s="6" customFormat="1" ht="14.25" x14ac:dyDescent="0.2"/>
    <row r="415" s="6" customFormat="1" ht="14.25" x14ac:dyDescent="0.2"/>
    <row r="416" s="6" customFormat="1" ht="14.25" x14ac:dyDescent="0.2"/>
    <row r="417" s="6" customFormat="1" ht="14.25" x14ac:dyDescent="0.2"/>
    <row r="418" s="6" customFormat="1" ht="14.25" x14ac:dyDescent="0.2"/>
    <row r="419" s="6" customFormat="1" ht="14.25" x14ac:dyDescent="0.2"/>
    <row r="420" s="6" customFormat="1" ht="14.25" x14ac:dyDescent="0.2"/>
    <row r="421" s="6" customFormat="1" ht="14.25" x14ac:dyDescent="0.2"/>
    <row r="422" s="6" customFormat="1" ht="14.25" x14ac:dyDescent="0.2"/>
    <row r="423" s="6" customFormat="1" ht="14.25" x14ac:dyDescent="0.2"/>
    <row r="424" s="6" customFormat="1" ht="14.25" x14ac:dyDescent="0.2"/>
    <row r="425" s="6" customFormat="1" ht="14.25" x14ac:dyDescent="0.2"/>
    <row r="426" s="6" customFormat="1" ht="14.25" x14ac:dyDescent="0.2"/>
    <row r="427" s="6" customFormat="1" ht="14.25" x14ac:dyDescent="0.2"/>
    <row r="428" s="6" customFormat="1" ht="14.25" x14ac:dyDescent="0.2"/>
    <row r="429" s="6" customFormat="1" ht="14.25" x14ac:dyDescent="0.2"/>
    <row r="430" s="6" customFormat="1" ht="14.25" x14ac:dyDescent="0.2"/>
    <row r="431" s="6" customFormat="1" ht="14.25" x14ac:dyDescent="0.2"/>
    <row r="432" s="6" customFormat="1" ht="14.25" x14ac:dyDescent="0.2"/>
    <row r="433" s="6" customFormat="1" ht="14.25" x14ac:dyDescent="0.2"/>
    <row r="434" s="6" customFormat="1" ht="14.25" x14ac:dyDescent="0.2"/>
    <row r="435" s="6" customFormat="1" ht="14.25" x14ac:dyDescent="0.2"/>
    <row r="436" s="6" customFormat="1" ht="14.25" x14ac:dyDescent="0.2"/>
    <row r="437" s="6" customFormat="1" ht="14.25" x14ac:dyDescent="0.2"/>
    <row r="438" s="6" customFormat="1" ht="14.25" x14ac:dyDescent="0.2"/>
    <row r="439" s="6" customFormat="1" ht="14.25" x14ac:dyDescent="0.2"/>
    <row r="440" s="6" customFormat="1" ht="14.25" x14ac:dyDescent="0.2"/>
    <row r="441" s="6" customFormat="1" ht="14.25" x14ac:dyDescent="0.2"/>
    <row r="442" s="6" customFormat="1" ht="14.25" x14ac:dyDescent="0.2"/>
    <row r="443" s="6" customFormat="1" ht="14.25" x14ac:dyDescent="0.2"/>
    <row r="444" s="6" customFormat="1" ht="14.25" x14ac:dyDescent="0.2"/>
    <row r="445" s="6" customFormat="1" ht="14.25" x14ac:dyDescent="0.2"/>
    <row r="446" s="6" customFormat="1" ht="14.25" x14ac:dyDescent="0.2"/>
    <row r="447" s="6" customFormat="1" ht="14.25" x14ac:dyDescent="0.2"/>
    <row r="448" s="6" customFormat="1" ht="14.25" x14ac:dyDescent="0.2"/>
    <row r="449" s="6" customFormat="1" ht="14.25" x14ac:dyDescent="0.2"/>
    <row r="450" s="6" customFormat="1" ht="14.25" x14ac:dyDescent="0.2"/>
    <row r="451" s="6" customFormat="1" ht="14.25" x14ac:dyDescent="0.2"/>
    <row r="452" s="6" customFormat="1" ht="14.25" x14ac:dyDescent="0.2"/>
    <row r="453" s="6" customFormat="1" ht="14.25" x14ac:dyDescent="0.2"/>
    <row r="454" s="6" customFormat="1" ht="14.25" x14ac:dyDescent="0.2"/>
    <row r="455" s="6" customFormat="1" ht="14.25" x14ac:dyDescent="0.2"/>
    <row r="456" s="6" customFormat="1" ht="14.25" x14ac:dyDescent="0.2"/>
    <row r="457" s="6" customFormat="1" ht="14.25" x14ac:dyDescent="0.2"/>
    <row r="458" s="6" customFormat="1" ht="14.25" x14ac:dyDescent="0.2"/>
    <row r="459" s="6" customFormat="1" ht="14.25" x14ac:dyDescent="0.2"/>
    <row r="460" s="6" customFormat="1" ht="14.25" x14ac:dyDescent="0.2"/>
    <row r="461" s="6" customFormat="1" ht="14.25" x14ac:dyDescent="0.2"/>
    <row r="462" s="6" customFormat="1" ht="14.25" x14ac:dyDescent="0.2"/>
    <row r="463" s="6" customFormat="1" ht="14.25" x14ac:dyDescent="0.2"/>
    <row r="464" s="6" customFormat="1" ht="14.25" x14ac:dyDescent="0.2"/>
    <row r="465" s="6" customFormat="1" ht="14.25" x14ac:dyDescent="0.2"/>
    <row r="466" s="6" customFormat="1" ht="14.25" x14ac:dyDescent="0.2"/>
    <row r="467" s="6" customFormat="1" ht="14.25" x14ac:dyDescent="0.2"/>
    <row r="468" s="6" customFormat="1" ht="14.25" x14ac:dyDescent="0.2"/>
    <row r="469" s="6" customFormat="1" ht="14.25" x14ac:dyDescent="0.2"/>
    <row r="470" s="6" customFormat="1" ht="14.25" x14ac:dyDescent="0.2"/>
    <row r="471" s="6" customFormat="1" ht="14.25" x14ac:dyDescent="0.2"/>
    <row r="472" s="6" customFormat="1" ht="14.25" x14ac:dyDescent="0.2"/>
    <row r="473" s="6" customFormat="1" ht="14.25" x14ac:dyDescent="0.2"/>
    <row r="474" s="6" customFormat="1" ht="14.25" x14ac:dyDescent="0.2"/>
    <row r="475" s="6" customFormat="1" ht="14.25" x14ac:dyDescent="0.2"/>
    <row r="476" s="6" customFormat="1" ht="14.25" x14ac:dyDescent="0.2"/>
    <row r="477" s="6" customFormat="1" ht="14.25" x14ac:dyDescent="0.2"/>
    <row r="478" s="6" customFormat="1" ht="14.25" x14ac:dyDescent="0.2"/>
    <row r="479" s="6" customFormat="1" ht="14.25" x14ac:dyDescent="0.2"/>
    <row r="480" s="6" customFormat="1" ht="14.25" x14ac:dyDescent="0.2"/>
    <row r="481" s="6" customFormat="1" ht="14.25" x14ac:dyDescent="0.2"/>
    <row r="482" s="6" customFormat="1" ht="14.25" x14ac:dyDescent="0.2"/>
    <row r="483" s="6" customFormat="1" ht="14.25" x14ac:dyDescent="0.2"/>
    <row r="484" s="6" customFormat="1" ht="14.25" x14ac:dyDescent="0.2"/>
    <row r="485" s="6" customFormat="1" ht="14.25" x14ac:dyDescent="0.2"/>
    <row r="486" s="6" customFormat="1" ht="14.25" x14ac:dyDescent="0.2"/>
    <row r="487" s="6" customFormat="1" ht="14.25" x14ac:dyDescent="0.2"/>
    <row r="488" s="6" customFormat="1" ht="14.25" x14ac:dyDescent="0.2"/>
    <row r="489" s="6" customFormat="1" ht="14.25" x14ac:dyDescent="0.2"/>
    <row r="490" s="6" customFormat="1" ht="14.25" x14ac:dyDescent="0.2"/>
    <row r="491" s="6" customFormat="1" ht="14.25" x14ac:dyDescent="0.2"/>
    <row r="492" s="6" customFormat="1" ht="14.25" x14ac:dyDescent="0.2"/>
    <row r="493" s="6" customFormat="1" ht="14.25" x14ac:dyDescent="0.2"/>
    <row r="494" s="6" customFormat="1" ht="14.25" x14ac:dyDescent="0.2"/>
    <row r="495" s="6" customFormat="1" ht="14.25" x14ac:dyDescent="0.2"/>
    <row r="496" s="6" customFormat="1" ht="14.25" x14ac:dyDescent="0.2"/>
    <row r="497" s="6" customFormat="1" ht="14.25" x14ac:dyDescent="0.2"/>
    <row r="498" s="6" customFormat="1" ht="14.25" x14ac:dyDescent="0.2"/>
    <row r="499" s="6" customFormat="1" ht="14.25" x14ac:dyDescent="0.2"/>
    <row r="500" s="6" customFormat="1" ht="14.25" x14ac:dyDescent="0.2"/>
    <row r="501" s="6" customFormat="1" ht="14.25" x14ac:dyDescent="0.2"/>
    <row r="502" s="6" customFormat="1" ht="14.25" x14ac:dyDescent="0.2"/>
    <row r="503" s="6" customFormat="1" ht="14.25" x14ac:dyDescent="0.2"/>
    <row r="504" s="6" customFormat="1" ht="14.25" x14ac:dyDescent="0.2"/>
    <row r="505" s="6" customFormat="1" ht="14.25" x14ac:dyDescent="0.2"/>
    <row r="506" s="6" customFormat="1" ht="14.25" x14ac:dyDescent="0.2"/>
    <row r="507" s="6" customFormat="1" ht="14.25" x14ac:dyDescent="0.2"/>
    <row r="508" s="6" customFormat="1" ht="14.25" x14ac:dyDescent="0.2"/>
    <row r="509" s="6" customFormat="1" ht="14.25" x14ac:dyDescent="0.2"/>
    <row r="510" s="6" customFormat="1" ht="14.25" x14ac:dyDescent="0.2"/>
    <row r="511" s="6" customFormat="1" ht="14.25" x14ac:dyDescent="0.2"/>
    <row r="512" s="6" customFormat="1" ht="14.25" x14ac:dyDescent="0.2"/>
    <row r="513" s="6" customFormat="1" ht="14.25" x14ac:dyDescent="0.2"/>
    <row r="514" s="6" customFormat="1" ht="14.25" x14ac:dyDescent="0.2"/>
    <row r="515" s="6" customFormat="1" ht="14.25" x14ac:dyDescent="0.2"/>
    <row r="516" s="6" customFormat="1" ht="14.25" x14ac:dyDescent="0.2"/>
    <row r="517" s="6" customFormat="1" ht="14.25" x14ac:dyDescent="0.2"/>
    <row r="518" s="6" customFormat="1" ht="14.25" x14ac:dyDescent="0.2"/>
    <row r="519" s="6" customFormat="1" ht="14.25" x14ac:dyDescent="0.2"/>
    <row r="520" s="6" customFormat="1" ht="14.25" x14ac:dyDescent="0.2"/>
    <row r="521" s="6" customFormat="1" ht="14.25" x14ac:dyDescent="0.2"/>
    <row r="522" s="6" customFormat="1" ht="14.25" x14ac:dyDescent="0.2"/>
    <row r="523" s="6" customFormat="1" ht="14.25" x14ac:dyDescent="0.2"/>
    <row r="524" s="6" customFormat="1" ht="14.25" x14ac:dyDescent="0.2"/>
    <row r="525" s="6" customFormat="1" ht="14.25" x14ac:dyDescent="0.2"/>
    <row r="526" s="6" customFormat="1" ht="14.25" x14ac:dyDescent="0.2"/>
    <row r="527" s="6" customFormat="1" ht="14.25" x14ac:dyDescent="0.2"/>
    <row r="528" s="6" customFormat="1" ht="14.25" x14ac:dyDescent="0.2"/>
    <row r="529" s="6" customFormat="1" ht="14.25" x14ac:dyDescent="0.2"/>
    <row r="530" s="6" customFormat="1" ht="14.25" x14ac:dyDescent="0.2"/>
    <row r="531" s="6" customFormat="1" ht="14.25" x14ac:dyDescent="0.2"/>
    <row r="532" s="6" customFormat="1" ht="14.25" x14ac:dyDescent="0.2"/>
    <row r="533" s="6" customFormat="1" ht="14.25" x14ac:dyDescent="0.2"/>
    <row r="534" s="6" customFormat="1" ht="14.25" x14ac:dyDescent="0.2"/>
    <row r="535" s="6" customFormat="1" ht="14.25" x14ac:dyDescent="0.2"/>
    <row r="536" s="6" customFormat="1" ht="14.25" x14ac:dyDescent="0.2"/>
    <row r="537" s="6" customFormat="1" ht="14.25" x14ac:dyDescent="0.2"/>
    <row r="538" s="6" customFormat="1" ht="14.25" x14ac:dyDescent="0.2"/>
    <row r="539" s="6" customFormat="1" ht="14.25" x14ac:dyDescent="0.2"/>
    <row r="540" s="6" customFormat="1" ht="14.25" x14ac:dyDescent="0.2"/>
    <row r="541" s="6" customFormat="1" ht="14.25" x14ac:dyDescent="0.2"/>
    <row r="542" s="6" customFormat="1" ht="14.25" x14ac:dyDescent="0.2"/>
    <row r="543" s="6" customFormat="1" ht="14.25" x14ac:dyDescent="0.2"/>
    <row r="544" s="6" customFormat="1" ht="14.25" x14ac:dyDescent="0.2"/>
    <row r="545" s="6" customFormat="1" ht="14.25" x14ac:dyDescent="0.2"/>
    <row r="546" s="6" customFormat="1" ht="14.25" x14ac:dyDescent="0.2"/>
    <row r="547" s="6" customFormat="1" ht="14.25" x14ac:dyDescent="0.2"/>
    <row r="548" s="6" customFormat="1" ht="14.25" x14ac:dyDescent="0.2"/>
    <row r="549" s="6" customFormat="1" ht="14.25" x14ac:dyDescent="0.2"/>
    <row r="550" s="6" customFormat="1" ht="14.25" x14ac:dyDescent="0.2"/>
    <row r="551" s="6" customFormat="1" ht="14.25" x14ac:dyDescent="0.2"/>
    <row r="552" s="6" customFormat="1" ht="14.25" x14ac:dyDescent="0.2"/>
    <row r="553" s="6" customFormat="1" ht="14.25" x14ac:dyDescent="0.2"/>
    <row r="554" s="6" customFormat="1" ht="14.25" x14ac:dyDescent="0.2"/>
    <row r="555" s="6" customFormat="1" ht="14.25" x14ac:dyDescent="0.2"/>
    <row r="556" s="6" customFormat="1" ht="14.25" x14ac:dyDescent="0.2"/>
    <row r="557" s="6" customFormat="1" ht="14.25" x14ac:dyDescent="0.2"/>
    <row r="558" s="6" customFormat="1" ht="14.25" x14ac:dyDescent="0.2"/>
    <row r="559" s="6" customFormat="1" ht="14.25" x14ac:dyDescent="0.2"/>
    <row r="560" s="6" customFormat="1" ht="14.25" x14ac:dyDescent="0.2"/>
    <row r="561" s="6" customFormat="1" ht="14.25" x14ac:dyDescent="0.2"/>
    <row r="562" s="6" customFormat="1" ht="14.25" x14ac:dyDescent="0.2"/>
    <row r="563" s="6" customFormat="1" ht="14.25" x14ac:dyDescent="0.2"/>
    <row r="564" s="6" customFormat="1" ht="14.25" x14ac:dyDescent="0.2"/>
    <row r="565" s="6" customFormat="1" ht="14.25" x14ac:dyDescent="0.2"/>
    <row r="566" s="6" customFormat="1" ht="14.25" x14ac:dyDescent="0.2"/>
    <row r="567" s="6" customFormat="1" ht="14.25" x14ac:dyDescent="0.2"/>
    <row r="568" s="6" customFormat="1" ht="14.25" x14ac:dyDescent="0.2"/>
    <row r="569" s="6" customFormat="1" ht="14.25" x14ac:dyDescent="0.2"/>
    <row r="570" s="6" customFormat="1" ht="14.25" x14ac:dyDescent="0.2"/>
    <row r="571" s="6" customFormat="1" ht="14.25" x14ac:dyDescent="0.2"/>
    <row r="572" s="6" customFormat="1" ht="14.25" x14ac:dyDescent="0.2"/>
    <row r="573" s="6" customFormat="1" ht="14.25" x14ac:dyDescent="0.2"/>
    <row r="574" s="6" customFormat="1" ht="14.25" x14ac:dyDescent="0.2"/>
    <row r="575" s="6" customFormat="1" ht="14.25" x14ac:dyDescent="0.2"/>
    <row r="576" s="6" customFormat="1" ht="14.25" x14ac:dyDescent="0.2"/>
    <row r="577" s="6" customFormat="1" ht="14.25" x14ac:dyDescent="0.2"/>
    <row r="578" s="6" customFormat="1" ht="14.25" x14ac:dyDescent="0.2"/>
    <row r="579" s="6" customFormat="1" ht="14.25" x14ac:dyDescent="0.2"/>
    <row r="580" s="6" customFormat="1" ht="14.25" x14ac:dyDescent="0.2"/>
    <row r="581" s="6" customFormat="1" ht="14.25" x14ac:dyDescent="0.2"/>
    <row r="582" s="6" customFormat="1" ht="14.25" x14ac:dyDescent="0.2"/>
    <row r="583" s="6" customFormat="1" ht="14.25" x14ac:dyDescent="0.2"/>
    <row r="584" s="6" customFormat="1" ht="14.25" x14ac:dyDescent="0.2"/>
    <row r="585" s="6" customFormat="1" ht="14.25" x14ac:dyDescent="0.2"/>
    <row r="586" s="6" customFormat="1" ht="14.25" x14ac:dyDescent="0.2"/>
    <row r="587" s="6" customFormat="1" ht="14.25" x14ac:dyDescent="0.2"/>
    <row r="588" s="6" customFormat="1" ht="14.25" x14ac:dyDescent="0.2"/>
    <row r="589" s="6" customFormat="1" ht="14.25" x14ac:dyDescent="0.2"/>
    <row r="590" s="6" customFormat="1" ht="14.25" x14ac:dyDescent="0.2"/>
    <row r="591" s="6" customFormat="1" ht="14.25" x14ac:dyDescent="0.2"/>
    <row r="592" s="6" customFormat="1" ht="14.25" x14ac:dyDescent="0.2"/>
    <row r="593" s="6" customFormat="1" ht="14.25" x14ac:dyDescent="0.2"/>
    <row r="594" s="6" customFormat="1" ht="14.25" x14ac:dyDescent="0.2"/>
    <row r="595" s="6" customFormat="1" ht="14.25" x14ac:dyDescent="0.2"/>
    <row r="596" s="6" customFormat="1" ht="14.25" x14ac:dyDescent="0.2"/>
    <row r="597" s="6" customFormat="1" ht="14.25" x14ac:dyDescent="0.2"/>
    <row r="598" s="6" customFormat="1" ht="14.25" x14ac:dyDescent="0.2"/>
    <row r="599" s="6" customFormat="1" ht="14.25" x14ac:dyDescent="0.2"/>
    <row r="600" s="6" customFormat="1" ht="14.25" x14ac:dyDescent="0.2"/>
    <row r="601" s="6" customFormat="1" ht="14.25" x14ac:dyDescent="0.2"/>
    <row r="602" s="6" customFormat="1" ht="14.25" x14ac:dyDescent="0.2"/>
    <row r="603" s="6" customFormat="1" ht="14.25" x14ac:dyDescent="0.2"/>
    <row r="604" s="6" customFormat="1" ht="14.25" x14ac:dyDescent="0.2"/>
    <row r="605" s="6" customFormat="1" ht="14.25" x14ac:dyDescent="0.2"/>
    <row r="606" s="6" customFormat="1" ht="14.25" x14ac:dyDescent="0.2"/>
    <row r="607" s="6" customFormat="1" ht="14.25" x14ac:dyDescent="0.2"/>
    <row r="608" s="6" customFormat="1" ht="14.25" x14ac:dyDescent="0.2"/>
    <row r="609" s="6" customFormat="1" ht="14.25" x14ac:dyDescent="0.2"/>
    <row r="610" s="6" customFormat="1" ht="14.25" x14ac:dyDescent="0.2"/>
    <row r="611" s="6" customFormat="1" ht="14.25" x14ac:dyDescent="0.2"/>
    <row r="612" s="6" customFormat="1" ht="14.25" x14ac:dyDescent="0.2"/>
    <row r="613" s="6" customFormat="1" ht="14.25" x14ac:dyDescent="0.2"/>
    <row r="614" s="6" customFormat="1" ht="14.25" x14ac:dyDescent="0.2"/>
    <row r="615" s="6" customFormat="1" ht="14.25" x14ac:dyDescent="0.2"/>
    <row r="616" s="6" customFormat="1" ht="14.25" x14ac:dyDescent="0.2"/>
    <row r="617" s="6" customFormat="1" ht="14.25" x14ac:dyDescent="0.2"/>
    <row r="618" s="6" customFormat="1" ht="14.25" x14ac:dyDescent="0.2"/>
    <row r="619" s="6" customFormat="1" ht="14.25" x14ac:dyDescent="0.2"/>
    <row r="620" s="6" customFormat="1" ht="14.25" x14ac:dyDescent="0.2"/>
    <row r="621" s="6" customFormat="1" ht="14.25" x14ac:dyDescent="0.2"/>
    <row r="622" s="6" customFormat="1" ht="14.25" x14ac:dyDescent="0.2"/>
    <row r="623" s="6" customFormat="1" ht="14.25" x14ac:dyDescent="0.2"/>
    <row r="624" s="6" customFormat="1" ht="14.25" x14ac:dyDescent="0.2"/>
    <row r="625" s="6" customFormat="1" ht="14.25" x14ac:dyDescent="0.2"/>
    <row r="626" s="6" customFormat="1" ht="14.25" x14ac:dyDescent="0.2"/>
    <row r="627" s="6" customFormat="1" ht="14.25" x14ac:dyDescent="0.2"/>
    <row r="628" s="6" customFormat="1" ht="14.25" x14ac:dyDescent="0.2"/>
    <row r="629" s="6" customFormat="1" ht="14.25" x14ac:dyDescent="0.2"/>
    <row r="630" s="6" customFormat="1" ht="14.25" x14ac:dyDescent="0.2"/>
    <row r="631" s="6" customFormat="1" ht="14.25" x14ac:dyDescent="0.2"/>
    <row r="632" s="6" customFormat="1" ht="14.25" x14ac:dyDescent="0.2"/>
    <row r="633" s="6" customFormat="1" ht="14.25" x14ac:dyDescent="0.2"/>
    <row r="634" s="6" customFormat="1" ht="14.25" x14ac:dyDescent="0.2"/>
    <row r="635" s="6" customFormat="1" ht="14.25" x14ac:dyDescent="0.2"/>
    <row r="636" s="6" customFormat="1" ht="14.25" x14ac:dyDescent="0.2"/>
    <row r="637" s="6" customFormat="1" ht="14.25" x14ac:dyDescent="0.2"/>
    <row r="638" s="6" customFormat="1" ht="14.25" x14ac:dyDescent="0.2"/>
    <row r="639" s="6" customFormat="1" ht="14.25" x14ac:dyDescent="0.2"/>
    <row r="640" s="6" customFormat="1" ht="14.25" x14ac:dyDescent="0.2"/>
    <row r="641" s="6" customFormat="1" ht="14.25" x14ac:dyDescent="0.2"/>
    <row r="642" s="6" customFormat="1" ht="14.25" x14ac:dyDescent="0.2"/>
    <row r="643" s="6" customFormat="1" ht="14.25" x14ac:dyDescent="0.2"/>
    <row r="644" s="6" customFormat="1" ht="14.25" x14ac:dyDescent="0.2"/>
    <row r="645" s="6" customFormat="1" ht="14.25" x14ac:dyDescent="0.2"/>
    <row r="646" s="6" customFormat="1" ht="14.25" x14ac:dyDescent="0.2"/>
    <row r="647" s="6" customFormat="1" ht="14.25" x14ac:dyDescent="0.2"/>
    <row r="648" s="6" customFormat="1" ht="14.25" x14ac:dyDescent="0.2"/>
    <row r="649" s="6" customFormat="1" ht="14.25" x14ac:dyDescent="0.2"/>
    <row r="650" s="6" customFormat="1" ht="14.25" x14ac:dyDescent="0.2"/>
    <row r="651" s="6" customFormat="1" ht="14.25" x14ac:dyDescent="0.2"/>
    <row r="652" s="6" customFormat="1" ht="14.25" x14ac:dyDescent="0.2"/>
    <row r="653" s="6" customFormat="1" ht="14.25" x14ac:dyDescent="0.2"/>
    <row r="654" s="6" customFormat="1" ht="14.25" x14ac:dyDescent="0.2"/>
    <row r="655" s="6" customFormat="1" ht="14.25" x14ac:dyDescent="0.2"/>
    <row r="656" s="6" customFormat="1" ht="14.25" x14ac:dyDescent="0.2"/>
    <row r="657" s="6" customFormat="1" ht="14.25" x14ac:dyDescent="0.2"/>
    <row r="658" s="6" customFormat="1" ht="14.25" x14ac:dyDescent="0.2"/>
    <row r="659" s="6" customFormat="1" ht="14.25" x14ac:dyDescent="0.2"/>
    <row r="660" s="6" customFormat="1" ht="14.25" x14ac:dyDescent="0.2"/>
    <row r="661" s="6" customFormat="1" ht="14.25" x14ac:dyDescent="0.2"/>
    <row r="662" s="6" customFormat="1" ht="14.25" x14ac:dyDescent="0.2"/>
    <row r="663" s="6" customFormat="1" ht="14.25" x14ac:dyDescent="0.2"/>
    <row r="664" s="6" customFormat="1" ht="14.25" x14ac:dyDescent="0.2"/>
    <row r="665" s="6" customFormat="1" ht="14.25" x14ac:dyDescent="0.2"/>
    <row r="666" s="6" customFormat="1" ht="14.25" x14ac:dyDescent="0.2"/>
    <row r="667" s="6" customFormat="1" ht="14.25" x14ac:dyDescent="0.2"/>
    <row r="668" s="6" customFormat="1" ht="14.25" x14ac:dyDescent="0.2"/>
    <row r="669" s="6" customFormat="1" ht="14.25" x14ac:dyDescent="0.2"/>
    <row r="670" s="6" customFormat="1" ht="14.25" x14ac:dyDescent="0.2"/>
    <row r="671" s="6" customFormat="1" ht="14.25" x14ac:dyDescent="0.2"/>
    <row r="672" s="6" customFormat="1" ht="14.25" x14ac:dyDescent="0.2"/>
    <row r="673" s="6" customFormat="1" ht="14.25" x14ac:dyDescent="0.2"/>
    <row r="674" s="6" customFormat="1" ht="14.25" x14ac:dyDescent="0.2"/>
    <row r="675" s="6" customFormat="1" ht="14.25" x14ac:dyDescent="0.2"/>
    <row r="676" s="6" customFormat="1" ht="14.25" x14ac:dyDescent="0.2"/>
    <row r="677" s="6" customFormat="1" ht="14.25" x14ac:dyDescent="0.2"/>
    <row r="678" s="6" customFormat="1" ht="14.25" x14ac:dyDescent="0.2"/>
    <row r="679" s="6" customFormat="1" ht="14.25" x14ac:dyDescent="0.2"/>
    <row r="680" s="6" customFormat="1" ht="14.25" x14ac:dyDescent="0.2"/>
    <row r="681" s="6" customFormat="1" ht="14.25" x14ac:dyDescent="0.2"/>
    <row r="682" s="6" customFormat="1" ht="14.25" x14ac:dyDescent="0.2"/>
    <row r="683" s="6" customFormat="1" ht="14.25" x14ac:dyDescent="0.2"/>
    <row r="684" s="6" customFormat="1" ht="14.25" x14ac:dyDescent="0.2"/>
    <row r="685" s="6" customFormat="1" ht="14.25" x14ac:dyDescent="0.2"/>
    <row r="686" s="6" customFormat="1" ht="14.25" x14ac:dyDescent="0.2"/>
    <row r="687" s="6" customFormat="1" ht="14.25" x14ac:dyDescent="0.2"/>
    <row r="688" s="6" customFormat="1" ht="14.25" x14ac:dyDescent="0.2"/>
    <row r="689" s="6" customFormat="1" ht="14.25" x14ac:dyDescent="0.2"/>
    <row r="690" s="6" customFormat="1" ht="14.25" x14ac:dyDescent="0.2"/>
    <row r="691" s="6" customFormat="1" ht="14.25" x14ac:dyDescent="0.2"/>
    <row r="692" s="6" customFormat="1" ht="14.25" x14ac:dyDescent="0.2"/>
    <row r="693" s="6" customFormat="1" ht="14.25" x14ac:dyDescent="0.2"/>
    <row r="694" s="6" customFormat="1" ht="14.25" x14ac:dyDescent="0.2"/>
    <row r="695" s="6" customFormat="1" ht="14.25" x14ac:dyDescent="0.2"/>
    <row r="696" s="6" customFormat="1" ht="14.25" x14ac:dyDescent="0.2"/>
    <row r="697" s="6" customFormat="1" ht="14.25" x14ac:dyDescent="0.2"/>
    <row r="698" s="6" customFormat="1" ht="14.25" x14ac:dyDescent="0.2"/>
    <row r="699" s="6" customFormat="1" ht="14.25" x14ac:dyDescent="0.2"/>
    <row r="700" s="6" customFormat="1" ht="14.25" x14ac:dyDescent="0.2"/>
    <row r="701" s="6" customFormat="1" ht="14.25" x14ac:dyDescent="0.2"/>
    <row r="702" s="6" customFormat="1" ht="14.25" x14ac:dyDescent="0.2"/>
    <row r="703" s="6" customFormat="1" ht="14.25" x14ac:dyDescent="0.2"/>
    <row r="704" s="6" customFormat="1" ht="14.25" x14ac:dyDescent="0.2"/>
    <row r="705" s="6" customFormat="1" ht="14.25" x14ac:dyDescent="0.2"/>
    <row r="706" s="6" customFormat="1" ht="14.25" x14ac:dyDescent="0.2"/>
    <row r="707" s="6" customFormat="1" ht="14.25" x14ac:dyDescent="0.2"/>
    <row r="708" s="6" customFormat="1" ht="14.25" x14ac:dyDescent="0.2"/>
    <row r="709" s="6" customFormat="1" ht="14.25" x14ac:dyDescent="0.2"/>
    <row r="710" s="6" customFormat="1" ht="14.25" x14ac:dyDescent="0.2"/>
    <row r="711" s="6" customFormat="1" ht="14.25" x14ac:dyDescent="0.2"/>
    <row r="712" s="6" customFormat="1" ht="14.25" x14ac:dyDescent="0.2"/>
    <row r="713" s="6" customFormat="1" ht="14.25" x14ac:dyDescent="0.2"/>
    <row r="714" s="6" customFormat="1" ht="14.25" x14ac:dyDescent="0.2"/>
    <row r="715" s="6" customFormat="1" ht="14.25" x14ac:dyDescent="0.2"/>
    <row r="716" s="6" customFormat="1" ht="14.25" x14ac:dyDescent="0.2"/>
    <row r="717" s="6" customFormat="1" ht="14.25" x14ac:dyDescent="0.2"/>
    <row r="718" s="6" customFormat="1" ht="14.25" x14ac:dyDescent="0.2"/>
    <row r="719" s="6" customFormat="1" ht="14.25" x14ac:dyDescent="0.2"/>
    <row r="720" s="6" customFormat="1" ht="14.25" x14ac:dyDescent="0.2"/>
    <row r="721" s="6" customFormat="1" ht="14.25" x14ac:dyDescent="0.2"/>
    <row r="722" s="6" customFormat="1" ht="14.25" x14ac:dyDescent="0.2"/>
    <row r="723" s="6" customFormat="1" ht="14.25" x14ac:dyDescent="0.2"/>
    <row r="724" s="6" customFormat="1" ht="14.25" x14ac:dyDescent="0.2"/>
    <row r="725" s="6" customFormat="1" ht="14.25" x14ac:dyDescent="0.2"/>
    <row r="726" s="6" customFormat="1" ht="14.25" x14ac:dyDescent="0.2"/>
    <row r="727" s="6" customFormat="1" ht="14.25" x14ac:dyDescent="0.2"/>
    <row r="728" s="6" customFormat="1" ht="14.25" x14ac:dyDescent="0.2"/>
    <row r="729" s="6" customFormat="1" ht="14.25" x14ac:dyDescent="0.2"/>
    <row r="730" s="6" customFormat="1" ht="14.25" x14ac:dyDescent="0.2"/>
    <row r="731" s="6" customFormat="1" ht="14.25" x14ac:dyDescent="0.2"/>
    <row r="732" s="6" customFormat="1" ht="14.25" x14ac:dyDescent="0.2"/>
    <row r="733" s="6" customFormat="1" ht="14.25" x14ac:dyDescent="0.2"/>
    <row r="734" s="6" customFormat="1" ht="14.25" x14ac:dyDescent="0.2"/>
    <row r="735" s="6" customFormat="1" ht="14.25" x14ac:dyDescent="0.2"/>
    <row r="736" s="6" customFormat="1" ht="14.25" x14ac:dyDescent="0.2"/>
    <row r="737" s="6" customFormat="1" ht="14.25" x14ac:dyDescent="0.2"/>
    <row r="738" s="6" customFormat="1" ht="14.25" x14ac:dyDescent="0.2"/>
    <row r="739" s="6" customFormat="1" ht="14.25" x14ac:dyDescent="0.2"/>
    <row r="740" s="6" customFormat="1" ht="14.25" x14ac:dyDescent="0.2"/>
    <row r="741" s="6" customFormat="1" ht="14.25" x14ac:dyDescent="0.2"/>
    <row r="742" s="6" customFormat="1" ht="14.25" x14ac:dyDescent="0.2"/>
    <row r="743" s="6" customFormat="1" ht="14.25" x14ac:dyDescent="0.2"/>
    <row r="744" s="6" customFormat="1" ht="14.25" x14ac:dyDescent="0.2"/>
    <row r="745" s="6" customFormat="1" ht="14.25" x14ac:dyDescent="0.2"/>
    <row r="746" s="6" customFormat="1" ht="14.25" x14ac:dyDescent="0.2"/>
    <row r="747" s="6" customFormat="1" ht="14.25" x14ac:dyDescent="0.2"/>
    <row r="748" s="6" customFormat="1" ht="14.25" x14ac:dyDescent="0.2"/>
    <row r="749" s="6" customFormat="1" ht="14.25" x14ac:dyDescent="0.2"/>
    <row r="750" s="6" customFormat="1" ht="14.25" x14ac:dyDescent="0.2"/>
    <row r="751" s="6" customFormat="1" ht="14.25" x14ac:dyDescent="0.2"/>
    <row r="752" s="6" customFormat="1" ht="14.25" x14ac:dyDescent="0.2"/>
    <row r="753" s="6" customFormat="1" ht="14.25" x14ac:dyDescent="0.2"/>
    <row r="754" s="6" customFormat="1" ht="14.25" x14ac:dyDescent="0.2"/>
    <row r="755" s="6" customFormat="1" ht="14.25" x14ac:dyDescent="0.2"/>
    <row r="756" s="6" customFormat="1" ht="14.25" x14ac:dyDescent="0.2"/>
    <row r="757" s="6" customFormat="1" ht="14.25" x14ac:dyDescent="0.2"/>
    <row r="758" s="6" customFormat="1" ht="14.25" x14ac:dyDescent="0.2"/>
    <row r="759" s="6" customFormat="1" ht="14.25" x14ac:dyDescent="0.2"/>
    <row r="760" s="6" customFormat="1" ht="14.25" x14ac:dyDescent="0.2"/>
    <row r="761" s="6" customFormat="1" ht="14.25" x14ac:dyDescent="0.2"/>
    <row r="762" s="6" customFormat="1" ht="14.25" x14ac:dyDescent="0.2"/>
    <row r="763" s="6" customFormat="1" ht="14.25" x14ac:dyDescent="0.2"/>
    <row r="764" s="6" customFormat="1" ht="14.25" x14ac:dyDescent="0.2"/>
    <row r="765" s="6" customFormat="1" ht="14.25" x14ac:dyDescent="0.2"/>
    <row r="766" s="6" customFormat="1" ht="14.25" x14ac:dyDescent="0.2"/>
    <row r="767" s="6" customFormat="1" ht="14.25" x14ac:dyDescent="0.2"/>
    <row r="768" s="6" customFormat="1" ht="14.25" x14ac:dyDescent="0.2"/>
    <row r="769" s="6" customFormat="1" ht="14.25" x14ac:dyDescent="0.2"/>
    <row r="770" s="6" customFormat="1" ht="14.25" x14ac:dyDescent="0.2"/>
    <row r="771" s="6" customFormat="1" ht="14.25" x14ac:dyDescent="0.2"/>
    <row r="772" s="6" customFormat="1" ht="14.25" x14ac:dyDescent="0.2"/>
    <row r="773" s="6" customFormat="1" ht="14.25" x14ac:dyDescent="0.2"/>
    <row r="774" s="6" customFormat="1" ht="14.25" x14ac:dyDescent="0.2"/>
    <row r="775" s="6" customFormat="1" ht="14.25" x14ac:dyDescent="0.2"/>
    <row r="776" s="6" customFormat="1" ht="14.25" x14ac:dyDescent="0.2"/>
    <row r="777" s="6" customFormat="1" ht="14.25" x14ac:dyDescent="0.2"/>
    <row r="778" s="6" customFormat="1" ht="14.25" x14ac:dyDescent="0.2"/>
    <row r="779" s="6" customFormat="1" ht="14.25" x14ac:dyDescent="0.2"/>
    <row r="780" s="6" customFormat="1" ht="14.25" x14ac:dyDescent="0.2"/>
    <row r="781" s="6" customFormat="1" ht="14.25" x14ac:dyDescent="0.2"/>
    <row r="782" s="6" customFormat="1" ht="14.25" x14ac:dyDescent="0.2"/>
    <row r="783" s="6" customFormat="1" ht="14.25" x14ac:dyDescent="0.2"/>
    <row r="784" s="6" customFormat="1" ht="14.25" x14ac:dyDescent="0.2"/>
    <row r="785" s="6" customFormat="1" ht="14.25" x14ac:dyDescent="0.2"/>
    <row r="786" s="6" customFormat="1" ht="14.25" x14ac:dyDescent="0.2"/>
    <row r="787" s="6" customFormat="1" ht="14.25" x14ac:dyDescent="0.2"/>
    <row r="788" s="6" customFormat="1" ht="14.25" x14ac:dyDescent="0.2"/>
    <row r="789" s="6" customFormat="1" ht="14.25" x14ac:dyDescent="0.2"/>
    <row r="790" s="6" customFormat="1" ht="14.25" x14ac:dyDescent="0.2"/>
    <row r="791" s="6" customFormat="1" ht="14.25" x14ac:dyDescent="0.2"/>
    <row r="792" s="6" customFormat="1" ht="14.25" x14ac:dyDescent="0.2"/>
    <row r="793" s="6" customFormat="1" ht="14.25" x14ac:dyDescent="0.2"/>
    <row r="794" s="6" customFormat="1" ht="14.25" x14ac:dyDescent="0.2"/>
    <row r="795" s="6" customFormat="1" ht="14.25" x14ac:dyDescent="0.2"/>
    <row r="796" s="6" customFormat="1" ht="14.25" x14ac:dyDescent="0.2"/>
    <row r="797" s="6" customFormat="1" ht="14.25" x14ac:dyDescent="0.2"/>
    <row r="798" s="6" customFormat="1" ht="14.25" x14ac:dyDescent="0.2"/>
    <row r="799" s="6" customFormat="1" ht="14.25" x14ac:dyDescent="0.2"/>
    <row r="800" s="6" customFormat="1" ht="14.25" x14ac:dyDescent="0.2"/>
    <row r="801" s="6" customFormat="1" ht="14.25" x14ac:dyDescent="0.2"/>
    <row r="802" s="6" customFormat="1" ht="14.25" x14ac:dyDescent="0.2"/>
    <row r="803" s="6" customFormat="1" ht="14.25" x14ac:dyDescent="0.2"/>
    <row r="804" s="6" customFormat="1" ht="14.25" x14ac:dyDescent="0.2"/>
    <row r="805" s="6" customFormat="1" ht="14.25" x14ac:dyDescent="0.2"/>
    <row r="806" s="6" customFormat="1" ht="14.25" x14ac:dyDescent="0.2"/>
    <row r="807" s="6" customFormat="1" ht="14.25" x14ac:dyDescent="0.2"/>
    <row r="808" s="6" customFormat="1" ht="14.25" x14ac:dyDescent="0.2"/>
    <row r="809" s="6" customFormat="1" ht="14.25" x14ac:dyDescent="0.2"/>
    <row r="810" s="6" customFormat="1" ht="14.25" x14ac:dyDescent="0.2"/>
    <row r="811" s="6" customFormat="1" ht="14.25" x14ac:dyDescent="0.2"/>
    <row r="812" s="6" customFormat="1" ht="14.25" x14ac:dyDescent="0.2"/>
    <row r="813" s="6" customFormat="1" ht="14.25" x14ac:dyDescent="0.2"/>
    <row r="814" s="6" customFormat="1" ht="14.25" x14ac:dyDescent="0.2"/>
    <row r="815" s="6" customFormat="1" ht="14.25" x14ac:dyDescent="0.2"/>
    <row r="816" s="6" customFormat="1" ht="14.25" x14ac:dyDescent="0.2"/>
    <row r="817" s="6" customFormat="1" ht="14.25" x14ac:dyDescent="0.2"/>
    <row r="818" s="6" customFormat="1" ht="14.25" x14ac:dyDescent="0.2"/>
    <row r="819" s="6" customFormat="1" ht="14.25" x14ac:dyDescent="0.2"/>
    <row r="820" s="6" customFormat="1" ht="14.25" x14ac:dyDescent="0.2"/>
    <row r="821" s="6" customFormat="1" ht="14.25" x14ac:dyDescent="0.2"/>
    <row r="822" s="6" customFormat="1" ht="14.25" x14ac:dyDescent="0.2"/>
    <row r="823" s="6" customFormat="1" ht="14.25" x14ac:dyDescent="0.2"/>
    <row r="824" s="6" customFormat="1" ht="14.25" x14ac:dyDescent="0.2"/>
    <row r="825" s="6" customFormat="1" ht="14.25" x14ac:dyDescent="0.2"/>
    <row r="826" s="6" customFormat="1" ht="14.25" x14ac:dyDescent="0.2"/>
    <row r="827" s="6" customFormat="1" ht="14.25" x14ac:dyDescent="0.2"/>
    <row r="828" s="6" customFormat="1" ht="14.25" x14ac:dyDescent="0.2"/>
    <row r="829" s="6" customFormat="1" ht="14.25" x14ac:dyDescent="0.2"/>
    <row r="830" s="6" customFormat="1" ht="14.25" x14ac:dyDescent="0.2"/>
    <row r="831" s="6" customFormat="1" ht="14.25" x14ac:dyDescent="0.2"/>
    <row r="832" s="6" customFormat="1" ht="14.25" x14ac:dyDescent="0.2"/>
    <row r="833" s="6" customFormat="1" ht="14.25" x14ac:dyDescent="0.2"/>
    <row r="834" s="6" customFormat="1" ht="14.25" x14ac:dyDescent="0.2"/>
    <row r="835" s="6" customFormat="1" ht="14.25" x14ac:dyDescent="0.2"/>
    <row r="836" s="6" customFormat="1" ht="14.25" x14ac:dyDescent="0.2"/>
    <row r="837" s="6" customFormat="1" ht="14.25" x14ac:dyDescent="0.2"/>
    <row r="838" s="6" customFormat="1" ht="14.25" x14ac:dyDescent="0.2"/>
    <row r="839" s="6" customFormat="1" ht="14.25" x14ac:dyDescent="0.2"/>
    <row r="840" s="6" customFormat="1" ht="14.25" x14ac:dyDescent="0.2"/>
    <row r="841" s="6" customFormat="1" ht="14.25" x14ac:dyDescent="0.2"/>
    <row r="842" s="6" customFormat="1" ht="14.25" x14ac:dyDescent="0.2"/>
    <row r="843" s="6" customFormat="1" ht="14.25" x14ac:dyDescent="0.2"/>
    <row r="844" s="6" customFormat="1" ht="14.25" x14ac:dyDescent="0.2"/>
    <row r="845" s="6" customFormat="1" ht="14.25" x14ac:dyDescent="0.2"/>
    <row r="846" s="6" customFormat="1" ht="14.25" x14ac:dyDescent="0.2"/>
    <row r="847" s="6" customFormat="1" ht="14.25" x14ac:dyDescent="0.2"/>
    <row r="848" s="6" customFormat="1" ht="14.25" x14ac:dyDescent="0.2"/>
    <row r="849" s="6" customFormat="1" ht="14.25" x14ac:dyDescent="0.2"/>
    <row r="850" s="6" customFormat="1" ht="14.25" x14ac:dyDescent="0.2"/>
    <row r="851" s="6" customFormat="1" ht="14.25" x14ac:dyDescent="0.2"/>
    <row r="852" s="6" customFormat="1" ht="14.25" x14ac:dyDescent="0.2"/>
    <row r="853" s="6" customFormat="1" ht="14.25" x14ac:dyDescent="0.2"/>
    <row r="854" s="6" customFormat="1" ht="14.25" x14ac:dyDescent="0.2"/>
    <row r="855" s="6" customFormat="1" ht="14.25" x14ac:dyDescent="0.2"/>
    <row r="856" s="6" customFormat="1" ht="14.25" x14ac:dyDescent="0.2"/>
    <row r="857" s="6" customFormat="1" ht="14.25" x14ac:dyDescent="0.2"/>
    <row r="858" s="6" customFormat="1" ht="14.25" x14ac:dyDescent="0.2"/>
    <row r="859" s="6" customFormat="1" ht="14.25" x14ac:dyDescent="0.2"/>
    <row r="860" s="6" customFormat="1" ht="14.25" x14ac:dyDescent="0.2"/>
    <row r="861" s="6" customFormat="1" ht="14.25" x14ac:dyDescent="0.2"/>
    <row r="862" s="6" customFormat="1" ht="14.25" x14ac:dyDescent="0.2"/>
    <row r="863" s="6" customFormat="1" ht="14.25" x14ac:dyDescent="0.2"/>
    <row r="864" s="6" customFormat="1" ht="14.25" x14ac:dyDescent="0.2"/>
    <row r="865" s="6" customFormat="1" ht="14.25" x14ac:dyDescent="0.2"/>
    <row r="866" s="6" customFormat="1" ht="14.25" x14ac:dyDescent="0.2"/>
    <row r="867" s="6" customFormat="1" ht="14.25" x14ac:dyDescent="0.2"/>
    <row r="868" s="6" customFormat="1" ht="14.25" x14ac:dyDescent="0.2"/>
    <row r="869" s="6" customFormat="1" ht="14.25" x14ac:dyDescent="0.2"/>
    <row r="870" s="6" customFormat="1" ht="14.25" x14ac:dyDescent="0.2"/>
    <row r="871" s="6" customFormat="1" ht="14.25" x14ac:dyDescent="0.2"/>
    <row r="872" s="6" customFormat="1" ht="14.25" x14ac:dyDescent="0.2"/>
    <row r="873" s="6" customFormat="1" ht="14.25" x14ac:dyDescent="0.2"/>
    <row r="874" s="6" customFormat="1" ht="14.25" x14ac:dyDescent="0.2"/>
    <row r="875" s="6" customFormat="1" ht="14.25" x14ac:dyDescent="0.2"/>
    <row r="876" s="6" customFormat="1" ht="14.25" x14ac:dyDescent="0.2"/>
    <row r="877" s="6" customFormat="1" ht="14.25" x14ac:dyDescent="0.2"/>
    <row r="878" s="6" customFormat="1" ht="14.25" x14ac:dyDescent="0.2"/>
    <row r="879" s="6" customFormat="1" ht="14.25" x14ac:dyDescent="0.2"/>
    <row r="880" s="6" customFormat="1" ht="14.25" x14ac:dyDescent="0.2"/>
    <row r="881" s="6" customFormat="1" ht="14.25" x14ac:dyDescent="0.2"/>
    <row r="882" s="6" customFormat="1" ht="14.25" x14ac:dyDescent="0.2"/>
    <row r="883" s="6" customFormat="1" ht="14.25" x14ac:dyDescent="0.2"/>
    <row r="884" s="6" customFormat="1" ht="14.25" x14ac:dyDescent="0.2"/>
    <row r="885" s="6" customFormat="1" ht="14.25" x14ac:dyDescent="0.2"/>
    <row r="886" s="6" customFormat="1" ht="14.25" x14ac:dyDescent="0.2"/>
    <row r="887" s="6" customFormat="1" ht="14.25" x14ac:dyDescent="0.2"/>
    <row r="888" s="6" customFormat="1" ht="14.25" x14ac:dyDescent="0.2"/>
    <row r="889" s="6" customFormat="1" ht="14.25" x14ac:dyDescent="0.2"/>
    <row r="890" s="6" customFormat="1" ht="14.25" x14ac:dyDescent="0.2"/>
    <row r="891" s="6" customFormat="1" ht="14.25" x14ac:dyDescent="0.2"/>
    <row r="892" s="6" customFormat="1" ht="14.25" x14ac:dyDescent="0.2"/>
    <row r="893" s="6" customFormat="1" ht="14.25" x14ac:dyDescent="0.2"/>
    <row r="894" s="6" customFormat="1" ht="14.25" x14ac:dyDescent="0.2"/>
    <row r="895" s="6" customFormat="1" ht="14.25" x14ac:dyDescent="0.2"/>
    <row r="896" s="6" customFormat="1" ht="14.25" x14ac:dyDescent="0.2"/>
    <row r="897" s="6" customFormat="1" ht="14.25" x14ac:dyDescent="0.2"/>
    <row r="898" s="6" customFormat="1" ht="14.25" x14ac:dyDescent="0.2"/>
    <row r="899" s="6" customFormat="1" ht="14.25" x14ac:dyDescent="0.2"/>
    <row r="900" s="6" customFormat="1" ht="14.25" x14ac:dyDescent="0.2"/>
    <row r="901" s="6" customFormat="1" ht="14.25" x14ac:dyDescent="0.2"/>
    <row r="902" s="6" customFormat="1" ht="14.25" x14ac:dyDescent="0.2"/>
    <row r="903" s="6" customFormat="1" ht="14.25" x14ac:dyDescent="0.2"/>
    <row r="904" s="6" customFormat="1" ht="14.25" x14ac:dyDescent="0.2"/>
    <row r="905" s="6" customFormat="1" ht="14.25" x14ac:dyDescent="0.2"/>
    <row r="906" s="6" customFormat="1" ht="14.25" x14ac:dyDescent="0.2"/>
    <row r="907" s="6" customFormat="1" ht="14.25" x14ac:dyDescent="0.2"/>
    <row r="908" s="6" customFormat="1" ht="14.25" x14ac:dyDescent="0.2"/>
    <row r="909" s="6" customFormat="1" ht="14.25" x14ac:dyDescent="0.2"/>
    <row r="910" s="6" customFormat="1" ht="14.25" x14ac:dyDescent="0.2"/>
    <row r="911" s="6" customFormat="1" ht="14.25" x14ac:dyDescent="0.2"/>
    <row r="912" s="6" customFormat="1" ht="14.25" x14ac:dyDescent="0.2"/>
    <row r="913" s="6" customFormat="1" ht="14.25" x14ac:dyDescent="0.2"/>
    <row r="914" s="6" customFormat="1" ht="14.25" x14ac:dyDescent="0.2"/>
    <row r="915" s="6" customFormat="1" ht="14.25" x14ac:dyDescent="0.2"/>
    <row r="916" s="6" customFormat="1" ht="14.25" x14ac:dyDescent="0.2"/>
    <row r="917" s="6" customFormat="1" ht="14.25" x14ac:dyDescent="0.2"/>
    <row r="918" s="6" customFormat="1" ht="14.25" x14ac:dyDescent="0.2"/>
    <row r="919" s="6" customFormat="1" ht="14.25" x14ac:dyDescent="0.2"/>
    <row r="920" s="6" customFormat="1" ht="14.25" x14ac:dyDescent="0.2"/>
    <row r="921" s="6" customFormat="1" ht="14.25" x14ac:dyDescent="0.2"/>
    <row r="922" s="6" customFormat="1" ht="14.25" x14ac:dyDescent="0.2"/>
    <row r="923" s="6" customFormat="1" ht="14.25" x14ac:dyDescent="0.2"/>
    <row r="924" s="6" customFormat="1" ht="14.25" x14ac:dyDescent="0.2"/>
    <row r="925" s="6" customFormat="1" ht="14.25" x14ac:dyDescent="0.2"/>
    <row r="926" s="6" customFormat="1" ht="14.25" x14ac:dyDescent="0.2"/>
    <row r="927" s="6" customFormat="1" ht="14.25" x14ac:dyDescent="0.2"/>
    <row r="928" s="6" customFormat="1" ht="14.25" x14ac:dyDescent="0.2"/>
    <row r="929" s="6" customFormat="1" ht="14.25" x14ac:dyDescent="0.2"/>
    <row r="930" s="6" customFormat="1" ht="14.25" x14ac:dyDescent="0.2"/>
    <row r="931" s="6" customFormat="1" ht="14.25" x14ac:dyDescent="0.2"/>
    <row r="932" s="6" customFormat="1" ht="14.25" x14ac:dyDescent="0.2"/>
    <row r="933" s="6" customFormat="1" ht="14.25" x14ac:dyDescent="0.2"/>
    <row r="934" s="6" customFormat="1" ht="14.25" x14ac:dyDescent="0.2"/>
    <row r="935" s="6" customFormat="1" ht="14.25" x14ac:dyDescent="0.2"/>
    <row r="936" s="6" customFormat="1" ht="14.25" x14ac:dyDescent="0.2"/>
    <row r="937" s="6" customFormat="1" ht="14.25" x14ac:dyDescent="0.2"/>
    <row r="938" s="6" customFormat="1" ht="14.25" x14ac:dyDescent="0.2"/>
    <row r="939" s="6" customFormat="1" ht="14.25" x14ac:dyDescent="0.2"/>
    <row r="940" s="6" customFormat="1" ht="14.25" x14ac:dyDescent="0.2"/>
    <row r="941" s="6" customFormat="1" ht="14.25" x14ac:dyDescent="0.2"/>
    <row r="942" s="6" customFormat="1" ht="14.25" x14ac:dyDescent="0.2"/>
    <row r="943" s="6" customFormat="1" ht="14.25" x14ac:dyDescent="0.2"/>
    <row r="944" s="6" customFormat="1" ht="14.25" x14ac:dyDescent="0.2"/>
    <row r="945" s="6" customFormat="1" ht="14.25" x14ac:dyDescent="0.2"/>
    <row r="946" s="6" customFormat="1" ht="14.25" x14ac:dyDescent="0.2"/>
    <row r="947" s="6" customFormat="1" ht="14.25" x14ac:dyDescent="0.2"/>
    <row r="948" s="6" customFormat="1" ht="14.25" x14ac:dyDescent="0.2"/>
    <row r="949" s="6" customFormat="1" ht="14.25" x14ac:dyDescent="0.2"/>
    <row r="950" s="6" customFormat="1" ht="14.25" x14ac:dyDescent="0.2"/>
    <row r="951" s="6" customFormat="1" ht="14.25" x14ac:dyDescent="0.2"/>
    <row r="952" s="6" customFormat="1" ht="14.25" x14ac:dyDescent="0.2"/>
    <row r="953" s="6" customFormat="1" ht="14.25" x14ac:dyDescent="0.2"/>
    <row r="954" s="6" customFormat="1" ht="14.25" x14ac:dyDescent="0.2"/>
    <row r="955" s="6" customFormat="1" ht="14.25" x14ac:dyDescent="0.2"/>
    <row r="956" s="6" customFormat="1" ht="14.25" x14ac:dyDescent="0.2"/>
    <row r="957" s="6" customFormat="1" ht="14.25" x14ac:dyDescent="0.2"/>
    <row r="958" s="6" customFormat="1" ht="14.25" x14ac:dyDescent="0.2"/>
    <row r="959" s="6" customFormat="1" ht="14.25" x14ac:dyDescent="0.2"/>
    <row r="960" s="6" customFormat="1" ht="14.25" x14ac:dyDescent="0.2"/>
    <row r="961" s="6" customFormat="1" ht="14.25" x14ac:dyDescent="0.2"/>
    <row r="962" s="6" customFormat="1" ht="14.25" x14ac:dyDescent="0.2"/>
    <row r="963" s="6" customFormat="1" ht="14.25" x14ac:dyDescent="0.2"/>
    <row r="964" s="6" customFormat="1" ht="14.25" x14ac:dyDescent="0.2"/>
    <row r="965" s="6" customFormat="1" ht="14.25" x14ac:dyDescent="0.2"/>
    <row r="966" s="6" customFormat="1" ht="14.25" x14ac:dyDescent="0.2"/>
    <row r="967" s="6" customFormat="1" ht="14.25" x14ac:dyDescent="0.2"/>
    <row r="968" s="6" customFormat="1" ht="14.25" x14ac:dyDescent="0.2"/>
    <row r="969" s="6" customFormat="1" ht="14.25" x14ac:dyDescent="0.2"/>
    <row r="970" s="6" customFormat="1" ht="14.25" x14ac:dyDescent="0.2"/>
    <row r="971" s="6" customFormat="1" ht="14.25" x14ac:dyDescent="0.2"/>
    <row r="972" s="6" customFormat="1" ht="14.25" x14ac:dyDescent="0.2"/>
    <row r="973" s="6" customFormat="1" ht="14.25" x14ac:dyDescent="0.2"/>
    <row r="974" s="6" customFormat="1" ht="14.25" x14ac:dyDescent="0.2"/>
    <row r="975" s="6" customFormat="1" ht="14.25" x14ac:dyDescent="0.2"/>
    <row r="976" s="6" customFormat="1" ht="14.25" x14ac:dyDescent="0.2"/>
    <row r="977" s="6" customFormat="1" ht="14.25" x14ac:dyDescent="0.2"/>
    <row r="978" s="6" customFormat="1" ht="14.25" x14ac:dyDescent="0.2"/>
    <row r="979" s="6" customFormat="1" ht="14.25" x14ac:dyDescent="0.2"/>
    <row r="980" s="6" customFormat="1" ht="14.25" x14ac:dyDescent="0.2"/>
    <row r="981" s="6" customFormat="1" ht="14.25" x14ac:dyDescent="0.2"/>
    <row r="982" s="6" customFormat="1" ht="14.25" x14ac:dyDescent="0.2"/>
    <row r="983" s="6" customFormat="1" ht="14.25" x14ac:dyDescent="0.2"/>
    <row r="984" s="6" customFormat="1" ht="14.25" x14ac:dyDescent="0.2"/>
    <row r="985" s="6" customFormat="1" ht="14.25" x14ac:dyDescent="0.2"/>
    <row r="986" s="6" customFormat="1" ht="14.25" x14ac:dyDescent="0.2"/>
    <row r="987" s="6" customFormat="1" ht="14.25" x14ac:dyDescent="0.2"/>
    <row r="988" s="6" customFormat="1" ht="14.25" x14ac:dyDescent="0.2"/>
    <row r="989" s="6" customFormat="1" ht="14.25" x14ac:dyDescent="0.2"/>
    <row r="990" s="6" customFormat="1" ht="14.25" x14ac:dyDescent="0.2"/>
    <row r="991" s="6" customFormat="1" ht="14.25" x14ac:dyDescent="0.2"/>
    <row r="992" s="6" customFormat="1" ht="14.25" x14ac:dyDescent="0.2"/>
    <row r="993" s="6" customFormat="1" ht="14.25" x14ac:dyDescent="0.2"/>
    <row r="994" s="6" customFormat="1" ht="14.25" x14ac:dyDescent="0.2"/>
    <row r="995" s="6" customFormat="1" ht="14.25" x14ac:dyDescent="0.2"/>
    <row r="996" s="6" customFormat="1" ht="14.25" x14ac:dyDescent="0.2"/>
    <row r="997" s="6" customFormat="1" ht="14.25" x14ac:dyDescent="0.2"/>
    <row r="998" s="6" customFormat="1" ht="14.25" x14ac:dyDescent="0.2"/>
    <row r="999" s="6" customFormat="1" ht="14.25" x14ac:dyDescent="0.2"/>
    <row r="1000" s="6" customFormat="1" ht="14.25" x14ac:dyDescent="0.2"/>
    <row r="1001" s="6" customFormat="1" ht="14.25" x14ac:dyDescent="0.2"/>
    <row r="1002" s="6" customFormat="1" ht="14.25" x14ac:dyDescent="0.2"/>
    <row r="1003" s="6" customFormat="1" ht="14.25" x14ac:dyDescent="0.2"/>
    <row r="1004" s="6" customFormat="1" ht="14.25" x14ac:dyDescent="0.2"/>
    <row r="1005" s="6" customFormat="1" ht="14.25" x14ac:dyDescent="0.2"/>
    <row r="1006" s="6" customFormat="1" ht="14.25" x14ac:dyDescent="0.2"/>
    <row r="1007" s="6" customFormat="1" ht="14.25" x14ac:dyDescent="0.2"/>
    <row r="1008" s="6" customFormat="1" ht="14.25" x14ac:dyDescent="0.2"/>
    <row r="1009" s="6" customFormat="1" ht="14.25" x14ac:dyDescent="0.2"/>
    <row r="1010" s="6" customFormat="1" ht="14.25" x14ac:dyDescent="0.2"/>
    <row r="1011" s="6" customFormat="1" ht="14.25" x14ac:dyDescent="0.2"/>
    <row r="1012" s="6" customFormat="1" ht="14.25" x14ac:dyDescent="0.2"/>
    <row r="1013" s="6" customFormat="1" ht="14.25" x14ac:dyDescent="0.2"/>
    <row r="1014" s="6" customFormat="1" ht="14.25" x14ac:dyDescent="0.2"/>
    <row r="1015" s="6" customFormat="1" ht="14.25" x14ac:dyDescent="0.2"/>
    <row r="1016" s="6" customFormat="1" ht="14.25" x14ac:dyDescent="0.2"/>
    <row r="1017" s="6" customFormat="1" ht="14.25" x14ac:dyDescent="0.2"/>
    <row r="1018" s="6" customFormat="1" ht="14.25" x14ac:dyDescent="0.2"/>
    <row r="1019" s="6" customFormat="1" ht="14.25" x14ac:dyDescent="0.2"/>
    <row r="1020" s="6" customFormat="1" ht="14.25" x14ac:dyDescent="0.2"/>
    <row r="1021" s="6" customFormat="1" ht="14.25" x14ac:dyDescent="0.2"/>
    <row r="1022" s="6" customFormat="1" ht="14.25" x14ac:dyDescent="0.2"/>
    <row r="1023" s="6" customFormat="1" ht="14.25" x14ac:dyDescent="0.2"/>
    <row r="1024" s="6" customFormat="1" ht="14.25" x14ac:dyDescent="0.2"/>
    <row r="1025" s="6" customFormat="1" ht="14.25" x14ac:dyDescent="0.2"/>
    <row r="1026" s="6" customFormat="1" ht="14.25" x14ac:dyDescent="0.2"/>
    <row r="1027" s="6" customFormat="1" ht="14.25" x14ac:dyDescent="0.2"/>
    <row r="1028" s="6" customFormat="1" ht="14.25" x14ac:dyDescent="0.2"/>
    <row r="1029" s="6" customFormat="1" ht="14.25" x14ac:dyDescent="0.2"/>
    <row r="1030" s="6" customFormat="1" ht="14.25" x14ac:dyDescent="0.2"/>
    <row r="1031" s="6" customFormat="1" ht="14.25" x14ac:dyDescent="0.2"/>
    <row r="1032" s="6" customFormat="1" ht="14.25" x14ac:dyDescent="0.2"/>
    <row r="1033" s="6" customFormat="1" ht="14.25" x14ac:dyDescent="0.2"/>
    <row r="1034" s="6" customFormat="1" ht="14.25" x14ac:dyDescent="0.2"/>
    <row r="1035" s="6" customFormat="1" ht="14.25" x14ac:dyDescent="0.2"/>
    <row r="1036" s="6" customFormat="1" ht="14.25" x14ac:dyDescent="0.2"/>
    <row r="1037" s="6" customFormat="1" ht="14.25" x14ac:dyDescent="0.2"/>
    <row r="1038" s="6" customFormat="1" ht="14.25" x14ac:dyDescent="0.2"/>
    <row r="1039" s="6" customFormat="1" ht="14.25" x14ac:dyDescent="0.2"/>
    <row r="1040" s="6" customFormat="1" ht="14.25" x14ac:dyDescent="0.2"/>
    <row r="1041" s="6" customFormat="1" ht="14.25" x14ac:dyDescent="0.2"/>
    <row r="1042" s="6" customFormat="1" ht="14.25" x14ac:dyDescent="0.2"/>
    <row r="1043" s="6" customFormat="1" ht="14.25" x14ac:dyDescent="0.2"/>
    <row r="1044" s="6" customFormat="1" ht="14.25" x14ac:dyDescent="0.2"/>
    <row r="1045" s="6" customFormat="1" ht="14.25" x14ac:dyDescent="0.2"/>
    <row r="1046" s="6" customFormat="1" ht="14.25" x14ac:dyDescent="0.2"/>
    <row r="1047" s="6" customFormat="1" ht="14.25" x14ac:dyDescent="0.2"/>
    <row r="1048" s="6" customFormat="1" ht="14.25" x14ac:dyDescent="0.2"/>
    <row r="1049" s="6" customFormat="1" ht="14.25" x14ac:dyDescent="0.2"/>
    <row r="1050" s="6" customFormat="1" ht="14.25" x14ac:dyDescent="0.2"/>
    <row r="1051" s="6" customFormat="1" ht="14.25" x14ac:dyDescent="0.2"/>
    <row r="1052" s="6" customFormat="1" ht="14.25" x14ac:dyDescent="0.2"/>
    <row r="1053" s="6" customFormat="1" ht="14.25" x14ac:dyDescent="0.2"/>
    <row r="1054" s="6" customFormat="1" ht="14.25" x14ac:dyDescent="0.2"/>
    <row r="1055" s="6" customFormat="1" ht="14.25" x14ac:dyDescent="0.2"/>
    <row r="1056" s="6" customFormat="1" ht="14.25" x14ac:dyDescent="0.2"/>
    <row r="1057" s="6" customFormat="1" ht="14.25" x14ac:dyDescent="0.2"/>
    <row r="1058" s="6" customFormat="1" ht="14.25" x14ac:dyDescent="0.2"/>
    <row r="1059" s="6" customFormat="1" ht="14.25" x14ac:dyDescent="0.2"/>
    <row r="1060" s="6" customFormat="1" ht="14.25" x14ac:dyDescent="0.2"/>
    <row r="1061" s="6" customFormat="1" ht="14.25" x14ac:dyDescent="0.2"/>
    <row r="1062" s="6" customFormat="1" ht="14.25" x14ac:dyDescent="0.2"/>
    <row r="1063" s="6" customFormat="1" ht="14.25" x14ac:dyDescent="0.2"/>
    <row r="1064" s="6" customFormat="1" ht="14.25" x14ac:dyDescent="0.2"/>
    <row r="1065" s="6" customFormat="1" ht="14.25" x14ac:dyDescent="0.2"/>
    <row r="1066" s="6" customFormat="1" ht="14.25" x14ac:dyDescent="0.2"/>
    <row r="1067" s="6" customFormat="1" ht="14.25" x14ac:dyDescent="0.2"/>
    <row r="1068" s="6" customFormat="1" ht="14.25" x14ac:dyDescent="0.2"/>
    <row r="1069" s="6" customFormat="1" ht="14.25" x14ac:dyDescent="0.2"/>
    <row r="1070" s="6" customFormat="1" ht="14.25" x14ac:dyDescent="0.2"/>
    <row r="1071" s="6" customFormat="1" ht="14.25" x14ac:dyDescent="0.2"/>
    <row r="1072" s="6" customFormat="1" ht="14.25" x14ac:dyDescent="0.2"/>
    <row r="1073" s="6" customFormat="1" ht="14.25" x14ac:dyDescent="0.2"/>
    <row r="1074" s="6" customFormat="1" ht="14.25" x14ac:dyDescent="0.2"/>
    <row r="1075" s="6" customFormat="1" ht="14.25" x14ac:dyDescent="0.2"/>
    <row r="1076" s="6" customFormat="1" ht="14.25" x14ac:dyDescent="0.2"/>
    <row r="1077" s="6" customFormat="1" ht="14.25" x14ac:dyDescent="0.2"/>
    <row r="1078" s="6" customFormat="1" ht="14.25" x14ac:dyDescent="0.2"/>
    <row r="1079" s="6" customFormat="1" ht="14.25" x14ac:dyDescent="0.2"/>
    <row r="1080" s="6" customFormat="1" ht="14.25" x14ac:dyDescent="0.2"/>
    <row r="1081" s="6" customFormat="1" ht="14.25" x14ac:dyDescent="0.2"/>
    <row r="1082" s="6" customFormat="1" ht="14.25" x14ac:dyDescent="0.2"/>
    <row r="1083" s="6" customFormat="1" ht="14.25" x14ac:dyDescent="0.2"/>
    <row r="1084" s="6" customFormat="1" ht="14.25" x14ac:dyDescent="0.2"/>
    <row r="1085" s="6" customFormat="1" ht="14.25" x14ac:dyDescent="0.2"/>
    <row r="1086" s="6" customFormat="1" ht="14.25" x14ac:dyDescent="0.2"/>
    <row r="1087" s="6" customFormat="1" ht="14.25" x14ac:dyDescent="0.2"/>
    <row r="1088" s="6" customFormat="1" ht="14.25" x14ac:dyDescent="0.2"/>
    <row r="1089" s="6" customFormat="1" ht="14.25" x14ac:dyDescent="0.2"/>
    <row r="1090" s="6" customFormat="1" ht="14.25" x14ac:dyDescent="0.2"/>
    <row r="1091" s="6" customFormat="1" ht="14.25" x14ac:dyDescent="0.2"/>
    <row r="1092" s="6" customFormat="1" ht="14.25" x14ac:dyDescent="0.2"/>
    <row r="1093" s="6" customFormat="1" ht="14.25" x14ac:dyDescent="0.2"/>
    <row r="1094" s="6" customFormat="1" ht="14.25" x14ac:dyDescent="0.2"/>
    <row r="1095" s="6" customFormat="1" ht="14.25" x14ac:dyDescent="0.2"/>
    <row r="1096" s="6" customFormat="1" ht="14.25" x14ac:dyDescent="0.2"/>
    <row r="1097" s="6" customFormat="1" ht="14.25" x14ac:dyDescent="0.2"/>
    <row r="1098" s="6" customFormat="1" ht="14.25" x14ac:dyDescent="0.2"/>
    <row r="1099" s="6" customFormat="1" ht="14.25" x14ac:dyDescent="0.2"/>
    <row r="1100" s="6" customFormat="1" ht="14.25" x14ac:dyDescent="0.2"/>
    <row r="1101" s="6" customFormat="1" ht="14.25" x14ac:dyDescent="0.2"/>
    <row r="1102" s="6" customFormat="1" ht="14.25" x14ac:dyDescent="0.2"/>
    <row r="1103" s="6" customFormat="1" ht="14.25" x14ac:dyDescent="0.2"/>
    <row r="1104" s="6" customFormat="1" ht="14.25" x14ac:dyDescent="0.2"/>
    <row r="1105" s="6" customFormat="1" ht="14.25" x14ac:dyDescent="0.2"/>
    <row r="1106" s="6" customFormat="1" ht="14.25" x14ac:dyDescent="0.2"/>
    <row r="1107" s="6" customFormat="1" ht="14.25" x14ac:dyDescent="0.2"/>
    <row r="1108" s="6" customFormat="1" ht="14.25" x14ac:dyDescent="0.2"/>
    <row r="1109" s="6" customFormat="1" ht="14.25" x14ac:dyDescent="0.2"/>
    <row r="1110" s="6" customFormat="1" ht="14.25" x14ac:dyDescent="0.2"/>
    <row r="1111" s="6" customFormat="1" ht="14.25" x14ac:dyDescent="0.2"/>
    <row r="1112" s="6" customFormat="1" ht="14.25" x14ac:dyDescent="0.2"/>
    <row r="1113" s="6" customFormat="1" ht="14.25" x14ac:dyDescent="0.2"/>
    <row r="1114" s="6" customFormat="1" ht="14.25" x14ac:dyDescent="0.2"/>
    <row r="1115" s="6" customFormat="1" ht="14.25" x14ac:dyDescent="0.2"/>
    <row r="1116" s="6" customFormat="1" ht="14.25" x14ac:dyDescent="0.2"/>
    <row r="1117" s="6" customFormat="1" ht="14.25" x14ac:dyDescent="0.2"/>
    <row r="1118" s="6" customFormat="1" ht="14.25" x14ac:dyDescent="0.2"/>
    <row r="1119" s="6" customFormat="1" ht="14.25" x14ac:dyDescent="0.2"/>
    <row r="1120" s="6" customFormat="1" ht="14.25" x14ac:dyDescent="0.2"/>
    <row r="1121" s="6" customFormat="1" ht="14.25" x14ac:dyDescent="0.2"/>
    <row r="1122" s="6" customFormat="1" ht="14.25" x14ac:dyDescent="0.2"/>
    <row r="1123" s="6" customFormat="1" ht="14.25" x14ac:dyDescent="0.2"/>
    <row r="1124" s="6" customFormat="1" ht="14.25" x14ac:dyDescent="0.2"/>
    <row r="1125" s="6" customFormat="1" ht="14.25" x14ac:dyDescent="0.2"/>
    <row r="1126" s="6" customFormat="1" ht="14.25" x14ac:dyDescent="0.2"/>
    <row r="1127" s="6" customFormat="1" ht="14.25" x14ac:dyDescent="0.2"/>
    <row r="1128" s="6" customFormat="1" ht="14.25" x14ac:dyDescent="0.2"/>
    <row r="1129" s="6" customFormat="1" ht="14.25" x14ac:dyDescent="0.2"/>
    <row r="1130" s="6" customFormat="1" ht="14.25" x14ac:dyDescent="0.2"/>
    <row r="1131" s="6" customFormat="1" ht="14.25" x14ac:dyDescent="0.2"/>
    <row r="1132" s="6" customFormat="1" ht="14.25" x14ac:dyDescent="0.2"/>
    <row r="1133" s="6" customFormat="1" ht="14.25" x14ac:dyDescent="0.2"/>
    <row r="1134" s="6" customFormat="1" ht="14.25" x14ac:dyDescent="0.2"/>
    <row r="1135" s="6" customFormat="1" ht="14.25" x14ac:dyDescent="0.2"/>
    <row r="1136" s="6" customFormat="1" ht="14.25" x14ac:dyDescent="0.2"/>
    <row r="1137" s="6" customFormat="1" ht="14.25" x14ac:dyDescent="0.2"/>
    <row r="1138" s="6" customFormat="1" ht="14.25" x14ac:dyDescent="0.2"/>
    <row r="1139" s="6" customFormat="1" ht="14.25" x14ac:dyDescent="0.2"/>
    <row r="1140" s="6" customFormat="1" ht="14.25" x14ac:dyDescent="0.2"/>
    <row r="1141" s="6" customFormat="1" ht="14.25" x14ac:dyDescent="0.2"/>
    <row r="1142" s="6" customFormat="1" ht="14.25" x14ac:dyDescent="0.2"/>
    <row r="1143" s="6" customFormat="1" ht="14.25" x14ac:dyDescent="0.2"/>
    <row r="1144" s="6" customFormat="1" ht="14.25" x14ac:dyDescent="0.2"/>
    <row r="1145" s="6" customFormat="1" ht="14.25" x14ac:dyDescent="0.2"/>
    <row r="1146" s="6" customFormat="1" ht="14.25" x14ac:dyDescent="0.2"/>
    <row r="1147" s="6" customFormat="1" ht="14.25" x14ac:dyDescent="0.2"/>
    <row r="1148" s="6" customFormat="1" ht="14.25" x14ac:dyDescent="0.2"/>
    <row r="1149" s="6" customFormat="1" ht="14.25" x14ac:dyDescent="0.2"/>
    <row r="1150" s="6" customFormat="1" ht="14.25" x14ac:dyDescent="0.2"/>
    <row r="1151" s="6" customFormat="1" ht="14.25" x14ac:dyDescent="0.2"/>
    <row r="1152" s="6" customFormat="1" ht="14.25" x14ac:dyDescent="0.2"/>
    <row r="1153" s="6" customFormat="1" ht="14.25" x14ac:dyDescent="0.2"/>
    <row r="1154" s="6" customFormat="1" ht="14.25" x14ac:dyDescent="0.2"/>
    <row r="1155" s="6" customFormat="1" ht="14.25" x14ac:dyDescent="0.2"/>
    <row r="1156" s="6" customFormat="1" ht="14.25" x14ac:dyDescent="0.2"/>
    <row r="1157" s="6" customFormat="1" ht="14.25" x14ac:dyDescent="0.2"/>
    <row r="1158" s="6" customFormat="1" ht="14.25" x14ac:dyDescent="0.2"/>
    <row r="1159" s="6" customFormat="1" ht="14.25" x14ac:dyDescent="0.2"/>
    <row r="1160" s="6" customFormat="1" ht="14.25" x14ac:dyDescent="0.2"/>
    <row r="1161" s="6" customFormat="1" ht="14.25" x14ac:dyDescent="0.2"/>
    <row r="1162" s="6" customFormat="1" ht="14.25" x14ac:dyDescent="0.2"/>
    <row r="1163" s="6" customFormat="1" ht="14.25" x14ac:dyDescent="0.2"/>
    <row r="1164" s="6" customFormat="1" ht="14.25" x14ac:dyDescent="0.2"/>
    <row r="1165" s="6" customFormat="1" ht="14.25" x14ac:dyDescent="0.2"/>
    <row r="1166" s="6" customFormat="1" ht="14.25" x14ac:dyDescent="0.2"/>
    <row r="1167" s="6" customFormat="1" ht="14.25" x14ac:dyDescent="0.2"/>
    <row r="1168" s="6" customFormat="1" ht="14.25" x14ac:dyDescent="0.2"/>
    <row r="1169" s="6" customFormat="1" ht="14.25" x14ac:dyDescent="0.2"/>
    <row r="1170" s="6" customFormat="1" ht="14.25" x14ac:dyDescent="0.2"/>
    <row r="1171" s="6" customFormat="1" ht="14.25" x14ac:dyDescent="0.2"/>
    <row r="1172" s="6" customFormat="1" ht="14.25" x14ac:dyDescent="0.2"/>
    <row r="1173" s="6" customFormat="1" ht="14.25" x14ac:dyDescent="0.2"/>
    <row r="1174" s="6" customFormat="1" ht="14.25" x14ac:dyDescent="0.2"/>
    <row r="1175" s="6" customFormat="1" ht="14.25" x14ac:dyDescent="0.2"/>
    <row r="1176" s="6" customFormat="1" ht="14.25" x14ac:dyDescent="0.2"/>
    <row r="1177" s="6" customFormat="1" ht="14.25" x14ac:dyDescent="0.2"/>
    <row r="1178" s="6" customFormat="1" ht="14.25" x14ac:dyDescent="0.2"/>
    <row r="1179" s="6" customFormat="1" ht="14.25" x14ac:dyDescent="0.2"/>
    <row r="1180" s="6" customFormat="1" ht="14.25" x14ac:dyDescent="0.2"/>
    <row r="1181" s="6" customFormat="1" ht="14.25" x14ac:dyDescent="0.2"/>
    <row r="1182" s="6" customFormat="1" ht="14.25" x14ac:dyDescent="0.2"/>
    <row r="1183" s="6" customFormat="1" ht="14.25" x14ac:dyDescent="0.2"/>
    <row r="1184" s="6" customFormat="1" ht="14.25" x14ac:dyDescent="0.2"/>
    <row r="1185" s="6" customFormat="1" ht="14.25" x14ac:dyDescent="0.2"/>
    <row r="1186" s="6" customFormat="1" ht="14.25" x14ac:dyDescent="0.2"/>
    <row r="1187" s="6" customFormat="1" ht="14.25" x14ac:dyDescent="0.2"/>
    <row r="1188" s="6" customFormat="1" ht="14.25" x14ac:dyDescent="0.2"/>
    <row r="1189" s="6" customFormat="1" ht="14.25" x14ac:dyDescent="0.2"/>
    <row r="1190" s="6" customFormat="1" ht="14.25" x14ac:dyDescent="0.2"/>
    <row r="1191" s="6" customFormat="1" ht="14.25" x14ac:dyDescent="0.2"/>
    <row r="1192" s="6" customFormat="1" ht="14.25" x14ac:dyDescent="0.2"/>
    <row r="1193" s="6" customFormat="1" ht="14.25" x14ac:dyDescent="0.2"/>
    <row r="1194" s="6" customFormat="1" ht="14.25" x14ac:dyDescent="0.2"/>
    <row r="1195" s="6" customFormat="1" ht="14.25" x14ac:dyDescent="0.2"/>
    <row r="1196" s="6" customFormat="1" ht="14.25" x14ac:dyDescent="0.2"/>
    <row r="1197" s="6" customFormat="1" ht="14.25" x14ac:dyDescent="0.2"/>
    <row r="1198" s="6" customFormat="1" ht="14.25" x14ac:dyDescent="0.2"/>
    <row r="1199" s="6" customFormat="1" ht="14.25" x14ac:dyDescent="0.2"/>
    <row r="1200" s="6" customFormat="1" ht="14.25" x14ac:dyDescent="0.2"/>
    <row r="1201" s="6" customFormat="1" ht="14.25" x14ac:dyDescent="0.2"/>
    <row r="1202" s="6" customFormat="1" ht="14.25" x14ac:dyDescent="0.2"/>
    <row r="1203" s="6" customFormat="1" ht="14.25" x14ac:dyDescent="0.2"/>
    <row r="1204" s="6" customFormat="1" ht="14.25" x14ac:dyDescent="0.2"/>
    <row r="1205" s="6" customFormat="1" ht="14.25" x14ac:dyDescent="0.2"/>
    <row r="1206" s="6" customFormat="1" ht="14.25" x14ac:dyDescent="0.2"/>
    <row r="1207" s="6" customFormat="1" ht="14.25" x14ac:dyDescent="0.2"/>
    <row r="1208" s="6" customFormat="1" ht="14.25" x14ac:dyDescent="0.2"/>
    <row r="1209" s="6" customFormat="1" ht="14.25" x14ac:dyDescent="0.2"/>
    <row r="1210" s="6" customFormat="1" ht="14.25" x14ac:dyDescent="0.2"/>
    <row r="1211" s="6" customFormat="1" ht="14.25" x14ac:dyDescent="0.2"/>
    <row r="1212" s="6" customFormat="1" ht="14.25" x14ac:dyDescent="0.2"/>
    <row r="1213" s="6" customFormat="1" ht="14.25" x14ac:dyDescent="0.2"/>
    <row r="1214" s="6" customFormat="1" ht="14.25" x14ac:dyDescent="0.2"/>
    <row r="1215" s="6" customFormat="1" ht="14.25" x14ac:dyDescent="0.2"/>
    <row r="1216" s="6" customFormat="1" ht="14.25" x14ac:dyDescent="0.2"/>
    <row r="1217" s="6" customFormat="1" ht="14.25" x14ac:dyDescent="0.2"/>
    <row r="1218" s="6" customFormat="1" ht="14.25" x14ac:dyDescent="0.2"/>
    <row r="1219" s="6" customFormat="1" ht="14.25" x14ac:dyDescent="0.2"/>
    <row r="1220" s="6" customFormat="1" ht="14.25" x14ac:dyDescent="0.2"/>
    <row r="1221" s="6" customFormat="1" ht="14.25" x14ac:dyDescent="0.2"/>
    <row r="1222" s="6" customFormat="1" ht="14.25" x14ac:dyDescent="0.2"/>
    <row r="1223" s="6" customFormat="1" ht="14.25" x14ac:dyDescent="0.2"/>
    <row r="1224" s="6" customFormat="1" ht="14.25" x14ac:dyDescent="0.2"/>
    <row r="1225" s="6" customFormat="1" ht="14.25" x14ac:dyDescent="0.2"/>
    <row r="1226" s="6" customFormat="1" ht="14.25" x14ac:dyDescent="0.2"/>
    <row r="1227" s="6" customFormat="1" ht="14.25" x14ac:dyDescent="0.2"/>
    <row r="1228" s="6" customFormat="1" ht="14.25" x14ac:dyDescent="0.2"/>
    <row r="1229" s="6" customFormat="1" ht="14.25" x14ac:dyDescent="0.2"/>
    <row r="1230" s="6" customFormat="1" ht="14.25" x14ac:dyDescent="0.2"/>
    <row r="1231" s="6" customFormat="1" ht="14.25" x14ac:dyDescent="0.2"/>
    <row r="1232" s="6" customFormat="1" ht="14.25" x14ac:dyDescent="0.2"/>
    <row r="1233" s="6" customFormat="1" ht="14.25" x14ac:dyDescent="0.2"/>
    <row r="1234" s="6" customFormat="1" ht="14.25" x14ac:dyDescent="0.2"/>
    <row r="1235" s="6" customFormat="1" ht="14.25" x14ac:dyDescent="0.2"/>
    <row r="1236" s="6" customFormat="1" ht="14.25" x14ac:dyDescent="0.2"/>
    <row r="1237" s="6" customFormat="1" ht="14.25" x14ac:dyDescent="0.2"/>
    <row r="1238" s="6" customFormat="1" ht="14.25" x14ac:dyDescent="0.2"/>
    <row r="1239" s="6" customFormat="1" ht="14.25" x14ac:dyDescent="0.2"/>
    <row r="1240" s="6" customFormat="1" ht="14.25" x14ac:dyDescent="0.2"/>
    <row r="1241" s="6" customFormat="1" ht="14.25" x14ac:dyDescent="0.2"/>
    <row r="1242" s="6" customFormat="1" ht="14.25" x14ac:dyDescent="0.2"/>
    <row r="1243" s="6" customFormat="1" ht="14.25" x14ac:dyDescent="0.2"/>
    <row r="1244" s="6" customFormat="1" ht="14.25" x14ac:dyDescent="0.2"/>
    <row r="1245" s="6" customFormat="1" ht="14.25" x14ac:dyDescent="0.2"/>
    <row r="1246" s="6" customFormat="1" ht="14.25" x14ac:dyDescent="0.2"/>
    <row r="1247" s="6" customFormat="1" ht="14.25" x14ac:dyDescent="0.2"/>
    <row r="1248" s="6" customFormat="1" ht="14.25" x14ac:dyDescent="0.2"/>
    <row r="1249" s="6" customFormat="1" ht="14.25" x14ac:dyDescent="0.2"/>
    <row r="1250" s="6" customFormat="1" ht="14.25" x14ac:dyDescent="0.2"/>
    <row r="1251" s="6" customFormat="1" ht="14.25" x14ac:dyDescent="0.2"/>
    <row r="1252" s="6" customFormat="1" ht="14.25" x14ac:dyDescent="0.2"/>
    <row r="1253" s="6" customFormat="1" ht="14.25" x14ac:dyDescent="0.2"/>
    <row r="1254" s="6" customFormat="1" ht="14.25" x14ac:dyDescent="0.2"/>
    <row r="1255" s="6" customFormat="1" ht="14.25" x14ac:dyDescent="0.2"/>
    <row r="1256" s="6" customFormat="1" ht="14.25" x14ac:dyDescent="0.2"/>
    <row r="1257" s="6" customFormat="1" ht="14.25" x14ac:dyDescent="0.2"/>
    <row r="1258" s="6" customFormat="1" ht="14.25" x14ac:dyDescent="0.2"/>
    <row r="1259" s="6" customFormat="1" ht="14.25" x14ac:dyDescent="0.2"/>
    <row r="1260" s="6" customFormat="1" ht="14.25" x14ac:dyDescent="0.2"/>
    <row r="1261" s="6" customFormat="1" ht="14.25" x14ac:dyDescent="0.2"/>
    <row r="1262" s="6" customFormat="1" ht="14.25" x14ac:dyDescent="0.2"/>
    <row r="1263" s="6" customFormat="1" ht="14.25" x14ac:dyDescent="0.2"/>
    <row r="1264" s="6" customFormat="1" ht="14.25" x14ac:dyDescent="0.2"/>
    <row r="1265" s="6" customFormat="1" ht="14.25" x14ac:dyDescent="0.2"/>
    <row r="1266" s="6" customFormat="1" ht="14.25" x14ac:dyDescent="0.2"/>
    <row r="1267" s="6" customFormat="1" ht="14.25" x14ac:dyDescent="0.2"/>
    <row r="1268" s="6" customFormat="1" ht="14.25" x14ac:dyDescent="0.2"/>
    <row r="1269" s="6" customFormat="1" ht="14.25" x14ac:dyDescent="0.2"/>
    <row r="1270" s="6" customFormat="1" ht="14.25" x14ac:dyDescent="0.2"/>
    <row r="1271" s="6" customFormat="1" ht="14.25" x14ac:dyDescent="0.2"/>
    <row r="1272" s="6" customFormat="1" ht="14.25" x14ac:dyDescent="0.2"/>
    <row r="1273" s="6" customFormat="1" ht="14.25" x14ac:dyDescent="0.2"/>
    <row r="1274" s="6" customFormat="1" ht="14.25" x14ac:dyDescent="0.2"/>
    <row r="1275" s="6" customFormat="1" ht="14.25" x14ac:dyDescent="0.2"/>
    <row r="1276" s="6" customFormat="1" ht="14.25" x14ac:dyDescent="0.2"/>
    <row r="1277" s="6" customFormat="1" ht="14.25" x14ac:dyDescent="0.2"/>
    <row r="1278" s="6" customFormat="1" ht="14.25" x14ac:dyDescent="0.2"/>
    <row r="1279" s="6" customFormat="1" ht="14.25" x14ac:dyDescent="0.2"/>
    <row r="1280" s="6" customFormat="1" ht="14.25" x14ac:dyDescent="0.2"/>
    <row r="1281" s="6" customFormat="1" ht="14.25" x14ac:dyDescent="0.2"/>
    <row r="1282" s="6" customFormat="1" ht="14.25" x14ac:dyDescent="0.2"/>
    <row r="1283" s="6" customFormat="1" ht="14.25" x14ac:dyDescent="0.2"/>
    <row r="1284" s="6" customFormat="1" ht="14.25" x14ac:dyDescent="0.2"/>
    <row r="1285" s="6" customFormat="1" ht="14.25" x14ac:dyDescent="0.2"/>
    <row r="1286" s="6" customFormat="1" ht="14.25" x14ac:dyDescent="0.2"/>
    <row r="1287" s="6" customFormat="1" ht="14.25" x14ac:dyDescent="0.2"/>
    <row r="1288" s="6" customFormat="1" ht="14.25" x14ac:dyDescent="0.2"/>
    <row r="1289" s="6" customFormat="1" ht="14.25" x14ac:dyDescent="0.2"/>
    <row r="1290" s="6" customFormat="1" ht="14.25" x14ac:dyDescent="0.2"/>
    <row r="1291" s="6" customFormat="1" ht="14.25" x14ac:dyDescent="0.2"/>
    <row r="1292" s="6" customFormat="1" ht="14.25" x14ac:dyDescent="0.2"/>
    <row r="1293" s="6" customFormat="1" ht="14.25" x14ac:dyDescent="0.2"/>
    <row r="1294" s="6" customFormat="1" ht="14.25" x14ac:dyDescent="0.2"/>
    <row r="1295" s="6" customFormat="1" ht="14.25" x14ac:dyDescent="0.2"/>
    <row r="1296" s="6" customFormat="1" ht="14.25" x14ac:dyDescent="0.2"/>
    <row r="1297" s="6" customFormat="1" ht="14.25" x14ac:dyDescent="0.2"/>
    <row r="1298" s="6" customFormat="1" ht="14.25" x14ac:dyDescent="0.2"/>
    <row r="1299" s="6" customFormat="1" ht="14.25" x14ac:dyDescent="0.2"/>
    <row r="1300" s="6" customFormat="1" ht="14.25" x14ac:dyDescent="0.2"/>
    <row r="1301" s="6" customFormat="1" ht="14.25" x14ac:dyDescent="0.2"/>
    <row r="1302" s="6" customFormat="1" ht="14.25" x14ac:dyDescent="0.2"/>
    <row r="1303" s="6" customFormat="1" ht="14.25" x14ac:dyDescent="0.2"/>
    <row r="1304" s="6" customFormat="1" ht="14.25" x14ac:dyDescent="0.2"/>
    <row r="1305" s="6" customFormat="1" ht="14.25" x14ac:dyDescent="0.2"/>
    <row r="1306" s="6" customFormat="1" ht="14.25" x14ac:dyDescent="0.2"/>
    <row r="1307" s="6" customFormat="1" ht="14.25" x14ac:dyDescent="0.2"/>
    <row r="1308" s="6" customFormat="1" ht="14.25" x14ac:dyDescent="0.2"/>
    <row r="1309" s="6" customFormat="1" ht="14.25" x14ac:dyDescent="0.2"/>
    <row r="1310" s="6" customFormat="1" ht="14.25" x14ac:dyDescent="0.2"/>
    <row r="1311" s="6" customFormat="1" ht="14.25" x14ac:dyDescent="0.2"/>
    <row r="1312" s="6" customFormat="1" ht="14.25" x14ac:dyDescent="0.2"/>
    <row r="1313" s="6" customFormat="1" ht="14.25" x14ac:dyDescent="0.2"/>
    <row r="1314" s="6" customFormat="1" ht="14.25" x14ac:dyDescent="0.2"/>
    <row r="1315" s="6" customFormat="1" ht="14.25" x14ac:dyDescent="0.2"/>
    <row r="1316" s="6" customFormat="1" ht="14.25" x14ac:dyDescent="0.2"/>
    <row r="1317" s="6" customFormat="1" ht="14.25" x14ac:dyDescent="0.2"/>
    <row r="1318" s="6" customFormat="1" ht="14.25" x14ac:dyDescent="0.2"/>
    <row r="1319" s="6" customFormat="1" ht="14.25" x14ac:dyDescent="0.2"/>
    <row r="1320" s="6" customFormat="1" ht="14.25" x14ac:dyDescent="0.2"/>
    <row r="1321" s="6" customFormat="1" ht="14.25" x14ac:dyDescent="0.2"/>
    <row r="1322" s="6" customFormat="1" ht="14.25" x14ac:dyDescent="0.2"/>
    <row r="1323" s="6" customFormat="1" ht="14.25" x14ac:dyDescent="0.2"/>
    <row r="1324" s="6" customFormat="1" ht="14.25" x14ac:dyDescent="0.2"/>
    <row r="1325" s="6" customFormat="1" ht="14.25" x14ac:dyDescent="0.2"/>
    <row r="1326" s="6" customFormat="1" ht="14.25" x14ac:dyDescent="0.2"/>
    <row r="1327" s="6" customFormat="1" ht="14.25" x14ac:dyDescent="0.2"/>
    <row r="1328" s="6" customFormat="1" ht="14.25" x14ac:dyDescent="0.2"/>
    <row r="1329" s="6" customFormat="1" ht="14.25" x14ac:dyDescent="0.2"/>
    <row r="1330" s="6" customFormat="1" ht="14.25" x14ac:dyDescent="0.2"/>
    <row r="1331" s="6" customFormat="1" ht="14.25" x14ac:dyDescent="0.2"/>
    <row r="1332" s="6" customFormat="1" ht="14.25" x14ac:dyDescent="0.2"/>
    <row r="1333" s="6" customFormat="1" ht="14.25" x14ac:dyDescent="0.2"/>
    <row r="1334" s="6" customFormat="1" ht="14.25" x14ac:dyDescent="0.2"/>
    <row r="1335" s="6" customFormat="1" ht="14.25" x14ac:dyDescent="0.2"/>
    <row r="1336" s="6" customFormat="1" ht="14.25" x14ac:dyDescent="0.2"/>
    <row r="1337" s="6" customFormat="1" ht="14.25" x14ac:dyDescent="0.2"/>
    <row r="1338" s="6" customFormat="1" ht="14.25" x14ac:dyDescent="0.2"/>
    <row r="1339" s="6" customFormat="1" ht="14.25" x14ac:dyDescent="0.2"/>
    <row r="1340" s="6" customFormat="1" ht="14.25" x14ac:dyDescent="0.2"/>
    <row r="1341" s="6" customFormat="1" ht="14.25" x14ac:dyDescent="0.2"/>
    <row r="1342" s="6" customFormat="1" ht="14.25" x14ac:dyDescent="0.2"/>
    <row r="1343" s="6" customFormat="1" ht="14.25" x14ac:dyDescent="0.2"/>
    <row r="1344" s="6" customFormat="1" ht="14.25" x14ac:dyDescent="0.2"/>
    <row r="1345" s="6" customFormat="1" ht="14.25" x14ac:dyDescent="0.2"/>
    <row r="1346" s="6" customFormat="1" ht="14.25" x14ac:dyDescent="0.2"/>
    <row r="1347" s="6" customFormat="1" ht="14.25" x14ac:dyDescent="0.2"/>
    <row r="1348" s="6" customFormat="1" ht="14.25" x14ac:dyDescent="0.2"/>
    <row r="1349" s="6" customFormat="1" ht="14.25" x14ac:dyDescent="0.2"/>
    <row r="1350" s="6" customFormat="1" ht="14.25" x14ac:dyDescent="0.2"/>
    <row r="1351" s="6" customFormat="1" ht="14.25" x14ac:dyDescent="0.2"/>
    <row r="1352" s="6" customFormat="1" ht="14.25" x14ac:dyDescent="0.2"/>
    <row r="1353" s="6" customFormat="1" ht="14.25" x14ac:dyDescent="0.2"/>
    <row r="1354" s="6" customFormat="1" ht="14.25" x14ac:dyDescent="0.2"/>
    <row r="1355" s="6" customFormat="1" ht="14.25" x14ac:dyDescent="0.2"/>
    <row r="1356" s="6" customFormat="1" ht="14.25" x14ac:dyDescent="0.2"/>
    <row r="1357" s="6" customFormat="1" ht="14.25" x14ac:dyDescent="0.2"/>
    <row r="1358" s="6" customFormat="1" ht="14.25" x14ac:dyDescent="0.2"/>
    <row r="1359" s="6" customFormat="1" ht="14.25" x14ac:dyDescent="0.2"/>
    <row r="1360" s="6" customFormat="1" ht="14.25" x14ac:dyDescent="0.2"/>
    <row r="1361" s="6" customFormat="1" ht="14.25" x14ac:dyDescent="0.2"/>
    <row r="1362" s="6" customFormat="1" ht="14.25" x14ac:dyDescent="0.2"/>
    <row r="1363" s="6" customFormat="1" ht="14.25" x14ac:dyDescent="0.2"/>
    <row r="1364" s="6" customFormat="1" ht="14.25" x14ac:dyDescent="0.2"/>
    <row r="1365" s="6" customFormat="1" ht="14.25" x14ac:dyDescent="0.2"/>
    <row r="1366" s="6" customFormat="1" ht="14.25" x14ac:dyDescent="0.2"/>
    <row r="1367" s="6" customFormat="1" ht="14.25" x14ac:dyDescent="0.2"/>
    <row r="1368" s="6" customFormat="1" ht="14.25" x14ac:dyDescent="0.2"/>
    <row r="1369" s="6" customFormat="1" ht="14.25" x14ac:dyDescent="0.2"/>
    <row r="1370" s="6" customFormat="1" ht="14.25" x14ac:dyDescent="0.2"/>
    <row r="1371" s="6" customFormat="1" ht="14.25" x14ac:dyDescent="0.2"/>
    <row r="1372" s="6" customFormat="1" ht="14.25" x14ac:dyDescent="0.2"/>
    <row r="1373" s="6" customFormat="1" ht="14.25" x14ac:dyDescent="0.2"/>
    <row r="1374" s="6" customFormat="1" ht="14.25" x14ac:dyDescent="0.2"/>
    <row r="1375" s="6" customFormat="1" ht="14.25" x14ac:dyDescent="0.2"/>
    <row r="1376" s="6" customFormat="1" ht="14.25" x14ac:dyDescent="0.2"/>
    <row r="1377" s="6" customFormat="1" ht="14.25" x14ac:dyDescent="0.2"/>
    <row r="1378" s="6" customFormat="1" ht="14.25" x14ac:dyDescent="0.2"/>
    <row r="1379" s="6" customFormat="1" ht="14.25" x14ac:dyDescent="0.2"/>
    <row r="1380" s="6" customFormat="1" ht="14.25" x14ac:dyDescent="0.2"/>
    <row r="1381" s="6" customFormat="1" ht="14.25" x14ac:dyDescent="0.2"/>
    <row r="1382" s="6" customFormat="1" ht="14.25" x14ac:dyDescent="0.2"/>
    <row r="1383" s="6" customFormat="1" ht="14.25" x14ac:dyDescent="0.2"/>
    <row r="1384" s="6" customFormat="1" ht="14.25" x14ac:dyDescent="0.2"/>
    <row r="1385" s="6" customFormat="1" ht="14.25" x14ac:dyDescent="0.2"/>
    <row r="1386" s="6" customFormat="1" ht="14.25" x14ac:dyDescent="0.2"/>
    <row r="1387" s="6" customFormat="1" ht="14.25" x14ac:dyDescent="0.2"/>
    <row r="1388" s="6" customFormat="1" ht="14.25" x14ac:dyDescent="0.2"/>
    <row r="1389" s="6" customFormat="1" ht="14.25" x14ac:dyDescent="0.2"/>
    <row r="1390" s="6" customFormat="1" ht="14.25" x14ac:dyDescent="0.2"/>
    <row r="1391" s="6" customFormat="1" ht="14.25" x14ac:dyDescent="0.2"/>
    <row r="1392" s="6" customFormat="1" ht="14.25" x14ac:dyDescent="0.2"/>
    <row r="1393" s="6" customFormat="1" ht="14.25" x14ac:dyDescent="0.2"/>
    <row r="1394" s="6" customFormat="1" ht="14.25" x14ac:dyDescent="0.2"/>
    <row r="1395" s="6" customFormat="1" ht="14.25" x14ac:dyDescent="0.2"/>
    <row r="1396" s="6" customFormat="1" ht="14.25" x14ac:dyDescent="0.2"/>
    <row r="1397" s="6" customFormat="1" ht="14.25" x14ac:dyDescent="0.2"/>
    <row r="1398" s="6" customFormat="1" ht="14.25" x14ac:dyDescent="0.2"/>
    <row r="1399" s="6" customFormat="1" ht="14.25" x14ac:dyDescent="0.2"/>
    <row r="1400" s="6" customFormat="1" ht="14.25" x14ac:dyDescent="0.2"/>
    <row r="1401" s="6" customFormat="1" ht="14.25" x14ac:dyDescent="0.2"/>
    <row r="1402" s="6" customFormat="1" ht="14.25" x14ac:dyDescent="0.2"/>
    <row r="1403" s="6" customFormat="1" ht="14.25" x14ac:dyDescent="0.2"/>
    <row r="1404" s="6" customFormat="1" ht="14.25" x14ac:dyDescent="0.2"/>
    <row r="1405" s="6" customFormat="1" ht="14.25" x14ac:dyDescent="0.2"/>
    <row r="1406" s="6" customFormat="1" ht="14.25" x14ac:dyDescent="0.2"/>
    <row r="1407" s="6" customFormat="1" ht="14.25" x14ac:dyDescent="0.2"/>
    <row r="1408" s="6" customFormat="1" ht="14.25" x14ac:dyDescent="0.2"/>
    <row r="1409" s="6" customFormat="1" ht="14.25" x14ac:dyDescent="0.2"/>
    <row r="1410" s="6" customFormat="1" ht="14.25" x14ac:dyDescent="0.2"/>
    <row r="1411" s="6" customFormat="1" ht="14.25" x14ac:dyDescent="0.2"/>
    <row r="1412" s="6" customFormat="1" ht="14.25" x14ac:dyDescent="0.2"/>
    <row r="1413" s="6" customFormat="1" ht="14.25" x14ac:dyDescent="0.2"/>
    <row r="1414" s="6" customFormat="1" ht="14.25" x14ac:dyDescent="0.2"/>
    <row r="1415" s="6" customFormat="1" ht="14.25" x14ac:dyDescent="0.2"/>
    <row r="1416" s="6" customFormat="1" ht="14.25" x14ac:dyDescent="0.2"/>
    <row r="1417" s="6" customFormat="1" ht="14.25" x14ac:dyDescent="0.2"/>
    <row r="1418" s="6" customFormat="1" ht="14.25" x14ac:dyDescent="0.2"/>
    <row r="1419" s="6" customFormat="1" ht="14.25" x14ac:dyDescent="0.2"/>
    <row r="1420" s="6" customFormat="1" ht="14.25" x14ac:dyDescent="0.2"/>
    <row r="1421" s="6" customFormat="1" ht="14.25" x14ac:dyDescent="0.2"/>
    <row r="1422" s="6" customFormat="1" ht="14.25" x14ac:dyDescent="0.2"/>
    <row r="1423" s="6" customFormat="1" ht="14.25" x14ac:dyDescent="0.2"/>
    <row r="1424" s="6" customFormat="1" ht="14.25" x14ac:dyDescent="0.2"/>
    <row r="1425" s="6" customFormat="1" ht="14.25" x14ac:dyDescent="0.2"/>
    <row r="1426" s="6" customFormat="1" ht="14.25" x14ac:dyDescent="0.2"/>
    <row r="1427" s="6" customFormat="1" ht="14.25" x14ac:dyDescent="0.2"/>
    <row r="1428" s="6" customFormat="1" ht="14.25" x14ac:dyDescent="0.2"/>
    <row r="1429" s="6" customFormat="1" ht="14.25" x14ac:dyDescent="0.2"/>
    <row r="1430" s="6" customFormat="1" ht="14.25" x14ac:dyDescent="0.2"/>
    <row r="1431" s="6" customFormat="1" ht="14.25" x14ac:dyDescent="0.2"/>
    <row r="1432" s="6" customFormat="1" ht="14.25" x14ac:dyDescent="0.2"/>
    <row r="1433" s="6" customFormat="1" ht="14.25" x14ac:dyDescent="0.2"/>
    <row r="1434" s="6" customFormat="1" ht="14.25" x14ac:dyDescent="0.2"/>
    <row r="1435" s="6" customFormat="1" ht="14.25" x14ac:dyDescent="0.2"/>
    <row r="1436" s="6" customFormat="1" ht="14.25" x14ac:dyDescent="0.2"/>
    <row r="1437" s="6" customFormat="1" ht="14.25" x14ac:dyDescent="0.2"/>
    <row r="1438" s="6" customFormat="1" ht="14.25" x14ac:dyDescent="0.2"/>
    <row r="1439" s="6" customFormat="1" ht="14.25" x14ac:dyDescent="0.2"/>
    <row r="1440" s="6" customFormat="1" ht="14.25" x14ac:dyDescent="0.2"/>
    <row r="1441" s="6" customFormat="1" ht="14.25" x14ac:dyDescent="0.2"/>
    <row r="1442" s="6" customFormat="1" ht="14.25" x14ac:dyDescent="0.2"/>
    <row r="1443" s="6" customFormat="1" ht="14.25" x14ac:dyDescent="0.2"/>
    <row r="1444" s="6" customFormat="1" ht="14.25" x14ac:dyDescent="0.2"/>
    <row r="1445" s="6" customFormat="1" ht="14.25" x14ac:dyDescent="0.2"/>
    <row r="1446" s="6" customFormat="1" ht="14.25" x14ac:dyDescent="0.2"/>
    <row r="1447" s="6" customFormat="1" ht="14.25" x14ac:dyDescent="0.2"/>
    <row r="1448" s="6" customFormat="1" ht="14.25" x14ac:dyDescent="0.2"/>
    <row r="1449" s="6" customFormat="1" ht="14.25" x14ac:dyDescent="0.2"/>
    <row r="1450" s="6" customFormat="1" ht="14.25" x14ac:dyDescent="0.2"/>
    <row r="1451" s="6" customFormat="1" ht="14.25" x14ac:dyDescent="0.2"/>
    <row r="1452" s="6" customFormat="1" ht="14.25" x14ac:dyDescent="0.2"/>
    <row r="1453" s="6" customFormat="1" ht="14.25" x14ac:dyDescent="0.2"/>
    <row r="1454" s="6" customFormat="1" ht="14.25" x14ac:dyDescent="0.2"/>
    <row r="1455" s="6" customFormat="1" ht="14.25" x14ac:dyDescent="0.2"/>
    <row r="1456" s="6" customFormat="1" ht="14.25" x14ac:dyDescent="0.2"/>
    <row r="1457" s="6" customFormat="1" ht="14.25" x14ac:dyDescent="0.2"/>
    <row r="1458" s="6" customFormat="1" ht="14.25" x14ac:dyDescent="0.2"/>
    <row r="1459" s="6" customFormat="1" ht="14.25" x14ac:dyDescent="0.2"/>
    <row r="1460" s="6" customFormat="1" ht="14.25" x14ac:dyDescent="0.2"/>
    <row r="1461" s="6" customFormat="1" ht="14.25" x14ac:dyDescent="0.2"/>
    <row r="1462" s="6" customFormat="1" ht="14.25" x14ac:dyDescent="0.2"/>
    <row r="1463" s="6" customFormat="1" ht="14.25" x14ac:dyDescent="0.2"/>
    <row r="1464" s="6" customFormat="1" ht="14.25" x14ac:dyDescent="0.2"/>
    <row r="1465" s="6" customFormat="1" ht="14.25" x14ac:dyDescent="0.2"/>
    <row r="1466" s="6" customFormat="1" ht="14.25" x14ac:dyDescent="0.2"/>
    <row r="1467" s="6" customFormat="1" ht="14.25" x14ac:dyDescent="0.2"/>
    <row r="1468" s="6" customFormat="1" ht="14.25" x14ac:dyDescent="0.2"/>
    <row r="1469" s="6" customFormat="1" ht="14.25" x14ac:dyDescent="0.2"/>
    <row r="1470" s="6" customFormat="1" ht="14.25" x14ac:dyDescent="0.2"/>
    <row r="1471" s="6" customFormat="1" ht="14.25" x14ac:dyDescent="0.2"/>
    <row r="1472" s="6" customFormat="1" ht="14.25" x14ac:dyDescent="0.2"/>
    <row r="1473" s="6" customFormat="1" ht="14.25" x14ac:dyDescent="0.2"/>
    <row r="1474" s="6" customFormat="1" ht="14.25" x14ac:dyDescent="0.2"/>
    <row r="1475" s="6" customFormat="1" ht="14.25" x14ac:dyDescent="0.2"/>
    <row r="1476" s="6" customFormat="1" ht="14.25" x14ac:dyDescent="0.2"/>
    <row r="1477" s="6" customFormat="1" ht="14.25" x14ac:dyDescent="0.2"/>
    <row r="1478" s="6" customFormat="1" ht="14.25" x14ac:dyDescent="0.2"/>
    <row r="1479" s="6" customFormat="1" ht="14.25" x14ac:dyDescent="0.2"/>
    <row r="1480" s="6" customFormat="1" ht="14.25" x14ac:dyDescent="0.2"/>
    <row r="1481" s="6" customFormat="1" ht="14.25" x14ac:dyDescent="0.2"/>
    <row r="1482" s="6" customFormat="1" ht="14.25" x14ac:dyDescent="0.2"/>
    <row r="1483" s="6" customFormat="1" ht="14.25" x14ac:dyDescent="0.2"/>
    <row r="1484" s="6" customFormat="1" ht="14.25" x14ac:dyDescent="0.2"/>
    <row r="1485" s="6" customFormat="1" ht="14.25" x14ac:dyDescent="0.2"/>
    <row r="1486" s="6" customFormat="1" ht="14.25" x14ac:dyDescent="0.2"/>
    <row r="1487" s="6" customFormat="1" ht="14.25" x14ac:dyDescent="0.2"/>
    <row r="1488" s="6" customFormat="1" ht="14.25" x14ac:dyDescent="0.2"/>
    <row r="1489" s="6" customFormat="1" ht="14.25" x14ac:dyDescent="0.2"/>
    <row r="1490" s="6" customFormat="1" ht="14.25" x14ac:dyDescent="0.2"/>
    <row r="1491" s="6" customFormat="1" ht="14.25" x14ac:dyDescent="0.2"/>
    <row r="1492" s="6" customFormat="1" ht="14.25" x14ac:dyDescent="0.2"/>
    <row r="1493" s="6" customFormat="1" ht="14.25" x14ac:dyDescent="0.2"/>
    <row r="1494" s="6" customFormat="1" ht="14.25" x14ac:dyDescent="0.2"/>
    <row r="1495" s="6" customFormat="1" ht="14.25" x14ac:dyDescent="0.2"/>
    <row r="1496" s="6" customFormat="1" ht="14.25" x14ac:dyDescent="0.2"/>
    <row r="1497" s="6" customFormat="1" ht="14.25" x14ac:dyDescent="0.2"/>
    <row r="1498" s="6" customFormat="1" ht="14.25" x14ac:dyDescent="0.2"/>
    <row r="1499" s="6" customFormat="1" ht="14.25" x14ac:dyDescent="0.2"/>
    <row r="1500" s="6" customFormat="1" ht="14.25" x14ac:dyDescent="0.2"/>
    <row r="1501" s="6" customFormat="1" ht="14.25" x14ac:dyDescent="0.2"/>
    <row r="1502" s="6" customFormat="1" ht="14.25" x14ac:dyDescent="0.2"/>
    <row r="1503" s="6" customFormat="1" ht="14.25" x14ac:dyDescent="0.2"/>
    <row r="1504" s="6" customFormat="1" ht="14.25" x14ac:dyDescent="0.2"/>
    <row r="1505" s="6" customFormat="1" ht="14.25" x14ac:dyDescent="0.2"/>
    <row r="1506" s="6" customFormat="1" ht="14.25" x14ac:dyDescent="0.2"/>
    <row r="1507" s="6" customFormat="1" ht="14.25" x14ac:dyDescent="0.2"/>
    <row r="1508" s="6" customFormat="1" ht="14.25" x14ac:dyDescent="0.2"/>
    <row r="1509" s="6" customFormat="1" ht="14.25" x14ac:dyDescent="0.2"/>
    <row r="1510" s="6" customFormat="1" ht="14.25" x14ac:dyDescent="0.2"/>
    <row r="1511" s="6" customFormat="1" ht="14.25" x14ac:dyDescent="0.2"/>
    <row r="1512" s="6" customFormat="1" ht="14.25" x14ac:dyDescent="0.2"/>
    <row r="1513" s="6" customFormat="1" ht="14.25" x14ac:dyDescent="0.2"/>
    <row r="1514" s="6" customFormat="1" ht="14.25" x14ac:dyDescent="0.2"/>
    <row r="1515" s="6" customFormat="1" ht="14.25" x14ac:dyDescent="0.2"/>
    <row r="1516" s="6" customFormat="1" ht="14.25" x14ac:dyDescent="0.2"/>
    <row r="1517" s="6" customFormat="1" ht="14.25" x14ac:dyDescent="0.2"/>
    <row r="1518" s="6" customFormat="1" ht="14.25" x14ac:dyDescent="0.2"/>
    <row r="1519" s="6" customFormat="1" ht="14.25" x14ac:dyDescent="0.2"/>
    <row r="1520" s="6" customFormat="1" ht="14.25" x14ac:dyDescent="0.2"/>
    <row r="1521" s="6" customFormat="1" ht="14.25" x14ac:dyDescent="0.2"/>
    <row r="1522" s="6" customFormat="1" ht="14.25" x14ac:dyDescent="0.2"/>
    <row r="1523" s="6" customFormat="1" ht="14.25" x14ac:dyDescent="0.2"/>
    <row r="1524" s="6" customFormat="1" ht="14.25" x14ac:dyDescent="0.2"/>
    <row r="1525" s="6" customFormat="1" ht="14.25" x14ac:dyDescent="0.2"/>
    <row r="1526" s="6" customFormat="1" ht="14.25" x14ac:dyDescent="0.2"/>
    <row r="1527" s="6" customFormat="1" ht="14.25" x14ac:dyDescent="0.2"/>
    <row r="1528" s="6" customFormat="1" ht="14.25" x14ac:dyDescent="0.2"/>
    <row r="1529" s="6" customFormat="1" ht="14.25" x14ac:dyDescent="0.2"/>
    <row r="1530" s="6" customFormat="1" ht="14.25" x14ac:dyDescent="0.2"/>
    <row r="1531" s="6" customFormat="1" ht="14.25" x14ac:dyDescent="0.2"/>
    <row r="1532" s="6" customFormat="1" ht="14.25" x14ac:dyDescent="0.2"/>
    <row r="1533" s="6" customFormat="1" ht="14.25" x14ac:dyDescent="0.2"/>
    <row r="1534" s="6" customFormat="1" ht="14.25" x14ac:dyDescent="0.2"/>
    <row r="1535" s="6" customFormat="1" ht="14.25" x14ac:dyDescent="0.2"/>
    <row r="1536" s="6" customFormat="1" ht="14.25" x14ac:dyDescent="0.2"/>
    <row r="1537" s="6" customFormat="1" ht="14.25" x14ac:dyDescent="0.2"/>
    <row r="1538" s="6" customFormat="1" ht="14.25" x14ac:dyDescent="0.2"/>
    <row r="1539" s="6" customFormat="1" ht="14.25" x14ac:dyDescent="0.2"/>
    <row r="1540" s="6" customFormat="1" ht="14.25" x14ac:dyDescent="0.2"/>
    <row r="1541" s="6" customFormat="1" ht="14.25" x14ac:dyDescent="0.2"/>
    <row r="1542" s="6" customFormat="1" ht="14.25" x14ac:dyDescent="0.2"/>
    <row r="1543" s="6" customFormat="1" ht="14.25" x14ac:dyDescent="0.2"/>
    <row r="1544" s="6" customFormat="1" ht="14.25" x14ac:dyDescent="0.2"/>
    <row r="1545" s="6" customFormat="1" ht="14.25" x14ac:dyDescent="0.2"/>
    <row r="1546" s="6" customFormat="1" ht="14.25" x14ac:dyDescent="0.2"/>
    <row r="1547" s="6" customFormat="1" ht="14.25" x14ac:dyDescent="0.2"/>
    <row r="1548" s="6" customFormat="1" ht="14.25" x14ac:dyDescent="0.2"/>
    <row r="1549" s="6" customFormat="1" ht="14.25" x14ac:dyDescent="0.2"/>
    <row r="1550" s="6" customFormat="1" ht="14.25" x14ac:dyDescent="0.2"/>
    <row r="1551" s="6" customFormat="1" ht="14.25" x14ac:dyDescent="0.2"/>
    <row r="1552" s="6" customFormat="1" ht="14.25" x14ac:dyDescent="0.2"/>
    <row r="1553" s="6" customFormat="1" ht="14.25" x14ac:dyDescent="0.2"/>
    <row r="1554" s="6" customFormat="1" ht="14.25" x14ac:dyDescent="0.2"/>
    <row r="1555" s="6" customFormat="1" ht="14.25" x14ac:dyDescent="0.2"/>
    <row r="1556" s="6" customFormat="1" ht="14.25" x14ac:dyDescent="0.2"/>
    <row r="1557" s="6" customFormat="1" ht="14.25" x14ac:dyDescent="0.2"/>
    <row r="1558" s="6" customFormat="1" ht="14.25" x14ac:dyDescent="0.2"/>
    <row r="1559" s="6" customFormat="1" ht="14.25" x14ac:dyDescent="0.2"/>
    <row r="1560" s="6" customFormat="1" ht="14.25" x14ac:dyDescent="0.2"/>
    <row r="1561" s="6" customFormat="1" ht="14.25" x14ac:dyDescent="0.2"/>
    <row r="1562" s="6" customFormat="1" ht="14.25" x14ac:dyDescent="0.2"/>
    <row r="1563" s="6" customFormat="1" ht="14.25" x14ac:dyDescent="0.2"/>
    <row r="1564" s="6" customFormat="1" ht="14.25" x14ac:dyDescent="0.2"/>
    <row r="1565" s="6" customFormat="1" ht="14.25" x14ac:dyDescent="0.2"/>
    <row r="1566" s="6" customFormat="1" ht="14.25" x14ac:dyDescent="0.2"/>
    <row r="1567" s="6" customFormat="1" ht="14.25" x14ac:dyDescent="0.2"/>
    <row r="1568" s="6" customFormat="1" ht="14.25" x14ac:dyDescent="0.2"/>
    <row r="1569" s="6" customFormat="1" ht="14.25" x14ac:dyDescent="0.2"/>
    <row r="1570" s="6" customFormat="1" ht="14.25" x14ac:dyDescent="0.2"/>
    <row r="1571" s="6" customFormat="1" ht="14.25" x14ac:dyDescent="0.2"/>
    <row r="1572" s="6" customFormat="1" ht="14.25" x14ac:dyDescent="0.2"/>
    <row r="1573" s="6" customFormat="1" ht="14.25" x14ac:dyDescent="0.2"/>
    <row r="1574" s="6" customFormat="1" ht="14.25" x14ac:dyDescent="0.2"/>
    <row r="1575" s="6" customFormat="1" ht="14.25" x14ac:dyDescent="0.2"/>
    <row r="1576" s="6" customFormat="1" ht="14.25" x14ac:dyDescent="0.2"/>
    <row r="1577" s="6" customFormat="1" ht="14.25" x14ac:dyDescent="0.2"/>
    <row r="1578" s="6" customFormat="1" ht="14.25" x14ac:dyDescent="0.2"/>
    <row r="1579" s="6" customFormat="1" ht="14.25" x14ac:dyDescent="0.2"/>
    <row r="1580" s="6" customFormat="1" ht="14.25" x14ac:dyDescent="0.2"/>
    <row r="1581" s="6" customFormat="1" ht="14.25" x14ac:dyDescent="0.2"/>
    <row r="1582" s="6" customFormat="1" ht="14.25" x14ac:dyDescent="0.2"/>
    <row r="1583" s="6" customFormat="1" ht="14.25" x14ac:dyDescent="0.2"/>
    <row r="1584" s="6" customFormat="1" ht="14.25" x14ac:dyDescent="0.2"/>
    <row r="1585" s="6" customFormat="1" ht="14.25" x14ac:dyDescent="0.2"/>
    <row r="1586" s="6" customFormat="1" ht="14.25" x14ac:dyDescent="0.2"/>
    <row r="1587" s="6" customFormat="1" ht="14.25" x14ac:dyDescent="0.2"/>
    <row r="1588" s="6" customFormat="1" ht="14.25" x14ac:dyDescent="0.2"/>
    <row r="1589" s="6" customFormat="1" ht="14.25" x14ac:dyDescent="0.2"/>
    <row r="1590" s="6" customFormat="1" ht="14.25" x14ac:dyDescent="0.2"/>
    <row r="1591" s="6" customFormat="1" ht="14.25" x14ac:dyDescent="0.2"/>
    <row r="1592" s="6" customFormat="1" ht="14.25" x14ac:dyDescent="0.2"/>
    <row r="1593" s="6" customFormat="1" ht="14.25" x14ac:dyDescent="0.2"/>
    <row r="1594" s="6" customFormat="1" ht="14.25" x14ac:dyDescent="0.2"/>
    <row r="1595" s="6" customFormat="1" ht="14.25" x14ac:dyDescent="0.2"/>
    <row r="1596" s="6" customFormat="1" ht="14.25" x14ac:dyDescent="0.2"/>
    <row r="1597" s="6" customFormat="1" ht="14.25" x14ac:dyDescent="0.2"/>
    <row r="1598" s="6" customFormat="1" ht="14.25" x14ac:dyDescent="0.2"/>
    <row r="1599" s="6" customFormat="1" ht="14.25" x14ac:dyDescent="0.2"/>
    <row r="1600" s="6" customFormat="1" ht="14.25" x14ac:dyDescent="0.2"/>
    <row r="1601" s="6" customFormat="1" ht="14.25" x14ac:dyDescent="0.2"/>
    <row r="1602" s="6" customFormat="1" ht="14.25" x14ac:dyDescent="0.2"/>
    <row r="1603" s="6" customFormat="1" ht="14.25" x14ac:dyDescent="0.2"/>
    <row r="1604" s="6" customFormat="1" ht="14.25" x14ac:dyDescent="0.2"/>
    <row r="1605" s="6" customFormat="1" ht="14.25" x14ac:dyDescent="0.2"/>
    <row r="1606" s="6" customFormat="1" ht="14.25" x14ac:dyDescent="0.2"/>
    <row r="1607" s="6" customFormat="1" ht="14.25" x14ac:dyDescent="0.2"/>
    <row r="1608" s="6" customFormat="1" ht="14.25" x14ac:dyDescent="0.2"/>
    <row r="1609" s="6" customFormat="1" ht="14.25" x14ac:dyDescent="0.2"/>
    <row r="1610" s="6" customFormat="1" ht="14.25" x14ac:dyDescent="0.2"/>
    <row r="1611" s="6" customFormat="1" ht="14.25" x14ac:dyDescent="0.2"/>
    <row r="1612" s="6" customFormat="1" ht="14.25" x14ac:dyDescent="0.2"/>
    <row r="1613" s="6" customFormat="1" ht="14.25" x14ac:dyDescent="0.2"/>
    <row r="1614" s="6" customFormat="1" ht="14.25" x14ac:dyDescent="0.2"/>
    <row r="1615" s="6" customFormat="1" ht="14.25" x14ac:dyDescent="0.2"/>
    <row r="1616" s="6" customFormat="1" ht="14.25" x14ac:dyDescent="0.2"/>
    <row r="1617" s="6" customFormat="1" ht="14.25" x14ac:dyDescent="0.2"/>
    <row r="1618" s="6" customFormat="1" ht="14.25" x14ac:dyDescent="0.2"/>
    <row r="1619" s="6" customFormat="1" ht="14.25" x14ac:dyDescent="0.2"/>
    <row r="1620" s="6" customFormat="1" ht="14.25" x14ac:dyDescent="0.2"/>
    <row r="1621" s="6" customFormat="1" ht="14.25" x14ac:dyDescent="0.2"/>
    <row r="1622" s="6" customFormat="1" ht="14.25" x14ac:dyDescent="0.2"/>
    <row r="1623" s="6" customFormat="1" ht="14.25" x14ac:dyDescent="0.2"/>
    <row r="1624" s="6" customFormat="1" ht="14.25" x14ac:dyDescent="0.2"/>
    <row r="1625" s="6" customFormat="1" ht="14.25" x14ac:dyDescent="0.2"/>
    <row r="1626" s="6" customFormat="1" ht="14.25" x14ac:dyDescent="0.2"/>
    <row r="1627" s="6" customFormat="1" ht="14.25" x14ac:dyDescent="0.2"/>
    <row r="1628" s="6" customFormat="1" ht="14.25" x14ac:dyDescent="0.2"/>
    <row r="1629" s="6" customFormat="1" ht="14.25" x14ac:dyDescent="0.2"/>
    <row r="1630" s="6" customFormat="1" ht="14.25" x14ac:dyDescent="0.2"/>
    <row r="1631" s="6" customFormat="1" ht="14.25" x14ac:dyDescent="0.2"/>
    <row r="1632" s="6" customFormat="1" ht="14.25" x14ac:dyDescent="0.2"/>
    <row r="1633" s="6" customFormat="1" ht="14.25" x14ac:dyDescent="0.2"/>
    <row r="1634" s="6" customFormat="1" ht="14.25" x14ac:dyDescent="0.2"/>
    <row r="1635" s="6" customFormat="1" ht="14.25" x14ac:dyDescent="0.2"/>
    <row r="1636" s="6" customFormat="1" ht="14.25" x14ac:dyDescent="0.2"/>
    <row r="1637" s="6" customFormat="1" ht="14.25" x14ac:dyDescent="0.2"/>
    <row r="1638" s="6" customFormat="1" ht="14.25" x14ac:dyDescent="0.2"/>
    <row r="1639" s="6" customFormat="1" ht="14.25" x14ac:dyDescent="0.2"/>
    <row r="1640" s="6" customFormat="1" ht="14.25" x14ac:dyDescent="0.2"/>
    <row r="1641" s="6" customFormat="1" ht="14.25" x14ac:dyDescent="0.2"/>
    <row r="1642" s="6" customFormat="1" ht="14.25" x14ac:dyDescent="0.2"/>
    <row r="1643" s="6" customFormat="1" ht="14.25" x14ac:dyDescent="0.2"/>
    <row r="1644" s="6" customFormat="1" ht="14.25" x14ac:dyDescent="0.2"/>
    <row r="1645" s="6" customFormat="1" ht="14.25" x14ac:dyDescent="0.2"/>
    <row r="1646" s="6" customFormat="1" ht="14.25" x14ac:dyDescent="0.2"/>
    <row r="1647" s="6" customFormat="1" ht="14.25" x14ac:dyDescent="0.2"/>
    <row r="1648" s="6" customFormat="1" ht="14.25" x14ac:dyDescent="0.2"/>
    <row r="1649" s="6" customFormat="1" ht="14.25" x14ac:dyDescent="0.2"/>
    <row r="1650" s="6" customFormat="1" ht="14.25" x14ac:dyDescent="0.2"/>
    <row r="1651" s="6" customFormat="1" ht="14.25" x14ac:dyDescent="0.2"/>
    <row r="1652" s="6" customFormat="1" ht="14.25" x14ac:dyDescent="0.2"/>
    <row r="1653" s="6" customFormat="1" ht="14.25" x14ac:dyDescent="0.2"/>
    <row r="1654" s="6" customFormat="1" ht="14.25" x14ac:dyDescent="0.2"/>
    <row r="1655" s="6" customFormat="1" ht="14.25" x14ac:dyDescent="0.2"/>
    <row r="1656" s="6" customFormat="1" ht="14.25" x14ac:dyDescent="0.2"/>
    <row r="1657" s="6" customFormat="1" ht="14.25" x14ac:dyDescent="0.2"/>
    <row r="1658" s="6" customFormat="1" ht="14.25" x14ac:dyDescent="0.2"/>
    <row r="1659" s="6" customFormat="1" ht="14.25" x14ac:dyDescent="0.2"/>
    <row r="1660" s="6" customFormat="1" ht="14.25" x14ac:dyDescent="0.2"/>
    <row r="1661" s="6" customFormat="1" ht="14.25" x14ac:dyDescent="0.2"/>
    <row r="1662" s="6" customFormat="1" ht="14.25" x14ac:dyDescent="0.2"/>
    <row r="1663" s="6" customFormat="1" ht="14.25" x14ac:dyDescent="0.2"/>
    <row r="1664" s="6" customFormat="1" ht="14.25" x14ac:dyDescent="0.2"/>
    <row r="1665" s="6" customFormat="1" ht="14.25" x14ac:dyDescent="0.2"/>
    <row r="1666" s="6" customFormat="1" ht="14.25" x14ac:dyDescent="0.2"/>
    <row r="1667" s="6" customFormat="1" ht="14.25" x14ac:dyDescent="0.2"/>
    <row r="1668" s="6" customFormat="1" ht="14.25" x14ac:dyDescent="0.2"/>
    <row r="1669" s="6" customFormat="1" ht="14.25" x14ac:dyDescent="0.2"/>
    <row r="1670" s="6" customFormat="1" ht="14.25" x14ac:dyDescent="0.2"/>
    <row r="1671" s="6" customFormat="1" ht="14.25" x14ac:dyDescent="0.2"/>
    <row r="1672" s="6" customFormat="1" ht="14.25" x14ac:dyDescent="0.2"/>
    <row r="1673" s="6" customFormat="1" ht="14.25" x14ac:dyDescent="0.2"/>
    <row r="1674" s="6" customFormat="1" ht="14.25" x14ac:dyDescent="0.2"/>
    <row r="1675" s="6" customFormat="1" ht="14.25" x14ac:dyDescent="0.2"/>
    <row r="1676" s="6" customFormat="1" ht="14.25" x14ac:dyDescent="0.2"/>
    <row r="1677" s="6" customFormat="1" ht="14.25" x14ac:dyDescent="0.2"/>
    <row r="1678" s="6" customFormat="1" ht="14.25" x14ac:dyDescent="0.2"/>
    <row r="1679" s="6" customFormat="1" ht="14.25" x14ac:dyDescent="0.2"/>
    <row r="1680" s="6" customFormat="1" ht="14.25" x14ac:dyDescent="0.2"/>
    <row r="1681" s="6" customFormat="1" ht="14.25" x14ac:dyDescent="0.2"/>
    <row r="1682" s="6" customFormat="1" ht="14.25" x14ac:dyDescent="0.2"/>
    <row r="1683" s="6" customFormat="1" ht="14.25" x14ac:dyDescent="0.2"/>
    <row r="1684" s="6" customFormat="1" ht="14.25" x14ac:dyDescent="0.2"/>
    <row r="1685" s="6" customFormat="1" ht="14.25" x14ac:dyDescent="0.2"/>
    <row r="1686" s="6" customFormat="1" ht="14.25" x14ac:dyDescent="0.2"/>
    <row r="1687" s="6" customFormat="1" ht="14.25" x14ac:dyDescent="0.2"/>
    <row r="1688" s="6" customFormat="1" ht="14.25" x14ac:dyDescent="0.2"/>
    <row r="1689" s="6" customFormat="1" ht="14.25" x14ac:dyDescent="0.2"/>
    <row r="1690" s="6" customFormat="1" ht="14.25" x14ac:dyDescent="0.2"/>
    <row r="1691" s="6" customFormat="1" ht="14.25" x14ac:dyDescent="0.2"/>
    <row r="1692" s="6" customFormat="1" ht="14.25" x14ac:dyDescent="0.2"/>
    <row r="1693" s="6" customFormat="1" ht="14.25" x14ac:dyDescent="0.2"/>
    <row r="1694" s="6" customFormat="1" ht="14.25" x14ac:dyDescent="0.2"/>
    <row r="1695" s="6" customFormat="1" ht="14.25" x14ac:dyDescent="0.2"/>
    <row r="1696" s="6" customFormat="1" ht="14.25" x14ac:dyDescent="0.2"/>
    <row r="1697" s="6" customFormat="1" ht="14.25" x14ac:dyDescent="0.2"/>
    <row r="1698" s="6" customFormat="1" ht="14.25" x14ac:dyDescent="0.2"/>
    <row r="1699" s="6" customFormat="1" ht="14.25" x14ac:dyDescent="0.2"/>
    <row r="1700" s="6" customFormat="1" ht="14.25" x14ac:dyDescent="0.2"/>
    <row r="1701" s="6" customFormat="1" ht="14.25" x14ac:dyDescent="0.2"/>
    <row r="1702" s="6" customFormat="1" ht="14.25" x14ac:dyDescent="0.2"/>
    <row r="1703" s="6" customFormat="1" ht="14.25" x14ac:dyDescent="0.2"/>
    <row r="1704" s="6" customFormat="1" ht="14.25" x14ac:dyDescent="0.2"/>
    <row r="1705" s="6" customFormat="1" ht="14.25" x14ac:dyDescent="0.2"/>
    <row r="1706" s="6" customFormat="1" ht="14.25" x14ac:dyDescent="0.2"/>
    <row r="1707" s="6" customFormat="1" ht="14.25" x14ac:dyDescent="0.2"/>
    <row r="1708" s="6" customFormat="1" ht="14.25" x14ac:dyDescent="0.2"/>
    <row r="1709" s="6" customFormat="1" ht="14.25" x14ac:dyDescent="0.2"/>
    <row r="1710" s="6" customFormat="1" ht="14.25" x14ac:dyDescent="0.2"/>
    <row r="1711" s="6" customFormat="1" ht="14.25" x14ac:dyDescent="0.2"/>
    <row r="1712" s="6" customFormat="1" ht="14.25" x14ac:dyDescent="0.2"/>
    <row r="1713" s="6" customFormat="1" ht="14.25" x14ac:dyDescent="0.2"/>
    <row r="1714" s="6" customFormat="1" ht="14.25" x14ac:dyDescent="0.2"/>
    <row r="1715" s="6" customFormat="1" ht="14.25" x14ac:dyDescent="0.2"/>
    <row r="1716" s="6" customFormat="1" ht="14.25" x14ac:dyDescent="0.2"/>
    <row r="1717" s="6" customFormat="1" ht="14.25" x14ac:dyDescent="0.2"/>
    <row r="1718" s="6" customFormat="1" ht="14.25" x14ac:dyDescent="0.2"/>
    <row r="1719" s="6" customFormat="1" ht="14.25" x14ac:dyDescent="0.2"/>
    <row r="1720" s="6" customFormat="1" ht="14.25" x14ac:dyDescent="0.2"/>
    <row r="1721" s="6" customFormat="1" ht="14.25" x14ac:dyDescent="0.2"/>
    <row r="1722" s="6" customFormat="1" ht="14.25" x14ac:dyDescent="0.2"/>
    <row r="1723" s="6" customFormat="1" ht="14.25" x14ac:dyDescent="0.2"/>
    <row r="1724" s="6" customFormat="1" ht="14.25" x14ac:dyDescent="0.2"/>
    <row r="1725" s="6" customFormat="1" ht="14.25" x14ac:dyDescent="0.2"/>
    <row r="1726" s="6" customFormat="1" ht="14.25" x14ac:dyDescent="0.2"/>
    <row r="1727" s="6" customFormat="1" ht="14.25" x14ac:dyDescent="0.2"/>
    <row r="1728" s="6" customFormat="1" ht="14.25" x14ac:dyDescent="0.2"/>
    <row r="1729" s="6" customFormat="1" ht="14.25" x14ac:dyDescent="0.2"/>
    <row r="1730" s="6" customFormat="1" ht="14.25" x14ac:dyDescent="0.2"/>
    <row r="1731" s="6" customFormat="1" ht="14.25" x14ac:dyDescent="0.2"/>
    <row r="1732" s="6" customFormat="1" ht="14.25" x14ac:dyDescent="0.2"/>
    <row r="1733" s="6" customFormat="1" ht="14.25" x14ac:dyDescent="0.2"/>
    <row r="1734" s="6" customFormat="1" ht="14.25" x14ac:dyDescent="0.2"/>
    <row r="1735" s="6" customFormat="1" ht="14.25" x14ac:dyDescent="0.2"/>
    <row r="1736" s="6" customFormat="1" ht="14.25" x14ac:dyDescent="0.2"/>
    <row r="1737" s="6" customFormat="1" ht="14.25" x14ac:dyDescent="0.2"/>
    <row r="1738" s="6" customFormat="1" ht="14.25" x14ac:dyDescent="0.2"/>
    <row r="1739" s="6" customFormat="1" ht="14.25" x14ac:dyDescent="0.2"/>
    <row r="1740" s="6" customFormat="1" ht="14.25" x14ac:dyDescent="0.2"/>
    <row r="1741" s="6" customFormat="1" ht="14.25" x14ac:dyDescent="0.2"/>
    <row r="1742" s="6" customFormat="1" ht="14.25" x14ac:dyDescent="0.2"/>
    <row r="1743" s="6" customFormat="1" ht="14.25" x14ac:dyDescent="0.2"/>
    <row r="1744" s="6" customFormat="1" ht="14.25" x14ac:dyDescent="0.2"/>
    <row r="1745" s="6" customFormat="1" ht="14.25" x14ac:dyDescent="0.2"/>
    <row r="1746" s="6" customFormat="1" ht="14.25" x14ac:dyDescent="0.2"/>
    <row r="1747" s="6" customFormat="1" ht="14.25" x14ac:dyDescent="0.2"/>
    <row r="1748" s="6" customFormat="1" ht="14.25" x14ac:dyDescent="0.2"/>
    <row r="1749" s="6" customFormat="1" ht="14.25" x14ac:dyDescent="0.2"/>
    <row r="1750" s="6" customFormat="1" ht="14.25" x14ac:dyDescent="0.2"/>
    <row r="1751" s="6" customFormat="1" ht="14.25" x14ac:dyDescent="0.2"/>
    <row r="1752" s="6" customFormat="1" ht="14.25" x14ac:dyDescent="0.2"/>
    <row r="1753" s="6" customFormat="1" ht="14.25" x14ac:dyDescent="0.2"/>
    <row r="1754" s="6" customFormat="1" ht="14.25" x14ac:dyDescent="0.2"/>
    <row r="1755" s="6" customFormat="1" ht="14.25" x14ac:dyDescent="0.2"/>
    <row r="1756" s="6" customFormat="1" ht="14.25" x14ac:dyDescent="0.2"/>
    <row r="1757" s="6" customFormat="1" ht="14.25" x14ac:dyDescent="0.2"/>
    <row r="1758" s="6" customFormat="1" ht="14.25" x14ac:dyDescent="0.2"/>
    <row r="1759" s="6" customFormat="1" ht="14.25" x14ac:dyDescent="0.2"/>
    <row r="1760" s="6" customFormat="1" ht="14.25" x14ac:dyDescent="0.2"/>
    <row r="1761" s="6" customFormat="1" ht="14.25" x14ac:dyDescent="0.2"/>
    <row r="1762" s="6" customFormat="1" ht="14.25" x14ac:dyDescent="0.2"/>
    <row r="1763" s="6" customFormat="1" ht="14.25" x14ac:dyDescent="0.2"/>
    <row r="1764" s="6" customFormat="1" ht="14.25" x14ac:dyDescent="0.2"/>
    <row r="1765" s="6" customFormat="1" ht="14.25" x14ac:dyDescent="0.2"/>
    <row r="1766" s="6" customFormat="1" ht="14.25" x14ac:dyDescent="0.2"/>
    <row r="1767" s="6" customFormat="1" ht="14.25" x14ac:dyDescent="0.2"/>
    <row r="1768" s="6" customFormat="1" ht="14.25" x14ac:dyDescent="0.2"/>
    <row r="1769" s="6" customFormat="1" ht="14.25" x14ac:dyDescent="0.2"/>
    <row r="1770" s="6" customFormat="1" ht="14.25" x14ac:dyDescent="0.2"/>
    <row r="1771" s="6" customFormat="1" ht="14.25" x14ac:dyDescent="0.2"/>
    <row r="1772" s="6" customFormat="1" ht="14.25" x14ac:dyDescent="0.2"/>
    <row r="1773" s="6" customFormat="1" ht="14.25" x14ac:dyDescent="0.2"/>
    <row r="1774" s="6" customFormat="1" ht="14.25" x14ac:dyDescent="0.2"/>
    <row r="1775" s="6" customFormat="1" ht="14.25" x14ac:dyDescent="0.2"/>
    <row r="1776" s="6" customFormat="1" ht="14.25" x14ac:dyDescent="0.2"/>
    <row r="1777" s="6" customFormat="1" ht="14.25" x14ac:dyDescent="0.2"/>
    <row r="1778" s="6" customFormat="1" ht="14.25" x14ac:dyDescent="0.2"/>
    <row r="1779" s="6" customFormat="1" ht="14.25" x14ac:dyDescent="0.2"/>
    <row r="1780" s="6" customFormat="1" ht="14.25" x14ac:dyDescent="0.2"/>
    <row r="1781" s="6" customFormat="1" ht="14.25" x14ac:dyDescent="0.2"/>
    <row r="1782" s="6" customFormat="1" ht="14.25" x14ac:dyDescent="0.2"/>
    <row r="1783" s="6" customFormat="1" ht="14.25" x14ac:dyDescent="0.2"/>
    <row r="1784" s="6" customFormat="1" ht="14.25" x14ac:dyDescent="0.2"/>
    <row r="1785" s="6" customFormat="1" ht="14.25" x14ac:dyDescent="0.2"/>
    <row r="1786" s="6" customFormat="1" ht="14.25" x14ac:dyDescent="0.2"/>
    <row r="1787" s="6" customFormat="1" ht="14.25" x14ac:dyDescent="0.2"/>
    <row r="1788" s="6" customFormat="1" ht="14.25" x14ac:dyDescent="0.2"/>
    <row r="1789" s="6" customFormat="1" ht="14.25" x14ac:dyDescent="0.2"/>
    <row r="1790" s="6" customFormat="1" ht="14.25" x14ac:dyDescent="0.2"/>
    <row r="1791" s="6" customFormat="1" ht="14.25" x14ac:dyDescent="0.2"/>
    <row r="1792" s="6" customFormat="1" ht="14.25" x14ac:dyDescent="0.2"/>
    <row r="1793" s="6" customFormat="1" ht="14.25" x14ac:dyDescent="0.2"/>
    <row r="1794" s="6" customFormat="1" ht="14.25" x14ac:dyDescent="0.2"/>
    <row r="1795" s="6" customFormat="1" ht="14.25" x14ac:dyDescent="0.2"/>
    <row r="1796" s="6" customFormat="1" ht="14.25" x14ac:dyDescent="0.2"/>
    <row r="1797" s="6" customFormat="1" ht="14.25" x14ac:dyDescent="0.2"/>
    <row r="1798" s="6" customFormat="1" ht="14.25" x14ac:dyDescent="0.2"/>
    <row r="1799" s="6" customFormat="1" ht="14.25" x14ac:dyDescent="0.2"/>
    <row r="1800" s="6" customFormat="1" ht="14.25" x14ac:dyDescent="0.2"/>
    <row r="1801" s="6" customFormat="1" ht="14.25" x14ac:dyDescent="0.2"/>
    <row r="1802" s="6" customFormat="1" ht="14.25" x14ac:dyDescent="0.2"/>
    <row r="1803" s="6" customFormat="1" ht="14.25" x14ac:dyDescent="0.2"/>
    <row r="1804" s="6" customFormat="1" ht="14.25" x14ac:dyDescent="0.2"/>
    <row r="1805" s="6" customFormat="1" ht="14.25" x14ac:dyDescent="0.2"/>
    <row r="1806" s="6" customFormat="1" ht="14.25" x14ac:dyDescent="0.2"/>
    <row r="1807" s="6" customFormat="1" ht="14.25" x14ac:dyDescent="0.2"/>
    <row r="1808" s="6" customFormat="1" ht="14.25" x14ac:dyDescent="0.2"/>
    <row r="1809" s="6" customFormat="1" ht="14.25" x14ac:dyDescent="0.2"/>
    <row r="1810" s="6" customFormat="1" ht="14.25" x14ac:dyDescent="0.2"/>
    <row r="1811" s="6" customFormat="1" ht="14.25" x14ac:dyDescent="0.2"/>
    <row r="1812" s="6" customFormat="1" ht="14.25" x14ac:dyDescent="0.2"/>
    <row r="1813" s="6" customFormat="1" ht="14.25" x14ac:dyDescent="0.2"/>
    <row r="1814" s="6" customFormat="1" ht="14.25" x14ac:dyDescent="0.2"/>
    <row r="1815" s="6" customFormat="1" ht="14.25" x14ac:dyDescent="0.2"/>
    <row r="1816" s="6" customFormat="1" ht="14.25" x14ac:dyDescent="0.2"/>
    <row r="1817" s="6" customFormat="1" ht="14.25" x14ac:dyDescent="0.2"/>
    <row r="1818" s="6" customFormat="1" ht="14.25" x14ac:dyDescent="0.2"/>
    <row r="1819" s="6" customFormat="1" ht="14.25" x14ac:dyDescent="0.2"/>
    <row r="1820" s="6" customFormat="1" ht="14.25" x14ac:dyDescent="0.2"/>
    <row r="1821" s="6" customFormat="1" ht="14.25" x14ac:dyDescent="0.2"/>
    <row r="1822" s="6" customFormat="1" ht="14.25" x14ac:dyDescent="0.2"/>
    <row r="1823" s="6" customFormat="1" ht="14.25" x14ac:dyDescent="0.2"/>
    <row r="1824" s="6" customFormat="1" ht="14.25" x14ac:dyDescent="0.2"/>
    <row r="1825" s="6" customFormat="1" ht="14.25" x14ac:dyDescent="0.2"/>
    <row r="1826" s="6" customFormat="1" ht="14.25" x14ac:dyDescent="0.2"/>
    <row r="1827" s="6" customFormat="1" ht="14.25" x14ac:dyDescent="0.2"/>
    <row r="1828" s="6" customFormat="1" ht="14.25" x14ac:dyDescent="0.2"/>
    <row r="1829" s="6" customFormat="1" ht="14.25" x14ac:dyDescent="0.2"/>
    <row r="1830" s="6" customFormat="1" ht="14.25" x14ac:dyDescent="0.2"/>
    <row r="1831" s="6" customFormat="1" ht="14.25" x14ac:dyDescent="0.2"/>
    <row r="1832" s="6" customFormat="1" ht="14.25" x14ac:dyDescent="0.2"/>
    <row r="1833" s="6" customFormat="1" ht="14.25" x14ac:dyDescent="0.2"/>
    <row r="1834" s="6" customFormat="1" ht="14.25" x14ac:dyDescent="0.2"/>
    <row r="1835" s="6" customFormat="1" ht="14.25" x14ac:dyDescent="0.2"/>
    <row r="1836" s="6" customFormat="1" ht="14.25" x14ac:dyDescent="0.2"/>
    <row r="1837" s="6" customFormat="1" ht="14.25" x14ac:dyDescent="0.2"/>
    <row r="1838" s="6" customFormat="1" ht="14.25" x14ac:dyDescent="0.2"/>
    <row r="1839" s="6" customFormat="1" ht="14.25" x14ac:dyDescent="0.2"/>
    <row r="1840" s="6" customFormat="1" ht="14.25" x14ac:dyDescent="0.2"/>
    <row r="1841" s="6" customFormat="1" ht="14.25" x14ac:dyDescent="0.2"/>
    <row r="1842" s="6" customFormat="1" ht="14.25" x14ac:dyDescent="0.2"/>
    <row r="1843" s="6" customFormat="1" ht="14.25" x14ac:dyDescent="0.2"/>
    <row r="1844" s="6" customFormat="1" ht="14.25" x14ac:dyDescent="0.2"/>
    <row r="1845" s="6" customFormat="1" ht="14.25" x14ac:dyDescent="0.2"/>
    <row r="1846" s="6" customFormat="1" ht="14.25" x14ac:dyDescent="0.2"/>
    <row r="1847" s="6" customFormat="1" ht="14.25" x14ac:dyDescent="0.2"/>
    <row r="1848" s="6" customFormat="1" ht="14.25" x14ac:dyDescent="0.2"/>
    <row r="1849" s="6" customFormat="1" ht="14.25" x14ac:dyDescent="0.2"/>
    <row r="1850" s="6" customFormat="1" ht="14.25" x14ac:dyDescent="0.2"/>
    <row r="1851" s="6" customFormat="1" ht="14.25" x14ac:dyDescent="0.2"/>
    <row r="1852" s="6" customFormat="1" ht="14.25" x14ac:dyDescent="0.2"/>
    <row r="1853" s="6" customFormat="1" ht="14.25" x14ac:dyDescent="0.2"/>
    <row r="1854" s="6" customFormat="1" ht="14.25" x14ac:dyDescent="0.2"/>
    <row r="1855" s="6" customFormat="1" ht="14.25" x14ac:dyDescent="0.2"/>
    <row r="1856" s="6" customFormat="1" ht="14.25" x14ac:dyDescent="0.2"/>
    <row r="1857" s="6" customFormat="1" ht="14.25" x14ac:dyDescent="0.2"/>
    <row r="1858" s="6" customFormat="1" ht="14.25" x14ac:dyDescent="0.2"/>
    <row r="1859" s="6" customFormat="1" ht="14.25" x14ac:dyDescent="0.2"/>
    <row r="1860" s="6" customFormat="1" ht="14.25" x14ac:dyDescent="0.2"/>
    <row r="1861" s="6" customFormat="1" ht="14.25" x14ac:dyDescent="0.2"/>
    <row r="1862" s="6" customFormat="1" ht="14.25" x14ac:dyDescent="0.2"/>
    <row r="1863" s="6" customFormat="1" ht="14.25" x14ac:dyDescent="0.2"/>
    <row r="1864" s="6" customFormat="1" ht="14.25" x14ac:dyDescent="0.2"/>
    <row r="1865" s="6" customFormat="1" ht="14.25" x14ac:dyDescent="0.2"/>
    <row r="1866" s="6" customFormat="1" ht="14.25" x14ac:dyDescent="0.2"/>
    <row r="1867" s="6" customFormat="1" ht="14.25" x14ac:dyDescent="0.2"/>
    <row r="1868" s="6" customFormat="1" ht="14.25" x14ac:dyDescent="0.2"/>
    <row r="1869" s="6" customFormat="1" ht="14.25" x14ac:dyDescent="0.2"/>
    <row r="1870" s="6" customFormat="1" ht="14.25" x14ac:dyDescent="0.2"/>
    <row r="1871" s="6" customFormat="1" ht="14.25" x14ac:dyDescent="0.2"/>
    <row r="1872" s="6" customFormat="1" ht="14.25" x14ac:dyDescent="0.2"/>
    <row r="1873" s="6" customFormat="1" ht="14.25" x14ac:dyDescent="0.2"/>
    <row r="1874" s="6" customFormat="1" ht="14.25" x14ac:dyDescent="0.2"/>
    <row r="1875" s="6" customFormat="1" ht="14.25" x14ac:dyDescent="0.2"/>
    <row r="1876" s="6" customFormat="1" ht="14.25" x14ac:dyDescent="0.2"/>
    <row r="1877" s="6" customFormat="1" ht="14.25" x14ac:dyDescent="0.2"/>
    <row r="1878" s="6" customFormat="1" ht="14.25" x14ac:dyDescent="0.2"/>
    <row r="1879" s="6" customFormat="1" ht="14.25" x14ac:dyDescent="0.2"/>
    <row r="1880" s="6" customFormat="1" ht="14.25" x14ac:dyDescent="0.2"/>
    <row r="1881" s="6" customFormat="1" ht="14.25" x14ac:dyDescent="0.2"/>
    <row r="1882" s="6" customFormat="1" ht="14.25" x14ac:dyDescent="0.2"/>
    <row r="1883" s="6" customFormat="1" ht="14.25" x14ac:dyDescent="0.2"/>
    <row r="1884" s="6" customFormat="1" ht="14.25" x14ac:dyDescent="0.2"/>
    <row r="1885" s="6" customFormat="1" ht="14.25" x14ac:dyDescent="0.2"/>
    <row r="1886" s="6" customFormat="1" ht="14.25" x14ac:dyDescent="0.2"/>
    <row r="1887" s="6" customFormat="1" ht="14.25" x14ac:dyDescent="0.2"/>
    <row r="1888" s="6" customFormat="1" ht="14.25" x14ac:dyDescent="0.2"/>
    <row r="1889" s="6" customFormat="1" ht="14.25" x14ac:dyDescent="0.2"/>
    <row r="1890" s="6" customFormat="1" ht="14.25" x14ac:dyDescent="0.2"/>
    <row r="1891" s="6" customFormat="1" ht="14.25" x14ac:dyDescent="0.2"/>
    <row r="1892" s="6" customFormat="1" ht="14.25" x14ac:dyDescent="0.2"/>
    <row r="1893" s="6" customFormat="1" ht="14.25" x14ac:dyDescent="0.2"/>
    <row r="1894" s="6" customFormat="1" ht="14.25" x14ac:dyDescent="0.2"/>
    <row r="1895" s="6" customFormat="1" ht="14.25" x14ac:dyDescent="0.2"/>
    <row r="1896" s="6" customFormat="1" ht="14.25" x14ac:dyDescent="0.2"/>
    <row r="1897" s="6" customFormat="1" ht="14.25" x14ac:dyDescent="0.2"/>
    <row r="1898" s="6" customFormat="1" ht="14.25" x14ac:dyDescent="0.2"/>
    <row r="1899" s="6" customFormat="1" ht="14.25" x14ac:dyDescent="0.2"/>
    <row r="1900" s="6" customFormat="1" ht="14.25" x14ac:dyDescent="0.2"/>
    <row r="1901" s="6" customFormat="1" ht="14.25" x14ac:dyDescent="0.2"/>
    <row r="1902" s="6" customFormat="1" ht="14.25" x14ac:dyDescent="0.2"/>
    <row r="1903" s="6" customFormat="1" ht="14.25" x14ac:dyDescent="0.2"/>
    <row r="1904" s="6" customFormat="1" ht="14.25" x14ac:dyDescent="0.2"/>
    <row r="1905" s="6" customFormat="1" ht="14.25" x14ac:dyDescent="0.2"/>
    <row r="1906" s="6" customFormat="1" ht="14.25" x14ac:dyDescent="0.2"/>
    <row r="1907" s="6" customFormat="1" ht="14.25" x14ac:dyDescent="0.2"/>
    <row r="1908" s="6" customFormat="1" ht="14.25" x14ac:dyDescent="0.2"/>
    <row r="1909" s="6" customFormat="1" ht="14.25" x14ac:dyDescent="0.2"/>
    <row r="1910" s="6" customFormat="1" ht="14.25" x14ac:dyDescent="0.2"/>
    <row r="1911" s="6" customFormat="1" ht="14.25" x14ac:dyDescent="0.2"/>
    <row r="1912" s="6" customFormat="1" ht="14.25" x14ac:dyDescent="0.2"/>
    <row r="1913" s="6" customFormat="1" ht="14.25" x14ac:dyDescent="0.2"/>
    <row r="1914" s="6" customFormat="1" ht="14.25" x14ac:dyDescent="0.2"/>
    <row r="1915" s="6" customFormat="1" ht="14.25" x14ac:dyDescent="0.2"/>
    <row r="1916" s="6" customFormat="1" ht="14.25" x14ac:dyDescent="0.2"/>
    <row r="1917" s="6" customFormat="1" ht="14.25" x14ac:dyDescent="0.2"/>
    <row r="1918" s="6" customFormat="1" ht="14.25" x14ac:dyDescent="0.2"/>
    <row r="1919" s="6" customFormat="1" ht="14.25" x14ac:dyDescent="0.2"/>
    <row r="1920" s="6" customFormat="1" ht="14.25" x14ac:dyDescent="0.2"/>
    <row r="1921" s="6" customFormat="1" ht="14.25" x14ac:dyDescent="0.2"/>
    <row r="1922" s="6" customFormat="1" ht="14.25" x14ac:dyDescent="0.2"/>
    <row r="1923" s="6" customFormat="1" ht="14.25" x14ac:dyDescent="0.2"/>
    <row r="1924" s="6" customFormat="1" ht="14.25" x14ac:dyDescent="0.2"/>
    <row r="1925" s="6" customFormat="1" ht="14.25" x14ac:dyDescent="0.2"/>
    <row r="1926" s="6" customFormat="1" ht="14.25" x14ac:dyDescent="0.2"/>
    <row r="1927" s="6" customFormat="1" ht="14.25" x14ac:dyDescent="0.2"/>
    <row r="1928" s="6" customFormat="1" ht="14.25" x14ac:dyDescent="0.2"/>
    <row r="1929" s="6" customFormat="1" ht="14.25" x14ac:dyDescent="0.2"/>
    <row r="1930" s="6" customFormat="1" ht="14.25" x14ac:dyDescent="0.2"/>
    <row r="1931" s="6" customFormat="1" ht="14.25" x14ac:dyDescent="0.2"/>
    <row r="1932" s="6" customFormat="1" ht="14.25" x14ac:dyDescent="0.2"/>
    <row r="1933" s="6" customFormat="1" ht="14.25" x14ac:dyDescent="0.2"/>
    <row r="1934" s="6" customFormat="1" ht="14.25" x14ac:dyDescent="0.2"/>
    <row r="1935" s="6" customFormat="1" ht="14.25" x14ac:dyDescent="0.2"/>
    <row r="1936" s="6" customFormat="1" ht="14.25" x14ac:dyDescent="0.2"/>
    <row r="1937" spans="1:34" ht="14.25" x14ac:dyDescent="0.2">
      <c r="B1937" s="6"/>
      <c r="C1937" s="6"/>
      <c r="D1937" s="6"/>
      <c r="E1937" s="6"/>
      <c r="F1937" s="6"/>
    </row>
    <row r="1938" spans="1:34" ht="14.25" customHeight="1" x14ac:dyDescent="0.2"/>
    <row r="1939" spans="1:34" ht="14.25" customHeight="1" x14ac:dyDescent="0.2"/>
    <row r="1940" spans="1:34" ht="14.25" customHeight="1" x14ac:dyDescent="0.2"/>
    <row r="1941" spans="1:34" ht="14.25" customHeight="1" x14ac:dyDescent="0.2"/>
    <row r="1942" spans="1:34" ht="14.25" customHeight="1" x14ac:dyDescent="0.2"/>
    <row r="1943" spans="1:34" ht="14.25" customHeight="1" x14ac:dyDescent="0.2"/>
    <row r="1944" spans="1:34" ht="14.25" customHeight="1" x14ac:dyDescent="0.2"/>
    <row r="1945" spans="1:34" ht="14.25" customHeight="1" x14ac:dyDescent="0.2"/>
    <row r="1946" spans="1:34" ht="14.25" customHeight="1" x14ac:dyDescent="0.2"/>
    <row r="1947" spans="1:34" ht="14.25" customHeight="1" x14ac:dyDescent="0.2"/>
    <row r="1948" spans="1:34" ht="14.25" customHeight="1" x14ac:dyDescent="0.2"/>
    <row r="1949" spans="1:34" s="1" customFormat="1" ht="14.25" customHeight="1" x14ac:dyDescent="0.2">
      <c r="A1949" s="6"/>
      <c r="G1949" s="6"/>
      <c r="H1949" s="6"/>
      <c r="I1949" s="6"/>
      <c r="J1949" s="6"/>
      <c r="K1949" s="6"/>
      <c r="L1949" s="6"/>
      <c r="M1949" s="6"/>
      <c r="N1949" s="6"/>
      <c r="O1949" s="6"/>
      <c r="P1949" s="6"/>
      <c r="Q1949" s="6"/>
      <c r="R1949" s="6"/>
      <c r="S1949" s="6"/>
      <c r="T1949" s="6"/>
      <c r="U1949" s="6"/>
      <c r="V1949" s="6"/>
      <c r="W1949" s="6"/>
      <c r="X1949" s="6"/>
      <c r="Y1949" s="6"/>
      <c r="Z1949" s="6"/>
      <c r="AA1949" s="6"/>
      <c r="AB1949" s="6"/>
      <c r="AC1949" s="6"/>
      <c r="AD1949" s="6"/>
      <c r="AE1949" s="6"/>
      <c r="AF1949" s="6"/>
      <c r="AG1949" s="6"/>
      <c r="AH1949" s="6"/>
    </row>
    <row r="1950" spans="1:34" s="1" customFormat="1" ht="14.25" customHeight="1" x14ac:dyDescent="0.2">
      <c r="A1950" s="6"/>
      <c r="G1950" s="6"/>
      <c r="H1950" s="6"/>
      <c r="I1950" s="6"/>
      <c r="J1950" s="6"/>
      <c r="K1950" s="6"/>
      <c r="L1950" s="6"/>
      <c r="M1950" s="6"/>
      <c r="N1950" s="6"/>
      <c r="O1950" s="6"/>
      <c r="P1950" s="6"/>
      <c r="Q1950" s="6"/>
      <c r="R1950" s="6"/>
      <c r="S1950" s="6"/>
      <c r="T1950" s="6"/>
      <c r="U1950" s="6"/>
      <c r="V1950" s="6"/>
      <c r="W1950" s="6"/>
      <c r="X1950" s="6"/>
      <c r="Y1950" s="6"/>
      <c r="Z1950" s="6"/>
      <c r="AA1950" s="6"/>
      <c r="AB1950" s="6"/>
      <c r="AC1950" s="6"/>
      <c r="AD1950" s="6"/>
      <c r="AE1950" s="6"/>
      <c r="AF1950" s="6"/>
      <c r="AG1950" s="6"/>
      <c r="AH1950" s="6"/>
    </row>
    <row r="1951" spans="1:34" s="1" customFormat="1" ht="14.25" customHeight="1" x14ac:dyDescent="0.2">
      <c r="A1951" s="6"/>
      <c r="G1951" s="6"/>
      <c r="H1951" s="6"/>
      <c r="I1951" s="6"/>
      <c r="J1951" s="6"/>
      <c r="K1951" s="6"/>
      <c r="L1951" s="6"/>
      <c r="M1951" s="6"/>
      <c r="N1951" s="6"/>
      <c r="O1951" s="6"/>
      <c r="P1951" s="6"/>
      <c r="Q1951" s="6"/>
      <c r="R1951" s="6"/>
      <c r="S1951" s="6"/>
      <c r="T1951" s="6"/>
      <c r="U1951" s="6"/>
      <c r="V1951" s="6"/>
      <c r="W1951" s="6"/>
      <c r="X1951" s="6"/>
      <c r="Y1951" s="6"/>
      <c r="Z1951" s="6"/>
      <c r="AA1951" s="6"/>
      <c r="AB1951" s="6"/>
      <c r="AC1951" s="6"/>
      <c r="AD1951" s="6"/>
      <c r="AE1951" s="6"/>
      <c r="AF1951" s="6"/>
      <c r="AG1951" s="6"/>
      <c r="AH1951" s="6"/>
    </row>
    <row r="1952" spans="1:34" s="1" customFormat="1" ht="14.25" customHeight="1" x14ac:dyDescent="0.2">
      <c r="A1952" s="6"/>
      <c r="G1952" s="6"/>
      <c r="H1952" s="6"/>
      <c r="I1952" s="6"/>
      <c r="J1952" s="6"/>
      <c r="K1952" s="6"/>
      <c r="L1952" s="6"/>
      <c r="M1952" s="6"/>
      <c r="N1952" s="6"/>
      <c r="O1952" s="6"/>
      <c r="P1952" s="6"/>
      <c r="Q1952" s="6"/>
      <c r="R1952" s="6"/>
      <c r="S1952" s="6"/>
      <c r="T1952" s="6"/>
      <c r="U1952" s="6"/>
      <c r="V1952" s="6"/>
      <c r="W1952" s="6"/>
      <c r="X1952" s="6"/>
      <c r="Y1952" s="6"/>
      <c r="Z1952" s="6"/>
      <c r="AA1952" s="6"/>
      <c r="AB1952" s="6"/>
      <c r="AC1952" s="6"/>
      <c r="AD1952" s="6"/>
      <c r="AE1952" s="6"/>
      <c r="AF1952" s="6"/>
      <c r="AG1952" s="6"/>
      <c r="AH1952" s="6"/>
    </row>
    <row r="1953" spans="1:34" s="1" customFormat="1" ht="14.25" customHeight="1" x14ac:dyDescent="0.2">
      <c r="A1953" s="6"/>
      <c r="G1953" s="6"/>
      <c r="H1953" s="6"/>
      <c r="I1953" s="6"/>
      <c r="J1953" s="6"/>
      <c r="K1953" s="6"/>
      <c r="L1953" s="6"/>
      <c r="M1953" s="6"/>
      <c r="N1953" s="6"/>
      <c r="O1953" s="6"/>
      <c r="P1953" s="6"/>
      <c r="Q1953" s="6"/>
      <c r="R1953" s="6"/>
      <c r="S1953" s="6"/>
      <c r="T1953" s="6"/>
      <c r="U1953" s="6"/>
      <c r="V1953" s="6"/>
      <c r="W1953" s="6"/>
      <c r="X1953" s="6"/>
      <c r="Y1953" s="6"/>
      <c r="Z1953" s="6"/>
      <c r="AA1953" s="6"/>
      <c r="AB1953" s="6"/>
      <c r="AC1953" s="6"/>
      <c r="AD1953" s="6"/>
      <c r="AE1953" s="6"/>
      <c r="AF1953" s="6"/>
      <c r="AG1953" s="6"/>
      <c r="AH1953" s="6"/>
    </row>
    <row r="1954" spans="1:34" s="1" customFormat="1" ht="14.25" customHeight="1" x14ac:dyDescent="0.2">
      <c r="A1954" s="6"/>
      <c r="G1954" s="6"/>
      <c r="H1954" s="6"/>
      <c r="I1954" s="6"/>
      <c r="J1954" s="6"/>
      <c r="K1954" s="6"/>
      <c r="L1954" s="6"/>
      <c r="M1954" s="6"/>
      <c r="N1954" s="6"/>
      <c r="O1954" s="6"/>
      <c r="P1954" s="6"/>
      <c r="Q1954" s="6"/>
      <c r="R1954" s="6"/>
      <c r="S1954" s="6"/>
      <c r="T1954" s="6"/>
      <c r="U1954" s="6"/>
      <c r="V1954" s="6"/>
      <c r="W1954" s="6"/>
      <c r="X1954" s="6"/>
      <c r="Y1954" s="6"/>
      <c r="Z1954" s="6"/>
      <c r="AA1954" s="6"/>
      <c r="AB1954" s="6"/>
      <c r="AC1954" s="6"/>
      <c r="AD1954" s="6"/>
      <c r="AE1954" s="6"/>
      <c r="AF1954" s="6"/>
      <c r="AG1954" s="6"/>
      <c r="AH1954" s="6"/>
    </row>
    <row r="1955" spans="1:34" s="1" customFormat="1" ht="14.25" customHeight="1" x14ac:dyDescent="0.2">
      <c r="A1955" s="6"/>
      <c r="G1955" s="6"/>
      <c r="H1955" s="6"/>
      <c r="I1955" s="6"/>
      <c r="J1955" s="6"/>
      <c r="K1955" s="6"/>
      <c r="L1955" s="6"/>
      <c r="M1955" s="6"/>
      <c r="N1955" s="6"/>
      <c r="O1955" s="6"/>
      <c r="P1955" s="6"/>
      <c r="Q1955" s="6"/>
      <c r="R1955" s="6"/>
      <c r="S1955" s="6"/>
      <c r="T1955" s="6"/>
      <c r="U1955" s="6"/>
      <c r="V1955" s="6"/>
      <c r="W1955" s="6"/>
      <c r="X1955" s="6"/>
      <c r="Y1955" s="6"/>
      <c r="Z1955" s="6"/>
      <c r="AA1955" s="6"/>
      <c r="AB1955" s="6"/>
      <c r="AC1955" s="6"/>
      <c r="AD1955" s="6"/>
      <c r="AE1955" s="6"/>
      <c r="AF1955" s="6"/>
      <c r="AG1955" s="6"/>
      <c r="AH1955" s="6"/>
    </row>
    <row r="1956" spans="1:34" s="1" customFormat="1" ht="14.25" customHeight="1" x14ac:dyDescent="0.2">
      <c r="A1956" s="6"/>
      <c r="G1956" s="6"/>
      <c r="H1956" s="6"/>
      <c r="I1956" s="6"/>
      <c r="J1956" s="6"/>
      <c r="K1956" s="6"/>
      <c r="L1956" s="6"/>
      <c r="M1956" s="6"/>
      <c r="N1956" s="6"/>
      <c r="O1956" s="6"/>
      <c r="P1956" s="6"/>
      <c r="Q1956" s="6"/>
      <c r="R1956" s="6"/>
      <c r="S1956" s="6"/>
      <c r="T1956" s="6"/>
      <c r="U1956" s="6"/>
      <c r="V1956" s="6"/>
      <c r="W1956" s="6"/>
      <c r="X1956" s="6"/>
      <c r="Y1956" s="6"/>
      <c r="Z1956" s="6"/>
      <c r="AA1956" s="6"/>
      <c r="AB1956" s="6"/>
      <c r="AC1956" s="6"/>
      <c r="AD1956" s="6"/>
      <c r="AE1956" s="6"/>
      <c r="AF1956" s="6"/>
      <c r="AG1956" s="6"/>
      <c r="AH1956" s="6"/>
    </row>
    <row r="1957" spans="1:34" s="1" customFormat="1" ht="14.25" customHeight="1" x14ac:dyDescent="0.2">
      <c r="A1957" s="6"/>
      <c r="G1957" s="6"/>
      <c r="H1957" s="6"/>
      <c r="I1957" s="6"/>
      <c r="J1957" s="6"/>
      <c r="K1957" s="6"/>
      <c r="L1957" s="6"/>
      <c r="M1957" s="6"/>
      <c r="N1957" s="6"/>
      <c r="O1957" s="6"/>
      <c r="P1957" s="6"/>
      <c r="Q1957" s="6"/>
      <c r="R1957" s="6"/>
      <c r="S1957" s="6"/>
      <c r="T1957" s="6"/>
      <c r="U1957" s="6"/>
      <c r="V1957" s="6"/>
      <c r="W1957" s="6"/>
      <c r="X1957" s="6"/>
      <c r="Y1957" s="6"/>
      <c r="Z1957" s="6"/>
      <c r="AA1957" s="6"/>
      <c r="AB1957" s="6"/>
      <c r="AC1957" s="6"/>
      <c r="AD1957" s="6"/>
      <c r="AE1957" s="6"/>
      <c r="AF1957" s="6"/>
      <c r="AG1957" s="6"/>
      <c r="AH1957" s="6"/>
    </row>
    <row r="1958" spans="1:34" s="1" customFormat="1" ht="0" hidden="1" customHeight="1" x14ac:dyDescent="0.2">
      <c r="A1958" s="6"/>
      <c r="G1958" s="6"/>
      <c r="H1958" s="6"/>
      <c r="I1958" s="6"/>
      <c r="J1958" s="6"/>
      <c r="K1958" s="6"/>
      <c r="L1958" s="6"/>
      <c r="M1958" s="6"/>
      <c r="N1958" s="6"/>
      <c r="O1958" s="6"/>
      <c r="P1958" s="6"/>
      <c r="Q1958" s="6"/>
      <c r="R1958" s="6"/>
      <c r="S1958" s="6"/>
      <c r="T1958" s="6"/>
      <c r="U1958" s="6"/>
      <c r="V1958" s="6"/>
      <c r="W1958" s="6"/>
      <c r="X1958" s="6"/>
      <c r="Y1958" s="6"/>
      <c r="Z1958" s="6"/>
      <c r="AA1958" s="6"/>
      <c r="AB1958" s="6"/>
      <c r="AC1958" s="6"/>
      <c r="AD1958" s="6"/>
      <c r="AE1958" s="6"/>
      <c r="AF1958" s="6"/>
      <c r="AG1958" s="6"/>
      <c r="AH1958" s="6"/>
    </row>
    <row r="1959" spans="1:34" s="1" customFormat="1" ht="0" hidden="1" customHeight="1" x14ac:dyDescent="0.2">
      <c r="A1959" s="6"/>
      <c r="G1959" s="6"/>
      <c r="H1959" s="6"/>
      <c r="I1959" s="6"/>
      <c r="J1959" s="6"/>
      <c r="K1959" s="6"/>
      <c r="L1959" s="6"/>
      <c r="M1959" s="6"/>
      <c r="N1959" s="6"/>
      <c r="O1959" s="6"/>
      <c r="P1959" s="6"/>
      <c r="Q1959" s="6"/>
      <c r="R1959" s="6"/>
      <c r="S1959" s="6"/>
      <c r="T1959" s="6"/>
      <c r="U1959" s="6"/>
      <c r="V1959" s="6"/>
      <c r="W1959" s="6"/>
      <c r="X1959" s="6"/>
      <c r="Y1959" s="6"/>
      <c r="Z1959" s="6"/>
      <c r="AA1959" s="6"/>
      <c r="AB1959" s="6"/>
      <c r="AC1959" s="6"/>
      <c r="AD1959" s="6"/>
      <c r="AE1959" s="6"/>
      <c r="AF1959" s="6"/>
      <c r="AG1959" s="6"/>
      <c r="AH1959" s="6"/>
    </row>
    <row r="1960" spans="1:34" s="1" customFormat="1" ht="0" hidden="1" customHeight="1" x14ac:dyDescent="0.2">
      <c r="A1960" s="6"/>
      <c r="G1960" s="6"/>
      <c r="H1960" s="6"/>
      <c r="I1960" s="6"/>
      <c r="J1960" s="6"/>
      <c r="K1960" s="6"/>
      <c r="L1960" s="6"/>
      <c r="M1960" s="6"/>
      <c r="N1960" s="6"/>
      <c r="O1960" s="6"/>
      <c r="P1960" s="6"/>
      <c r="Q1960" s="6"/>
      <c r="R1960" s="6"/>
      <c r="S1960" s="6"/>
      <c r="T1960" s="6"/>
      <c r="U1960" s="6"/>
      <c r="V1960" s="6"/>
      <c r="W1960" s="6"/>
      <c r="X1960" s="6"/>
      <c r="Y1960" s="6"/>
      <c r="Z1960" s="6"/>
      <c r="AA1960" s="6"/>
      <c r="AB1960" s="6"/>
      <c r="AC1960" s="6"/>
      <c r="AD1960" s="6"/>
      <c r="AE1960" s="6"/>
      <c r="AF1960" s="6"/>
      <c r="AG1960" s="6"/>
      <c r="AH1960" s="6"/>
    </row>
    <row r="1961" spans="1:34" s="1" customFormat="1" ht="0" hidden="1" customHeight="1" x14ac:dyDescent="0.2">
      <c r="A1961" s="6"/>
      <c r="G1961" s="6"/>
      <c r="H1961" s="6"/>
      <c r="I1961" s="6"/>
      <c r="J1961" s="6"/>
      <c r="K1961" s="6"/>
      <c r="L1961" s="6"/>
      <c r="M1961" s="6"/>
      <c r="N1961" s="6"/>
      <c r="O1961" s="6"/>
      <c r="P1961" s="6"/>
      <c r="Q1961" s="6"/>
      <c r="R1961" s="6"/>
      <c r="S1961" s="6"/>
      <c r="T1961" s="6"/>
      <c r="U1961" s="6"/>
      <c r="V1961" s="6"/>
      <c r="W1961" s="6"/>
      <c r="X1961" s="6"/>
      <c r="Y1961" s="6"/>
      <c r="Z1961" s="6"/>
      <c r="AA1961" s="6"/>
      <c r="AB1961" s="6"/>
      <c r="AC1961" s="6"/>
      <c r="AD1961" s="6"/>
      <c r="AE1961" s="6"/>
      <c r="AF1961" s="6"/>
      <c r="AG1961" s="6"/>
      <c r="AH1961" s="6"/>
    </row>
    <row r="1962" spans="1:34" s="1" customFormat="1" ht="0" hidden="1" customHeight="1" x14ac:dyDescent="0.2">
      <c r="A1962" s="6"/>
      <c r="G1962" s="6"/>
      <c r="H1962" s="6"/>
      <c r="I1962" s="6"/>
      <c r="J1962" s="6"/>
      <c r="K1962" s="6"/>
      <c r="L1962" s="6"/>
      <c r="M1962" s="6"/>
      <c r="N1962" s="6"/>
      <c r="O1962" s="6"/>
      <c r="P1962" s="6"/>
      <c r="Q1962" s="6"/>
      <c r="R1962" s="6"/>
      <c r="S1962" s="6"/>
      <c r="T1962" s="6"/>
      <c r="U1962" s="6"/>
      <c r="V1962" s="6"/>
      <c r="W1962" s="6"/>
      <c r="X1962" s="6"/>
      <c r="Y1962" s="6"/>
      <c r="Z1962" s="6"/>
      <c r="AA1962" s="6"/>
      <c r="AB1962" s="6"/>
      <c r="AC1962" s="6"/>
      <c r="AD1962" s="6"/>
      <c r="AE1962" s="6"/>
      <c r="AF1962" s="6"/>
      <c r="AG1962" s="6"/>
      <c r="AH1962" s="6"/>
    </row>
    <row r="1963" spans="1:34" s="1" customFormat="1" ht="0" hidden="1" customHeight="1" x14ac:dyDescent="0.2">
      <c r="A1963" s="6"/>
      <c r="G1963" s="6"/>
      <c r="H1963" s="6"/>
      <c r="I1963" s="6"/>
      <c r="J1963" s="6"/>
      <c r="K1963" s="6"/>
      <c r="L1963" s="6"/>
      <c r="M1963" s="6"/>
      <c r="N1963" s="6"/>
      <c r="O1963" s="6"/>
      <c r="P1963" s="6"/>
      <c r="Q1963" s="6"/>
      <c r="R1963" s="6"/>
      <c r="S1963" s="6"/>
      <c r="T1963" s="6"/>
      <c r="U1963" s="6"/>
      <c r="V1963" s="6"/>
      <c r="W1963" s="6"/>
      <c r="X1963" s="6"/>
      <c r="Y1963" s="6"/>
      <c r="Z1963" s="6"/>
      <c r="AA1963" s="6"/>
      <c r="AB1963" s="6"/>
      <c r="AC1963" s="6"/>
      <c r="AD1963" s="6"/>
      <c r="AE1963" s="6"/>
      <c r="AF1963" s="6"/>
      <c r="AG1963" s="6"/>
      <c r="AH1963" s="6"/>
    </row>
    <row r="1964" spans="1:34" s="1" customFormat="1" ht="0" hidden="1" customHeight="1" x14ac:dyDescent="0.2">
      <c r="A1964" s="6"/>
      <c r="G1964" s="6"/>
      <c r="H1964" s="6"/>
      <c r="I1964" s="6"/>
      <c r="J1964" s="6"/>
      <c r="K1964" s="6"/>
      <c r="L1964" s="6"/>
      <c r="M1964" s="6"/>
      <c r="N1964" s="6"/>
      <c r="O1964" s="6"/>
      <c r="P1964" s="6"/>
      <c r="Q1964" s="6"/>
      <c r="R1964" s="6"/>
      <c r="S1964" s="6"/>
      <c r="T1964" s="6"/>
      <c r="U1964" s="6"/>
      <c r="V1964" s="6"/>
      <c r="W1964" s="6"/>
      <c r="X1964" s="6"/>
      <c r="Y1964" s="6"/>
      <c r="Z1964" s="6"/>
      <c r="AA1964" s="6"/>
      <c r="AB1964" s="6"/>
      <c r="AC1964" s="6"/>
      <c r="AD1964" s="6"/>
      <c r="AE1964" s="6"/>
      <c r="AF1964" s="6"/>
      <c r="AG1964" s="6"/>
      <c r="AH1964" s="6"/>
    </row>
    <row r="1965" spans="1:34" s="1" customFormat="1" ht="0" hidden="1" customHeight="1" x14ac:dyDescent="0.2">
      <c r="A1965" s="6"/>
      <c r="G1965" s="6"/>
      <c r="H1965" s="6"/>
      <c r="I1965" s="6"/>
      <c r="J1965" s="6"/>
      <c r="K1965" s="6"/>
      <c r="L1965" s="6"/>
      <c r="M1965" s="6"/>
      <c r="N1965" s="6"/>
      <c r="O1965" s="6"/>
      <c r="P1965" s="6"/>
      <c r="Q1965" s="6"/>
      <c r="R1965" s="6"/>
      <c r="S1965" s="6"/>
      <c r="T1965" s="6"/>
      <c r="U1965" s="6"/>
      <c r="V1965" s="6"/>
      <c r="W1965" s="6"/>
      <c r="X1965" s="6"/>
      <c r="Y1965" s="6"/>
      <c r="Z1965" s="6"/>
      <c r="AA1965" s="6"/>
      <c r="AB1965" s="6"/>
      <c r="AC1965" s="6"/>
      <c r="AD1965" s="6"/>
      <c r="AE1965" s="6"/>
      <c r="AF1965" s="6"/>
      <c r="AG1965" s="6"/>
      <c r="AH1965" s="6"/>
    </row>
    <row r="1966" spans="1:34" s="1" customFormat="1" ht="0" hidden="1" customHeight="1" x14ac:dyDescent="0.2">
      <c r="A1966" s="6"/>
      <c r="G1966" s="6"/>
      <c r="H1966" s="6"/>
      <c r="I1966" s="6"/>
      <c r="J1966" s="6"/>
      <c r="K1966" s="6"/>
      <c r="L1966" s="6"/>
      <c r="M1966" s="6"/>
      <c r="N1966" s="6"/>
      <c r="O1966" s="6"/>
      <c r="P1966" s="6"/>
      <c r="Q1966" s="6"/>
      <c r="R1966" s="6"/>
      <c r="S1966" s="6"/>
      <c r="T1966" s="6"/>
      <c r="U1966" s="6"/>
      <c r="V1966" s="6"/>
      <c r="W1966" s="6"/>
      <c r="X1966" s="6"/>
      <c r="Y1966" s="6"/>
      <c r="Z1966" s="6"/>
      <c r="AA1966" s="6"/>
      <c r="AB1966" s="6"/>
      <c r="AC1966" s="6"/>
      <c r="AD1966" s="6"/>
      <c r="AE1966" s="6"/>
      <c r="AF1966" s="6"/>
      <c r="AG1966" s="6"/>
      <c r="AH1966" s="6"/>
    </row>
    <row r="1967" spans="1:34" s="1" customFormat="1" ht="0" hidden="1" customHeight="1" x14ac:dyDescent="0.2">
      <c r="A1967" s="6"/>
      <c r="G1967" s="6"/>
      <c r="H1967" s="6"/>
      <c r="I1967" s="6"/>
      <c r="J1967" s="6"/>
      <c r="K1967" s="6"/>
      <c r="L1967" s="6"/>
      <c r="M1967" s="6"/>
      <c r="N1967" s="6"/>
      <c r="O1967" s="6"/>
      <c r="P1967" s="6"/>
      <c r="Q1967" s="6"/>
      <c r="R1967" s="6"/>
      <c r="S1967" s="6"/>
      <c r="T1967" s="6"/>
      <c r="U1967" s="6"/>
      <c r="V1967" s="6"/>
      <c r="W1967" s="6"/>
      <c r="X1967" s="6"/>
      <c r="Y1967" s="6"/>
      <c r="Z1967" s="6"/>
      <c r="AA1967" s="6"/>
      <c r="AB1967" s="6"/>
      <c r="AC1967" s="6"/>
      <c r="AD1967" s="6"/>
      <c r="AE1967" s="6"/>
      <c r="AF1967" s="6"/>
      <c r="AG1967" s="6"/>
      <c r="AH1967" s="6"/>
    </row>
    <row r="1968" spans="1:34" s="1" customFormat="1" ht="0" hidden="1" customHeight="1" x14ac:dyDescent="0.2">
      <c r="A1968" s="6"/>
      <c r="G1968" s="6"/>
      <c r="H1968" s="6"/>
      <c r="I1968" s="6"/>
      <c r="J1968" s="6"/>
      <c r="K1968" s="6"/>
      <c r="L1968" s="6"/>
      <c r="M1968" s="6"/>
      <c r="N1968" s="6"/>
      <c r="O1968" s="6"/>
      <c r="P1968" s="6"/>
      <c r="Q1968" s="6"/>
      <c r="R1968" s="6"/>
      <c r="S1968" s="6"/>
      <c r="T1968" s="6"/>
      <c r="U1968" s="6"/>
      <c r="V1968" s="6"/>
      <c r="W1968" s="6"/>
      <c r="X1968" s="6"/>
      <c r="Y1968" s="6"/>
      <c r="Z1968" s="6"/>
      <c r="AA1968" s="6"/>
      <c r="AB1968" s="6"/>
      <c r="AC1968" s="6"/>
      <c r="AD1968" s="6"/>
      <c r="AE1968" s="6"/>
      <c r="AF1968" s="6"/>
      <c r="AG1968" s="6"/>
      <c r="AH1968" s="6"/>
    </row>
    <row r="1969" spans="1:34" s="1" customFormat="1" ht="0" hidden="1" customHeight="1" x14ac:dyDescent="0.2">
      <c r="A1969" s="6"/>
      <c r="G1969" s="6"/>
      <c r="H1969" s="6"/>
      <c r="I1969" s="6"/>
      <c r="J1969" s="6"/>
      <c r="K1969" s="6"/>
      <c r="L1969" s="6"/>
      <c r="M1969" s="6"/>
      <c r="N1969" s="6"/>
      <c r="O1969" s="6"/>
      <c r="P1969" s="6"/>
      <c r="Q1969" s="6"/>
      <c r="R1969" s="6"/>
      <c r="S1969" s="6"/>
      <c r="T1969" s="6"/>
      <c r="U1969" s="6"/>
      <c r="V1969" s="6"/>
      <c r="W1969" s="6"/>
      <c r="X1969" s="6"/>
      <c r="Y1969" s="6"/>
      <c r="Z1969" s="6"/>
      <c r="AA1969" s="6"/>
      <c r="AB1969" s="6"/>
      <c r="AC1969" s="6"/>
      <c r="AD1969" s="6"/>
      <c r="AE1969" s="6"/>
      <c r="AF1969" s="6"/>
      <c r="AG1969" s="6"/>
      <c r="AH1969" s="6"/>
    </row>
    <row r="1970" spans="1:34" s="1" customFormat="1" ht="0" hidden="1" customHeight="1" x14ac:dyDescent="0.2">
      <c r="A1970" s="6"/>
      <c r="G1970" s="6"/>
      <c r="H1970" s="6"/>
      <c r="I1970" s="6"/>
      <c r="J1970" s="6"/>
      <c r="K1970" s="6"/>
      <c r="L1970" s="6"/>
      <c r="M1970" s="6"/>
      <c r="N1970" s="6"/>
      <c r="O1970" s="6"/>
      <c r="P1970" s="6"/>
      <c r="Q1970" s="6"/>
      <c r="R1970" s="6"/>
      <c r="S1970" s="6"/>
      <c r="T1970" s="6"/>
      <c r="U1970" s="6"/>
      <c r="V1970" s="6"/>
      <c r="W1970" s="6"/>
      <c r="X1970" s="6"/>
      <c r="Y1970" s="6"/>
      <c r="Z1970" s="6"/>
      <c r="AA1970" s="6"/>
      <c r="AB1970" s="6"/>
      <c r="AC1970" s="6"/>
      <c r="AD1970" s="6"/>
      <c r="AE1970" s="6"/>
      <c r="AF1970" s="6"/>
      <c r="AG1970" s="6"/>
      <c r="AH1970" s="6"/>
    </row>
    <row r="1971" spans="1:34" s="1" customFormat="1" ht="0" hidden="1" customHeight="1" x14ac:dyDescent="0.2">
      <c r="A1971" s="6"/>
      <c r="G1971" s="6"/>
      <c r="H1971" s="6"/>
      <c r="I1971" s="6"/>
      <c r="J1971" s="6"/>
      <c r="K1971" s="6"/>
      <c r="L1971" s="6"/>
      <c r="M1971" s="6"/>
      <c r="N1971" s="6"/>
      <c r="O1971" s="6"/>
      <c r="P1971" s="6"/>
      <c r="Q1971" s="6"/>
      <c r="R1971" s="6"/>
      <c r="S1971" s="6"/>
      <c r="T1971" s="6"/>
      <c r="U1971" s="6"/>
      <c r="V1971" s="6"/>
      <c r="W1971" s="6"/>
      <c r="X1971" s="6"/>
      <c r="Y1971" s="6"/>
      <c r="Z1971" s="6"/>
      <c r="AA1971" s="6"/>
      <c r="AB1971" s="6"/>
      <c r="AC1971" s="6"/>
      <c r="AD1971" s="6"/>
      <c r="AE1971" s="6"/>
      <c r="AF1971" s="6"/>
      <c r="AG1971" s="6"/>
      <c r="AH1971" s="6"/>
    </row>
    <row r="1972" spans="1:34" s="1" customFormat="1" ht="0" hidden="1" customHeight="1" x14ac:dyDescent="0.2">
      <c r="A1972" s="6"/>
      <c r="G1972" s="6"/>
      <c r="H1972" s="6"/>
      <c r="I1972" s="6"/>
      <c r="J1972" s="6"/>
      <c r="K1972" s="6"/>
      <c r="L1972" s="6"/>
      <c r="M1972" s="6"/>
      <c r="N1972" s="6"/>
      <c r="O1972" s="6"/>
      <c r="P1972" s="6"/>
      <c r="Q1972" s="6"/>
      <c r="R1972" s="6"/>
      <c r="S1972" s="6"/>
      <c r="T1972" s="6"/>
      <c r="U1972" s="6"/>
      <c r="V1972" s="6"/>
      <c r="W1972" s="6"/>
      <c r="X1972" s="6"/>
      <c r="Y1972" s="6"/>
      <c r="Z1972" s="6"/>
      <c r="AA1972" s="6"/>
      <c r="AB1972" s="6"/>
      <c r="AC1972" s="6"/>
      <c r="AD1972" s="6"/>
      <c r="AE1972" s="6"/>
      <c r="AF1972" s="6"/>
      <c r="AG1972" s="6"/>
      <c r="AH1972" s="6"/>
    </row>
    <row r="1973" spans="1:34" s="1" customFormat="1" ht="0" hidden="1" customHeight="1" x14ac:dyDescent="0.2">
      <c r="A1973" s="6"/>
      <c r="G1973" s="6"/>
      <c r="H1973" s="6"/>
      <c r="I1973" s="6"/>
      <c r="J1973" s="6"/>
      <c r="K1973" s="6"/>
      <c r="L1973" s="6"/>
      <c r="M1973" s="6"/>
      <c r="N1973" s="6"/>
      <c r="O1973" s="6"/>
      <c r="P1973" s="6"/>
      <c r="Q1973" s="6"/>
      <c r="R1973" s="6"/>
      <c r="S1973" s="6"/>
      <c r="T1973" s="6"/>
      <c r="U1973" s="6"/>
      <c r="V1973" s="6"/>
      <c r="W1973" s="6"/>
      <c r="X1973" s="6"/>
      <c r="Y1973" s="6"/>
      <c r="Z1973" s="6"/>
      <c r="AA1973" s="6"/>
      <c r="AB1973" s="6"/>
      <c r="AC1973" s="6"/>
      <c r="AD1973" s="6"/>
      <c r="AE1973" s="6"/>
      <c r="AF1973" s="6"/>
      <c r="AG1973" s="6"/>
      <c r="AH1973" s="6"/>
    </row>
    <row r="1974" spans="1:34" s="1" customFormat="1" ht="0" hidden="1" customHeight="1" x14ac:dyDescent="0.2">
      <c r="A1974" s="6"/>
      <c r="G1974" s="6"/>
      <c r="H1974" s="6"/>
      <c r="I1974" s="6"/>
      <c r="J1974" s="6"/>
      <c r="K1974" s="6"/>
      <c r="L1974" s="6"/>
      <c r="M1974" s="6"/>
      <c r="N1974" s="6"/>
      <c r="O1974" s="6"/>
      <c r="P1974" s="6"/>
      <c r="Q1974" s="6"/>
      <c r="R1974" s="6"/>
      <c r="S1974" s="6"/>
      <c r="T1974" s="6"/>
      <c r="U1974" s="6"/>
      <c r="V1974" s="6"/>
      <c r="W1974" s="6"/>
      <c r="X1974" s="6"/>
      <c r="Y1974" s="6"/>
      <c r="Z1974" s="6"/>
      <c r="AA1974" s="6"/>
      <c r="AB1974" s="6"/>
      <c r="AC1974" s="6"/>
      <c r="AD1974" s="6"/>
      <c r="AE1974" s="6"/>
      <c r="AF1974" s="6"/>
      <c r="AG1974" s="6"/>
      <c r="AH1974" s="6"/>
    </row>
    <row r="1975" spans="1:34" s="1" customFormat="1" ht="0" hidden="1" customHeight="1" x14ac:dyDescent="0.2">
      <c r="A1975" s="6"/>
      <c r="G1975" s="6"/>
      <c r="H1975" s="6"/>
      <c r="I1975" s="6"/>
      <c r="J1975" s="6"/>
      <c r="K1975" s="6"/>
      <c r="L1975" s="6"/>
      <c r="M1975" s="6"/>
      <c r="N1975" s="6"/>
      <c r="O1975" s="6"/>
      <c r="P1975" s="6"/>
      <c r="Q1975" s="6"/>
      <c r="R1975" s="6"/>
      <c r="S1975" s="6"/>
      <c r="T1975" s="6"/>
      <c r="U1975" s="6"/>
      <c r="V1975" s="6"/>
      <c r="W1975" s="6"/>
      <c r="X1975" s="6"/>
      <c r="Y1975" s="6"/>
      <c r="Z1975" s="6"/>
      <c r="AA1975" s="6"/>
      <c r="AB1975" s="6"/>
      <c r="AC1975" s="6"/>
      <c r="AD1975" s="6"/>
      <c r="AE1975" s="6"/>
      <c r="AF1975" s="6"/>
      <c r="AG1975" s="6"/>
      <c r="AH1975" s="6"/>
    </row>
    <row r="1976" spans="1:34" s="1" customFormat="1" ht="0" hidden="1" customHeight="1" x14ac:dyDescent="0.2">
      <c r="A1976" s="6"/>
      <c r="G1976" s="6"/>
      <c r="H1976" s="6"/>
      <c r="I1976" s="6"/>
      <c r="J1976" s="6"/>
      <c r="K1976" s="6"/>
      <c r="L1976" s="6"/>
      <c r="M1976" s="6"/>
      <c r="N1976" s="6"/>
      <c r="O1976" s="6"/>
      <c r="P1976" s="6"/>
      <c r="Q1976" s="6"/>
      <c r="R1976" s="6"/>
      <c r="S1976" s="6"/>
      <c r="T1976" s="6"/>
      <c r="U1976" s="6"/>
      <c r="V1976" s="6"/>
      <c r="W1976" s="6"/>
      <c r="X1976" s="6"/>
      <c r="Y1976" s="6"/>
      <c r="Z1976" s="6"/>
      <c r="AA1976" s="6"/>
      <c r="AB1976" s="6"/>
      <c r="AC1976" s="6"/>
      <c r="AD1976" s="6"/>
      <c r="AE1976" s="6"/>
      <c r="AF1976" s="6"/>
      <c r="AG1976" s="6"/>
      <c r="AH1976" s="6"/>
    </row>
    <row r="1977" spans="1:34" s="1" customFormat="1" ht="0" hidden="1" customHeight="1" x14ac:dyDescent="0.2">
      <c r="A1977" s="6"/>
      <c r="G1977" s="6"/>
      <c r="H1977" s="6"/>
      <c r="I1977" s="6"/>
      <c r="J1977" s="6"/>
      <c r="K1977" s="6"/>
      <c r="L1977" s="6"/>
      <c r="M1977" s="6"/>
      <c r="N1977" s="6"/>
      <c r="O1977" s="6"/>
      <c r="P1977" s="6"/>
      <c r="Q1977" s="6"/>
      <c r="R1977" s="6"/>
      <c r="S1977" s="6"/>
      <c r="T1977" s="6"/>
      <c r="U1977" s="6"/>
      <c r="V1977" s="6"/>
      <c r="W1977" s="6"/>
      <c r="X1977" s="6"/>
      <c r="Y1977" s="6"/>
      <c r="Z1977" s="6"/>
      <c r="AA1977" s="6"/>
      <c r="AB1977" s="6"/>
      <c r="AC1977" s="6"/>
      <c r="AD1977" s="6"/>
      <c r="AE1977" s="6"/>
      <c r="AF1977" s="6"/>
      <c r="AG1977" s="6"/>
      <c r="AH1977" s="6"/>
    </row>
    <row r="1978" spans="1:34" s="1" customFormat="1" ht="0" hidden="1" customHeight="1" x14ac:dyDescent="0.2">
      <c r="A1978" s="6"/>
      <c r="G1978" s="6"/>
      <c r="H1978" s="6"/>
      <c r="I1978" s="6"/>
      <c r="J1978" s="6"/>
      <c r="K1978" s="6"/>
      <c r="L1978" s="6"/>
      <c r="M1978" s="6"/>
      <c r="N1978" s="6"/>
      <c r="O1978" s="6"/>
      <c r="P1978" s="6"/>
      <c r="Q1978" s="6"/>
      <c r="R1978" s="6"/>
      <c r="S1978" s="6"/>
      <c r="T1978" s="6"/>
      <c r="U1978" s="6"/>
      <c r="V1978" s="6"/>
      <c r="W1978" s="6"/>
      <c r="X1978" s="6"/>
      <c r="Y1978" s="6"/>
      <c r="Z1978" s="6"/>
      <c r="AA1978" s="6"/>
      <c r="AB1978" s="6"/>
      <c r="AC1978" s="6"/>
      <c r="AD1978" s="6"/>
      <c r="AE1978" s="6"/>
      <c r="AF1978" s="6"/>
      <c r="AG1978" s="6"/>
      <c r="AH1978" s="6"/>
    </row>
    <row r="1979" spans="1:34" s="1" customFormat="1" ht="0" hidden="1" customHeight="1" x14ac:dyDescent="0.2">
      <c r="A1979" s="6"/>
      <c r="G1979" s="6"/>
      <c r="H1979" s="6"/>
      <c r="I1979" s="6"/>
      <c r="J1979" s="6"/>
      <c r="K1979" s="6"/>
      <c r="L1979" s="6"/>
      <c r="M1979" s="6"/>
      <c r="N1979" s="6"/>
      <c r="O1979" s="6"/>
      <c r="P1979" s="6"/>
      <c r="Q1979" s="6"/>
      <c r="R1979" s="6"/>
      <c r="S1979" s="6"/>
      <c r="T1979" s="6"/>
      <c r="U1979" s="6"/>
      <c r="V1979" s="6"/>
      <c r="W1979" s="6"/>
      <c r="X1979" s="6"/>
      <c r="Y1979" s="6"/>
      <c r="Z1979" s="6"/>
      <c r="AA1979" s="6"/>
      <c r="AB1979" s="6"/>
      <c r="AC1979" s="6"/>
      <c r="AD1979" s="6"/>
      <c r="AE1979" s="6"/>
      <c r="AF1979" s="6"/>
      <c r="AG1979" s="6"/>
      <c r="AH1979" s="6"/>
    </row>
    <row r="1980" spans="1:34" s="1" customFormat="1" ht="0" hidden="1" customHeight="1" x14ac:dyDescent="0.2">
      <c r="A1980" s="6"/>
      <c r="G1980" s="6"/>
      <c r="H1980" s="6"/>
      <c r="I1980" s="6"/>
      <c r="J1980" s="6"/>
      <c r="K1980" s="6"/>
      <c r="L1980" s="6"/>
      <c r="M1980" s="6"/>
      <c r="N1980" s="6"/>
      <c r="O1980" s="6"/>
      <c r="P1980" s="6"/>
      <c r="Q1980" s="6"/>
      <c r="R1980" s="6"/>
      <c r="S1980" s="6"/>
      <c r="T1980" s="6"/>
      <c r="U1980" s="6"/>
      <c r="V1980" s="6"/>
      <c r="W1980" s="6"/>
      <c r="X1980" s="6"/>
      <c r="Y1980" s="6"/>
      <c r="Z1980" s="6"/>
      <c r="AA1980" s="6"/>
      <c r="AB1980" s="6"/>
      <c r="AC1980" s="6"/>
      <c r="AD1980" s="6"/>
      <c r="AE1980" s="6"/>
      <c r="AF1980" s="6"/>
      <c r="AG1980" s="6"/>
      <c r="AH1980" s="6"/>
    </row>
    <row r="1981" spans="1:34" s="1" customFormat="1" ht="0" hidden="1" customHeight="1" x14ac:dyDescent="0.2">
      <c r="A1981" s="6"/>
      <c r="G1981" s="6"/>
      <c r="H1981" s="6"/>
      <c r="I1981" s="6"/>
      <c r="J1981" s="6"/>
      <c r="K1981" s="6"/>
      <c r="L1981" s="6"/>
      <c r="M1981" s="6"/>
      <c r="N1981" s="6"/>
      <c r="O1981" s="6"/>
      <c r="P1981" s="6"/>
      <c r="Q1981" s="6"/>
      <c r="R1981" s="6"/>
      <c r="S1981" s="6"/>
      <c r="T1981" s="6"/>
      <c r="U1981" s="6"/>
      <c r="V1981" s="6"/>
      <c r="W1981" s="6"/>
      <c r="X1981" s="6"/>
      <c r="Y1981" s="6"/>
      <c r="Z1981" s="6"/>
      <c r="AA1981" s="6"/>
      <c r="AB1981" s="6"/>
      <c r="AC1981" s="6"/>
      <c r="AD1981" s="6"/>
      <c r="AE1981" s="6"/>
      <c r="AF1981" s="6"/>
      <c r="AG1981" s="6"/>
      <c r="AH1981" s="6"/>
    </row>
    <row r="1982" spans="1:34" s="1" customFormat="1" ht="0" hidden="1" customHeight="1" x14ac:dyDescent="0.2">
      <c r="A1982" s="6"/>
      <c r="G1982" s="6"/>
      <c r="H1982" s="6"/>
      <c r="I1982" s="6"/>
      <c r="J1982" s="6"/>
      <c r="K1982" s="6"/>
      <c r="L1982" s="6"/>
      <c r="M1982" s="6"/>
      <c r="N1982" s="6"/>
      <c r="O1982" s="6"/>
      <c r="P1982" s="6"/>
      <c r="Q1982" s="6"/>
      <c r="R1982" s="6"/>
      <c r="S1982" s="6"/>
      <c r="T1982" s="6"/>
      <c r="U1982" s="6"/>
      <c r="V1982" s="6"/>
      <c r="W1982" s="6"/>
      <c r="X1982" s="6"/>
      <c r="Y1982" s="6"/>
      <c r="Z1982" s="6"/>
      <c r="AA1982" s="6"/>
      <c r="AB1982" s="6"/>
      <c r="AC1982" s="6"/>
      <c r="AD1982" s="6"/>
      <c r="AE1982" s="6"/>
      <c r="AF1982" s="6"/>
      <c r="AG1982" s="6"/>
      <c r="AH1982" s="6"/>
    </row>
    <row r="1983" spans="1:34" s="1" customFormat="1" ht="0" hidden="1" customHeight="1" x14ac:dyDescent="0.2">
      <c r="A1983" s="6"/>
      <c r="G1983" s="6"/>
      <c r="H1983" s="6"/>
      <c r="I1983" s="6"/>
      <c r="J1983" s="6"/>
      <c r="K1983" s="6"/>
      <c r="L1983" s="6"/>
      <c r="M1983" s="6"/>
      <c r="N1983" s="6"/>
      <c r="O1983" s="6"/>
      <c r="P1983" s="6"/>
      <c r="Q1983" s="6"/>
      <c r="R1983" s="6"/>
      <c r="S1983" s="6"/>
      <c r="T1983" s="6"/>
      <c r="U1983" s="6"/>
      <c r="V1983" s="6"/>
      <c r="W1983" s="6"/>
      <c r="X1983" s="6"/>
      <c r="Y1983" s="6"/>
      <c r="Z1983" s="6"/>
      <c r="AA1983" s="6"/>
      <c r="AB1983" s="6"/>
      <c r="AC1983" s="6"/>
      <c r="AD1983" s="6"/>
      <c r="AE1983" s="6"/>
      <c r="AF1983" s="6"/>
      <c r="AG1983" s="6"/>
      <c r="AH1983" s="6"/>
    </row>
    <row r="1984" spans="1:34" s="1" customFormat="1" ht="0" hidden="1" customHeight="1" x14ac:dyDescent="0.2">
      <c r="A1984" s="6"/>
      <c r="G1984" s="6"/>
      <c r="H1984" s="6"/>
      <c r="I1984" s="6"/>
      <c r="J1984" s="6"/>
      <c r="K1984" s="6"/>
      <c r="L1984" s="6"/>
      <c r="M1984" s="6"/>
      <c r="N1984" s="6"/>
      <c r="O1984" s="6"/>
      <c r="P1984" s="6"/>
      <c r="Q1984" s="6"/>
      <c r="R1984" s="6"/>
      <c r="S1984" s="6"/>
      <c r="T1984" s="6"/>
      <c r="U1984" s="6"/>
      <c r="V1984" s="6"/>
      <c r="W1984" s="6"/>
      <c r="X1984" s="6"/>
      <c r="Y1984" s="6"/>
      <c r="Z1984" s="6"/>
      <c r="AA1984" s="6"/>
      <c r="AB1984" s="6"/>
      <c r="AC1984" s="6"/>
      <c r="AD1984" s="6"/>
      <c r="AE1984" s="6"/>
      <c r="AF1984" s="6"/>
      <c r="AG1984" s="6"/>
      <c r="AH1984" s="6"/>
    </row>
    <row r="1985" spans="1:34" s="1" customFormat="1" ht="0" hidden="1" customHeight="1" x14ac:dyDescent="0.2">
      <c r="A1985" s="6"/>
      <c r="G1985" s="6"/>
      <c r="H1985" s="6"/>
      <c r="I1985" s="6"/>
      <c r="J1985" s="6"/>
      <c r="K1985" s="6"/>
      <c r="L1985" s="6"/>
      <c r="M1985" s="6"/>
      <c r="N1985" s="6"/>
      <c r="O1985" s="6"/>
      <c r="P1985" s="6"/>
      <c r="Q1985" s="6"/>
      <c r="R1985" s="6"/>
      <c r="S1985" s="6"/>
      <c r="T1985" s="6"/>
      <c r="U1985" s="6"/>
      <c r="V1985" s="6"/>
      <c r="W1985" s="6"/>
      <c r="X1985" s="6"/>
      <c r="Y1985" s="6"/>
      <c r="Z1985" s="6"/>
      <c r="AA1985" s="6"/>
      <c r="AB1985" s="6"/>
      <c r="AC1985" s="6"/>
      <c r="AD1985" s="6"/>
      <c r="AE1985" s="6"/>
      <c r="AF1985" s="6"/>
      <c r="AG1985" s="6"/>
      <c r="AH1985" s="6"/>
    </row>
    <row r="1986" spans="1:34" s="1" customFormat="1" ht="0" hidden="1" customHeight="1" x14ac:dyDescent="0.2">
      <c r="A1986" s="6"/>
      <c r="G1986" s="6"/>
      <c r="H1986" s="6"/>
      <c r="I1986" s="6"/>
      <c r="J1986" s="6"/>
      <c r="K1986" s="6"/>
      <c r="L1986" s="6"/>
      <c r="M1986" s="6"/>
      <c r="N1986" s="6"/>
      <c r="O1986" s="6"/>
      <c r="P1986" s="6"/>
      <c r="Q1986" s="6"/>
      <c r="R1986" s="6"/>
      <c r="S1986" s="6"/>
      <c r="T1986" s="6"/>
      <c r="U1986" s="6"/>
      <c r="V1986" s="6"/>
      <c r="W1986" s="6"/>
      <c r="X1986" s="6"/>
      <c r="Y1986" s="6"/>
      <c r="Z1986" s="6"/>
      <c r="AA1986" s="6"/>
      <c r="AB1986" s="6"/>
      <c r="AC1986" s="6"/>
      <c r="AD1986" s="6"/>
      <c r="AE1986" s="6"/>
      <c r="AF1986" s="6"/>
      <c r="AG1986" s="6"/>
      <c r="AH1986" s="6"/>
    </row>
    <row r="1987" spans="1:34" s="1" customFormat="1" ht="0" hidden="1" customHeight="1" x14ac:dyDescent="0.2">
      <c r="A1987" s="6"/>
      <c r="G1987" s="6"/>
      <c r="H1987" s="6"/>
      <c r="I1987" s="6"/>
      <c r="J1987" s="6"/>
      <c r="K1987" s="6"/>
      <c r="L1987" s="6"/>
      <c r="M1987" s="6"/>
      <c r="N1987" s="6"/>
      <c r="O1987" s="6"/>
      <c r="P1987" s="6"/>
      <c r="Q1987" s="6"/>
      <c r="R1987" s="6"/>
      <c r="S1987" s="6"/>
      <c r="T1987" s="6"/>
      <c r="U1987" s="6"/>
      <c r="V1987" s="6"/>
      <c r="W1987" s="6"/>
      <c r="X1987" s="6"/>
      <c r="Y1987" s="6"/>
      <c r="Z1987" s="6"/>
      <c r="AA1987" s="6"/>
      <c r="AB1987" s="6"/>
      <c r="AC1987" s="6"/>
      <c r="AD1987" s="6"/>
      <c r="AE1987" s="6"/>
      <c r="AF1987" s="6"/>
      <c r="AG1987" s="6"/>
      <c r="AH1987" s="6"/>
    </row>
    <row r="1988" spans="1:34" s="1" customFormat="1" ht="0" hidden="1" customHeight="1" x14ac:dyDescent="0.2">
      <c r="A1988" s="6"/>
      <c r="G1988" s="6"/>
      <c r="H1988" s="6"/>
      <c r="I1988" s="6"/>
      <c r="J1988" s="6"/>
      <c r="K1988" s="6"/>
      <c r="L1988" s="6"/>
      <c r="M1988" s="6"/>
      <c r="N1988" s="6"/>
      <c r="O1988" s="6"/>
      <c r="P1988" s="6"/>
      <c r="Q1988" s="6"/>
      <c r="R1988" s="6"/>
      <c r="S1988" s="6"/>
      <c r="T1988" s="6"/>
      <c r="U1988" s="6"/>
      <c r="V1988" s="6"/>
      <c r="W1988" s="6"/>
      <c r="X1988" s="6"/>
      <c r="Y1988" s="6"/>
      <c r="Z1988" s="6"/>
      <c r="AA1988" s="6"/>
      <c r="AB1988" s="6"/>
      <c r="AC1988" s="6"/>
      <c r="AD1988" s="6"/>
      <c r="AE1988" s="6"/>
      <c r="AF1988" s="6"/>
      <c r="AG1988" s="6"/>
      <c r="AH1988" s="6"/>
    </row>
    <row r="1989" spans="1:34" s="1" customFormat="1" ht="0" hidden="1" customHeight="1" x14ac:dyDescent="0.2">
      <c r="A1989" s="6"/>
      <c r="G1989" s="6"/>
      <c r="H1989" s="6"/>
      <c r="I1989" s="6"/>
      <c r="J1989" s="6"/>
      <c r="K1989" s="6"/>
      <c r="L1989" s="6"/>
      <c r="M1989" s="6"/>
      <c r="N1989" s="6"/>
      <c r="O1989" s="6"/>
      <c r="P1989" s="6"/>
      <c r="Q1989" s="6"/>
      <c r="R1989" s="6"/>
      <c r="S1989" s="6"/>
      <c r="T1989" s="6"/>
      <c r="U1989" s="6"/>
      <c r="V1989" s="6"/>
      <c r="W1989" s="6"/>
      <c r="X1989" s="6"/>
      <c r="Y1989" s="6"/>
      <c r="Z1989" s="6"/>
      <c r="AA1989" s="6"/>
      <c r="AB1989" s="6"/>
      <c r="AC1989" s="6"/>
      <c r="AD1989" s="6"/>
      <c r="AE1989" s="6"/>
      <c r="AF1989" s="6"/>
      <c r="AG1989" s="6"/>
      <c r="AH1989" s="6"/>
    </row>
    <row r="1990" spans="1:34" s="1" customFormat="1" ht="0" hidden="1" customHeight="1" x14ac:dyDescent="0.2">
      <c r="A1990" s="6"/>
      <c r="G1990" s="6"/>
      <c r="H1990" s="6"/>
      <c r="I1990" s="6"/>
      <c r="J1990" s="6"/>
      <c r="K1990" s="6"/>
      <c r="L1990" s="6"/>
      <c r="M1990" s="6"/>
      <c r="N1990" s="6"/>
      <c r="O1990" s="6"/>
      <c r="P1990" s="6"/>
      <c r="Q1990" s="6"/>
      <c r="R1990" s="6"/>
      <c r="S1990" s="6"/>
      <c r="T1990" s="6"/>
      <c r="U1990" s="6"/>
      <c r="V1990" s="6"/>
      <c r="W1990" s="6"/>
      <c r="X1990" s="6"/>
      <c r="Y1990" s="6"/>
      <c r="Z1990" s="6"/>
      <c r="AA1990" s="6"/>
      <c r="AB1990" s="6"/>
      <c r="AC1990" s="6"/>
      <c r="AD1990" s="6"/>
      <c r="AE1990" s="6"/>
      <c r="AF1990" s="6"/>
      <c r="AG1990" s="6"/>
      <c r="AH1990" s="6"/>
    </row>
    <row r="1991" spans="1:34" s="1" customFormat="1" ht="0" hidden="1" customHeight="1" x14ac:dyDescent="0.2">
      <c r="A1991" s="6"/>
      <c r="G1991" s="6"/>
      <c r="H1991" s="6"/>
      <c r="I1991" s="6"/>
      <c r="J1991" s="6"/>
      <c r="K1991" s="6"/>
      <c r="L1991" s="6"/>
      <c r="M1991" s="6"/>
      <c r="N1991" s="6"/>
      <c r="O1991" s="6"/>
      <c r="P1991" s="6"/>
      <c r="Q1991" s="6"/>
      <c r="R1991" s="6"/>
      <c r="S1991" s="6"/>
      <c r="T1991" s="6"/>
      <c r="U1991" s="6"/>
      <c r="V1991" s="6"/>
      <c r="W1991" s="6"/>
      <c r="X1991" s="6"/>
      <c r="Y1991" s="6"/>
      <c r="Z1991" s="6"/>
      <c r="AA1991" s="6"/>
      <c r="AB1991" s="6"/>
      <c r="AC1991" s="6"/>
      <c r="AD1991" s="6"/>
      <c r="AE1991" s="6"/>
      <c r="AF1991" s="6"/>
      <c r="AG1991" s="6"/>
      <c r="AH1991" s="6"/>
    </row>
    <row r="1992" spans="1:34" s="1" customFormat="1" ht="0" hidden="1" customHeight="1" x14ac:dyDescent="0.2">
      <c r="A1992" s="6"/>
      <c r="G1992" s="6"/>
      <c r="H1992" s="6"/>
      <c r="I1992" s="6"/>
      <c r="J1992" s="6"/>
      <c r="K1992" s="6"/>
      <c r="L1992" s="6"/>
      <c r="M1992" s="6"/>
      <c r="N1992" s="6"/>
      <c r="O1992" s="6"/>
      <c r="P1992" s="6"/>
      <c r="Q1992" s="6"/>
      <c r="R1992" s="6"/>
      <c r="S1992" s="6"/>
      <c r="T1992" s="6"/>
      <c r="U1992" s="6"/>
      <c r="V1992" s="6"/>
      <c r="W1992" s="6"/>
      <c r="X1992" s="6"/>
      <c r="Y1992" s="6"/>
      <c r="Z1992" s="6"/>
      <c r="AA1992" s="6"/>
      <c r="AB1992" s="6"/>
      <c r="AC1992" s="6"/>
      <c r="AD1992" s="6"/>
      <c r="AE1992" s="6"/>
      <c r="AF1992" s="6"/>
      <c r="AG1992" s="6"/>
      <c r="AH1992" s="6"/>
    </row>
    <row r="1993" spans="1:34" s="1" customFormat="1" ht="0" hidden="1" customHeight="1" x14ac:dyDescent="0.2">
      <c r="A1993" s="6"/>
      <c r="G1993" s="6"/>
      <c r="H1993" s="6"/>
      <c r="I1993" s="6"/>
      <c r="J1993" s="6"/>
      <c r="K1993" s="6"/>
      <c r="L1993" s="6"/>
      <c r="M1993" s="6"/>
      <c r="N1993" s="6"/>
      <c r="O1993" s="6"/>
      <c r="P1993" s="6"/>
      <c r="Q1993" s="6"/>
      <c r="R1993" s="6"/>
      <c r="S1993" s="6"/>
      <c r="T1993" s="6"/>
      <c r="U1993" s="6"/>
      <c r="V1993" s="6"/>
      <c r="W1993" s="6"/>
      <c r="X1993" s="6"/>
      <c r="Y1993" s="6"/>
      <c r="Z1993" s="6"/>
      <c r="AA1993" s="6"/>
      <c r="AB1993" s="6"/>
      <c r="AC1993" s="6"/>
      <c r="AD1993" s="6"/>
      <c r="AE1993" s="6"/>
      <c r="AF1993" s="6"/>
      <c r="AG1993" s="6"/>
      <c r="AH1993" s="6"/>
    </row>
    <row r="1994" spans="1:34" s="1" customFormat="1" ht="0" hidden="1" customHeight="1" x14ac:dyDescent="0.2">
      <c r="A1994" s="6"/>
      <c r="G1994" s="6"/>
      <c r="H1994" s="6"/>
      <c r="I1994" s="6"/>
      <c r="J1994" s="6"/>
      <c r="K1994" s="6"/>
      <c r="L1994" s="6"/>
      <c r="M1994" s="6"/>
      <c r="N1994" s="6"/>
      <c r="O1994" s="6"/>
      <c r="P1994" s="6"/>
      <c r="Q1994" s="6"/>
      <c r="R1994" s="6"/>
      <c r="S1994" s="6"/>
      <c r="T1994" s="6"/>
      <c r="U1994" s="6"/>
      <c r="V1994" s="6"/>
      <c r="W1994" s="6"/>
      <c r="X1994" s="6"/>
      <c r="Y1994" s="6"/>
      <c r="Z1994" s="6"/>
      <c r="AA1994" s="6"/>
      <c r="AB1994" s="6"/>
      <c r="AC1994" s="6"/>
      <c r="AD1994" s="6"/>
      <c r="AE1994" s="6"/>
      <c r="AF1994" s="6"/>
      <c r="AG1994" s="6"/>
      <c r="AH1994" s="6"/>
    </row>
    <row r="1995" spans="1:34" s="1" customFormat="1" ht="0" hidden="1" customHeight="1" x14ac:dyDescent="0.2">
      <c r="A1995" s="6"/>
      <c r="G1995" s="6"/>
      <c r="H1995" s="6"/>
      <c r="I1995" s="6"/>
      <c r="J1995" s="6"/>
      <c r="K1995" s="6"/>
      <c r="L1995" s="6"/>
      <c r="M1995" s="6"/>
      <c r="N1995" s="6"/>
      <c r="O1995" s="6"/>
      <c r="P1995" s="6"/>
      <c r="Q1995" s="6"/>
      <c r="R1995" s="6"/>
      <c r="S1995" s="6"/>
      <c r="T1995" s="6"/>
      <c r="U1995" s="6"/>
      <c r="V1995" s="6"/>
      <c r="W1995" s="6"/>
      <c r="X1995" s="6"/>
      <c r="Y1995" s="6"/>
      <c r="Z1995" s="6"/>
      <c r="AA1995" s="6"/>
      <c r="AB1995" s="6"/>
      <c r="AC1995" s="6"/>
      <c r="AD1995" s="6"/>
      <c r="AE1995" s="6"/>
      <c r="AF1995" s="6"/>
      <c r="AG1995" s="6"/>
      <c r="AH1995" s="6"/>
    </row>
    <row r="1996" spans="1:34" s="1" customFormat="1" ht="0" hidden="1" customHeight="1" x14ac:dyDescent="0.2">
      <c r="A1996" s="6"/>
      <c r="G1996" s="6"/>
      <c r="H1996" s="6"/>
      <c r="I1996" s="6"/>
      <c r="J1996" s="6"/>
      <c r="K1996" s="6"/>
      <c r="L1996" s="6"/>
      <c r="M1996" s="6"/>
      <c r="N1996" s="6"/>
      <c r="O1996" s="6"/>
      <c r="P1996" s="6"/>
      <c r="Q1996" s="6"/>
      <c r="R1996" s="6"/>
      <c r="S1996" s="6"/>
      <c r="T1996" s="6"/>
      <c r="U1996" s="6"/>
      <c r="V1996" s="6"/>
      <c r="W1996" s="6"/>
      <c r="X1996" s="6"/>
      <c r="Y1996" s="6"/>
      <c r="Z1996" s="6"/>
      <c r="AA1996" s="6"/>
      <c r="AB1996" s="6"/>
      <c r="AC1996" s="6"/>
      <c r="AD1996" s="6"/>
      <c r="AE1996" s="6"/>
      <c r="AF1996" s="6"/>
      <c r="AG1996" s="6"/>
      <c r="AH1996" s="6"/>
    </row>
    <row r="1997" spans="1:34" s="1" customFormat="1" ht="0" hidden="1" customHeight="1" x14ac:dyDescent="0.2">
      <c r="A1997" s="6"/>
      <c r="G1997" s="6"/>
      <c r="H1997" s="6"/>
      <c r="I1997" s="6"/>
      <c r="J1997" s="6"/>
      <c r="K1997" s="6"/>
      <c r="L1997" s="6"/>
      <c r="M1997" s="6"/>
      <c r="N1997" s="6"/>
      <c r="O1997" s="6"/>
      <c r="P1997" s="6"/>
      <c r="Q1997" s="6"/>
      <c r="R1997" s="6"/>
      <c r="S1997" s="6"/>
      <c r="T1997" s="6"/>
      <c r="U1997" s="6"/>
      <c r="V1997" s="6"/>
      <c r="W1997" s="6"/>
      <c r="X1997" s="6"/>
      <c r="Y1997" s="6"/>
      <c r="Z1997" s="6"/>
      <c r="AA1997" s="6"/>
      <c r="AB1997" s="6"/>
      <c r="AC1997" s="6"/>
      <c r="AD1997" s="6"/>
      <c r="AE1997" s="6"/>
      <c r="AF1997" s="6"/>
      <c r="AG1997" s="6"/>
      <c r="AH1997" s="6"/>
    </row>
    <row r="1998" spans="1:34" s="1" customFormat="1" ht="0" hidden="1" customHeight="1" x14ac:dyDescent="0.2">
      <c r="A1998" s="6"/>
      <c r="G1998" s="6"/>
      <c r="H1998" s="6"/>
      <c r="I1998" s="6"/>
      <c r="J1998" s="6"/>
      <c r="K1998" s="6"/>
      <c r="L1998" s="6"/>
      <c r="M1998" s="6"/>
      <c r="N1998" s="6"/>
      <c r="O1998" s="6"/>
      <c r="P1998" s="6"/>
      <c r="Q1998" s="6"/>
      <c r="R1998" s="6"/>
      <c r="S1998" s="6"/>
      <c r="T1998" s="6"/>
      <c r="U1998" s="6"/>
      <c r="V1998" s="6"/>
      <c r="W1998" s="6"/>
      <c r="X1998" s="6"/>
      <c r="Y1998" s="6"/>
      <c r="Z1998" s="6"/>
      <c r="AA1998" s="6"/>
      <c r="AB1998" s="6"/>
      <c r="AC1998" s="6"/>
      <c r="AD1998" s="6"/>
      <c r="AE1998" s="6"/>
      <c r="AF1998" s="6"/>
      <c r="AG1998" s="6"/>
      <c r="AH1998" s="6"/>
    </row>
    <row r="1999" spans="1:34" s="1" customFormat="1" ht="0" hidden="1" customHeight="1" x14ac:dyDescent="0.2">
      <c r="A1999" s="6"/>
      <c r="G1999" s="6"/>
      <c r="H1999" s="6"/>
      <c r="I1999" s="6"/>
      <c r="J1999" s="6"/>
      <c r="K1999" s="6"/>
      <c r="L1999" s="6"/>
      <c r="M1999" s="6"/>
      <c r="N1999" s="6"/>
      <c r="O1999" s="6"/>
      <c r="P1999" s="6"/>
      <c r="Q1999" s="6"/>
      <c r="R1999" s="6"/>
      <c r="S1999" s="6"/>
      <c r="T1999" s="6"/>
      <c r="U1999" s="6"/>
      <c r="V1999" s="6"/>
      <c r="W1999" s="6"/>
      <c r="X1999" s="6"/>
      <c r="Y1999" s="6"/>
      <c r="Z1999" s="6"/>
      <c r="AA1999" s="6"/>
      <c r="AB1999" s="6"/>
      <c r="AC1999" s="6"/>
      <c r="AD1999" s="6"/>
      <c r="AE1999" s="6"/>
      <c r="AF1999" s="6"/>
      <c r="AG1999" s="6"/>
      <c r="AH1999" s="6"/>
    </row>
    <row r="2000" spans="1:34" s="1" customFormat="1" ht="0" hidden="1" customHeight="1" x14ac:dyDescent="0.2">
      <c r="A2000" s="6"/>
      <c r="G2000" s="6"/>
      <c r="H2000" s="6"/>
      <c r="I2000" s="6"/>
      <c r="J2000" s="6"/>
      <c r="K2000" s="6"/>
      <c r="L2000" s="6"/>
      <c r="M2000" s="6"/>
      <c r="N2000" s="6"/>
      <c r="O2000" s="6"/>
      <c r="P2000" s="6"/>
      <c r="Q2000" s="6"/>
      <c r="R2000" s="6"/>
      <c r="S2000" s="6"/>
      <c r="T2000" s="6"/>
      <c r="U2000" s="6"/>
      <c r="V2000" s="6"/>
      <c r="W2000" s="6"/>
      <c r="X2000" s="6"/>
      <c r="Y2000" s="6"/>
      <c r="Z2000" s="6"/>
      <c r="AA2000" s="6"/>
      <c r="AB2000" s="6"/>
      <c r="AC2000" s="6"/>
      <c r="AD2000" s="6"/>
      <c r="AE2000" s="6"/>
      <c r="AF2000" s="6"/>
      <c r="AG2000" s="6"/>
      <c r="AH2000" s="6"/>
    </row>
    <row r="2001" spans="1:34" s="1" customFormat="1" ht="0" hidden="1" customHeight="1" x14ac:dyDescent="0.2">
      <c r="A2001" s="6"/>
      <c r="G2001" s="6"/>
      <c r="H2001" s="6"/>
      <c r="I2001" s="6"/>
      <c r="J2001" s="6"/>
      <c r="K2001" s="6"/>
      <c r="L2001" s="6"/>
      <c r="M2001" s="6"/>
      <c r="N2001" s="6"/>
      <c r="O2001" s="6"/>
      <c r="P2001" s="6"/>
      <c r="Q2001" s="6"/>
      <c r="R2001" s="6"/>
      <c r="S2001" s="6"/>
      <c r="T2001" s="6"/>
      <c r="U2001" s="6"/>
      <c r="V2001" s="6"/>
      <c r="W2001" s="6"/>
      <c r="X2001" s="6"/>
      <c r="Y2001" s="6"/>
      <c r="Z2001" s="6"/>
      <c r="AA2001" s="6"/>
      <c r="AB2001" s="6"/>
      <c r="AC2001" s="6"/>
      <c r="AD2001" s="6"/>
      <c r="AE2001" s="6"/>
      <c r="AF2001" s="6"/>
      <c r="AG2001" s="6"/>
      <c r="AH2001" s="6"/>
    </row>
    <row r="2002" spans="1:34" s="1" customFormat="1" ht="0" hidden="1" customHeight="1" x14ac:dyDescent="0.2">
      <c r="A2002" s="6"/>
      <c r="G2002" s="6"/>
      <c r="H2002" s="6"/>
      <c r="I2002" s="6"/>
      <c r="J2002" s="6"/>
      <c r="K2002" s="6"/>
      <c r="L2002" s="6"/>
      <c r="M2002" s="6"/>
      <c r="N2002" s="6"/>
      <c r="O2002" s="6"/>
      <c r="P2002" s="6"/>
      <c r="Q2002" s="6"/>
      <c r="R2002" s="6"/>
      <c r="S2002" s="6"/>
      <c r="T2002" s="6"/>
      <c r="U2002" s="6"/>
      <c r="V2002" s="6"/>
      <c r="W2002" s="6"/>
      <c r="X2002" s="6"/>
      <c r="Y2002" s="6"/>
      <c r="Z2002" s="6"/>
      <c r="AA2002" s="6"/>
      <c r="AB2002" s="6"/>
      <c r="AC2002" s="6"/>
      <c r="AD2002" s="6"/>
      <c r="AE2002" s="6"/>
      <c r="AF2002" s="6"/>
      <c r="AG2002" s="6"/>
      <c r="AH2002" s="6"/>
    </row>
    <row r="2003" spans="1:34" s="1" customFormat="1" ht="0" hidden="1" customHeight="1" x14ac:dyDescent="0.2">
      <c r="A2003" s="6"/>
      <c r="G2003" s="6"/>
      <c r="H2003" s="6"/>
      <c r="I2003" s="6"/>
      <c r="J2003" s="6"/>
      <c r="K2003" s="6"/>
      <c r="L2003" s="6"/>
      <c r="M2003" s="6"/>
      <c r="N2003" s="6"/>
      <c r="O2003" s="6"/>
      <c r="P2003" s="6"/>
      <c r="Q2003" s="6"/>
      <c r="R2003" s="6"/>
      <c r="S2003" s="6"/>
      <c r="T2003" s="6"/>
      <c r="U2003" s="6"/>
      <c r="V2003" s="6"/>
      <c r="W2003" s="6"/>
      <c r="X2003" s="6"/>
      <c r="Y2003" s="6"/>
      <c r="Z2003" s="6"/>
      <c r="AA2003" s="6"/>
      <c r="AB2003" s="6"/>
      <c r="AC2003" s="6"/>
      <c r="AD2003" s="6"/>
      <c r="AE2003" s="6"/>
      <c r="AF2003" s="6"/>
      <c r="AG2003" s="6"/>
      <c r="AH2003" s="6"/>
    </row>
    <row r="2004" spans="1:34" s="1" customFormat="1" ht="0" hidden="1" customHeight="1" x14ac:dyDescent="0.2">
      <c r="A2004" s="6"/>
      <c r="G2004" s="6"/>
      <c r="H2004" s="6"/>
      <c r="I2004" s="6"/>
      <c r="J2004" s="6"/>
      <c r="K2004" s="6"/>
      <c r="L2004" s="6"/>
      <c r="M2004" s="6"/>
      <c r="N2004" s="6"/>
      <c r="O2004" s="6"/>
      <c r="P2004" s="6"/>
      <c r="Q2004" s="6"/>
      <c r="R2004" s="6"/>
      <c r="S2004" s="6"/>
      <c r="T2004" s="6"/>
      <c r="U2004" s="6"/>
      <c r="V2004" s="6"/>
      <c r="W2004" s="6"/>
      <c r="X2004" s="6"/>
      <c r="Y2004" s="6"/>
      <c r="Z2004" s="6"/>
      <c r="AA2004" s="6"/>
      <c r="AB2004" s="6"/>
      <c r="AC2004" s="6"/>
      <c r="AD2004" s="6"/>
      <c r="AE2004" s="6"/>
      <c r="AF2004" s="6"/>
      <c r="AG2004" s="6"/>
      <c r="AH2004" s="6"/>
    </row>
    <row r="2005" spans="1:34" s="1" customFormat="1" ht="0" hidden="1" customHeight="1" x14ac:dyDescent="0.2">
      <c r="A2005" s="6"/>
      <c r="G2005" s="6"/>
      <c r="H2005" s="6"/>
      <c r="I2005" s="6"/>
      <c r="J2005" s="6"/>
      <c r="K2005" s="6"/>
      <c r="L2005" s="6"/>
      <c r="M2005" s="6"/>
      <c r="N2005" s="6"/>
      <c r="O2005" s="6"/>
      <c r="P2005" s="6"/>
      <c r="Q2005" s="6"/>
      <c r="R2005" s="6"/>
      <c r="S2005" s="6"/>
      <c r="T2005" s="6"/>
      <c r="U2005" s="6"/>
      <c r="V2005" s="6"/>
      <c r="W2005" s="6"/>
      <c r="X2005" s="6"/>
      <c r="Y2005" s="6"/>
      <c r="Z2005" s="6"/>
      <c r="AA2005" s="6"/>
      <c r="AB2005" s="6"/>
      <c r="AC2005" s="6"/>
      <c r="AD2005" s="6"/>
      <c r="AE2005" s="6"/>
      <c r="AF2005" s="6"/>
      <c r="AG2005" s="6"/>
      <c r="AH2005" s="6"/>
    </row>
    <row r="2006" spans="1:34" s="1" customFormat="1" ht="0" hidden="1" customHeight="1" x14ac:dyDescent="0.2">
      <c r="A2006" s="6"/>
      <c r="G2006" s="6"/>
      <c r="H2006" s="6"/>
      <c r="I2006" s="6"/>
      <c r="J2006" s="6"/>
      <c r="K2006" s="6"/>
      <c r="L2006" s="6"/>
      <c r="M2006" s="6"/>
      <c r="N2006" s="6"/>
      <c r="O2006" s="6"/>
      <c r="P2006" s="6"/>
      <c r="Q2006" s="6"/>
      <c r="R2006" s="6"/>
      <c r="S2006" s="6"/>
      <c r="T2006" s="6"/>
      <c r="U2006" s="6"/>
      <c r="V2006" s="6"/>
      <c r="W2006" s="6"/>
      <c r="X2006" s="6"/>
      <c r="Y2006" s="6"/>
      <c r="Z2006" s="6"/>
      <c r="AA2006" s="6"/>
      <c r="AB2006" s="6"/>
      <c r="AC2006" s="6"/>
      <c r="AD2006" s="6"/>
      <c r="AE2006" s="6"/>
      <c r="AF2006" s="6"/>
      <c r="AG2006" s="6"/>
      <c r="AH2006" s="6"/>
    </row>
    <row r="2007" spans="1:34" s="1" customFormat="1" ht="0" hidden="1" customHeight="1" x14ac:dyDescent="0.2">
      <c r="A2007" s="6"/>
      <c r="G2007" s="6"/>
      <c r="H2007" s="6"/>
      <c r="I2007" s="6"/>
      <c r="J2007" s="6"/>
      <c r="K2007" s="6"/>
      <c r="L2007" s="6"/>
      <c r="M2007" s="6"/>
      <c r="N2007" s="6"/>
      <c r="O2007" s="6"/>
      <c r="P2007" s="6"/>
      <c r="Q2007" s="6"/>
      <c r="R2007" s="6"/>
      <c r="S2007" s="6"/>
      <c r="T2007" s="6"/>
      <c r="U2007" s="6"/>
      <c r="V2007" s="6"/>
      <c r="W2007" s="6"/>
      <c r="X2007" s="6"/>
      <c r="Y2007" s="6"/>
      <c r="Z2007" s="6"/>
      <c r="AA2007" s="6"/>
      <c r="AB2007" s="6"/>
      <c r="AC2007" s="6"/>
      <c r="AD2007" s="6"/>
      <c r="AE2007" s="6"/>
      <c r="AF2007" s="6"/>
      <c r="AG2007" s="6"/>
      <c r="AH2007" s="6"/>
    </row>
    <row r="2008" spans="1:34" s="1" customFormat="1" ht="0" hidden="1" customHeight="1" x14ac:dyDescent="0.2">
      <c r="A2008" s="6"/>
      <c r="G2008" s="6"/>
      <c r="H2008" s="6"/>
      <c r="I2008" s="6"/>
      <c r="J2008" s="6"/>
      <c r="K2008" s="6"/>
      <c r="L2008" s="6"/>
      <c r="M2008" s="6"/>
      <c r="N2008" s="6"/>
      <c r="O2008" s="6"/>
      <c r="P2008" s="6"/>
      <c r="Q2008" s="6"/>
      <c r="R2008" s="6"/>
      <c r="S2008" s="6"/>
      <c r="T2008" s="6"/>
      <c r="U2008" s="6"/>
      <c r="V2008" s="6"/>
      <c r="W2008" s="6"/>
      <c r="X2008" s="6"/>
      <c r="Y2008" s="6"/>
      <c r="Z2008" s="6"/>
      <c r="AA2008" s="6"/>
      <c r="AB2008" s="6"/>
      <c r="AC2008" s="6"/>
      <c r="AD2008" s="6"/>
      <c r="AE2008" s="6"/>
      <c r="AF2008" s="6"/>
      <c r="AG2008" s="6"/>
      <c r="AH2008" s="6"/>
    </row>
    <row r="2009" spans="1:34" s="1" customFormat="1" ht="0" hidden="1" customHeight="1" x14ac:dyDescent="0.2">
      <c r="A2009" s="6"/>
      <c r="G2009" s="6"/>
      <c r="H2009" s="6"/>
      <c r="I2009" s="6"/>
      <c r="J2009" s="6"/>
      <c r="K2009" s="6"/>
      <c r="L2009" s="6"/>
      <c r="M2009" s="6"/>
      <c r="N2009" s="6"/>
      <c r="O2009" s="6"/>
      <c r="P2009" s="6"/>
      <c r="Q2009" s="6"/>
      <c r="R2009" s="6"/>
      <c r="S2009" s="6"/>
      <c r="T2009" s="6"/>
      <c r="U2009" s="6"/>
      <c r="V2009" s="6"/>
      <c r="W2009" s="6"/>
      <c r="X2009" s="6"/>
      <c r="Y2009" s="6"/>
      <c r="Z2009" s="6"/>
      <c r="AA2009" s="6"/>
      <c r="AB2009" s="6"/>
      <c r="AC2009" s="6"/>
      <c r="AD2009" s="6"/>
      <c r="AE2009" s="6"/>
      <c r="AF2009" s="6"/>
      <c r="AG2009" s="6"/>
      <c r="AH2009" s="6"/>
    </row>
    <row r="2010" spans="1:34" s="1" customFormat="1" ht="0" hidden="1" customHeight="1" x14ac:dyDescent="0.2">
      <c r="A2010" s="6"/>
      <c r="G2010" s="6"/>
      <c r="H2010" s="6"/>
      <c r="I2010" s="6"/>
      <c r="J2010" s="6"/>
      <c r="K2010" s="6"/>
      <c r="L2010" s="6"/>
      <c r="M2010" s="6"/>
      <c r="N2010" s="6"/>
      <c r="O2010" s="6"/>
      <c r="P2010" s="6"/>
      <c r="Q2010" s="6"/>
      <c r="R2010" s="6"/>
      <c r="S2010" s="6"/>
      <c r="T2010" s="6"/>
      <c r="U2010" s="6"/>
      <c r="V2010" s="6"/>
      <c r="W2010" s="6"/>
      <c r="X2010" s="6"/>
      <c r="Y2010" s="6"/>
      <c r="Z2010" s="6"/>
      <c r="AA2010" s="6"/>
      <c r="AB2010" s="6"/>
      <c r="AC2010" s="6"/>
      <c r="AD2010" s="6"/>
      <c r="AE2010" s="6"/>
      <c r="AF2010" s="6"/>
      <c r="AG2010" s="6"/>
      <c r="AH2010" s="6"/>
    </row>
    <row r="2011" spans="1:34" s="1" customFormat="1" ht="0" hidden="1" customHeight="1" x14ac:dyDescent="0.2">
      <c r="A2011" s="6"/>
      <c r="G2011" s="6"/>
      <c r="H2011" s="6"/>
      <c r="I2011" s="6"/>
      <c r="J2011" s="6"/>
      <c r="K2011" s="6"/>
      <c r="L2011" s="6"/>
      <c r="M2011" s="6"/>
      <c r="N2011" s="6"/>
      <c r="O2011" s="6"/>
      <c r="P2011" s="6"/>
      <c r="Q2011" s="6"/>
      <c r="R2011" s="6"/>
      <c r="S2011" s="6"/>
      <c r="T2011" s="6"/>
      <c r="U2011" s="6"/>
      <c r="V2011" s="6"/>
      <c r="W2011" s="6"/>
      <c r="X2011" s="6"/>
      <c r="Y2011" s="6"/>
      <c r="Z2011" s="6"/>
      <c r="AA2011" s="6"/>
      <c r="AB2011" s="6"/>
      <c r="AC2011" s="6"/>
      <c r="AD2011" s="6"/>
      <c r="AE2011" s="6"/>
      <c r="AF2011" s="6"/>
      <c r="AG2011" s="6"/>
      <c r="AH2011" s="6"/>
    </row>
    <row r="2012" spans="1:34" s="1" customFormat="1" ht="0" hidden="1" customHeight="1" x14ac:dyDescent="0.2">
      <c r="A2012" s="6"/>
      <c r="G2012" s="6"/>
      <c r="H2012" s="6"/>
      <c r="I2012" s="6"/>
      <c r="J2012" s="6"/>
      <c r="K2012" s="6"/>
      <c r="L2012" s="6"/>
      <c r="M2012" s="6"/>
      <c r="N2012" s="6"/>
      <c r="O2012" s="6"/>
      <c r="P2012" s="6"/>
      <c r="Q2012" s="6"/>
      <c r="R2012" s="6"/>
      <c r="S2012" s="6"/>
      <c r="T2012" s="6"/>
      <c r="U2012" s="6"/>
      <c r="V2012" s="6"/>
      <c r="W2012" s="6"/>
      <c r="X2012" s="6"/>
      <c r="Y2012" s="6"/>
      <c r="Z2012" s="6"/>
      <c r="AA2012" s="6"/>
      <c r="AB2012" s="6"/>
      <c r="AC2012" s="6"/>
      <c r="AD2012" s="6"/>
      <c r="AE2012" s="6"/>
      <c r="AF2012" s="6"/>
      <c r="AG2012" s="6"/>
      <c r="AH2012" s="6"/>
    </row>
    <row r="2013" spans="1:34" s="1" customFormat="1" ht="0" hidden="1" customHeight="1" x14ac:dyDescent="0.2">
      <c r="A2013" s="6"/>
      <c r="G2013" s="6"/>
      <c r="H2013" s="6"/>
      <c r="I2013" s="6"/>
      <c r="J2013" s="6"/>
      <c r="K2013" s="6"/>
      <c r="L2013" s="6"/>
      <c r="M2013" s="6"/>
      <c r="N2013" s="6"/>
      <c r="O2013" s="6"/>
      <c r="P2013" s="6"/>
      <c r="Q2013" s="6"/>
      <c r="R2013" s="6"/>
      <c r="S2013" s="6"/>
      <c r="T2013" s="6"/>
      <c r="U2013" s="6"/>
      <c r="V2013" s="6"/>
      <c r="W2013" s="6"/>
      <c r="X2013" s="6"/>
      <c r="Y2013" s="6"/>
      <c r="Z2013" s="6"/>
      <c r="AA2013" s="6"/>
      <c r="AB2013" s="6"/>
      <c r="AC2013" s="6"/>
      <c r="AD2013" s="6"/>
      <c r="AE2013" s="6"/>
      <c r="AF2013" s="6"/>
      <c r="AG2013" s="6"/>
      <c r="AH2013" s="6"/>
    </row>
    <row r="2014" spans="1:34" s="1" customFormat="1" ht="0" hidden="1" customHeight="1" x14ac:dyDescent="0.2">
      <c r="A2014" s="6"/>
      <c r="G2014" s="6"/>
      <c r="H2014" s="6"/>
      <c r="I2014" s="6"/>
      <c r="J2014" s="6"/>
      <c r="K2014" s="6"/>
      <c r="L2014" s="6"/>
      <c r="M2014" s="6"/>
      <c r="N2014" s="6"/>
      <c r="O2014" s="6"/>
      <c r="P2014" s="6"/>
      <c r="Q2014" s="6"/>
      <c r="R2014" s="6"/>
      <c r="S2014" s="6"/>
      <c r="T2014" s="6"/>
      <c r="U2014" s="6"/>
      <c r="V2014" s="6"/>
      <c r="W2014" s="6"/>
      <c r="X2014" s="6"/>
      <c r="Y2014" s="6"/>
      <c r="Z2014" s="6"/>
      <c r="AA2014" s="6"/>
      <c r="AB2014" s="6"/>
      <c r="AC2014" s="6"/>
      <c r="AD2014" s="6"/>
      <c r="AE2014" s="6"/>
      <c r="AF2014" s="6"/>
      <c r="AG2014" s="6"/>
      <c r="AH2014" s="6"/>
    </row>
    <row r="2015" spans="1:34" s="1" customFormat="1" ht="0" hidden="1" customHeight="1" x14ac:dyDescent="0.2">
      <c r="A2015" s="6"/>
      <c r="G2015" s="6"/>
      <c r="H2015" s="6"/>
      <c r="I2015" s="6"/>
      <c r="J2015" s="6"/>
      <c r="K2015" s="6"/>
      <c r="L2015" s="6"/>
      <c r="M2015" s="6"/>
      <c r="N2015" s="6"/>
      <c r="O2015" s="6"/>
      <c r="P2015" s="6"/>
      <c r="Q2015" s="6"/>
      <c r="R2015" s="6"/>
      <c r="S2015" s="6"/>
      <c r="T2015" s="6"/>
      <c r="U2015" s="6"/>
      <c r="V2015" s="6"/>
      <c r="W2015" s="6"/>
      <c r="X2015" s="6"/>
      <c r="Y2015" s="6"/>
      <c r="Z2015" s="6"/>
      <c r="AA2015" s="6"/>
      <c r="AB2015" s="6"/>
      <c r="AC2015" s="6"/>
      <c r="AD2015" s="6"/>
      <c r="AE2015" s="6"/>
      <c r="AF2015" s="6"/>
      <c r="AG2015" s="6"/>
      <c r="AH2015" s="6"/>
    </row>
    <row r="2016" spans="1:34" s="1" customFormat="1" ht="0" hidden="1" customHeight="1" x14ac:dyDescent="0.2">
      <c r="A2016" s="6"/>
      <c r="G2016" s="6"/>
      <c r="H2016" s="6"/>
      <c r="I2016" s="6"/>
      <c r="J2016" s="6"/>
      <c r="K2016" s="6"/>
      <c r="L2016" s="6"/>
      <c r="M2016" s="6"/>
      <c r="N2016" s="6"/>
      <c r="O2016" s="6"/>
      <c r="P2016" s="6"/>
      <c r="Q2016" s="6"/>
      <c r="R2016" s="6"/>
      <c r="S2016" s="6"/>
      <c r="T2016" s="6"/>
      <c r="U2016" s="6"/>
      <c r="V2016" s="6"/>
      <c r="W2016" s="6"/>
      <c r="X2016" s="6"/>
      <c r="Y2016" s="6"/>
      <c r="Z2016" s="6"/>
      <c r="AA2016" s="6"/>
      <c r="AB2016" s="6"/>
      <c r="AC2016" s="6"/>
      <c r="AD2016" s="6"/>
      <c r="AE2016" s="6"/>
      <c r="AF2016" s="6"/>
      <c r="AG2016" s="6"/>
      <c r="AH2016" s="6"/>
    </row>
    <row r="2017" spans="1:34" s="1" customFormat="1" ht="0" hidden="1" customHeight="1" x14ac:dyDescent="0.2">
      <c r="A2017" s="6"/>
      <c r="G2017" s="6"/>
      <c r="H2017" s="6"/>
      <c r="I2017" s="6"/>
      <c r="J2017" s="6"/>
      <c r="K2017" s="6"/>
      <c r="L2017" s="6"/>
      <c r="M2017" s="6"/>
      <c r="N2017" s="6"/>
      <c r="O2017" s="6"/>
      <c r="P2017" s="6"/>
      <c r="Q2017" s="6"/>
      <c r="R2017" s="6"/>
      <c r="S2017" s="6"/>
      <c r="T2017" s="6"/>
      <c r="U2017" s="6"/>
      <c r="V2017" s="6"/>
      <c r="W2017" s="6"/>
      <c r="X2017" s="6"/>
      <c r="Y2017" s="6"/>
      <c r="Z2017" s="6"/>
      <c r="AA2017" s="6"/>
      <c r="AB2017" s="6"/>
      <c r="AC2017" s="6"/>
      <c r="AD2017" s="6"/>
      <c r="AE2017" s="6"/>
      <c r="AF2017" s="6"/>
      <c r="AG2017" s="6"/>
      <c r="AH2017" s="6"/>
    </row>
    <row r="2018" spans="1:34" s="1" customFormat="1" ht="0" hidden="1" customHeight="1" x14ac:dyDescent="0.2">
      <c r="A2018" s="6"/>
      <c r="G2018" s="6"/>
      <c r="H2018" s="6"/>
      <c r="I2018" s="6"/>
      <c r="J2018" s="6"/>
      <c r="K2018" s="6"/>
      <c r="L2018" s="6"/>
      <c r="M2018" s="6"/>
      <c r="N2018" s="6"/>
      <c r="O2018" s="6"/>
      <c r="P2018" s="6"/>
      <c r="Q2018" s="6"/>
      <c r="R2018" s="6"/>
      <c r="S2018" s="6"/>
      <c r="T2018" s="6"/>
      <c r="U2018" s="6"/>
      <c r="V2018" s="6"/>
      <c r="W2018" s="6"/>
      <c r="X2018" s="6"/>
      <c r="Y2018" s="6"/>
      <c r="Z2018" s="6"/>
      <c r="AA2018" s="6"/>
      <c r="AB2018" s="6"/>
      <c r="AC2018" s="6"/>
      <c r="AD2018" s="6"/>
      <c r="AE2018" s="6"/>
      <c r="AF2018" s="6"/>
      <c r="AG2018" s="6"/>
      <c r="AH2018" s="6"/>
    </row>
    <row r="2019" spans="1:34" s="1" customFormat="1" ht="0" hidden="1" customHeight="1" x14ac:dyDescent="0.2">
      <c r="A2019" s="6"/>
      <c r="G2019" s="6"/>
      <c r="H2019" s="6"/>
      <c r="I2019" s="6"/>
      <c r="J2019" s="6"/>
      <c r="K2019" s="6"/>
      <c r="L2019" s="6"/>
      <c r="M2019" s="6"/>
      <c r="N2019" s="6"/>
      <c r="O2019" s="6"/>
      <c r="P2019" s="6"/>
      <c r="Q2019" s="6"/>
      <c r="R2019" s="6"/>
      <c r="S2019" s="6"/>
      <c r="T2019" s="6"/>
      <c r="U2019" s="6"/>
      <c r="V2019" s="6"/>
      <c r="W2019" s="6"/>
      <c r="X2019" s="6"/>
      <c r="Y2019" s="6"/>
      <c r="Z2019" s="6"/>
      <c r="AA2019" s="6"/>
      <c r="AB2019" s="6"/>
      <c r="AC2019" s="6"/>
      <c r="AD2019" s="6"/>
      <c r="AE2019" s="6"/>
      <c r="AF2019" s="6"/>
      <c r="AG2019" s="6"/>
      <c r="AH2019" s="6"/>
    </row>
    <row r="2020" spans="1:34" s="1" customFormat="1" ht="0" hidden="1" customHeight="1" x14ac:dyDescent="0.2">
      <c r="A2020" s="6"/>
      <c r="G2020" s="6"/>
      <c r="H2020" s="6"/>
      <c r="I2020" s="6"/>
      <c r="J2020" s="6"/>
      <c r="K2020" s="6"/>
      <c r="L2020" s="6"/>
      <c r="M2020" s="6"/>
      <c r="N2020" s="6"/>
      <c r="O2020" s="6"/>
      <c r="P2020" s="6"/>
      <c r="Q2020" s="6"/>
      <c r="R2020" s="6"/>
      <c r="S2020" s="6"/>
      <c r="T2020" s="6"/>
      <c r="U2020" s="6"/>
      <c r="V2020" s="6"/>
      <c r="W2020" s="6"/>
      <c r="X2020" s="6"/>
      <c r="Y2020" s="6"/>
      <c r="Z2020" s="6"/>
      <c r="AA2020" s="6"/>
      <c r="AB2020" s="6"/>
      <c r="AC2020" s="6"/>
      <c r="AD2020" s="6"/>
      <c r="AE2020" s="6"/>
      <c r="AF2020" s="6"/>
      <c r="AG2020" s="6"/>
      <c r="AH2020" s="6"/>
    </row>
    <row r="2021" spans="1:34" s="1" customFormat="1" ht="0" hidden="1" customHeight="1" x14ac:dyDescent="0.2">
      <c r="A2021" s="6"/>
      <c r="G2021" s="6"/>
      <c r="H2021" s="6"/>
      <c r="I2021" s="6"/>
      <c r="J2021" s="6"/>
      <c r="K2021" s="6"/>
      <c r="L2021" s="6"/>
      <c r="M2021" s="6"/>
      <c r="N2021" s="6"/>
      <c r="O2021" s="6"/>
      <c r="P2021" s="6"/>
      <c r="Q2021" s="6"/>
      <c r="R2021" s="6"/>
      <c r="S2021" s="6"/>
      <c r="T2021" s="6"/>
      <c r="U2021" s="6"/>
      <c r="V2021" s="6"/>
      <c r="W2021" s="6"/>
      <c r="X2021" s="6"/>
      <c r="Y2021" s="6"/>
      <c r="Z2021" s="6"/>
      <c r="AA2021" s="6"/>
      <c r="AB2021" s="6"/>
      <c r="AC2021" s="6"/>
      <c r="AD2021" s="6"/>
      <c r="AE2021" s="6"/>
      <c r="AF2021" s="6"/>
      <c r="AG2021" s="6"/>
      <c r="AH2021" s="6"/>
    </row>
    <row r="2022" spans="1:34" s="1" customFormat="1" ht="0" hidden="1" customHeight="1" x14ac:dyDescent="0.2">
      <c r="A2022" s="6"/>
      <c r="G2022" s="6"/>
      <c r="H2022" s="6"/>
      <c r="I2022" s="6"/>
      <c r="J2022" s="6"/>
      <c r="K2022" s="6"/>
      <c r="L2022" s="6"/>
      <c r="M2022" s="6"/>
      <c r="N2022" s="6"/>
      <c r="O2022" s="6"/>
      <c r="P2022" s="6"/>
      <c r="Q2022" s="6"/>
      <c r="R2022" s="6"/>
      <c r="S2022" s="6"/>
      <c r="T2022" s="6"/>
      <c r="U2022" s="6"/>
      <c r="V2022" s="6"/>
      <c r="W2022" s="6"/>
      <c r="X2022" s="6"/>
      <c r="Y2022" s="6"/>
      <c r="Z2022" s="6"/>
      <c r="AA2022" s="6"/>
      <c r="AB2022" s="6"/>
      <c r="AC2022" s="6"/>
      <c r="AD2022" s="6"/>
      <c r="AE2022" s="6"/>
      <c r="AF2022" s="6"/>
      <c r="AG2022" s="6"/>
      <c r="AH2022" s="6"/>
    </row>
    <row r="2023" spans="1:34" s="1" customFormat="1" ht="0" hidden="1" customHeight="1" x14ac:dyDescent="0.2">
      <c r="A2023" s="6"/>
      <c r="G2023" s="6"/>
      <c r="H2023" s="6"/>
      <c r="I2023" s="6"/>
      <c r="J2023" s="6"/>
      <c r="K2023" s="6"/>
      <c r="L2023" s="6"/>
      <c r="M2023" s="6"/>
      <c r="N2023" s="6"/>
      <c r="O2023" s="6"/>
      <c r="P2023" s="6"/>
      <c r="Q2023" s="6"/>
      <c r="R2023" s="6"/>
      <c r="S2023" s="6"/>
      <c r="T2023" s="6"/>
      <c r="U2023" s="6"/>
      <c r="V2023" s="6"/>
      <c r="W2023" s="6"/>
      <c r="X2023" s="6"/>
      <c r="Y2023" s="6"/>
      <c r="Z2023" s="6"/>
      <c r="AA2023" s="6"/>
      <c r="AB2023" s="6"/>
      <c r="AC2023" s="6"/>
      <c r="AD2023" s="6"/>
      <c r="AE2023" s="6"/>
      <c r="AF2023" s="6"/>
      <c r="AG2023" s="6"/>
      <c r="AH2023" s="6"/>
    </row>
    <row r="2024" spans="1:34" s="1" customFormat="1" ht="0" hidden="1" customHeight="1" x14ac:dyDescent="0.2">
      <c r="A2024" s="6"/>
      <c r="G2024" s="6"/>
      <c r="H2024" s="6"/>
      <c r="I2024" s="6"/>
      <c r="J2024" s="6"/>
      <c r="K2024" s="6"/>
      <c r="L2024" s="6"/>
      <c r="M2024" s="6"/>
      <c r="N2024" s="6"/>
      <c r="O2024" s="6"/>
      <c r="P2024" s="6"/>
      <c r="Q2024" s="6"/>
      <c r="R2024" s="6"/>
      <c r="S2024" s="6"/>
      <c r="T2024" s="6"/>
      <c r="U2024" s="6"/>
      <c r="V2024" s="6"/>
      <c r="W2024" s="6"/>
      <c r="X2024" s="6"/>
      <c r="Y2024" s="6"/>
      <c r="Z2024" s="6"/>
      <c r="AA2024" s="6"/>
      <c r="AB2024" s="6"/>
      <c r="AC2024" s="6"/>
      <c r="AD2024" s="6"/>
      <c r="AE2024" s="6"/>
      <c r="AF2024" s="6"/>
      <c r="AG2024" s="6"/>
      <c r="AH2024" s="6"/>
    </row>
    <row r="2025" spans="1:34" s="1" customFormat="1" ht="0" hidden="1" customHeight="1" x14ac:dyDescent="0.2">
      <c r="A2025" s="6"/>
      <c r="G2025" s="6"/>
      <c r="H2025" s="6"/>
      <c r="I2025" s="6"/>
      <c r="J2025" s="6"/>
      <c r="K2025" s="6"/>
      <c r="L2025" s="6"/>
      <c r="M2025" s="6"/>
      <c r="N2025" s="6"/>
      <c r="O2025" s="6"/>
      <c r="P2025" s="6"/>
      <c r="Q2025" s="6"/>
      <c r="R2025" s="6"/>
      <c r="S2025" s="6"/>
      <c r="T2025" s="6"/>
      <c r="U2025" s="6"/>
      <c r="V2025" s="6"/>
      <c r="W2025" s="6"/>
      <c r="X2025" s="6"/>
      <c r="Y2025" s="6"/>
      <c r="Z2025" s="6"/>
      <c r="AA2025" s="6"/>
      <c r="AB2025" s="6"/>
      <c r="AC2025" s="6"/>
      <c r="AD2025" s="6"/>
      <c r="AE2025" s="6"/>
      <c r="AF2025" s="6"/>
      <c r="AG2025" s="6"/>
      <c r="AH2025" s="6"/>
    </row>
    <row r="2026" spans="1:34" s="1" customFormat="1" ht="0" hidden="1" customHeight="1" x14ac:dyDescent="0.2">
      <c r="A2026" s="6"/>
      <c r="G2026" s="6"/>
      <c r="H2026" s="6"/>
      <c r="I2026" s="6"/>
      <c r="J2026" s="6"/>
      <c r="K2026" s="6"/>
      <c r="L2026" s="6"/>
      <c r="M2026" s="6"/>
      <c r="N2026" s="6"/>
      <c r="O2026" s="6"/>
      <c r="P2026" s="6"/>
      <c r="Q2026" s="6"/>
      <c r="R2026" s="6"/>
      <c r="S2026" s="6"/>
      <c r="T2026" s="6"/>
      <c r="U2026" s="6"/>
      <c r="V2026" s="6"/>
      <c r="W2026" s="6"/>
      <c r="X2026" s="6"/>
      <c r="Y2026" s="6"/>
      <c r="Z2026" s="6"/>
      <c r="AA2026" s="6"/>
      <c r="AB2026" s="6"/>
      <c r="AC2026" s="6"/>
      <c r="AD2026" s="6"/>
      <c r="AE2026" s="6"/>
      <c r="AF2026" s="6"/>
      <c r="AG2026" s="6"/>
      <c r="AH2026" s="6"/>
    </row>
    <row r="2027" spans="1:34" s="1" customFormat="1" ht="0" hidden="1" customHeight="1" x14ac:dyDescent="0.2">
      <c r="A2027" s="6"/>
      <c r="G2027" s="6"/>
      <c r="H2027" s="6"/>
      <c r="I2027" s="6"/>
      <c r="J2027" s="6"/>
      <c r="K2027" s="6"/>
      <c r="L2027" s="6"/>
      <c r="M2027" s="6"/>
      <c r="N2027" s="6"/>
      <c r="O2027" s="6"/>
      <c r="P2027" s="6"/>
      <c r="Q2027" s="6"/>
      <c r="R2027" s="6"/>
      <c r="S2027" s="6"/>
      <c r="T2027" s="6"/>
      <c r="U2027" s="6"/>
      <c r="V2027" s="6"/>
      <c r="W2027" s="6"/>
      <c r="X2027" s="6"/>
      <c r="Y2027" s="6"/>
      <c r="Z2027" s="6"/>
      <c r="AA2027" s="6"/>
      <c r="AB2027" s="6"/>
      <c r="AC2027" s="6"/>
      <c r="AD2027" s="6"/>
      <c r="AE2027" s="6"/>
      <c r="AF2027" s="6"/>
      <c r="AG2027" s="6"/>
      <c r="AH2027" s="6"/>
    </row>
    <row r="2028" spans="1:34" s="1" customFormat="1" ht="0" hidden="1" customHeight="1" x14ac:dyDescent="0.2">
      <c r="A2028" s="6"/>
      <c r="G2028" s="6"/>
      <c r="H2028" s="6"/>
      <c r="I2028" s="6"/>
      <c r="J2028" s="6"/>
      <c r="K2028" s="6"/>
      <c r="L2028" s="6"/>
      <c r="M2028" s="6"/>
      <c r="N2028" s="6"/>
      <c r="O2028" s="6"/>
      <c r="P2028" s="6"/>
      <c r="Q2028" s="6"/>
      <c r="R2028" s="6"/>
      <c r="S2028" s="6"/>
      <c r="T2028" s="6"/>
      <c r="U2028" s="6"/>
      <c r="V2028" s="6"/>
      <c r="W2028" s="6"/>
      <c r="X2028" s="6"/>
      <c r="Y2028" s="6"/>
      <c r="Z2028" s="6"/>
      <c r="AA2028" s="6"/>
      <c r="AB2028" s="6"/>
      <c r="AC2028" s="6"/>
      <c r="AD2028" s="6"/>
      <c r="AE2028" s="6"/>
      <c r="AF2028" s="6"/>
      <c r="AG2028" s="6"/>
      <c r="AH2028" s="6"/>
    </row>
    <row r="2029" spans="1:34" s="1" customFormat="1" ht="0" hidden="1" customHeight="1" x14ac:dyDescent="0.2">
      <c r="A2029" s="6"/>
      <c r="G2029" s="6"/>
      <c r="H2029" s="6"/>
      <c r="I2029" s="6"/>
      <c r="J2029" s="6"/>
      <c r="K2029" s="6"/>
      <c r="L2029" s="6"/>
      <c r="M2029" s="6"/>
      <c r="N2029" s="6"/>
      <c r="O2029" s="6"/>
      <c r="P2029" s="6"/>
      <c r="Q2029" s="6"/>
      <c r="R2029" s="6"/>
      <c r="S2029" s="6"/>
      <c r="T2029" s="6"/>
      <c r="U2029" s="6"/>
      <c r="V2029" s="6"/>
      <c r="W2029" s="6"/>
      <c r="X2029" s="6"/>
      <c r="Y2029" s="6"/>
      <c r="Z2029" s="6"/>
      <c r="AA2029" s="6"/>
      <c r="AB2029" s="6"/>
      <c r="AC2029" s="6"/>
      <c r="AD2029" s="6"/>
      <c r="AE2029" s="6"/>
      <c r="AF2029" s="6"/>
      <c r="AG2029" s="6"/>
      <c r="AH2029" s="6"/>
    </row>
    <row r="2030" spans="1:34" s="1" customFormat="1" ht="0" hidden="1" customHeight="1" x14ac:dyDescent="0.2">
      <c r="A2030" s="6"/>
      <c r="G2030" s="6"/>
      <c r="H2030" s="6"/>
      <c r="I2030" s="6"/>
      <c r="J2030" s="6"/>
      <c r="K2030" s="6"/>
      <c r="L2030" s="6"/>
      <c r="M2030" s="6"/>
      <c r="N2030" s="6"/>
      <c r="O2030" s="6"/>
      <c r="P2030" s="6"/>
      <c r="Q2030" s="6"/>
      <c r="R2030" s="6"/>
      <c r="S2030" s="6"/>
      <c r="T2030" s="6"/>
      <c r="U2030" s="6"/>
      <c r="V2030" s="6"/>
      <c r="W2030" s="6"/>
      <c r="X2030" s="6"/>
      <c r="Y2030" s="6"/>
      <c r="Z2030" s="6"/>
      <c r="AA2030" s="6"/>
      <c r="AB2030" s="6"/>
      <c r="AC2030" s="6"/>
      <c r="AD2030" s="6"/>
      <c r="AE2030" s="6"/>
      <c r="AF2030" s="6"/>
      <c r="AG2030" s="6"/>
      <c r="AH2030" s="6"/>
    </row>
    <row r="2031" spans="1:34" s="1" customFormat="1" ht="0" hidden="1" customHeight="1" x14ac:dyDescent="0.2">
      <c r="A2031" s="6"/>
      <c r="G2031" s="6"/>
      <c r="H2031" s="6"/>
      <c r="I2031" s="6"/>
      <c r="J2031" s="6"/>
      <c r="K2031" s="6"/>
      <c r="L2031" s="6"/>
      <c r="M2031" s="6"/>
      <c r="N2031" s="6"/>
      <c r="O2031" s="6"/>
      <c r="P2031" s="6"/>
      <c r="Q2031" s="6"/>
      <c r="R2031" s="6"/>
      <c r="S2031" s="6"/>
      <c r="T2031" s="6"/>
      <c r="U2031" s="6"/>
      <c r="V2031" s="6"/>
      <c r="W2031" s="6"/>
      <c r="X2031" s="6"/>
      <c r="Y2031" s="6"/>
      <c r="Z2031" s="6"/>
      <c r="AA2031" s="6"/>
      <c r="AB2031" s="6"/>
      <c r="AC2031" s="6"/>
      <c r="AD2031" s="6"/>
      <c r="AE2031" s="6"/>
      <c r="AF2031" s="6"/>
      <c r="AG2031" s="6"/>
      <c r="AH2031" s="6"/>
    </row>
    <row r="2032" spans="1:34" s="1" customFormat="1" ht="0" hidden="1" customHeight="1" x14ac:dyDescent="0.2">
      <c r="A2032" s="6"/>
      <c r="G2032" s="6"/>
      <c r="H2032" s="6"/>
      <c r="I2032" s="6"/>
      <c r="J2032" s="6"/>
      <c r="K2032" s="6"/>
      <c r="L2032" s="6"/>
      <c r="M2032" s="6"/>
      <c r="N2032" s="6"/>
      <c r="O2032" s="6"/>
      <c r="P2032" s="6"/>
      <c r="Q2032" s="6"/>
      <c r="R2032" s="6"/>
      <c r="S2032" s="6"/>
      <c r="T2032" s="6"/>
      <c r="U2032" s="6"/>
      <c r="V2032" s="6"/>
      <c r="W2032" s="6"/>
      <c r="X2032" s="6"/>
      <c r="Y2032" s="6"/>
      <c r="Z2032" s="6"/>
      <c r="AA2032" s="6"/>
      <c r="AB2032" s="6"/>
      <c r="AC2032" s="6"/>
      <c r="AD2032" s="6"/>
      <c r="AE2032" s="6"/>
      <c r="AF2032" s="6"/>
      <c r="AG2032" s="6"/>
      <c r="AH2032" s="6"/>
    </row>
    <row r="2033" spans="1:34" s="1" customFormat="1" ht="0" hidden="1" customHeight="1" x14ac:dyDescent="0.2">
      <c r="A2033" s="6"/>
      <c r="G2033" s="6"/>
      <c r="H2033" s="6"/>
      <c r="I2033" s="6"/>
      <c r="J2033" s="6"/>
      <c r="K2033" s="6"/>
      <c r="L2033" s="6"/>
      <c r="M2033" s="6"/>
      <c r="N2033" s="6"/>
      <c r="O2033" s="6"/>
      <c r="P2033" s="6"/>
      <c r="Q2033" s="6"/>
      <c r="R2033" s="6"/>
      <c r="S2033" s="6"/>
      <c r="T2033" s="6"/>
      <c r="U2033" s="6"/>
      <c r="V2033" s="6"/>
      <c r="W2033" s="6"/>
      <c r="X2033" s="6"/>
      <c r="Y2033" s="6"/>
      <c r="Z2033" s="6"/>
      <c r="AA2033" s="6"/>
      <c r="AB2033" s="6"/>
      <c r="AC2033" s="6"/>
      <c r="AD2033" s="6"/>
      <c r="AE2033" s="6"/>
      <c r="AF2033" s="6"/>
      <c r="AG2033" s="6"/>
      <c r="AH2033" s="6"/>
    </row>
    <row r="2034" spans="1:34" s="1" customFormat="1" ht="0" hidden="1" customHeight="1" x14ac:dyDescent="0.2">
      <c r="A2034" s="6"/>
      <c r="G2034" s="6"/>
      <c r="H2034" s="6"/>
      <c r="I2034" s="6"/>
      <c r="J2034" s="6"/>
      <c r="K2034" s="6"/>
      <c r="L2034" s="6"/>
      <c r="M2034" s="6"/>
      <c r="N2034" s="6"/>
      <c r="O2034" s="6"/>
      <c r="P2034" s="6"/>
      <c r="Q2034" s="6"/>
      <c r="R2034" s="6"/>
      <c r="S2034" s="6"/>
      <c r="T2034" s="6"/>
      <c r="U2034" s="6"/>
      <c r="V2034" s="6"/>
      <c r="W2034" s="6"/>
      <c r="X2034" s="6"/>
      <c r="Y2034" s="6"/>
      <c r="Z2034" s="6"/>
      <c r="AA2034" s="6"/>
      <c r="AB2034" s="6"/>
      <c r="AC2034" s="6"/>
      <c r="AD2034" s="6"/>
      <c r="AE2034" s="6"/>
      <c r="AF2034" s="6"/>
      <c r="AG2034" s="6"/>
      <c r="AH2034" s="6"/>
    </row>
    <row r="2035" spans="1:34" s="1" customFormat="1" ht="0" hidden="1" customHeight="1" x14ac:dyDescent="0.2">
      <c r="A2035" s="6"/>
      <c r="G2035" s="6"/>
      <c r="H2035" s="6"/>
      <c r="I2035" s="6"/>
      <c r="J2035" s="6"/>
      <c r="K2035" s="6"/>
      <c r="L2035" s="6"/>
      <c r="M2035" s="6"/>
      <c r="N2035" s="6"/>
      <c r="O2035" s="6"/>
      <c r="P2035" s="6"/>
      <c r="Q2035" s="6"/>
      <c r="R2035" s="6"/>
      <c r="S2035" s="6"/>
      <c r="T2035" s="6"/>
      <c r="U2035" s="6"/>
      <c r="V2035" s="6"/>
      <c r="W2035" s="6"/>
      <c r="X2035" s="6"/>
      <c r="Y2035" s="6"/>
      <c r="Z2035" s="6"/>
      <c r="AA2035" s="6"/>
      <c r="AB2035" s="6"/>
      <c r="AC2035" s="6"/>
      <c r="AD2035" s="6"/>
      <c r="AE2035" s="6"/>
      <c r="AF2035" s="6"/>
      <c r="AG2035" s="6"/>
      <c r="AH2035" s="6"/>
    </row>
    <row r="2036" spans="1:34" s="1" customFormat="1" ht="0" hidden="1" customHeight="1" x14ac:dyDescent="0.2">
      <c r="A2036" s="6"/>
      <c r="G2036" s="6"/>
      <c r="H2036" s="6"/>
      <c r="I2036" s="6"/>
      <c r="J2036" s="6"/>
      <c r="K2036" s="6"/>
      <c r="L2036" s="6"/>
      <c r="M2036" s="6"/>
      <c r="N2036" s="6"/>
      <c r="O2036" s="6"/>
      <c r="P2036" s="6"/>
      <c r="Q2036" s="6"/>
      <c r="R2036" s="6"/>
      <c r="S2036" s="6"/>
      <c r="T2036" s="6"/>
      <c r="U2036" s="6"/>
      <c r="V2036" s="6"/>
      <c r="W2036" s="6"/>
      <c r="X2036" s="6"/>
      <c r="Y2036" s="6"/>
      <c r="Z2036" s="6"/>
      <c r="AA2036" s="6"/>
      <c r="AB2036" s="6"/>
      <c r="AC2036" s="6"/>
      <c r="AD2036" s="6"/>
      <c r="AE2036" s="6"/>
      <c r="AF2036" s="6"/>
      <c r="AG2036" s="6"/>
      <c r="AH2036" s="6"/>
    </row>
    <row r="2037" spans="1:34" s="1" customFormat="1" ht="0" hidden="1" customHeight="1" x14ac:dyDescent="0.2">
      <c r="A2037" s="6"/>
      <c r="G2037" s="6"/>
      <c r="H2037" s="6"/>
      <c r="I2037" s="6"/>
      <c r="J2037" s="6"/>
      <c r="K2037" s="6"/>
      <c r="L2037" s="6"/>
      <c r="M2037" s="6"/>
      <c r="N2037" s="6"/>
      <c r="O2037" s="6"/>
      <c r="P2037" s="6"/>
      <c r="Q2037" s="6"/>
      <c r="R2037" s="6"/>
      <c r="S2037" s="6"/>
      <c r="T2037" s="6"/>
      <c r="U2037" s="6"/>
      <c r="V2037" s="6"/>
      <c r="W2037" s="6"/>
      <c r="X2037" s="6"/>
      <c r="Y2037" s="6"/>
      <c r="Z2037" s="6"/>
      <c r="AA2037" s="6"/>
      <c r="AB2037" s="6"/>
      <c r="AC2037" s="6"/>
      <c r="AD2037" s="6"/>
      <c r="AE2037" s="6"/>
      <c r="AF2037" s="6"/>
      <c r="AG2037" s="6"/>
      <c r="AH2037" s="6"/>
    </row>
    <row r="2038" spans="1:34" s="1" customFormat="1" ht="0" hidden="1" customHeight="1" x14ac:dyDescent="0.2">
      <c r="A2038" s="6"/>
      <c r="G2038" s="6"/>
      <c r="H2038" s="6"/>
      <c r="I2038" s="6"/>
      <c r="J2038" s="6"/>
      <c r="K2038" s="6"/>
      <c r="L2038" s="6"/>
      <c r="M2038" s="6"/>
      <c r="N2038" s="6"/>
      <c r="O2038" s="6"/>
      <c r="P2038" s="6"/>
      <c r="Q2038" s="6"/>
      <c r="R2038" s="6"/>
      <c r="S2038" s="6"/>
      <c r="T2038" s="6"/>
      <c r="U2038" s="6"/>
      <c r="V2038" s="6"/>
      <c r="W2038" s="6"/>
      <c r="X2038" s="6"/>
      <c r="Y2038" s="6"/>
      <c r="Z2038" s="6"/>
      <c r="AA2038" s="6"/>
      <c r="AB2038" s="6"/>
      <c r="AC2038" s="6"/>
      <c r="AD2038" s="6"/>
      <c r="AE2038" s="6"/>
      <c r="AF2038" s="6"/>
      <c r="AG2038" s="6"/>
      <c r="AH2038" s="6"/>
    </row>
    <row r="2039" spans="1:34" s="1" customFormat="1" ht="0" hidden="1" customHeight="1" x14ac:dyDescent="0.2">
      <c r="A2039" s="6"/>
      <c r="G2039" s="6"/>
      <c r="H2039" s="6"/>
      <c r="I2039" s="6"/>
      <c r="J2039" s="6"/>
      <c r="K2039" s="6"/>
      <c r="L2039" s="6"/>
      <c r="M2039" s="6"/>
      <c r="N2039" s="6"/>
      <c r="O2039" s="6"/>
      <c r="P2039" s="6"/>
      <c r="Q2039" s="6"/>
      <c r="R2039" s="6"/>
      <c r="S2039" s="6"/>
      <c r="T2039" s="6"/>
      <c r="U2039" s="6"/>
      <c r="V2039" s="6"/>
      <c r="W2039" s="6"/>
      <c r="X2039" s="6"/>
      <c r="Y2039" s="6"/>
      <c r="Z2039" s="6"/>
      <c r="AA2039" s="6"/>
      <c r="AB2039" s="6"/>
      <c r="AC2039" s="6"/>
      <c r="AD2039" s="6"/>
      <c r="AE2039" s="6"/>
      <c r="AF2039" s="6"/>
      <c r="AG2039" s="6"/>
      <c r="AH2039" s="6"/>
    </row>
    <row r="2040" spans="1:34" s="1" customFormat="1" ht="0" hidden="1" customHeight="1" x14ac:dyDescent="0.2">
      <c r="A2040" s="6"/>
      <c r="G2040" s="6"/>
      <c r="H2040" s="6"/>
      <c r="I2040" s="6"/>
      <c r="J2040" s="6"/>
      <c r="K2040" s="6"/>
      <c r="L2040" s="6"/>
      <c r="M2040" s="6"/>
      <c r="N2040" s="6"/>
      <c r="O2040" s="6"/>
      <c r="P2040" s="6"/>
      <c r="Q2040" s="6"/>
      <c r="R2040" s="6"/>
      <c r="S2040" s="6"/>
      <c r="T2040" s="6"/>
      <c r="U2040" s="6"/>
      <c r="V2040" s="6"/>
      <c r="W2040" s="6"/>
      <c r="X2040" s="6"/>
      <c r="Y2040" s="6"/>
      <c r="Z2040" s="6"/>
      <c r="AA2040" s="6"/>
      <c r="AB2040" s="6"/>
      <c r="AC2040" s="6"/>
      <c r="AD2040" s="6"/>
      <c r="AE2040" s="6"/>
      <c r="AF2040" s="6"/>
      <c r="AG2040" s="6"/>
      <c r="AH2040" s="6"/>
    </row>
    <row r="2041" spans="1:34" s="1" customFormat="1" ht="0" hidden="1" customHeight="1" x14ac:dyDescent="0.2">
      <c r="A2041" s="6"/>
      <c r="G2041" s="6"/>
      <c r="H2041" s="6"/>
      <c r="I2041" s="6"/>
      <c r="J2041" s="6"/>
      <c r="K2041" s="6"/>
      <c r="L2041" s="6"/>
      <c r="M2041" s="6"/>
      <c r="N2041" s="6"/>
      <c r="O2041" s="6"/>
      <c r="P2041" s="6"/>
      <c r="Q2041" s="6"/>
      <c r="R2041" s="6"/>
      <c r="S2041" s="6"/>
      <c r="T2041" s="6"/>
      <c r="U2041" s="6"/>
      <c r="V2041" s="6"/>
      <c r="W2041" s="6"/>
      <c r="X2041" s="6"/>
      <c r="Y2041" s="6"/>
      <c r="Z2041" s="6"/>
      <c r="AA2041" s="6"/>
      <c r="AB2041" s="6"/>
      <c r="AC2041" s="6"/>
      <c r="AD2041" s="6"/>
      <c r="AE2041" s="6"/>
      <c r="AF2041" s="6"/>
      <c r="AG2041" s="6"/>
      <c r="AH2041" s="6"/>
    </row>
    <row r="2042" spans="1:34" s="1" customFormat="1" ht="0" hidden="1" customHeight="1" x14ac:dyDescent="0.2">
      <c r="A2042" s="6"/>
      <c r="G2042" s="6"/>
      <c r="H2042" s="6"/>
      <c r="I2042" s="6"/>
      <c r="J2042" s="6"/>
      <c r="K2042" s="6"/>
      <c r="L2042" s="6"/>
      <c r="M2042" s="6"/>
      <c r="N2042" s="6"/>
      <c r="O2042" s="6"/>
      <c r="P2042" s="6"/>
      <c r="Q2042" s="6"/>
      <c r="R2042" s="6"/>
      <c r="S2042" s="6"/>
      <c r="T2042" s="6"/>
      <c r="U2042" s="6"/>
      <c r="V2042" s="6"/>
      <c r="W2042" s="6"/>
      <c r="X2042" s="6"/>
      <c r="Y2042" s="6"/>
      <c r="Z2042" s="6"/>
      <c r="AA2042" s="6"/>
      <c r="AB2042" s="6"/>
      <c r="AC2042" s="6"/>
      <c r="AD2042" s="6"/>
      <c r="AE2042" s="6"/>
      <c r="AF2042" s="6"/>
      <c r="AG2042" s="6"/>
      <c r="AH2042" s="6"/>
    </row>
    <row r="2043" spans="1:34" s="1" customFormat="1" ht="0" hidden="1" customHeight="1" x14ac:dyDescent="0.2">
      <c r="A2043" s="6"/>
      <c r="G2043" s="6"/>
      <c r="H2043" s="6"/>
      <c r="I2043" s="6"/>
      <c r="J2043" s="6"/>
      <c r="K2043" s="6"/>
      <c r="L2043" s="6"/>
      <c r="M2043" s="6"/>
      <c r="N2043" s="6"/>
      <c r="O2043" s="6"/>
      <c r="P2043" s="6"/>
      <c r="Q2043" s="6"/>
      <c r="R2043" s="6"/>
      <c r="S2043" s="6"/>
      <c r="T2043" s="6"/>
      <c r="U2043" s="6"/>
      <c r="V2043" s="6"/>
      <c r="W2043" s="6"/>
      <c r="X2043" s="6"/>
      <c r="Y2043" s="6"/>
      <c r="Z2043" s="6"/>
      <c r="AA2043" s="6"/>
      <c r="AB2043" s="6"/>
      <c r="AC2043" s="6"/>
      <c r="AD2043" s="6"/>
      <c r="AE2043" s="6"/>
      <c r="AF2043" s="6"/>
      <c r="AG2043" s="6"/>
      <c r="AH2043" s="6"/>
    </row>
    <row r="2044" spans="1:34" s="1" customFormat="1" ht="0" hidden="1" customHeight="1" x14ac:dyDescent="0.2">
      <c r="A2044" s="6"/>
      <c r="G2044" s="6"/>
      <c r="H2044" s="6"/>
      <c r="I2044" s="6"/>
      <c r="J2044" s="6"/>
      <c r="K2044" s="6"/>
      <c r="L2044" s="6"/>
      <c r="M2044" s="6"/>
      <c r="N2044" s="6"/>
      <c r="O2044" s="6"/>
      <c r="P2044" s="6"/>
      <c r="Q2044" s="6"/>
      <c r="R2044" s="6"/>
      <c r="S2044" s="6"/>
      <c r="T2044" s="6"/>
      <c r="U2044" s="6"/>
      <c r="V2044" s="6"/>
      <c r="W2044" s="6"/>
      <c r="X2044" s="6"/>
      <c r="Y2044" s="6"/>
      <c r="Z2044" s="6"/>
      <c r="AA2044" s="6"/>
      <c r="AB2044" s="6"/>
      <c r="AC2044" s="6"/>
      <c r="AD2044" s="6"/>
      <c r="AE2044" s="6"/>
      <c r="AF2044" s="6"/>
      <c r="AG2044" s="6"/>
      <c r="AH2044" s="6"/>
    </row>
    <row r="2045" spans="1:34" s="1" customFormat="1" ht="0" hidden="1" customHeight="1" x14ac:dyDescent="0.2">
      <c r="A2045" s="6"/>
      <c r="G2045" s="6"/>
      <c r="H2045" s="6"/>
      <c r="I2045" s="6"/>
      <c r="J2045" s="6"/>
      <c r="K2045" s="6"/>
      <c r="L2045" s="6"/>
      <c r="M2045" s="6"/>
      <c r="N2045" s="6"/>
      <c r="O2045" s="6"/>
      <c r="P2045" s="6"/>
      <c r="Q2045" s="6"/>
      <c r="R2045" s="6"/>
      <c r="S2045" s="6"/>
      <c r="T2045" s="6"/>
      <c r="U2045" s="6"/>
      <c r="V2045" s="6"/>
      <c r="W2045" s="6"/>
      <c r="X2045" s="6"/>
      <c r="Y2045" s="6"/>
      <c r="Z2045" s="6"/>
      <c r="AA2045" s="6"/>
      <c r="AB2045" s="6"/>
      <c r="AC2045" s="6"/>
      <c r="AD2045" s="6"/>
      <c r="AE2045" s="6"/>
      <c r="AF2045" s="6"/>
      <c r="AG2045" s="6"/>
      <c r="AH2045" s="6"/>
    </row>
    <row r="2046" spans="1:34" s="1" customFormat="1" ht="0" hidden="1" customHeight="1" x14ac:dyDescent="0.2">
      <c r="A2046" s="6"/>
      <c r="G2046" s="6"/>
      <c r="H2046" s="6"/>
      <c r="I2046" s="6"/>
      <c r="J2046" s="6"/>
      <c r="K2046" s="6"/>
      <c r="L2046" s="6"/>
      <c r="M2046" s="6"/>
      <c r="N2046" s="6"/>
      <c r="O2046" s="6"/>
      <c r="P2046" s="6"/>
      <c r="Q2046" s="6"/>
      <c r="R2046" s="6"/>
      <c r="S2046" s="6"/>
      <c r="T2046" s="6"/>
      <c r="U2046" s="6"/>
      <c r="V2046" s="6"/>
      <c r="W2046" s="6"/>
      <c r="X2046" s="6"/>
      <c r="Y2046" s="6"/>
      <c r="Z2046" s="6"/>
      <c r="AA2046" s="6"/>
      <c r="AB2046" s="6"/>
      <c r="AC2046" s="6"/>
      <c r="AD2046" s="6"/>
      <c r="AE2046" s="6"/>
      <c r="AF2046" s="6"/>
      <c r="AG2046" s="6"/>
      <c r="AH2046" s="6"/>
    </row>
    <row r="2047" spans="1:34" s="1" customFormat="1" ht="0" hidden="1" customHeight="1" x14ac:dyDescent="0.2">
      <c r="A2047" s="6"/>
      <c r="G2047" s="6"/>
      <c r="H2047" s="6"/>
      <c r="I2047" s="6"/>
      <c r="J2047" s="6"/>
      <c r="K2047" s="6"/>
      <c r="L2047" s="6"/>
      <c r="M2047" s="6"/>
      <c r="N2047" s="6"/>
      <c r="O2047" s="6"/>
      <c r="P2047" s="6"/>
      <c r="Q2047" s="6"/>
      <c r="R2047" s="6"/>
      <c r="S2047" s="6"/>
      <c r="T2047" s="6"/>
      <c r="U2047" s="6"/>
      <c r="V2047" s="6"/>
      <c r="W2047" s="6"/>
      <c r="X2047" s="6"/>
      <c r="Y2047" s="6"/>
      <c r="Z2047" s="6"/>
      <c r="AA2047" s="6"/>
      <c r="AB2047" s="6"/>
      <c r="AC2047" s="6"/>
      <c r="AD2047" s="6"/>
      <c r="AE2047" s="6"/>
      <c r="AF2047" s="6"/>
      <c r="AG2047" s="6"/>
      <c r="AH2047" s="6"/>
    </row>
    <row r="2048" spans="1:34" s="1" customFormat="1" ht="0" hidden="1" customHeight="1" x14ac:dyDescent="0.2">
      <c r="A2048" s="6"/>
      <c r="G2048" s="6"/>
      <c r="H2048" s="6"/>
      <c r="I2048" s="6"/>
      <c r="J2048" s="6"/>
      <c r="K2048" s="6"/>
      <c r="L2048" s="6"/>
      <c r="M2048" s="6"/>
      <c r="N2048" s="6"/>
      <c r="O2048" s="6"/>
      <c r="P2048" s="6"/>
      <c r="Q2048" s="6"/>
      <c r="R2048" s="6"/>
      <c r="S2048" s="6"/>
      <c r="T2048" s="6"/>
      <c r="U2048" s="6"/>
      <c r="V2048" s="6"/>
      <c r="W2048" s="6"/>
      <c r="X2048" s="6"/>
      <c r="Y2048" s="6"/>
      <c r="Z2048" s="6"/>
      <c r="AA2048" s="6"/>
      <c r="AB2048" s="6"/>
      <c r="AC2048" s="6"/>
      <c r="AD2048" s="6"/>
      <c r="AE2048" s="6"/>
      <c r="AF2048" s="6"/>
      <c r="AG2048" s="6"/>
      <c r="AH2048" s="6"/>
    </row>
    <row r="2049" spans="1:34" s="1" customFormat="1" ht="0" hidden="1" customHeight="1" x14ac:dyDescent="0.2">
      <c r="A2049" s="6"/>
      <c r="G2049" s="6"/>
      <c r="H2049" s="6"/>
      <c r="I2049" s="6"/>
      <c r="J2049" s="6"/>
      <c r="K2049" s="6"/>
      <c r="L2049" s="6"/>
      <c r="M2049" s="6"/>
      <c r="N2049" s="6"/>
      <c r="O2049" s="6"/>
      <c r="P2049" s="6"/>
      <c r="Q2049" s="6"/>
      <c r="R2049" s="6"/>
      <c r="S2049" s="6"/>
      <c r="T2049" s="6"/>
      <c r="U2049" s="6"/>
      <c r="V2049" s="6"/>
      <c r="W2049" s="6"/>
      <c r="X2049" s="6"/>
      <c r="Y2049" s="6"/>
      <c r="Z2049" s="6"/>
      <c r="AA2049" s="6"/>
      <c r="AB2049" s="6"/>
      <c r="AC2049" s="6"/>
      <c r="AD2049" s="6"/>
      <c r="AE2049" s="6"/>
      <c r="AF2049" s="6"/>
      <c r="AG2049" s="6"/>
      <c r="AH2049" s="6"/>
    </row>
    <row r="2050" spans="1:34" s="1" customFormat="1" ht="0" hidden="1" customHeight="1" x14ac:dyDescent="0.2">
      <c r="A2050" s="6"/>
      <c r="G2050" s="6"/>
      <c r="H2050" s="6"/>
      <c r="I2050" s="6"/>
      <c r="J2050" s="6"/>
      <c r="K2050" s="6"/>
      <c r="L2050" s="6"/>
      <c r="M2050" s="6"/>
      <c r="N2050" s="6"/>
      <c r="O2050" s="6"/>
      <c r="P2050" s="6"/>
      <c r="Q2050" s="6"/>
      <c r="R2050" s="6"/>
      <c r="S2050" s="6"/>
      <c r="T2050" s="6"/>
      <c r="U2050" s="6"/>
      <c r="V2050" s="6"/>
      <c r="W2050" s="6"/>
      <c r="X2050" s="6"/>
      <c r="Y2050" s="6"/>
      <c r="Z2050" s="6"/>
      <c r="AA2050" s="6"/>
      <c r="AB2050" s="6"/>
      <c r="AC2050" s="6"/>
      <c r="AD2050" s="6"/>
      <c r="AE2050" s="6"/>
      <c r="AF2050" s="6"/>
      <c r="AG2050" s="6"/>
      <c r="AH2050" s="6"/>
    </row>
    <row r="2051" spans="1:34" s="1" customFormat="1" ht="0" hidden="1" customHeight="1" x14ac:dyDescent="0.2">
      <c r="A2051" s="6"/>
      <c r="G2051" s="6"/>
      <c r="H2051" s="6"/>
      <c r="I2051" s="6"/>
      <c r="J2051" s="6"/>
      <c r="K2051" s="6"/>
      <c r="L2051" s="6"/>
      <c r="M2051" s="6"/>
      <c r="N2051" s="6"/>
      <c r="O2051" s="6"/>
      <c r="P2051" s="6"/>
      <c r="Q2051" s="6"/>
      <c r="R2051" s="6"/>
      <c r="S2051" s="6"/>
      <c r="T2051" s="6"/>
      <c r="U2051" s="6"/>
      <c r="V2051" s="6"/>
      <c r="W2051" s="6"/>
      <c r="X2051" s="6"/>
      <c r="Y2051" s="6"/>
      <c r="Z2051" s="6"/>
      <c r="AA2051" s="6"/>
      <c r="AB2051" s="6"/>
      <c r="AC2051" s="6"/>
      <c r="AD2051" s="6"/>
      <c r="AE2051" s="6"/>
      <c r="AF2051" s="6"/>
      <c r="AG2051" s="6"/>
      <c r="AH2051" s="6"/>
    </row>
    <row r="2052" spans="1:34" s="1" customFormat="1" ht="0" hidden="1" customHeight="1" x14ac:dyDescent="0.2">
      <c r="A2052" s="6"/>
      <c r="G2052" s="6"/>
      <c r="H2052" s="6"/>
      <c r="I2052" s="6"/>
      <c r="J2052" s="6"/>
      <c r="K2052" s="6"/>
      <c r="L2052" s="6"/>
      <c r="M2052" s="6"/>
      <c r="N2052" s="6"/>
      <c r="O2052" s="6"/>
      <c r="P2052" s="6"/>
      <c r="Q2052" s="6"/>
      <c r="R2052" s="6"/>
      <c r="S2052" s="6"/>
      <c r="T2052" s="6"/>
      <c r="U2052" s="6"/>
      <c r="V2052" s="6"/>
      <c r="W2052" s="6"/>
      <c r="X2052" s="6"/>
      <c r="Y2052" s="6"/>
      <c r="Z2052" s="6"/>
      <c r="AA2052" s="6"/>
      <c r="AB2052" s="6"/>
      <c r="AC2052" s="6"/>
      <c r="AD2052" s="6"/>
      <c r="AE2052" s="6"/>
      <c r="AF2052" s="6"/>
      <c r="AG2052" s="6"/>
      <c r="AH2052" s="6"/>
    </row>
    <row r="2053" spans="1:34" s="1" customFormat="1" ht="0" hidden="1" customHeight="1" x14ac:dyDescent="0.2">
      <c r="A2053" s="6"/>
      <c r="G2053" s="6"/>
      <c r="H2053" s="6"/>
      <c r="I2053" s="6"/>
      <c r="J2053" s="6"/>
      <c r="K2053" s="6"/>
      <c r="L2053" s="6"/>
      <c r="M2053" s="6"/>
      <c r="N2053" s="6"/>
      <c r="O2053" s="6"/>
      <c r="P2053" s="6"/>
      <c r="Q2053" s="6"/>
      <c r="R2053" s="6"/>
      <c r="S2053" s="6"/>
      <c r="T2053" s="6"/>
      <c r="U2053" s="6"/>
      <c r="V2053" s="6"/>
      <c r="W2053" s="6"/>
      <c r="X2053" s="6"/>
      <c r="Y2053" s="6"/>
      <c r="Z2053" s="6"/>
      <c r="AA2053" s="6"/>
      <c r="AB2053" s="6"/>
      <c r="AC2053" s="6"/>
      <c r="AD2053" s="6"/>
      <c r="AE2053" s="6"/>
      <c r="AF2053" s="6"/>
      <c r="AG2053" s="6"/>
      <c r="AH2053" s="6"/>
    </row>
    <row r="2054" spans="1:34" s="1" customFormat="1" ht="0" hidden="1" customHeight="1" x14ac:dyDescent="0.2">
      <c r="A2054" s="6"/>
      <c r="G2054" s="6"/>
      <c r="H2054" s="6"/>
      <c r="I2054" s="6"/>
      <c r="J2054" s="6"/>
      <c r="K2054" s="6"/>
      <c r="L2054" s="6"/>
      <c r="M2054" s="6"/>
      <c r="N2054" s="6"/>
      <c r="O2054" s="6"/>
      <c r="P2054" s="6"/>
      <c r="Q2054" s="6"/>
      <c r="R2054" s="6"/>
      <c r="S2054" s="6"/>
      <c r="T2054" s="6"/>
      <c r="U2054" s="6"/>
      <c r="V2054" s="6"/>
      <c r="W2054" s="6"/>
      <c r="X2054" s="6"/>
      <c r="Y2054" s="6"/>
      <c r="Z2054" s="6"/>
      <c r="AA2054" s="6"/>
      <c r="AB2054" s="6"/>
      <c r="AC2054" s="6"/>
      <c r="AD2054" s="6"/>
      <c r="AE2054" s="6"/>
      <c r="AF2054" s="6"/>
      <c r="AG2054" s="6"/>
      <c r="AH2054" s="6"/>
    </row>
    <row r="2055" spans="1:34" s="1" customFormat="1" ht="0" hidden="1" customHeight="1" x14ac:dyDescent="0.2">
      <c r="A2055" s="6"/>
      <c r="G2055" s="6"/>
      <c r="H2055" s="6"/>
      <c r="I2055" s="6"/>
      <c r="J2055" s="6"/>
      <c r="K2055" s="6"/>
      <c r="L2055" s="6"/>
      <c r="M2055" s="6"/>
      <c r="N2055" s="6"/>
      <c r="O2055" s="6"/>
      <c r="P2055" s="6"/>
      <c r="Q2055" s="6"/>
      <c r="R2055" s="6"/>
      <c r="S2055" s="6"/>
      <c r="T2055" s="6"/>
      <c r="U2055" s="6"/>
      <c r="V2055" s="6"/>
      <c r="W2055" s="6"/>
      <c r="X2055" s="6"/>
      <c r="Y2055" s="6"/>
      <c r="Z2055" s="6"/>
      <c r="AA2055" s="6"/>
      <c r="AB2055" s="6"/>
      <c r="AC2055" s="6"/>
      <c r="AD2055" s="6"/>
      <c r="AE2055" s="6"/>
      <c r="AF2055" s="6"/>
      <c r="AG2055" s="6"/>
      <c r="AH2055" s="6"/>
    </row>
    <row r="2056" spans="1:34" s="1" customFormat="1" ht="0" hidden="1" customHeight="1" x14ac:dyDescent="0.2">
      <c r="A2056" s="6"/>
      <c r="G2056" s="6"/>
      <c r="H2056" s="6"/>
      <c r="I2056" s="6"/>
      <c r="J2056" s="6"/>
      <c r="K2056" s="6"/>
      <c r="L2056" s="6"/>
      <c r="M2056" s="6"/>
      <c r="N2056" s="6"/>
      <c r="O2056" s="6"/>
      <c r="P2056" s="6"/>
      <c r="Q2056" s="6"/>
      <c r="R2056" s="6"/>
      <c r="S2056" s="6"/>
      <c r="T2056" s="6"/>
      <c r="U2056" s="6"/>
      <c r="V2056" s="6"/>
      <c r="W2056" s="6"/>
      <c r="X2056" s="6"/>
      <c r="Y2056" s="6"/>
      <c r="Z2056" s="6"/>
      <c r="AA2056" s="6"/>
      <c r="AB2056" s="6"/>
      <c r="AC2056" s="6"/>
      <c r="AD2056" s="6"/>
      <c r="AE2056" s="6"/>
      <c r="AF2056" s="6"/>
      <c r="AG2056" s="6"/>
      <c r="AH2056" s="6"/>
    </row>
    <row r="2057" spans="1:34" s="1" customFormat="1" ht="0" hidden="1" customHeight="1" x14ac:dyDescent="0.2">
      <c r="A2057" s="6"/>
      <c r="G2057" s="6"/>
      <c r="H2057" s="6"/>
      <c r="I2057" s="6"/>
      <c r="J2057" s="6"/>
      <c r="K2057" s="6"/>
      <c r="L2057" s="6"/>
      <c r="M2057" s="6"/>
      <c r="N2057" s="6"/>
      <c r="O2057" s="6"/>
      <c r="P2057" s="6"/>
      <c r="Q2057" s="6"/>
      <c r="R2057" s="6"/>
      <c r="S2057" s="6"/>
      <c r="T2057" s="6"/>
      <c r="U2057" s="6"/>
      <c r="V2057" s="6"/>
      <c r="W2057" s="6"/>
      <c r="X2057" s="6"/>
      <c r="Y2057" s="6"/>
      <c r="Z2057" s="6"/>
      <c r="AA2057" s="6"/>
      <c r="AB2057" s="6"/>
      <c r="AC2057" s="6"/>
      <c r="AD2057" s="6"/>
      <c r="AE2057" s="6"/>
      <c r="AF2057" s="6"/>
      <c r="AG2057" s="6"/>
      <c r="AH2057" s="6"/>
    </row>
    <row r="2058" spans="1:34" s="1" customFormat="1" ht="0" hidden="1" customHeight="1" x14ac:dyDescent="0.2">
      <c r="A2058" s="6"/>
      <c r="G2058" s="6"/>
      <c r="H2058" s="6"/>
      <c r="I2058" s="6"/>
      <c r="J2058" s="6"/>
      <c r="K2058" s="6"/>
      <c r="L2058" s="6"/>
      <c r="M2058" s="6"/>
      <c r="N2058" s="6"/>
      <c r="O2058" s="6"/>
      <c r="P2058" s="6"/>
      <c r="Q2058" s="6"/>
      <c r="R2058" s="6"/>
      <c r="S2058" s="6"/>
      <c r="T2058" s="6"/>
      <c r="U2058" s="6"/>
      <c r="V2058" s="6"/>
      <c r="W2058" s="6"/>
      <c r="X2058" s="6"/>
      <c r="Y2058" s="6"/>
      <c r="Z2058" s="6"/>
      <c r="AA2058" s="6"/>
      <c r="AB2058" s="6"/>
      <c r="AC2058" s="6"/>
      <c r="AD2058" s="6"/>
      <c r="AE2058" s="6"/>
      <c r="AF2058" s="6"/>
      <c r="AG2058" s="6"/>
      <c r="AH2058" s="6"/>
    </row>
    <row r="2059" spans="1:34" s="1" customFormat="1" ht="0" hidden="1" customHeight="1" x14ac:dyDescent="0.2">
      <c r="A2059" s="6"/>
      <c r="G2059" s="6"/>
      <c r="H2059" s="6"/>
      <c r="I2059" s="6"/>
      <c r="J2059" s="6"/>
      <c r="K2059" s="6"/>
      <c r="L2059" s="6"/>
      <c r="M2059" s="6"/>
      <c r="N2059" s="6"/>
      <c r="O2059" s="6"/>
      <c r="P2059" s="6"/>
      <c r="Q2059" s="6"/>
      <c r="R2059" s="6"/>
      <c r="S2059" s="6"/>
      <c r="T2059" s="6"/>
      <c r="U2059" s="6"/>
      <c r="V2059" s="6"/>
      <c r="W2059" s="6"/>
      <c r="X2059" s="6"/>
      <c r="Y2059" s="6"/>
      <c r="Z2059" s="6"/>
      <c r="AA2059" s="6"/>
      <c r="AB2059" s="6"/>
      <c r="AC2059" s="6"/>
      <c r="AD2059" s="6"/>
      <c r="AE2059" s="6"/>
      <c r="AF2059" s="6"/>
      <c r="AG2059" s="6"/>
      <c r="AH2059" s="6"/>
    </row>
    <row r="2060" spans="1:34" s="1" customFormat="1" ht="0" hidden="1" customHeight="1" x14ac:dyDescent="0.2">
      <c r="A2060" s="6"/>
      <c r="G2060" s="6"/>
      <c r="H2060" s="6"/>
      <c r="I2060" s="6"/>
      <c r="J2060" s="6"/>
      <c r="K2060" s="6"/>
      <c r="L2060" s="6"/>
      <c r="M2060" s="6"/>
      <c r="N2060" s="6"/>
      <c r="O2060" s="6"/>
      <c r="P2060" s="6"/>
      <c r="Q2060" s="6"/>
      <c r="R2060" s="6"/>
      <c r="S2060" s="6"/>
      <c r="T2060" s="6"/>
      <c r="U2060" s="6"/>
      <c r="V2060" s="6"/>
      <c r="W2060" s="6"/>
      <c r="X2060" s="6"/>
      <c r="Y2060" s="6"/>
      <c r="Z2060" s="6"/>
      <c r="AA2060" s="6"/>
      <c r="AB2060" s="6"/>
      <c r="AC2060" s="6"/>
      <c r="AD2060" s="6"/>
      <c r="AE2060" s="6"/>
      <c r="AF2060" s="6"/>
      <c r="AG2060" s="6"/>
      <c r="AH2060" s="6"/>
    </row>
    <row r="2061" spans="1:34" s="1" customFormat="1" ht="0" hidden="1" customHeight="1" x14ac:dyDescent="0.2">
      <c r="A2061" s="6"/>
      <c r="G2061" s="6"/>
      <c r="H2061" s="6"/>
      <c r="I2061" s="6"/>
      <c r="J2061" s="6"/>
      <c r="K2061" s="6"/>
      <c r="L2061" s="6"/>
      <c r="M2061" s="6"/>
      <c r="N2061" s="6"/>
      <c r="O2061" s="6"/>
      <c r="P2061" s="6"/>
      <c r="Q2061" s="6"/>
      <c r="R2061" s="6"/>
      <c r="S2061" s="6"/>
      <c r="T2061" s="6"/>
      <c r="U2061" s="6"/>
      <c r="V2061" s="6"/>
      <c r="W2061" s="6"/>
      <c r="X2061" s="6"/>
      <c r="Y2061" s="6"/>
      <c r="Z2061" s="6"/>
      <c r="AA2061" s="6"/>
      <c r="AB2061" s="6"/>
      <c r="AC2061" s="6"/>
      <c r="AD2061" s="6"/>
      <c r="AE2061" s="6"/>
      <c r="AF2061" s="6"/>
      <c r="AG2061" s="6"/>
      <c r="AH2061" s="6"/>
    </row>
    <row r="2062" spans="1:34" s="1" customFormat="1" ht="0" hidden="1" customHeight="1" x14ac:dyDescent="0.2">
      <c r="A2062" s="6"/>
      <c r="G2062" s="6"/>
      <c r="H2062" s="6"/>
      <c r="I2062" s="6"/>
      <c r="J2062" s="6"/>
      <c r="K2062" s="6"/>
      <c r="L2062" s="6"/>
      <c r="M2062" s="6"/>
      <c r="N2062" s="6"/>
      <c r="O2062" s="6"/>
      <c r="P2062" s="6"/>
      <c r="Q2062" s="6"/>
      <c r="R2062" s="6"/>
      <c r="S2062" s="6"/>
      <c r="T2062" s="6"/>
      <c r="U2062" s="6"/>
      <c r="V2062" s="6"/>
      <c r="W2062" s="6"/>
      <c r="X2062" s="6"/>
      <c r="Y2062" s="6"/>
      <c r="Z2062" s="6"/>
      <c r="AA2062" s="6"/>
      <c r="AB2062" s="6"/>
      <c r="AC2062" s="6"/>
      <c r="AD2062" s="6"/>
      <c r="AE2062" s="6"/>
      <c r="AF2062" s="6"/>
      <c r="AG2062" s="6"/>
      <c r="AH2062" s="6"/>
    </row>
    <row r="2063" spans="1:34" s="1" customFormat="1" ht="0" hidden="1" customHeight="1" x14ac:dyDescent="0.2">
      <c r="A2063" s="6"/>
      <c r="G2063" s="6"/>
      <c r="H2063" s="6"/>
      <c r="I2063" s="6"/>
      <c r="J2063" s="6"/>
      <c r="K2063" s="6"/>
      <c r="L2063" s="6"/>
      <c r="M2063" s="6"/>
      <c r="N2063" s="6"/>
      <c r="O2063" s="6"/>
      <c r="P2063" s="6"/>
      <c r="Q2063" s="6"/>
      <c r="R2063" s="6"/>
      <c r="S2063" s="6"/>
      <c r="T2063" s="6"/>
      <c r="U2063" s="6"/>
      <c r="V2063" s="6"/>
      <c r="W2063" s="6"/>
      <c r="X2063" s="6"/>
      <c r="Y2063" s="6"/>
      <c r="Z2063" s="6"/>
      <c r="AA2063" s="6"/>
      <c r="AB2063" s="6"/>
      <c r="AC2063" s="6"/>
      <c r="AD2063" s="6"/>
      <c r="AE2063" s="6"/>
      <c r="AF2063" s="6"/>
      <c r="AG2063" s="6"/>
      <c r="AH2063" s="6"/>
    </row>
    <row r="2064" spans="1:34" s="1" customFormat="1" ht="0" hidden="1" customHeight="1" x14ac:dyDescent="0.2">
      <c r="A2064" s="6"/>
      <c r="G2064" s="6"/>
      <c r="H2064" s="6"/>
      <c r="I2064" s="6"/>
      <c r="J2064" s="6"/>
      <c r="K2064" s="6"/>
      <c r="L2064" s="6"/>
      <c r="M2064" s="6"/>
      <c r="N2064" s="6"/>
      <c r="O2064" s="6"/>
      <c r="P2064" s="6"/>
      <c r="Q2064" s="6"/>
      <c r="R2064" s="6"/>
      <c r="S2064" s="6"/>
      <c r="T2064" s="6"/>
      <c r="U2064" s="6"/>
      <c r="V2064" s="6"/>
      <c r="W2064" s="6"/>
      <c r="X2064" s="6"/>
      <c r="Y2064" s="6"/>
      <c r="Z2064" s="6"/>
      <c r="AA2064" s="6"/>
      <c r="AB2064" s="6"/>
      <c r="AC2064" s="6"/>
      <c r="AD2064" s="6"/>
      <c r="AE2064" s="6"/>
      <c r="AF2064" s="6"/>
      <c r="AG2064" s="6"/>
      <c r="AH2064" s="6"/>
    </row>
    <row r="2065" spans="1:34" s="1" customFormat="1" ht="0" hidden="1" customHeight="1" x14ac:dyDescent="0.2">
      <c r="A2065" s="6"/>
      <c r="G2065" s="6"/>
      <c r="H2065" s="6"/>
      <c r="I2065" s="6"/>
      <c r="J2065" s="6"/>
      <c r="K2065" s="6"/>
      <c r="L2065" s="6"/>
      <c r="M2065" s="6"/>
      <c r="N2065" s="6"/>
      <c r="O2065" s="6"/>
      <c r="P2065" s="6"/>
      <c r="Q2065" s="6"/>
      <c r="R2065" s="6"/>
      <c r="S2065" s="6"/>
      <c r="T2065" s="6"/>
      <c r="U2065" s="6"/>
      <c r="V2065" s="6"/>
      <c r="W2065" s="6"/>
      <c r="X2065" s="6"/>
      <c r="Y2065" s="6"/>
      <c r="Z2065" s="6"/>
      <c r="AA2065" s="6"/>
      <c r="AB2065" s="6"/>
      <c r="AC2065" s="6"/>
      <c r="AD2065" s="6"/>
      <c r="AE2065" s="6"/>
      <c r="AF2065" s="6"/>
      <c r="AG2065" s="6"/>
      <c r="AH2065" s="6"/>
    </row>
    <row r="2066" spans="1:34" s="1" customFormat="1" ht="0" hidden="1" customHeight="1" x14ac:dyDescent="0.2">
      <c r="A2066" s="6"/>
      <c r="G2066" s="6"/>
      <c r="H2066" s="6"/>
      <c r="I2066" s="6"/>
      <c r="J2066" s="6"/>
      <c r="K2066" s="6"/>
      <c r="L2066" s="6"/>
      <c r="M2066" s="6"/>
      <c r="N2066" s="6"/>
      <c r="O2066" s="6"/>
      <c r="P2066" s="6"/>
      <c r="Q2066" s="6"/>
      <c r="R2066" s="6"/>
      <c r="S2066" s="6"/>
      <c r="T2066" s="6"/>
      <c r="U2066" s="6"/>
      <c r="V2066" s="6"/>
      <c r="W2066" s="6"/>
      <c r="X2066" s="6"/>
      <c r="Y2066" s="6"/>
      <c r="Z2066" s="6"/>
      <c r="AA2066" s="6"/>
      <c r="AB2066" s="6"/>
      <c r="AC2066" s="6"/>
      <c r="AD2066" s="6"/>
      <c r="AE2066" s="6"/>
      <c r="AF2066" s="6"/>
      <c r="AG2066" s="6"/>
      <c r="AH2066" s="6"/>
    </row>
    <row r="2067" spans="1:34" s="1" customFormat="1" ht="0" hidden="1" customHeight="1" x14ac:dyDescent="0.2">
      <c r="A2067" s="6"/>
      <c r="G2067" s="6"/>
      <c r="H2067" s="6"/>
      <c r="I2067" s="6"/>
      <c r="J2067" s="6"/>
      <c r="K2067" s="6"/>
      <c r="L2067" s="6"/>
      <c r="M2067" s="6"/>
      <c r="N2067" s="6"/>
      <c r="O2067" s="6"/>
      <c r="P2067" s="6"/>
      <c r="Q2067" s="6"/>
      <c r="R2067" s="6"/>
      <c r="S2067" s="6"/>
      <c r="T2067" s="6"/>
      <c r="U2067" s="6"/>
      <c r="V2067" s="6"/>
      <c r="W2067" s="6"/>
      <c r="X2067" s="6"/>
      <c r="Y2067" s="6"/>
      <c r="Z2067" s="6"/>
      <c r="AA2067" s="6"/>
      <c r="AB2067" s="6"/>
      <c r="AC2067" s="6"/>
      <c r="AD2067" s="6"/>
      <c r="AE2067" s="6"/>
      <c r="AF2067" s="6"/>
      <c r="AG2067" s="6"/>
      <c r="AH2067" s="6"/>
    </row>
    <row r="2068" spans="1:34" s="1" customFormat="1" ht="0" hidden="1" customHeight="1" x14ac:dyDescent="0.2">
      <c r="A2068" s="6"/>
      <c r="G2068" s="6"/>
      <c r="H2068" s="6"/>
      <c r="I2068" s="6"/>
      <c r="J2068" s="6"/>
      <c r="K2068" s="6"/>
      <c r="L2068" s="6"/>
      <c r="M2068" s="6"/>
      <c r="N2068" s="6"/>
      <c r="O2068" s="6"/>
      <c r="P2068" s="6"/>
      <c r="Q2068" s="6"/>
      <c r="R2068" s="6"/>
      <c r="S2068" s="6"/>
      <c r="T2068" s="6"/>
      <c r="U2068" s="6"/>
      <c r="V2068" s="6"/>
      <c r="W2068" s="6"/>
      <c r="X2068" s="6"/>
      <c r="Y2068" s="6"/>
      <c r="Z2068" s="6"/>
      <c r="AA2068" s="6"/>
      <c r="AB2068" s="6"/>
      <c r="AC2068" s="6"/>
      <c r="AD2068" s="6"/>
      <c r="AE2068" s="6"/>
      <c r="AF2068" s="6"/>
      <c r="AG2068" s="6"/>
      <c r="AH2068" s="6"/>
    </row>
    <row r="2069" spans="1:34" s="1" customFormat="1" ht="0" hidden="1" customHeight="1" x14ac:dyDescent="0.2">
      <c r="A2069" s="6"/>
      <c r="G2069" s="6"/>
      <c r="H2069" s="6"/>
      <c r="I2069" s="6"/>
      <c r="J2069" s="6"/>
      <c r="K2069" s="6"/>
      <c r="L2069" s="6"/>
      <c r="M2069" s="6"/>
      <c r="N2069" s="6"/>
      <c r="O2069" s="6"/>
      <c r="P2069" s="6"/>
      <c r="Q2069" s="6"/>
      <c r="R2069" s="6"/>
      <c r="S2069" s="6"/>
      <c r="T2069" s="6"/>
      <c r="U2069" s="6"/>
      <c r="V2069" s="6"/>
      <c r="W2069" s="6"/>
      <c r="X2069" s="6"/>
      <c r="Y2069" s="6"/>
      <c r="Z2069" s="6"/>
      <c r="AA2069" s="6"/>
      <c r="AB2069" s="6"/>
      <c r="AC2069" s="6"/>
      <c r="AD2069" s="6"/>
      <c r="AE2069" s="6"/>
      <c r="AF2069" s="6"/>
      <c r="AG2069" s="6"/>
      <c r="AH2069" s="6"/>
    </row>
    <row r="2070" spans="1:34" s="1" customFormat="1" ht="0" hidden="1" customHeight="1" x14ac:dyDescent="0.2">
      <c r="A2070" s="6"/>
      <c r="G2070" s="6"/>
      <c r="H2070" s="6"/>
      <c r="I2070" s="6"/>
      <c r="J2070" s="6"/>
      <c r="K2070" s="6"/>
      <c r="L2070" s="6"/>
      <c r="M2070" s="6"/>
      <c r="N2070" s="6"/>
      <c r="O2070" s="6"/>
      <c r="P2070" s="6"/>
      <c r="Q2070" s="6"/>
      <c r="R2070" s="6"/>
      <c r="S2070" s="6"/>
      <c r="T2070" s="6"/>
      <c r="U2070" s="6"/>
      <c r="V2070" s="6"/>
      <c r="W2070" s="6"/>
      <c r="X2070" s="6"/>
      <c r="Y2070" s="6"/>
      <c r="Z2070" s="6"/>
      <c r="AA2070" s="6"/>
      <c r="AB2070" s="6"/>
      <c r="AC2070" s="6"/>
      <c r="AD2070" s="6"/>
      <c r="AE2070" s="6"/>
      <c r="AF2070" s="6"/>
      <c r="AG2070" s="6"/>
      <c r="AH2070" s="6"/>
    </row>
    <row r="2071" spans="1:34" s="1" customFormat="1" ht="0" hidden="1" customHeight="1" x14ac:dyDescent="0.2">
      <c r="A2071" s="6"/>
      <c r="G2071" s="6"/>
      <c r="H2071" s="6"/>
      <c r="I2071" s="6"/>
      <c r="J2071" s="6"/>
      <c r="K2071" s="6"/>
      <c r="L2071" s="6"/>
      <c r="M2071" s="6"/>
      <c r="N2071" s="6"/>
      <c r="O2071" s="6"/>
      <c r="P2071" s="6"/>
      <c r="Q2071" s="6"/>
      <c r="R2071" s="6"/>
      <c r="S2071" s="6"/>
      <c r="T2071" s="6"/>
      <c r="U2071" s="6"/>
      <c r="V2071" s="6"/>
      <c r="W2071" s="6"/>
      <c r="X2071" s="6"/>
      <c r="Y2071" s="6"/>
      <c r="Z2071" s="6"/>
      <c r="AA2071" s="6"/>
      <c r="AB2071" s="6"/>
      <c r="AC2071" s="6"/>
      <c r="AD2071" s="6"/>
      <c r="AE2071" s="6"/>
      <c r="AF2071" s="6"/>
      <c r="AG2071" s="6"/>
      <c r="AH2071" s="6"/>
    </row>
    <row r="2072" spans="1:34" s="1" customFormat="1" ht="0" hidden="1" customHeight="1" x14ac:dyDescent="0.2">
      <c r="A2072" s="6"/>
      <c r="G2072" s="6"/>
      <c r="H2072" s="6"/>
      <c r="I2072" s="6"/>
      <c r="J2072" s="6"/>
      <c r="K2072" s="6"/>
      <c r="L2072" s="6"/>
      <c r="M2072" s="6"/>
      <c r="N2072" s="6"/>
      <c r="O2072" s="6"/>
      <c r="P2072" s="6"/>
      <c r="Q2072" s="6"/>
      <c r="R2072" s="6"/>
      <c r="S2072" s="6"/>
      <c r="T2072" s="6"/>
      <c r="U2072" s="6"/>
      <c r="V2072" s="6"/>
      <c r="W2072" s="6"/>
      <c r="X2072" s="6"/>
      <c r="Y2072" s="6"/>
      <c r="Z2072" s="6"/>
      <c r="AA2072" s="6"/>
      <c r="AB2072" s="6"/>
      <c r="AC2072" s="6"/>
      <c r="AD2072" s="6"/>
      <c r="AE2072" s="6"/>
      <c r="AF2072" s="6"/>
      <c r="AG2072" s="6"/>
      <c r="AH2072" s="6"/>
    </row>
    <row r="2073" spans="1:34" s="1" customFormat="1" ht="0" hidden="1" customHeight="1" x14ac:dyDescent="0.2">
      <c r="A2073" s="6"/>
      <c r="G2073" s="6"/>
      <c r="H2073" s="6"/>
      <c r="I2073" s="6"/>
      <c r="J2073" s="6"/>
      <c r="K2073" s="6"/>
      <c r="L2073" s="6"/>
      <c r="M2073" s="6"/>
      <c r="N2073" s="6"/>
      <c r="O2073" s="6"/>
      <c r="P2073" s="6"/>
      <c r="Q2073" s="6"/>
      <c r="R2073" s="6"/>
      <c r="S2073" s="6"/>
      <c r="T2073" s="6"/>
      <c r="U2073" s="6"/>
      <c r="V2073" s="6"/>
      <c r="W2073" s="6"/>
      <c r="X2073" s="6"/>
      <c r="Y2073" s="6"/>
      <c r="Z2073" s="6"/>
      <c r="AA2073" s="6"/>
      <c r="AB2073" s="6"/>
      <c r="AC2073" s="6"/>
      <c r="AD2073" s="6"/>
      <c r="AE2073" s="6"/>
      <c r="AF2073" s="6"/>
      <c r="AG2073" s="6"/>
      <c r="AH2073" s="6"/>
    </row>
    <row r="2074" spans="1:34" s="1" customFormat="1" ht="0" hidden="1" customHeight="1" x14ac:dyDescent="0.2">
      <c r="A2074" s="6"/>
      <c r="G2074" s="6"/>
      <c r="H2074" s="6"/>
      <c r="I2074" s="6"/>
      <c r="J2074" s="6"/>
      <c r="K2074" s="6"/>
      <c r="L2074" s="6"/>
      <c r="M2074" s="6"/>
      <c r="N2074" s="6"/>
      <c r="O2074" s="6"/>
      <c r="P2074" s="6"/>
      <c r="Q2074" s="6"/>
      <c r="R2074" s="6"/>
      <c r="S2074" s="6"/>
      <c r="T2074" s="6"/>
      <c r="U2074" s="6"/>
      <c r="V2074" s="6"/>
      <c r="W2074" s="6"/>
      <c r="X2074" s="6"/>
      <c r="Y2074" s="6"/>
      <c r="Z2074" s="6"/>
      <c r="AA2074" s="6"/>
      <c r="AB2074" s="6"/>
      <c r="AC2074" s="6"/>
      <c r="AD2074" s="6"/>
      <c r="AE2074" s="6"/>
      <c r="AF2074" s="6"/>
      <c r="AG2074" s="6"/>
      <c r="AH2074" s="6"/>
    </row>
    <row r="2075" spans="1:34" s="1" customFormat="1" ht="0" hidden="1" customHeight="1" x14ac:dyDescent="0.2">
      <c r="A2075" s="6"/>
      <c r="G2075" s="6"/>
      <c r="H2075" s="6"/>
      <c r="I2075" s="6"/>
      <c r="J2075" s="6"/>
      <c r="K2075" s="6"/>
      <c r="L2075" s="6"/>
      <c r="M2075" s="6"/>
      <c r="N2075" s="6"/>
      <c r="O2075" s="6"/>
      <c r="P2075" s="6"/>
      <c r="Q2075" s="6"/>
      <c r="R2075" s="6"/>
      <c r="S2075" s="6"/>
      <c r="T2075" s="6"/>
      <c r="U2075" s="6"/>
      <c r="V2075" s="6"/>
      <c r="W2075" s="6"/>
      <c r="X2075" s="6"/>
      <c r="Y2075" s="6"/>
      <c r="Z2075" s="6"/>
      <c r="AA2075" s="6"/>
      <c r="AB2075" s="6"/>
      <c r="AC2075" s="6"/>
      <c r="AD2075" s="6"/>
      <c r="AE2075" s="6"/>
      <c r="AF2075" s="6"/>
      <c r="AG2075" s="6"/>
      <c r="AH2075" s="6"/>
    </row>
    <row r="2076" spans="1:34" s="1" customFormat="1" ht="0" hidden="1" customHeight="1" x14ac:dyDescent="0.2">
      <c r="A2076" s="6"/>
      <c r="G2076" s="6"/>
      <c r="H2076" s="6"/>
      <c r="I2076" s="6"/>
      <c r="J2076" s="6"/>
      <c r="K2076" s="6"/>
      <c r="L2076" s="6"/>
      <c r="M2076" s="6"/>
      <c r="N2076" s="6"/>
      <c r="O2076" s="6"/>
      <c r="P2076" s="6"/>
      <c r="Q2076" s="6"/>
      <c r="R2076" s="6"/>
      <c r="S2076" s="6"/>
      <c r="T2076" s="6"/>
      <c r="U2076" s="6"/>
      <c r="V2076" s="6"/>
      <c r="W2076" s="6"/>
      <c r="X2076" s="6"/>
      <c r="Y2076" s="6"/>
      <c r="Z2076" s="6"/>
      <c r="AA2076" s="6"/>
      <c r="AB2076" s="6"/>
      <c r="AC2076" s="6"/>
      <c r="AD2076" s="6"/>
      <c r="AE2076" s="6"/>
      <c r="AF2076" s="6"/>
      <c r="AG2076" s="6"/>
      <c r="AH2076" s="6"/>
    </row>
    <row r="2077" spans="1:34" s="1" customFormat="1" ht="0" hidden="1" customHeight="1" x14ac:dyDescent="0.2">
      <c r="A2077" s="6"/>
      <c r="G2077" s="6"/>
      <c r="H2077" s="6"/>
      <c r="I2077" s="6"/>
      <c r="J2077" s="6"/>
      <c r="K2077" s="6"/>
      <c r="L2077" s="6"/>
      <c r="M2077" s="6"/>
      <c r="N2077" s="6"/>
      <c r="O2077" s="6"/>
      <c r="P2077" s="6"/>
      <c r="Q2077" s="6"/>
      <c r="R2077" s="6"/>
      <c r="S2077" s="6"/>
      <c r="T2077" s="6"/>
      <c r="U2077" s="6"/>
      <c r="V2077" s="6"/>
      <c r="W2077" s="6"/>
      <c r="X2077" s="6"/>
      <c r="Y2077" s="6"/>
      <c r="Z2077" s="6"/>
      <c r="AA2077" s="6"/>
      <c r="AB2077" s="6"/>
      <c r="AC2077" s="6"/>
      <c r="AD2077" s="6"/>
      <c r="AE2077" s="6"/>
      <c r="AF2077" s="6"/>
      <c r="AG2077" s="6"/>
      <c r="AH2077" s="6"/>
    </row>
    <row r="2078" spans="1:34" s="1" customFormat="1" ht="0" hidden="1" customHeight="1" x14ac:dyDescent="0.2">
      <c r="A2078" s="6"/>
      <c r="G2078" s="6"/>
      <c r="H2078" s="6"/>
      <c r="I2078" s="6"/>
      <c r="J2078" s="6"/>
      <c r="K2078" s="6"/>
      <c r="L2078" s="6"/>
      <c r="M2078" s="6"/>
      <c r="N2078" s="6"/>
      <c r="O2078" s="6"/>
      <c r="P2078" s="6"/>
      <c r="Q2078" s="6"/>
      <c r="R2078" s="6"/>
      <c r="S2078" s="6"/>
      <c r="T2078" s="6"/>
      <c r="U2078" s="6"/>
      <c r="V2078" s="6"/>
      <c r="W2078" s="6"/>
      <c r="X2078" s="6"/>
      <c r="Y2078" s="6"/>
      <c r="Z2078" s="6"/>
      <c r="AA2078" s="6"/>
      <c r="AB2078" s="6"/>
      <c r="AC2078" s="6"/>
      <c r="AD2078" s="6"/>
      <c r="AE2078" s="6"/>
      <c r="AF2078" s="6"/>
      <c r="AG2078" s="6"/>
      <c r="AH2078" s="6"/>
    </row>
    <row r="2079" spans="1:34" s="1" customFormat="1" ht="0" hidden="1" customHeight="1" x14ac:dyDescent="0.2">
      <c r="A2079" s="6"/>
      <c r="G2079" s="6"/>
      <c r="H2079" s="6"/>
      <c r="I2079" s="6"/>
      <c r="J2079" s="6"/>
      <c r="K2079" s="6"/>
      <c r="L2079" s="6"/>
      <c r="M2079" s="6"/>
      <c r="N2079" s="6"/>
      <c r="O2079" s="6"/>
      <c r="P2079" s="6"/>
      <c r="Q2079" s="6"/>
      <c r="R2079" s="6"/>
      <c r="S2079" s="6"/>
      <c r="T2079" s="6"/>
      <c r="U2079" s="6"/>
      <c r="V2079" s="6"/>
      <c r="W2079" s="6"/>
      <c r="X2079" s="6"/>
      <c r="Y2079" s="6"/>
      <c r="Z2079" s="6"/>
      <c r="AA2079" s="6"/>
      <c r="AB2079" s="6"/>
      <c r="AC2079" s="6"/>
      <c r="AD2079" s="6"/>
      <c r="AE2079" s="6"/>
      <c r="AF2079" s="6"/>
      <c r="AG2079" s="6"/>
      <c r="AH2079" s="6"/>
    </row>
    <row r="2080" spans="1:34" s="1" customFormat="1" ht="0" hidden="1" customHeight="1" x14ac:dyDescent="0.2">
      <c r="A2080" s="6"/>
      <c r="G2080" s="6"/>
      <c r="H2080" s="6"/>
      <c r="I2080" s="6"/>
      <c r="J2080" s="6"/>
      <c r="K2080" s="6"/>
      <c r="L2080" s="6"/>
      <c r="M2080" s="6"/>
      <c r="N2080" s="6"/>
      <c r="O2080" s="6"/>
      <c r="P2080" s="6"/>
      <c r="Q2080" s="6"/>
      <c r="R2080" s="6"/>
      <c r="S2080" s="6"/>
      <c r="T2080" s="6"/>
      <c r="U2080" s="6"/>
      <c r="V2080" s="6"/>
      <c r="W2080" s="6"/>
      <c r="X2080" s="6"/>
      <c r="Y2080" s="6"/>
      <c r="Z2080" s="6"/>
      <c r="AA2080" s="6"/>
      <c r="AB2080" s="6"/>
      <c r="AC2080" s="6"/>
      <c r="AD2080" s="6"/>
      <c r="AE2080" s="6"/>
      <c r="AF2080" s="6"/>
      <c r="AG2080" s="6"/>
      <c r="AH2080" s="6"/>
    </row>
    <row r="2081" spans="1:34" s="1" customFormat="1" ht="0" hidden="1" customHeight="1" x14ac:dyDescent="0.2">
      <c r="A2081" s="6"/>
      <c r="G2081" s="6"/>
      <c r="H2081" s="6"/>
      <c r="I2081" s="6"/>
      <c r="J2081" s="6"/>
      <c r="K2081" s="6"/>
      <c r="L2081" s="6"/>
      <c r="M2081" s="6"/>
      <c r="N2081" s="6"/>
      <c r="O2081" s="6"/>
      <c r="P2081" s="6"/>
      <c r="Q2081" s="6"/>
      <c r="R2081" s="6"/>
      <c r="S2081" s="6"/>
      <c r="T2081" s="6"/>
      <c r="U2081" s="6"/>
      <c r="V2081" s="6"/>
      <c r="W2081" s="6"/>
      <c r="X2081" s="6"/>
      <c r="Y2081" s="6"/>
      <c r="Z2081" s="6"/>
      <c r="AA2081" s="6"/>
      <c r="AB2081" s="6"/>
      <c r="AC2081" s="6"/>
      <c r="AD2081" s="6"/>
      <c r="AE2081" s="6"/>
      <c r="AF2081" s="6"/>
      <c r="AG2081" s="6"/>
      <c r="AH2081" s="6"/>
    </row>
    <row r="2082" spans="1:34" s="1" customFormat="1" ht="0" hidden="1" customHeight="1" x14ac:dyDescent="0.2">
      <c r="A2082" s="6"/>
      <c r="G2082" s="6"/>
      <c r="H2082" s="6"/>
      <c r="I2082" s="6"/>
      <c r="J2082" s="6"/>
      <c r="K2082" s="6"/>
      <c r="L2082" s="6"/>
      <c r="M2082" s="6"/>
      <c r="N2082" s="6"/>
      <c r="O2082" s="6"/>
      <c r="P2082" s="6"/>
      <c r="Q2082" s="6"/>
      <c r="R2082" s="6"/>
      <c r="S2082" s="6"/>
      <c r="T2082" s="6"/>
      <c r="U2082" s="6"/>
      <c r="V2082" s="6"/>
      <c r="W2082" s="6"/>
      <c r="X2082" s="6"/>
      <c r="Y2082" s="6"/>
      <c r="Z2082" s="6"/>
      <c r="AA2082" s="6"/>
      <c r="AB2082" s="6"/>
      <c r="AC2082" s="6"/>
      <c r="AD2082" s="6"/>
      <c r="AE2082" s="6"/>
      <c r="AF2082" s="6"/>
      <c r="AG2082" s="6"/>
      <c r="AH2082" s="6"/>
    </row>
    <row r="2083" spans="1:34" s="1" customFormat="1" ht="0" hidden="1" customHeight="1" x14ac:dyDescent="0.2">
      <c r="A2083" s="6"/>
      <c r="G2083" s="6"/>
      <c r="H2083" s="6"/>
      <c r="I2083" s="6"/>
      <c r="J2083" s="6"/>
      <c r="K2083" s="6"/>
      <c r="L2083" s="6"/>
      <c r="M2083" s="6"/>
      <c r="N2083" s="6"/>
      <c r="O2083" s="6"/>
      <c r="P2083" s="6"/>
      <c r="Q2083" s="6"/>
      <c r="R2083" s="6"/>
      <c r="S2083" s="6"/>
      <c r="T2083" s="6"/>
      <c r="U2083" s="6"/>
      <c r="V2083" s="6"/>
      <c r="W2083" s="6"/>
      <c r="X2083" s="6"/>
      <c r="Y2083" s="6"/>
      <c r="Z2083" s="6"/>
      <c r="AA2083" s="6"/>
      <c r="AB2083" s="6"/>
      <c r="AC2083" s="6"/>
      <c r="AD2083" s="6"/>
      <c r="AE2083" s="6"/>
      <c r="AF2083" s="6"/>
      <c r="AG2083" s="6"/>
      <c r="AH2083" s="6"/>
    </row>
    <row r="2084" spans="1:34" s="1" customFormat="1" ht="0" hidden="1" customHeight="1" x14ac:dyDescent="0.2">
      <c r="A2084" s="6"/>
      <c r="G2084" s="6"/>
      <c r="H2084" s="6"/>
      <c r="I2084" s="6"/>
      <c r="J2084" s="6"/>
      <c r="K2084" s="6"/>
      <c r="L2084" s="6"/>
      <c r="M2084" s="6"/>
      <c r="N2084" s="6"/>
      <c r="O2084" s="6"/>
      <c r="P2084" s="6"/>
      <c r="Q2084" s="6"/>
      <c r="R2084" s="6"/>
      <c r="S2084" s="6"/>
      <c r="T2084" s="6"/>
      <c r="U2084" s="6"/>
      <c r="V2084" s="6"/>
      <c r="W2084" s="6"/>
      <c r="X2084" s="6"/>
      <c r="Y2084" s="6"/>
      <c r="Z2084" s="6"/>
      <c r="AA2084" s="6"/>
      <c r="AB2084" s="6"/>
      <c r="AC2084" s="6"/>
      <c r="AD2084" s="6"/>
      <c r="AE2084" s="6"/>
      <c r="AF2084" s="6"/>
      <c r="AG2084" s="6"/>
      <c r="AH2084" s="6"/>
    </row>
    <row r="2085" spans="1:34" s="1" customFormat="1" ht="0" hidden="1" customHeight="1" x14ac:dyDescent="0.2">
      <c r="A2085" s="6"/>
      <c r="G2085" s="6"/>
      <c r="H2085" s="6"/>
      <c r="I2085" s="6"/>
      <c r="J2085" s="6"/>
      <c r="K2085" s="6"/>
      <c r="L2085" s="6"/>
      <c r="M2085" s="6"/>
      <c r="N2085" s="6"/>
      <c r="O2085" s="6"/>
      <c r="P2085" s="6"/>
      <c r="Q2085" s="6"/>
      <c r="R2085" s="6"/>
      <c r="S2085" s="6"/>
      <c r="T2085" s="6"/>
      <c r="U2085" s="6"/>
      <c r="V2085" s="6"/>
      <c r="W2085" s="6"/>
      <c r="X2085" s="6"/>
      <c r="Y2085" s="6"/>
      <c r="Z2085" s="6"/>
      <c r="AA2085" s="6"/>
      <c r="AB2085" s="6"/>
      <c r="AC2085" s="6"/>
      <c r="AD2085" s="6"/>
      <c r="AE2085" s="6"/>
      <c r="AF2085" s="6"/>
      <c r="AG2085" s="6"/>
      <c r="AH2085" s="6"/>
    </row>
    <row r="2086" spans="1:34" s="1" customFormat="1" ht="0" hidden="1" customHeight="1" x14ac:dyDescent="0.2">
      <c r="A2086" s="6"/>
      <c r="G2086" s="6"/>
      <c r="H2086" s="6"/>
      <c r="I2086" s="6"/>
      <c r="J2086" s="6"/>
      <c r="K2086" s="6"/>
      <c r="L2086" s="6"/>
      <c r="M2086" s="6"/>
      <c r="N2086" s="6"/>
      <c r="O2086" s="6"/>
      <c r="P2086" s="6"/>
      <c r="Q2086" s="6"/>
      <c r="R2086" s="6"/>
      <c r="S2086" s="6"/>
      <c r="T2086" s="6"/>
      <c r="U2086" s="6"/>
      <c r="V2086" s="6"/>
      <c r="W2086" s="6"/>
      <c r="X2086" s="6"/>
      <c r="Y2086" s="6"/>
      <c r="Z2086" s="6"/>
      <c r="AA2086" s="6"/>
      <c r="AB2086" s="6"/>
      <c r="AC2086" s="6"/>
      <c r="AD2086" s="6"/>
      <c r="AE2086" s="6"/>
      <c r="AF2086" s="6"/>
      <c r="AG2086" s="6"/>
      <c r="AH2086" s="6"/>
    </row>
    <row r="2087" spans="1:34" s="1" customFormat="1" ht="0" hidden="1" customHeight="1" x14ac:dyDescent="0.2">
      <c r="A2087" s="6"/>
      <c r="G2087" s="6"/>
      <c r="H2087" s="6"/>
      <c r="I2087" s="6"/>
      <c r="J2087" s="6"/>
      <c r="K2087" s="6"/>
      <c r="L2087" s="6"/>
      <c r="M2087" s="6"/>
      <c r="N2087" s="6"/>
      <c r="O2087" s="6"/>
      <c r="P2087" s="6"/>
      <c r="Q2087" s="6"/>
      <c r="R2087" s="6"/>
      <c r="S2087" s="6"/>
      <c r="T2087" s="6"/>
      <c r="U2087" s="6"/>
      <c r="V2087" s="6"/>
      <c r="W2087" s="6"/>
      <c r="X2087" s="6"/>
      <c r="Y2087" s="6"/>
      <c r="Z2087" s="6"/>
      <c r="AA2087" s="6"/>
      <c r="AB2087" s="6"/>
      <c r="AC2087" s="6"/>
      <c r="AD2087" s="6"/>
      <c r="AE2087" s="6"/>
      <c r="AF2087" s="6"/>
      <c r="AG2087" s="6"/>
      <c r="AH2087" s="6"/>
    </row>
    <row r="2088" spans="1:34" s="1" customFormat="1" ht="0" hidden="1" customHeight="1" x14ac:dyDescent="0.2">
      <c r="A2088" s="6"/>
      <c r="G2088" s="6"/>
      <c r="H2088" s="6"/>
      <c r="I2088" s="6"/>
      <c r="J2088" s="6"/>
      <c r="K2088" s="6"/>
      <c r="L2088" s="6"/>
      <c r="M2088" s="6"/>
      <c r="N2088" s="6"/>
      <c r="O2088" s="6"/>
      <c r="P2088" s="6"/>
      <c r="Q2088" s="6"/>
      <c r="R2088" s="6"/>
      <c r="S2088" s="6"/>
      <c r="T2088" s="6"/>
      <c r="U2088" s="6"/>
      <c r="V2088" s="6"/>
      <c r="W2088" s="6"/>
      <c r="X2088" s="6"/>
      <c r="Y2088" s="6"/>
      <c r="Z2088" s="6"/>
      <c r="AA2088" s="6"/>
      <c r="AB2088" s="6"/>
      <c r="AC2088" s="6"/>
      <c r="AD2088" s="6"/>
      <c r="AE2088" s="6"/>
      <c r="AF2088" s="6"/>
      <c r="AG2088" s="6"/>
      <c r="AH2088" s="6"/>
    </row>
    <row r="2089" spans="1:34" s="1" customFormat="1" ht="0" hidden="1" customHeight="1" x14ac:dyDescent="0.2">
      <c r="A2089" s="6"/>
      <c r="G2089" s="6"/>
      <c r="H2089" s="6"/>
      <c r="I2089" s="6"/>
      <c r="J2089" s="6"/>
      <c r="K2089" s="6"/>
      <c r="L2089" s="6"/>
      <c r="M2089" s="6"/>
      <c r="N2089" s="6"/>
      <c r="O2089" s="6"/>
      <c r="P2089" s="6"/>
      <c r="Q2089" s="6"/>
      <c r="R2089" s="6"/>
      <c r="S2089" s="6"/>
      <c r="T2089" s="6"/>
      <c r="U2089" s="6"/>
      <c r="V2089" s="6"/>
      <c r="W2089" s="6"/>
      <c r="X2089" s="6"/>
      <c r="Y2089" s="6"/>
      <c r="Z2089" s="6"/>
      <c r="AA2089" s="6"/>
      <c r="AB2089" s="6"/>
      <c r="AC2089" s="6"/>
      <c r="AD2089" s="6"/>
      <c r="AE2089" s="6"/>
      <c r="AF2089" s="6"/>
      <c r="AG2089" s="6"/>
      <c r="AH2089" s="6"/>
    </row>
    <row r="2090" spans="1:34" s="1" customFormat="1" ht="0" hidden="1" customHeight="1" x14ac:dyDescent="0.2">
      <c r="A2090" s="6"/>
      <c r="G2090" s="6"/>
      <c r="H2090" s="6"/>
      <c r="I2090" s="6"/>
      <c r="J2090" s="6"/>
      <c r="K2090" s="6"/>
      <c r="L2090" s="6"/>
      <c r="M2090" s="6"/>
      <c r="N2090" s="6"/>
      <c r="O2090" s="6"/>
      <c r="P2090" s="6"/>
      <c r="Q2090" s="6"/>
      <c r="R2090" s="6"/>
      <c r="S2090" s="6"/>
      <c r="T2090" s="6"/>
      <c r="U2090" s="6"/>
      <c r="V2090" s="6"/>
      <c r="W2090" s="6"/>
      <c r="X2090" s="6"/>
      <c r="Y2090" s="6"/>
      <c r="Z2090" s="6"/>
      <c r="AA2090" s="6"/>
      <c r="AB2090" s="6"/>
      <c r="AC2090" s="6"/>
      <c r="AD2090" s="6"/>
      <c r="AE2090" s="6"/>
      <c r="AF2090" s="6"/>
      <c r="AG2090" s="6"/>
      <c r="AH2090" s="6"/>
    </row>
    <row r="2091" spans="1:34" s="1" customFormat="1" ht="0" hidden="1" customHeight="1" x14ac:dyDescent="0.2">
      <c r="A2091" s="6"/>
      <c r="G2091" s="6"/>
      <c r="H2091" s="6"/>
      <c r="I2091" s="6"/>
      <c r="J2091" s="6"/>
      <c r="K2091" s="6"/>
      <c r="L2091" s="6"/>
      <c r="M2091" s="6"/>
      <c r="N2091" s="6"/>
      <c r="O2091" s="6"/>
      <c r="P2091" s="6"/>
      <c r="Q2091" s="6"/>
      <c r="R2091" s="6"/>
      <c r="S2091" s="6"/>
      <c r="T2091" s="6"/>
      <c r="U2091" s="6"/>
      <c r="V2091" s="6"/>
      <c r="W2091" s="6"/>
      <c r="X2091" s="6"/>
      <c r="Y2091" s="6"/>
      <c r="Z2091" s="6"/>
      <c r="AA2091" s="6"/>
      <c r="AB2091" s="6"/>
      <c r="AC2091" s="6"/>
      <c r="AD2091" s="6"/>
      <c r="AE2091" s="6"/>
      <c r="AF2091" s="6"/>
      <c r="AG2091" s="6"/>
      <c r="AH2091" s="6"/>
    </row>
    <row r="2092" spans="1:34" s="1" customFormat="1" ht="0" hidden="1" customHeight="1" x14ac:dyDescent="0.2">
      <c r="A2092" s="6"/>
      <c r="G2092" s="6"/>
      <c r="H2092" s="6"/>
      <c r="I2092" s="6"/>
      <c r="J2092" s="6"/>
      <c r="K2092" s="6"/>
      <c r="L2092" s="6"/>
      <c r="M2092" s="6"/>
      <c r="N2092" s="6"/>
      <c r="O2092" s="6"/>
      <c r="P2092" s="6"/>
      <c r="Q2092" s="6"/>
      <c r="R2092" s="6"/>
      <c r="S2092" s="6"/>
      <c r="T2092" s="6"/>
      <c r="U2092" s="6"/>
      <c r="V2092" s="6"/>
      <c r="W2092" s="6"/>
      <c r="X2092" s="6"/>
      <c r="Y2092" s="6"/>
      <c r="Z2092" s="6"/>
      <c r="AA2092" s="6"/>
      <c r="AB2092" s="6"/>
      <c r="AC2092" s="6"/>
      <c r="AD2092" s="6"/>
      <c r="AE2092" s="6"/>
      <c r="AF2092" s="6"/>
      <c r="AG2092" s="6"/>
      <c r="AH2092" s="6"/>
    </row>
    <row r="2093" spans="1:34" s="1" customFormat="1" ht="0" hidden="1" customHeight="1" x14ac:dyDescent="0.2">
      <c r="A2093" s="6"/>
      <c r="G2093" s="6"/>
      <c r="H2093" s="6"/>
      <c r="I2093" s="6"/>
      <c r="J2093" s="6"/>
      <c r="K2093" s="6"/>
      <c r="L2093" s="6"/>
      <c r="M2093" s="6"/>
      <c r="N2093" s="6"/>
      <c r="O2093" s="6"/>
      <c r="P2093" s="6"/>
      <c r="Q2093" s="6"/>
      <c r="R2093" s="6"/>
      <c r="S2093" s="6"/>
      <c r="T2093" s="6"/>
      <c r="U2093" s="6"/>
      <c r="V2093" s="6"/>
      <c r="W2093" s="6"/>
      <c r="X2093" s="6"/>
      <c r="Y2093" s="6"/>
      <c r="Z2093" s="6"/>
      <c r="AA2093" s="6"/>
      <c r="AB2093" s="6"/>
      <c r="AC2093" s="6"/>
      <c r="AD2093" s="6"/>
      <c r="AE2093" s="6"/>
      <c r="AF2093" s="6"/>
      <c r="AG2093" s="6"/>
      <c r="AH2093" s="6"/>
    </row>
    <row r="2094" spans="1:34" s="1" customFormat="1" ht="0" hidden="1" customHeight="1" x14ac:dyDescent="0.2">
      <c r="A2094" s="6"/>
      <c r="G2094" s="6"/>
      <c r="H2094" s="6"/>
      <c r="I2094" s="6"/>
      <c r="J2094" s="6"/>
      <c r="K2094" s="6"/>
      <c r="L2094" s="6"/>
      <c r="M2094" s="6"/>
      <c r="N2094" s="6"/>
      <c r="O2094" s="6"/>
      <c r="P2094" s="6"/>
      <c r="Q2094" s="6"/>
      <c r="R2094" s="6"/>
      <c r="S2094" s="6"/>
      <c r="T2094" s="6"/>
      <c r="U2094" s="6"/>
      <c r="V2094" s="6"/>
      <c r="W2094" s="6"/>
      <c r="X2094" s="6"/>
      <c r="Y2094" s="6"/>
      <c r="Z2094" s="6"/>
      <c r="AA2094" s="6"/>
      <c r="AB2094" s="6"/>
      <c r="AC2094" s="6"/>
      <c r="AD2094" s="6"/>
      <c r="AE2094" s="6"/>
      <c r="AF2094" s="6"/>
      <c r="AG2094" s="6"/>
      <c r="AH2094" s="6"/>
    </row>
    <row r="2095" spans="1:34" s="1" customFormat="1" ht="0" hidden="1" customHeight="1" x14ac:dyDescent="0.2">
      <c r="A2095" s="6"/>
      <c r="G2095" s="6"/>
      <c r="H2095" s="6"/>
      <c r="I2095" s="6"/>
      <c r="J2095" s="6"/>
      <c r="K2095" s="6"/>
      <c r="L2095" s="6"/>
      <c r="M2095" s="6"/>
      <c r="N2095" s="6"/>
      <c r="O2095" s="6"/>
      <c r="P2095" s="6"/>
      <c r="Q2095" s="6"/>
      <c r="R2095" s="6"/>
      <c r="S2095" s="6"/>
      <c r="T2095" s="6"/>
      <c r="U2095" s="6"/>
      <c r="V2095" s="6"/>
      <c r="W2095" s="6"/>
      <c r="X2095" s="6"/>
      <c r="Y2095" s="6"/>
      <c r="Z2095" s="6"/>
      <c r="AA2095" s="6"/>
      <c r="AB2095" s="6"/>
      <c r="AC2095" s="6"/>
      <c r="AD2095" s="6"/>
      <c r="AE2095" s="6"/>
      <c r="AF2095" s="6"/>
      <c r="AG2095" s="6"/>
      <c r="AH2095" s="6"/>
    </row>
    <row r="2096" spans="1:34" s="1" customFormat="1" ht="0" hidden="1" customHeight="1" x14ac:dyDescent="0.2">
      <c r="A2096" s="6"/>
      <c r="G2096" s="6"/>
      <c r="H2096" s="6"/>
      <c r="I2096" s="6"/>
      <c r="J2096" s="6"/>
      <c r="K2096" s="6"/>
      <c r="L2096" s="6"/>
      <c r="M2096" s="6"/>
      <c r="N2096" s="6"/>
      <c r="O2096" s="6"/>
      <c r="P2096" s="6"/>
      <c r="Q2096" s="6"/>
      <c r="R2096" s="6"/>
      <c r="S2096" s="6"/>
      <c r="T2096" s="6"/>
      <c r="U2096" s="6"/>
      <c r="V2096" s="6"/>
      <c r="W2096" s="6"/>
      <c r="X2096" s="6"/>
      <c r="Y2096" s="6"/>
      <c r="Z2096" s="6"/>
      <c r="AA2096" s="6"/>
      <c r="AB2096" s="6"/>
      <c r="AC2096" s="6"/>
      <c r="AD2096" s="6"/>
      <c r="AE2096" s="6"/>
      <c r="AF2096" s="6"/>
      <c r="AG2096" s="6"/>
      <c r="AH2096" s="6"/>
    </row>
    <row r="2097" spans="1:34" s="1" customFormat="1" ht="0" hidden="1" customHeight="1" x14ac:dyDescent="0.2">
      <c r="A2097" s="6"/>
      <c r="G2097" s="6"/>
      <c r="H2097" s="6"/>
      <c r="I2097" s="6"/>
      <c r="J2097" s="6"/>
      <c r="K2097" s="6"/>
      <c r="L2097" s="6"/>
      <c r="M2097" s="6"/>
      <c r="N2097" s="6"/>
      <c r="O2097" s="6"/>
      <c r="P2097" s="6"/>
      <c r="Q2097" s="6"/>
      <c r="R2097" s="6"/>
      <c r="S2097" s="6"/>
      <c r="T2097" s="6"/>
      <c r="U2097" s="6"/>
      <c r="V2097" s="6"/>
      <c r="W2097" s="6"/>
      <c r="X2097" s="6"/>
      <c r="Y2097" s="6"/>
      <c r="Z2097" s="6"/>
      <c r="AA2097" s="6"/>
      <c r="AB2097" s="6"/>
      <c r="AC2097" s="6"/>
      <c r="AD2097" s="6"/>
      <c r="AE2097" s="6"/>
      <c r="AF2097" s="6"/>
      <c r="AG2097" s="6"/>
      <c r="AH2097" s="6"/>
    </row>
    <row r="2098" spans="1:34" s="1" customFormat="1" ht="0" hidden="1" customHeight="1" x14ac:dyDescent="0.2">
      <c r="A2098" s="6"/>
      <c r="G2098" s="6"/>
      <c r="H2098" s="6"/>
      <c r="I2098" s="6"/>
      <c r="J2098" s="6"/>
      <c r="K2098" s="6"/>
      <c r="L2098" s="6"/>
      <c r="M2098" s="6"/>
      <c r="N2098" s="6"/>
      <c r="O2098" s="6"/>
      <c r="P2098" s="6"/>
      <c r="Q2098" s="6"/>
      <c r="R2098" s="6"/>
      <c r="S2098" s="6"/>
      <c r="T2098" s="6"/>
      <c r="U2098" s="6"/>
      <c r="V2098" s="6"/>
      <c r="W2098" s="6"/>
      <c r="X2098" s="6"/>
      <c r="Y2098" s="6"/>
      <c r="Z2098" s="6"/>
      <c r="AA2098" s="6"/>
      <c r="AB2098" s="6"/>
      <c r="AC2098" s="6"/>
      <c r="AD2098" s="6"/>
      <c r="AE2098" s="6"/>
      <c r="AF2098" s="6"/>
      <c r="AG2098" s="6"/>
      <c r="AH2098" s="6"/>
    </row>
    <row r="2099" spans="1:34" s="1" customFormat="1" ht="0" hidden="1" customHeight="1" x14ac:dyDescent="0.2">
      <c r="A2099" s="6"/>
      <c r="G2099" s="6"/>
      <c r="H2099" s="6"/>
      <c r="I2099" s="6"/>
      <c r="J2099" s="6"/>
      <c r="K2099" s="6"/>
      <c r="L2099" s="6"/>
      <c r="M2099" s="6"/>
      <c r="N2099" s="6"/>
      <c r="O2099" s="6"/>
      <c r="P2099" s="6"/>
      <c r="Q2099" s="6"/>
      <c r="R2099" s="6"/>
      <c r="S2099" s="6"/>
      <c r="T2099" s="6"/>
      <c r="U2099" s="6"/>
      <c r="V2099" s="6"/>
      <c r="W2099" s="6"/>
      <c r="X2099" s="6"/>
      <c r="Y2099" s="6"/>
      <c r="Z2099" s="6"/>
      <c r="AA2099" s="6"/>
      <c r="AB2099" s="6"/>
      <c r="AC2099" s="6"/>
      <c r="AD2099" s="6"/>
      <c r="AE2099" s="6"/>
      <c r="AF2099" s="6"/>
      <c r="AG2099" s="6"/>
      <c r="AH2099" s="6"/>
    </row>
    <row r="2100" spans="1:34" s="1" customFormat="1" ht="0" hidden="1" customHeight="1" x14ac:dyDescent="0.2">
      <c r="A2100" s="6"/>
      <c r="G2100" s="6"/>
      <c r="H2100" s="6"/>
      <c r="I2100" s="6"/>
      <c r="J2100" s="6"/>
      <c r="K2100" s="6"/>
      <c r="L2100" s="6"/>
      <c r="M2100" s="6"/>
      <c r="N2100" s="6"/>
      <c r="O2100" s="6"/>
      <c r="P2100" s="6"/>
      <c r="Q2100" s="6"/>
      <c r="R2100" s="6"/>
      <c r="S2100" s="6"/>
      <c r="T2100" s="6"/>
      <c r="U2100" s="6"/>
      <c r="V2100" s="6"/>
      <c r="W2100" s="6"/>
      <c r="X2100" s="6"/>
      <c r="Y2100" s="6"/>
      <c r="Z2100" s="6"/>
      <c r="AA2100" s="6"/>
      <c r="AB2100" s="6"/>
      <c r="AC2100" s="6"/>
      <c r="AD2100" s="6"/>
      <c r="AE2100" s="6"/>
      <c r="AF2100" s="6"/>
      <c r="AG2100" s="6"/>
      <c r="AH2100" s="6"/>
    </row>
    <row r="2101" spans="1:34" s="1" customFormat="1" ht="0" hidden="1" customHeight="1" x14ac:dyDescent="0.2">
      <c r="A2101" s="6"/>
      <c r="G2101" s="6"/>
      <c r="H2101" s="6"/>
      <c r="I2101" s="6"/>
      <c r="J2101" s="6"/>
      <c r="K2101" s="6"/>
      <c r="L2101" s="6"/>
      <c r="M2101" s="6"/>
      <c r="N2101" s="6"/>
      <c r="O2101" s="6"/>
      <c r="P2101" s="6"/>
      <c r="Q2101" s="6"/>
      <c r="R2101" s="6"/>
      <c r="S2101" s="6"/>
      <c r="T2101" s="6"/>
      <c r="U2101" s="6"/>
      <c r="V2101" s="6"/>
      <c r="W2101" s="6"/>
      <c r="X2101" s="6"/>
      <c r="Y2101" s="6"/>
      <c r="Z2101" s="6"/>
      <c r="AA2101" s="6"/>
      <c r="AB2101" s="6"/>
      <c r="AC2101" s="6"/>
      <c r="AD2101" s="6"/>
      <c r="AE2101" s="6"/>
      <c r="AF2101" s="6"/>
      <c r="AG2101" s="6"/>
      <c r="AH2101" s="6"/>
    </row>
    <row r="2102" spans="1:34" s="1" customFormat="1" ht="0" hidden="1" customHeight="1" x14ac:dyDescent="0.2">
      <c r="A2102" s="6"/>
      <c r="G2102" s="6"/>
      <c r="H2102" s="6"/>
      <c r="I2102" s="6"/>
      <c r="J2102" s="6"/>
      <c r="K2102" s="6"/>
      <c r="L2102" s="6"/>
      <c r="M2102" s="6"/>
      <c r="N2102" s="6"/>
      <c r="O2102" s="6"/>
      <c r="P2102" s="6"/>
      <c r="Q2102" s="6"/>
      <c r="R2102" s="6"/>
      <c r="S2102" s="6"/>
      <c r="T2102" s="6"/>
      <c r="U2102" s="6"/>
      <c r="V2102" s="6"/>
      <c r="W2102" s="6"/>
      <c r="X2102" s="6"/>
      <c r="Y2102" s="6"/>
      <c r="Z2102" s="6"/>
      <c r="AA2102" s="6"/>
      <c r="AB2102" s="6"/>
      <c r="AC2102" s="6"/>
      <c r="AD2102" s="6"/>
      <c r="AE2102" s="6"/>
      <c r="AF2102" s="6"/>
      <c r="AG2102" s="6"/>
      <c r="AH2102" s="6"/>
    </row>
    <row r="2103" spans="1:34" s="1" customFormat="1" ht="0" hidden="1" customHeight="1" x14ac:dyDescent="0.2">
      <c r="A2103" s="6"/>
      <c r="G2103" s="6"/>
      <c r="H2103" s="6"/>
      <c r="I2103" s="6"/>
      <c r="J2103" s="6"/>
      <c r="K2103" s="6"/>
      <c r="L2103" s="6"/>
      <c r="M2103" s="6"/>
      <c r="N2103" s="6"/>
      <c r="O2103" s="6"/>
      <c r="P2103" s="6"/>
      <c r="Q2103" s="6"/>
      <c r="R2103" s="6"/>
      <c r="S2103" s="6"/>
      <c r="T2103" s="6"/>
      <c r="U2103" s="6"/>
      <c r="V2103" s="6"/>
      <c r="W2103" s="6"/>
      <c r="X2103" s="6"/>
      <c r="Y2103" s="6"/>
      <c r="Z2103" s="6"/>
      <c r="AA2103" s="6"/>
      <c r="AB2103" s="6"/>
      <c r="AC2103" s="6"/>
      <c r="AD2103" s="6"/>
      <c r="AE2103" s="6"/>
      <c r="AF2103" s="6"/>
      <c r="AG2103" s="6"/>
      <c r="AH2103" s="6"/>
    </row>
    <row r="2104" spans="1:34" s="1" customFormat="1" ht="0" hidden="1" customHeight="1" x14ac:dyDescent="0.2">
      <c r="A2104" s="6"/>
      <c r="G2104" s="6"/>
      <c r="H2104" s="6"/>
      <c r="I2104" s="6"/>
      <c r="J2104" s="6"/>
      <c r="K2104" s="6"/>
      <c r="L2104" s="6"/>
      <c r="M2104" s="6"/>
      <c r="N2104" s="6"/>
      <c r="O2104" s="6"/>
      <c r="P2104" s="6"/>
      <c r="Q2104" s="6"/>
      <c r="R2104" s="6"/>
      <c r="S2104" s="6"/>
      <c r="T2104" s="6"/>
      <c r="U2104" s="6"/>
      <c r="V2104" s="6"/>
      <c r="W2104" s="6"/>
      <c r="X2104" s="6"/>
      <c r="Y2104" s="6"/>
      <c r="Z2104" s="6"/>
      <c r="AA2104" s="6"/>
      <c r="AB2104" s="6"/>
      <c r="AC2104" s="6"/>
      <c r="AD2104" s="6"/>
      <c r="AE2104" s="6"/>
      <c r="AF2104" s="6"/>
      <c r="AG2104" s="6"/>
      <c r="AH2104" s="6"/>
    </row>
    <row r="2105" spans="1:34" s="1" customFormat="1" ht="0" hidden="1" customHeight="1" x14ac:dyDescent="0.2">
      <c r="A2105" s="6"/>
      <c r="G2105" s="6"/>
      <c r="H2105" s="6"/>
      <c r="I2105" s="6"/>
      <c r="J2105" s="6"/>
      <c r="K2105" s="6"/>
      <c r="L2105" s="6"/>
      <c r="M2105" s="6"/>
      <c r="N2105" s="6"/>
      <c r="O2105" s="6"/>
      <c r="P2105" s="6"/>
      <c r="Q2105" s="6"/>
      <c r="R2105" s="6"/>
      <c r="S2105" s="6"/>
      <c r="T2105" s="6"/>
      <c r="U2105" s="6"/>
      <c r="V2105" s="6"/>
      <c r="W2105" s="6"/>
      <c r="X2105" s="6"/>
      <c r="Y2105" s="6"/>
      <c r="Z2105" s="6"/>
      <c r="AA2105" s="6"/>
      <c r="AB2105" s="6"/>
      <c r="AC2105" s="6"/>
      <c r="AD2105" s="6"/>
      <c r="AE2105" s="6"/>
      <c r="AF2105" s="6"/>
      <c r="AG2105" s="6"/>
      <c r="AH2105" s="6"/>
    </row>
    <row r="2106" spans="1:34" s="1" customFormat="1" ht="0" hidden="1" customHeight="1" x14ac:dyDescent="0.2">
      <c r="A2106" s="6"/>
      <c r="G2106" s="6"/>
      <c r="H2106" s="6"/>
      <c r="I2106" s="6"/>
      <c r="J2106" s="6"/>
      <c r="K2106" s="6"/>
      <c r="L2106" s="6"/>
      <c r="M2106" s="6"/>
      <c r="N2106" s="6"/>
      <c r="O2106" s="6"/>
      <c r="P2106" s="6"/>
      <c r="Q2106" s="6"/>
      <c r="R2106" s="6"/>
      <c r="S2106" s="6"/>
      <c r="T2106" s="6"/>
      <c r="U2106" s="6"/>
      <c r="V2106" s="6"/>
      <c r="W2106" s="6"/>
      <c r="X2106" s="6"/>
      <c r="Y2106" s="6"/>
      <c r="Z2106" s="6"/>
      <c r="AA2106" s="6"/>
      <c r="AB2106" s="6"/>
      <c r="AC2106" s="6"/>
      <c r="AD2106" s="6"/>
      <c r="AE2106" s="6"/>
      <c r="AF2106" s="6"/>
      <c r="AG2106" s="6"/>
      <c r="AH2106" s="6"/>
    </row>
    <row r="2107" spans="1:34" s="1" customFormat="1" ht="0" hidden="1" customHeight="1" x14ac:dyDescent="0.2">
      <c r="A2107" s="6"/>
      <c r="G2107" s="6"/>
      <c r="H2107" s="6"/>
      <c r="I2107" s="6"/>
      <c r="J2107" s="6"/>
      <c r="K2107" s="6"/>
      <c r="L2107" s="6"/>
      <c r="M2107" s="6"/>
      <c r="N2107" s="6"/>
      <c r="O2107" s="6"/>
      <c r="P2107" s="6"/>
      <c r="Q2107" s="6"/>
      <c r="R2107" s="6"/>
      <c r="S2107" s="6"/>
      <c r="T2107" s="6"/>
      <c r="U2107" s="6"/>
      <c r="V2107" s="6"/>
      <c r="W2107" s="6"/>
      <c r="X2107" s="6"/>
      <c r="Y2107" s="6"/>
      <c r="Z2107" s="6"/>
      <c r="AA2107" s="6"/>
      <c r="AB2107" s="6"/>
      <c r="AC2107" s="6"/>
      <c r="AD2107" s="6"/>
      <c r="AE2107" s="6"/>
      <c r="AF2107" s="6"/>
      <c r="AG2107" s="6"/>
      <c r="AH2107" s="6"/>
    </row>
    <row r="2108" spans="1:34" s="1" customFormat="1" ht="0" hidden="1" customHeight="1" x14ac:dyDescent="0.2">
      <c r="A2108" s="6"/>
      <c r="G2108" s="6"/>
      <c r="H2108" s="6"/>
      <c r="I2108" s="6"/>
      <c r="J2108" s="6"/>
      <c r="K2108" s="6"/>
      <c r="L2108" s="6"/>
      <c r="M2108" s="6"/>
      <c r="N2108" s="6"/>
      <c r="O2108" s="6"/>
      <c r="P2108" s="6"/>
      <c r="Q2108" s="6"/>
      <c r="R2108" s="6"/>
      <c r="S2108" s="6"/>
      <c r="T2108" s="6"/>
      <c r="U2108" s="6"/>
      <c r="V2108" s="6"/>
      <c r="W2108" s="6"/>
      <c r="X2108" s="6"/>
      <c r="Y2108" s="6"/>
      <c r="Z2108" s="6"/>
      <c r="AA2108" s="6"/>
      <c r="AB2108" s="6"/>
      <c r="AC2108" s="6"/>
      <c r="AD2108" s="6"/>
      <c r="AE2108" s="6"/>
      <c r="AF2108" s="6"/>
      <c r="AG2108" s="6"/>
      <c r="AH2108" s="6"/>
    </row>
    <row r="2109" spans="1:34" s="1" customFormat="1" ht="0" hidden="1" customHeight="1" x14ac:dyDescent="0.2">
      <c r="A2109" s="6"/>
      <c r="G2109" s="6"/>
      <c r="H2109" s="6"/>
      <c r="I2109" s="6"/>
      <c r="J2109" s="6"/>
      <c r="K2109" s="6"/>
      <c r="L2109" s="6"/>
      <c r="M2109" s="6"/>
      <c r="N2109" s="6"/>
      <c r="O2109" s="6"/>
      <c r="P2109" s="6"/>
      <c r="Q2109" s="6"/>
      <c r="R2109" s="6"/>
      <c r="S2109" s="6"/>
      <c r="T2109" s="6"/>
      <c r="U2109" s="6"/>
      <c r="V2109" s="6"/>
      <c r="W2109" s="6"/>
      <c r="X2109" s="6"/>
      <c r="Y2109" s="6"/>
      <c r="Z2109" s="6"/>
      <c r="AA2109" s="6"/>
      <c r="AB2109" s="6"/>
      <c r="AC2109" s="6"/>
      <c r="AD2109" s="6"/>
      <c r="AE2109" s="6"/>
      <c r="AF2109" s="6"/>
      <c r="AG2109" s="6"/>
      <c r="AH2109" s="6"/>
    </row>
    <row r="2110" spans="1:34" s="1" customFormat="1" ht="0" hidden="1" customHeight="1" x14ac:dyDescent="0.2">
      <c r="A2110" s="6"/>
      <c r="G2110" s="6"/>
      <c r="H2110" s="6"/>
      <c r="I2110" s="6"/>
      <c r="J2110" s="6"/>
      <c r="K2110" s="6"/>
      <c r="L2110" s="6"/>
      <c r="M2110" s="6"/>
      <c r="N2110" s="6"/>
      <c r="O2110" s="6"/>
      <c r="P2110" s="6"/>
      <c r="Q2110" s="6"/>
      <c r="R2110" s="6"/>
      <c r="S2110" s="6"/>
      <c r="T2110" s="6"/>
      <c r="U2110" s="6"/>
      <c r="V2110" s="6"/>
      <c r="W2110" s="6"/>
      <c r="X2110" s="6"/>
      <c r="Y2110" s="6"/>
      <c r="Z2110" s="6"/>
      <c r="AA2110" s="6"/>
      <c r="AB2110" s="6"/>
      <c r="AC2110" s="6"/>
      <c r="AD2110" s="6"/>
      <c r="AE2110" s="6"/>
      <c r="AF2110" s="6"/>
      <c r="AG2110" s="6"/>
      <c r="AH2110" s="6"/>
    </row>
    <row r="2111" spans="1:34" s="1" customFormat="1" ht="0" hidden="1" customHeight="1" x14ac:dyDescent="0.2">
      <c r="A2111" s="6"/>
      <c r="G2111" s="6"/>
      <c r="H2111" s="6"/>
      <c r="I2111" s="6"/>
      <c r="J2111" s="6"/>
      <c r="K2111" s="6"/>
      <c r="L2111" s="6"/>
      <c r="M2111" s="6"/>
      <c r="N2111" s="6"/>
      <c r="O2111" s="6"/>
      <c r="P2111" s="6"/>
      <c r="Q2111" s="6"/>
      <c r="R2111" s="6"/>
      <c r="S2111" s="6"/>
      <c r="T2111" s="6"/>
      <c r="U2111" s="6"/>
      <c r="V2111" s="6"/>
      <c r="W2111" s="6"/>
      <c r="X2111" s="6"/>
      <c r="Y2111" s="6"/>
      <c r="Z2111" s="6"/>
      <c r="AA2111" s="6"/>
      <c r="AB2111" s="6"/>
      <c r="AC2111" s="6"/>
      <c r="AD2111" s="6"/>
      <c r="AE2111" s="6"/>
      <c r="AF2111" s="6"/>
      <c r="AG2111" s="6"/>
      <c r="AH2111" s="6"/>
    </row>
    <row r="2112" spans="1:34" s="1" customFormat="1" ht="0" hidden="1" customHeight="1" x14ac:dyDescent="0.2">
      <c r="A2112" s="6"/>
      <c r="G2112" s="6"/>
      <c r="H2112" s="6"/>
      <c r="I2112" s="6"/>
      <c r="J2112" s="6"/>
      <c r="K2112" s="6"/>
      <c r="L2112" s="6"/>
      <c r="M2112" s="6"/>
      <c r="N2112" s="6"/>
      <c r="O2112" s="6"/>
      <c r="P2112" s="6"/>
      <c r="Q2112" s="6"/>
      <c r="R2112" s="6"/>
      <c r="S2112" s="6"/>
      <c r="T2112" s="6"/>
      <c r="U2112" s="6"/>
      <c r="V2112" s="6"/>
      <c r="W2112" s="6"/>
      <c r="X2112" s="6"/>
      <c r="Y2112" s="6"/>
      <c r="Z2112" s="6"/>
      <c r="AA2112" s="6"/>
      <c r="AB2112" s="6"/>
      <c r="AC2112" s="6"/>
      <c r="AD2112" s="6"/>
      <c r="AE2112" s="6"/>
      <c r="AF2112" s="6"/>
      <c r="AG2112" s="6"/>
      <c r="AH2112" s="6"/>
    </row>
    <row r="2113" spans="1:34" s="1" customFormat="1" ht="0" hidden="1" customHeight="1" x14ac:dyDescent="0.2">
      <c r="A2113" s="6"/>
      <c r="G2113" s="6"/>
      <c r="H2113" s="6"/>
      <c r="I2113" s="6"/>
      <c r="J2113" s="6"/>
      <c r="K2113" s="6"/>
      <c r="L2113" s="6"/>
      <c r="M2113" s="6"/>
      <c r="N2113" s="6"/>
      <c r="O2113" s="6"/>
      <c r="P2113" s="6"/>
      <c r="Q2113" s="6"/>
      <c r="R2113" s="6"/>
      <c r="S2113" s="6"/>
      <c r="T2113" s="6"/>
      <c r="U2113" s="6"/>
      <c r="V2113" s="6"/>
      <c r="W2113" s="6"/>
      <c r="X2113" s="6"/>
      <c r="Y2113" s="6"/>
      <c r="Z2113" s="6"/>
      <c r="AA2113" s="6"/>
      <c r="AB2113" s="6"/>
      <c r="AC2113" s="6"/>
      <c r="AD2113" s="6"/>
      <c r="AE2113" s="6"/>
      <c r="AF2113" s="6"/>
      <c r="AG2113" s="6"/>
      <c r="AH2113" s="6"/>
    </row>
    <row r="2114" spans="1:34" s="1" customFormat="1" ht="0" hidden="1" customHeight="1" x14ac:dyDescent="0.2">
      <c r="A2114" s="6"/>
      <c r="G2114" s="6"/>
      <c r="H2114" s="6"/>
      <c r="I2114" s="6"/>
      <c r="J2114" s="6"/>
      <c r="K2114" s="6"/>
      <c r="L2114" s="6"/>
      <c r="M2114" s="6"/>
      <c r="N2114" s="6"/>
      <c r="O2114" s="6"/>
      <c r="P2114" s="6"/>
      <c r="Q2114" s="6"/>
      <c r="R2114" s="6"/>
      <c r="S2114" s="6"/>
      <c r="T2114" s="6"/>
      <c r="U2114" s="6"/>
      <c r="V2114" s="6"/>
      <c r="W2114" s="6"/>
      <c r="X2114" s="6"/>
      <c r="Y2114" s="6"/>
      <c r="Z2114" s="6"/>
      <c r="AA2114" s="6"/>
      <c r="AB2114" s="6"/>
      <c r="AC2114" s="6"/>
      <c r="AD2114" s="6"/>
      <c r="AE2114" s="6"/>
      <c r="AF2114" s="6"/>
      <c r="AG2114" s="6"/>
      <c r="AH2114" s="6"/>
    </row>
    <row r="2115" spans="1:34" s="1" customFormat="1" ht="0" hidden="1" customHeight="1" x14ac:dyDescent="0.2">
      <c r="A2115" s="6"/>
      <c r="G2115" s="6"/>
      <c r="H2115" s="6"/>
      <c r="I2115" s="6"/>
      <c r="J2115" s="6"/>
      <c r="K2115" s="6"/>
      <c r="L2115" s="6"/>
      <c r="M2115" s="6"/>
      <c r="N2115" s="6"/>
      <c r="O2115" s="6"/>
      <c r="P2115" s="6"/>
      <c r="Q2115" s="6"/>
      <c r="R2115" s="6"/>
      <c r="S2115" s="6"/>
      <c r="T2115" s="6"/>
      <c r="U2115" s="6"/>
      <c r="V2115" s="6"/>
      <c r="W2115" s="6"/>
      <c r="X2115" s="6"/>
      <c r="Y2115" s="6"/>
      <c r="Z2115" s="6"/>
      <c r="AA2115" s="6"/>
      <c r="AB2115" s="6"/>
      <c r="AC2115" s="6"/>
      <c r="AD2115" s="6"/>
      <c r="AE2115" s="6"/>
      <c r="AF2115" s="6"/>
      <c r="AG2115" s="6"/>
      <c r="AH2115" s="6"/>
    </row>
    <row r="2116" spans="1:34" s="1" customFormat="1" ht="0" hidden="1" customHeight="1" x14ac:dyDescent="0.2">
      <c r="A2116" s="6"/>
      <c r="G2116" s="6"/>
      <c r="H2116" s="6"/>
      <c r="I2116" s="6"/>
      <c r="J2116" s="6"/>
      <c r="K2116" s="6"/>
      <c r="L2116" s="6"/>
      <c r="M2116" s="6"/>
      <c r="N2116" s="6"/>
      <c r="O2116" s="6"/>
      <c r="P2116" s="6"/>
      <c r="Q2116" s="6"/>
      <c r="R2116" s="6"/>
      <c r="S2116" s="6"/>
      <c r="T2116" s="6"/>
      <c r="U2116" s="6"/>
      <c r="V2116" s="6"/>
      <c r="W2116" s="6"/>
      <c r="X2116" s="6"/>
      <c r="Y2116" s="6"/>
      <c r="Z2116" s="6"/>
      <c r="AA2116" s="6"/>
      <c r="AB2116" s="6"/>
      <c r="AC2116" s="6"/>
      <c r="AD2116" s="6"/>
      <c r="AE2116" s="6"/>
      <c r="AF2116" s="6"/>
      <c r="AG2116" s="6"/>
      <c r="AH2116" s="6"/>
    </row>
    <row r="2117" spans="1:34" s="1" customFormat="1" ht="0" hidden="1" customHeight="1" x14ac:dyDescent="0.2">
      <c r="A2117" s="6"/>
      <c r="G2117" s="6"/>
      <c r="H2117" s="6"/>
      <c r="I2117" s="6"/>
      <c r="J2117" s="6"/>
      <c r="K2117" s="6"/>
      <c r="L2117" s="6"/>
      <c r="M2117" s="6"/>
      <c r="N2117" s="6"/>
      <c r="O2117" s="6"/>
      <c r="P2117" s="6"/>
      <c r="Q2117" s="6"/>
      <c r="R2117" s="6"/>
      <c r="S2117" s="6"/>
      <c r="T2117" s="6"/>
      <c r="U2117" s="6"/>
      <c r="V2117" s="6"/>
      <c r="W2117" s="6"/>
      <c r="X2117" s="6"/>
      <c r="Y2117" s="6"/>
      <c r="Z2117" s="6"/>
      <c r="AA2117" s="6"/>
      <c r="AB2117" s="6"/>
      <c r="AC2117" s="6"/>
      <c r="AD2117" s="6"/>
      <c r="AE2117" s="6"/>
      <c r="AF2117" s="6"/>
      <c r="AG2117" s="6"/>
      <c r="AH2117" s="6"/>
    </row>
    <row r="2118" spans="1:34" s="1" customFormat="1" ht="0" hidden="1" customHeight="1" x14ac:dyDescent="0.2">
      <c r="A2118" s="6"/>
      <c r="G2118" s="6"/>
      <c r="H2118" s="6"/>
      <c r="I2118" s="6"/>
      <c r="J2118" s="6"/>
      <c r="K2118" s="6"/>
      <c r="L2118" s="6"/>
      <c r="M2118" s="6"/>
      <c r="N2118" s="6"/>
      <c r="O2118" s="6"/>
      <c r="P2118" s="6"/>
      <c r="Q2118" s="6"/>
      <c r="R2118" s="6"/>
      <c r="S2118" s="6"/>
      <c r="T2118" s="6"/>
      <c r="U2118" s="6"/>
      <c r="V2118" s="6"/>
      <c r="W2118" s="6"/>
      <c r="X2118" s="6"/>
      <c r="Y2118" s="6"/>
      <c r="Z2118" s="6"/>
      <c r="AA2118" s="6"/>
      <c r="AB2118" s="6"/>
      <c r="AC2118" s="6"/>
      <c r="AD2118" s="6"/>
      <c r="AE2118" s="6"/>
      <c r="AF2118" s="6"/>
      <c r="AG2118" s="6"/>
      <c r="AH2118" s="6"/>
    </row>
    <row r="2119" spans="1:34" s="1" customFormat="1" ht="0" hidden="1" customHeight="1" x14ac:dyDescent="0.2">
      <c r="A2119" s="6"/>
      <c r="G2119" s="6"/>
      <c r="H2119" s="6"/>
      <c r="I2119" s="6"/>
      <c r="J2119" s="6"/>
      <c r="K2119" s="6"/>
      <c r="L2119" s="6"/>
      <c r="M2119" s="6"/>
      <c r="N2119" s="6"/>
      <c r="O2119" s="6"/>
      <c r="P2119" s="6"/>
      <c r="Q2119" s="6"/>
      <c r="R2119" s="6"/>
      <c r="S2119" s="6"/>
      <c r="T2119" s="6"/>
      <c r="U2119" s="6"/>
      <c r="V2119" s="6"/>
      <c r="W2119" s="6"/>
      <c r="X2119" s="6"/>
      <c r="Y2119" s="6"/>
      <c r="Z2119" s="6"/>
      <c r="AA2119" s="6"/>
      <c r="AB2119" s="6"/>
      <c r="AC2119" s="6"/>
      <c r="AD2119" s="6"/>
      <c r="AE2119" s="6"/>
      <c r="AF2119" s="6"/>
      <c r="AG2119" s="6"/>
      <c r="AH2119" s="6"/>
    </row>
    <row r="2120" spans="1:34" s="1" customFormat="1" ht="0" hidden="1" customHeight="1" x14ac:dyDescent="0.2">
      <c r="A2120" s="6"/>
      <c r="G2120" s="6"/>
      <c r="H2120" s="6"/>
      <c r="I2120" s="6"/>
      <c r="J2120" s="6"/>
      <c r="K2120" s="6"/>
      <c r="L2120" s="6"/>
      <c r="M2120" s="6"/>
      <c r="N2120" s="6"/>
      <c r="O2120" s="6"/>
      <c r="P2120" s="6"/>
      <c r="Q2120" s="6"/>
      <c r="R2120" s="6"/>
      <c r="S2120" s="6"/>
      <c r="T2120" s="6"/>
      <c r="U2120" s="6"/>
      <c r="V2120" s="6"/>
      <c r="W2120" s="6"/>
      <c r="X2120" s="6"/>
      <c r="Y2120" s="6"/>
      <c r="Z2120" s="6"/>
      <c r="AA2120" s="6"/>
      <c r="AB2120" s="6"/>
      <c r="AC2120" s="6"/>
      <c r="AD2120" s="6"/>
      <c r="AE2120" s="6"/>
      <c r="AF2120" s="6"/>
      <c r="AG2120" s="6"/>
      <c r="AH2120" s="6"/>
    </row>
    <row r="2121" spans="1:34" s="1" customFormat="1" ht="0" hidden="1" customHeight="1" x14ac:dyDescent="0.2">
      <c r="A2121" s="6"/>
      <c r="G2121" s="6"/>
      <c r="H2121" s="6"/>
      <c r="I2121" s="6"/>
      <c r="J2121" s="6"/>
      <c r="K2121" s="6"/>
      <c r="L2121" s="6"/>
      <c r="M2121" s="6"/>
      <c r="N2121" s="6"/>
      <c r="O2121" s="6"/>
      <c r="P2121" s="6"/>
      <c r="Q2121" s="6"/>
      <c r="R2121" s="6"/>
      <c r="S2121" s="6"/>
      <c r="T2121" s="6"/>
      <c r="U2121" s="6"/>
      <c r="V2121" s="6"/>
      <c r="W2121" s="6"/>
      <c r="X2121" s="6"/>
      <c r="Y2121" s="6"/>
      <c r="Z2121" s="6"/>
      <c r="AA2121" s="6"/>
      <c r="AB2121" s="6"/>
      <c r="AC2121" s="6"/>
      <c r="AD2121" s="6"/>
      <c r="AE2121" s="6"/>
      <c r="AF2121" s="6"/>
      <c r="AG2121" s="6"/>
      <c r="AH2121" s="6"/>
    </row>
    <row r="2122" spans="1:34" s="1" customFormat="1" ht="0" hidden="1" customHeight="1" x14ac:dyDescent="0.2">
      <c r="A2122" s="6"/>
      <c r="G2122" s="6"/>
      <c r="H2122" s="6"/>
      <c r="I2122" s="6"/>
      <c r="J2122" s="6"/>
      <c r="K2122" s="6"/>
      <c r="L2122" s="6"/>
      <c r="M2122" s="6"/>
      <c r="N2122" s="6"/>
      <c r="O2122" s="6"/>
      <c r="P2122" s="6"/>
      <c r="Q2122" s="6"/>
      <c r="R2122" s="6"/>
      <c r="S2122" s="6"/>
      <c r="T2122" s="6"/>
      <c r="U2122" s="6"/>
      <c r="V2122" s="6"/>
      <c r="W2122" s="6"/>
      <c r="X2122" s="6"/>
      <c r="Y2122" s="6"/>
      <c r="Z2122" s="6"/>
      <c r="AA2122" s="6"/>
      <c r="AB2122" s="6"/>
      <c r="AC2122" s="6"/>
      <c r="AD2122" s="6"/>
      <c r="AE2122" s="6"/>
      <c r="AF2122" s="6"/>
      <c r="AG2122" s="6"/>
      <c r="AH2122" s="6"/>
    </row>
    <row r="2123" spans="1:34" s="1" customFormat="1" ht="0" hidden="1" customHeight="1" x14ac:dyDescent="0.2">
      <c r="A2123" s="6"/>
      <c r="G2123" s="6"/>
      <c r="H2123" s="6"/>
      <c r="I2123" s="6"/>
      <c r="J2123" s="6"/>
      <c r="K2123" s="6"/>
      <c r="L2123" s="6"/>
      <c r="M2123" s="6"/>
      <c r="N2123" s="6"/>
      <c r="O2123" s="6"/>
      <c r="P2123" s="6"/>
      <c r="Q2123" s="6"/>
      <c r="R2123" s="6"/>
      <c r="S2123" s="6"/>
      <c r="T2123" s="6"/>
      <c r="U2123" s="6"/>
      <c r="V2123" s="6"/>
      <c r="W2123" s="6"/>
      <c r="X2123" s="6"/>
      <c r="Y2123" s="6"/>
      <c r="Z2123" s="6"/>
      <c r="AA2123" s="6"/>
      <c r="AB2123" s="6"/>
      <c r="AC2123" s="6"/>
      <c r="AD2123" s="6"/>
      <c r="AE2123" s="6"/>
      <c r="AF2123" s="6"/>
      <c r="AG2123" s="6"/>
      <c r="AH2123" s="6"/>
    </row>
    <row r="2124" spans="1:34" s="1" customFormat="1" ht="0" hidden="1" customHeight="1" x14ac:dyDescent="0.2">
      <c r="A2124" s="6"/>
      <c r="G2124" s="6"/>
      <c r="H2124" s="6"/>
      <c r="I2124" s="6"/>
      <c r="J2124" s="6"/>
      <c r="K2124" s="6"/>
      <c r="L2124" s="6"/>
      <c r="M2124" s="6"/>
      <c r="N2124" s="6"/>
      <c r="O2124" s="6"/>
      <c r="P2124" s="6"/>
      <c r="Q2124" s="6"/>
      <c r="R2124" s="6"/>
      <c r="S2124" s="6"/>
      <c r="T2124" s="6"/>
      <c r="U2124" s="6"/>
      <c r="V2124" s="6"/>
      <c r="W2124" s="6"/>
      <c r="X2124" s="6"/>
      <c r="Y2124" s="6"/>
      <c r="Z2124" s="6"/>
      <c r="AA2124" s="6"/>
      <c r="AB2124" s="6"/>
      <c r="AC2124" s="6"/>
      <c r="AD2124" s="6"/>
      <c r="AE2124" s="6"/>
      <c r="AF2124" s="6"/>
      <c r="AG2124" s="6"/>
      <c r="AH2124" s="6"/>
    </row>
    <row r="2125" spans="1:34" s="1" customFormat="1" ht="0" hidden="1" customHeight="1" x14ac:dyDescent="0.2">
      <c r="A2125" s="6"/>
      <c r="G2125" s="6"/>
      <c r="H2125" s="6"/>
      <c r="I2125" s="6"/>
      <c r="J2125" s="6"/>
      <c r="K2125" s="6"/>
      <c r="L2125" s="6"/>
      <c r="M2125" s="6"/>
      <c r="N2125" s="6"/>
      <c r="O2125" s="6"/>
      <c r="P2125" s="6"/>
      <c r="Q2125" s="6"/>
      <c r="R2125" s="6"/>
      <c r="S2125" s="6"/>
      <c r="T2125" s="6"/>
      <c r="U2125" s="6"/>
      <c r="V2125" s="6"/>
      <c r="W2125" s="6"/>
      <c r="X2125" s="6"/>
      <c r="Y2125" s="6"/>
      <c r="Z2125" s="6"/>
      <c r="AA2125" s="6"/>
      <c r="AB2125" s="6"/>
      <c r="AC2125" s="6"/>
      <c r="AD2125" s="6"/>
      <c r="AE2125" s="6"/>
      <c r="AF2125" s="6"/>
      <c r="AG2125" s="6"/>
      <c r="AH2125" s="6"/>
    </row>
    <row r="2126" spans="1:34" s="1" customFormat="1" ht="0" hidden="1" customHeight="1" x14ac:dyDescent="0.2">
      <c r="A2126" s="6"/>
      <c r="G2126" s="6"/>
      <c r="H2126" s="6"/>
      <c r="I2126" s="6"/>
      <c r="J2126" s="6"/>
      <c r="K2126" s="6"/>
      <c r="L2126" s="6"/>
      <c r="M2126" s="6"/>
      <c r="N2126" s="6"/>
      <c r="O2126" s="6"/>
      <c r="P2126" s="6"/>
      <c r="Q2126" s="6"/>
      <c r="R2126" s="6"/>
      <c r="S2126" s="6"/>
      <c r="T2126" s="6"/>
      <c r="U2126" s="6"/>
      <c r="V2126" s="6"/>
      <c r="W2126" s="6"/>
      <c r="X2126" s="6"/>
      <c r="Y2126" s="6"/>
      <c r="Z2126" s="6"/>
      <c r="AA2126" s="6"/>
      <c r="AB2126" s="6"/>
      <c r="AC2126" s="6"/>
      <c r="AD2126" s="6"/>
      <c r="AE2126" s="6"/>
      <c r="AF2126" s="6"/>
      <c r="AG2126" s="6"/>
      <c r="AH2126" s="6"/>
    </row>
    <row r="2127" spans="1:34" s="1" customFormat="1" ht="0" hidden="1" customHeight="1" x14ac:dyDescent="0.2">
      <c r="A2127" s="6"/>
      <c r="G2127" s="6"/>
      <c r="H2127" s="6"/>
      <c r="I2127" s="6"/>
      <c r="J2127" s="6"/>
      <c r="K2127" s="6"/>
      <c r="L2127" s="6"/>
      <c r="M2127" s="6"/>
      <c r="N2127" s="6"/>
      <c r="O2127" s="6"/>
      <c r="P2127" s="6"/>
      <c r="Q2127" s="6"/>
      <c r="R2127" s="6"/>
      <c r="S2127" s="6"/>
      <c r="T2127" s="6"/>
      <c r="U2127" s="6"/>
      <c r="V2127" s="6"/>
      <c r="W2127" s="6"/>
      <c r="X2127" s="6"/>
      <c r="Y2127" s="6"/>
      <c r="Z2127" s="6"/>
      <c r="AA2127" s="6"/>
      <c r="AB2127" s="6"/>
      <c r="AC2127" s="6"/>
      <c r="AD2127" s="6"/>
      <c r="AE2127" s="6"/>
      <c r="AF2127" s="6"/>
      <c r="AG2127" s="6"/>
      <c r="AH2127" s="6"/>
    </row>
    <row r="2128" spans="1:34" s="1" customFormat="1" ht="0" hidden="1" customHeight="1" x14ac:dyDescent="0.2">
      <c r="A2128" s="6"/>
      <c r="G2128" s="6"/>
      <c r="H2128" s="6"/>
      <c r="I2128" s="6"/>
      <c r="J2128" s="6"/>
      <c r="K2128" s="6"/>
      <c r="L2128" s="6"/>
      <c r="M2128" s="6"/>
      <c r="N2128" s="6"/>
      <c r="O2128" s="6"/>
      <c r="P2128" s="6"/>
      <c r="Q2128" s="6"/>
      <c r="R2128" s="6"/>
      <c r="S2128" s="6"/>
      <c r="T2128" s="6"/>
      <c r="U2128" s="6"/>
      <c r="V2128" s="6"/>
      <c r="W2128" s="6"/>
      <c r="X2128" s="6"/>
      <c r="Y2128" s="6"/>
      <c r="Z2128" s="6"/>
      <c r="AA2128" s="6"/>
      <c r="AB2128" s="6"/>
      <c r="AC2128" s="6"/>
      <c r="AD2128" s="6"/>
      <c r="AE2128" s="6"/>
      <c r="AF2128" s="6"/>
      <c r="AG2128" s="6"/>
      <c r="AH2128" s="6"/>
    </row>
    <row r="2129" spans="1:34" s="1" customFormat="1" ht="0" hidden="1" customHeight="1" x14ac:dyDescent="0.2">
      <c r="A2129" s="6"/>
      <c r="G2129" s="6"/>
      <c r="H2129" s="6"/>
      <c r="I2129" s="6"/>
      <c r="J2129" s="6"/>
      <c r="K2129" s="6"/>
      <c r="L2129" s="6"/>
      <c r="M2129" s="6"/>
      <c r="N2129" s="6"/>
      <c r="O2129" s="6"/>
      <c r="P2129" s="6"/>
      <c r="Q2129" s="6"/>
      <c r="R2129" s="6"/>
      <c r="S2129" s="6"/>
      <c r="T2129" s="6"/>
      <c r="U2129" s="6"/>
      <c r="V2129" s="6"/>
      <c r="W2129" s="6"/>
      <c r="X2129" s="6"/>
      <c r="Y2129" s="6"/>
      <c r="Z2129" s="6"/>
      <c r="AA2129" s="6"/>
      <c r="AB2129" s="6"/>
      <c r="AC2129" s="6"/>
      <c r="AD2129" s="6"/>
      <c r="AE2129" s="6"/>
      <c r="AF2129" s="6"/>
      <c r="AG2129" s="6"/>
      <c r="AH2129" s="6"/>
    </row>
    <row r="2130" spans="1:34" s="1" customFormat="1" ht="0" hidden="1" customHeight="1" x14ac:dyDescent="0.2">
      <c r="A2130" s="6"/>
      <c r="G2130" s="6"/>
      <c r="H2130" s="6"/>
      <c r="I2130" s="6"/>
      <c r="J2130" s="6"/>
      <c r="K2130" s="6"/>
      <c r="L2130" s="6"/>
      <c r="M2130" s="6"/>
      <c r="N2130" s="6"/>
      <c r="O2130" s="6"/>
      <c r="P2130" s="6"/>
      <c r="Q2130" s="6"/>
      <c r="R2130" s="6"/>
      <c r="S2130" s="6"/>
      <c r="T2130" s="6"/>
      <c r="U2130" s="6"/>
      <c r="V2130" s="6"/>
      <c r="W2130" s="6"/>
      <c r="X2130" s="6"/>
      <c r="Y2130" s="6"/>
      <c r="Z2130" s="6"/>
      <c r="AA2130" s="6"/>
      <c r="AB2130" s="6"/>
      <c r="AC2130" s="6"/>
      <c r="AD2130" s="6"/>
      <c r="AE2130" s="6"/>
      <c r="AF2130" s="6"/>
      <c r="AG2130" s="6"/>
      <c r="AH2130" s="6"/>
    </row>
    <row r="2131" spans="1:34" s="1" customFormat="1" ht="0" hidden="1" customHeight="1" x14ac:dyDescent="0.2">
      <c r="A2131" s="6"/>
      <c r="G2131" s="6"/>
      <c r="H2131" s="6"/>
      <c r="I2131" s="6"/>
      <c r="J2131" s="6"/>
      <c r="K2131" s="6"/>
      <c r="L2131" s="6"/>
      <c r="M2131" s="6"/>
      <c r="N2131" s="6"/>
      <c r="O2131" s="6"/>
      <c r="P2131" s="6"/>
      <c r="Q2131" s="6"/>
      <c r="R2131" s="6"/>
      <c r="S2131" s="6"/>
      <c r="T2131" s="6"/>
      <c r="U2131" s="6"/>
      <c r="V2131" s="6"/>
      <c r="W2131" s="6"/>
      <c r="X2131" s="6"/>
      <c r="Y2131" s="6"/>
      <c r="Z2131" s="6"/>
      <c r="AA2131" s="6"/>
      <c r="AB2131" s="6"/>
      <c r="AC2131" s="6"/>
      <c r="AD2131" s="6"/>
      <c r="AE2131" s="6"/>
      <c r="AF2131" s="6"/>
      <c r="AG2131" s="6"/>
      <c r="AH2131" s="6"/>
    </row>
    <row r="2132" spans="1:34" s="1" customFormat="1" ht="0" hidden="1" customHeight="1" x14ac:dyDescent="0.2">
      <c r="A2132" s="6"/>
      <c r="G2132" s="6"/>
      <c r="H2132" s="6"/>
      <c r="I2132" s="6"/>
      <c r="J2132" s="6"/>
      <c r="K2132" s="6"/>
      <c r="L2132" s="6"/>
      <c r="M2132" s="6"/>
      <c r="N2132" s="6"/>
      <c r="O2132" s="6"/>
      <c r="P2132" s="6"/>
      <c r="Q2132" s="6"/>
      <c r="R2132" s="6"/>
      <c r="S2132" s="6"/>
      <c r="T2132" s="6"/>
      <c r="U2132" s="6"/>
      <c r="V2132" s="6"/>
      <c r="W2132" s="6"/>
      <c r="X2132" s="6"/>
      <c r="Y2132" s="6"/>
      <c r="Z2132" s="6"/>
      <c r="AA2132" s="6"/>
      <c r="AB2132" s="6"/>
      <c r="AC2132" s="6"/>
      <c r="AD2132" s="6"/>
      <c r="AE2132" s="6"/>
      <c r="AF2132" s="6"/>
      <c r="AG2132" s="6"/>
      <c r="AH2132" s="6"/>
    </row>
  </sheetData>
  <mergeCells count="42">
    <mergeCell ref="Q20:Q21"/>
    <mergeCell ref="C14:D14"/>
    <mergeCell ref="E14:F14"/>
    <mergeCell ref="G14:H14"/>
    <mergeCell ref="C15:D15"/>
    <mergeCell ref="E15:F15"/>
    <mergeCell ref="G15:H15"/>
    <mergeCell ref="R20:R21"/>
    <mergeCell ref="S20:S21"/>
    <mergeCell ref="N20:N21"/>
    <mergeCell ref="C16:D16"/>
    <mergeCell ref="E16:F16"/>
    <mergeCell ref="G16:H16"/>
    <mergeCell ref="C17:D17"/>
    <mergeCell ref="G17:H17"/>
    <mergeCell ref="B18:K18"/>
    <mergeCell ref="C19:D19"/>
    <mergeCell ref="B20:B21"/>
    <mergeCell ref="D20:I20"/>
    <mergeCell ref="L20:L21"/>
    <mergeCell ref="M20:M21"/>
    <mergeCell ref="O20:O21"/>
    <mergeCell ref="P20:P21"/>
    <mergeCell ref="B9:K9"/>
    <mergeCell ref="G13:H13"/>
    <mergeCell ref="C11:D11"/>
    <mergeCell ref="E11:F11"/>
    <mergeCell ref="G11:H11"/>
    <mergeCell ref="C10:D10"/>
    <mergeCell ref="E10:F10"/>
    <mergeCell ref="G10:H10"/>
    <mergeCell ref="C12:D12"/>
    <mergeCell ref="E12:F12"/>
    <mergeCell ref="G12:H12"/>
    <mergeCell ref="C13:D13"/>
    <mergeCell ref="E13:F13"/>
    <mergeCell ref="B1:I3"/>
    <mergeCell ref="I5:K5"/>
    <mergeCell ref="E6:F6"/>
    <mergeCell ref="B8:K8"/>
    <mergeCell ref="G5:H5"/>
    <mergeCell ref="C5:F5"/>
  </mergeCells>
  <dataValidations count="4">
    <dataValidation type="list" allowBlank="1" showInputMessage="1" showErrorMessage="1" error="Haber......es 1 ó 2" prompt="Incluya 1 si es alta o 2 si es baja la caliaficación del atributo" sqref="M28:R28" xr:uid="{00000000-0002-0000-0800-000000000000}">
      <formula1>$E$65512:$E$65522</formula1>
    </dataValidation>
    <dataValidation type="list" allowBlank="1" showInputMessage="1" showErrorMessage="1" prompt="Incluya la evaluación del reisgo de falla, de acuerdo a los resultados y ponderación de cada una de las consideraciones." sqref="S28" xr:uid="{00000000-0002-0000-0800-000001000000}">
      <formula1>"SI,NO"</formula1>
    </dataValidation>
    <dataValidation type="list" allowBlank="1" showInputMessage="1" showErrorMessage="1" prompt="Incluya la evaluación del reisgo de falla, de acuerdo a los resultados y ponderación de cada una de las consideraciones." sqref="S23:S27" xr:uid="{00000000-0002-0000-0800-000002000000}">
      <formula1>"ALTO,BAJO"</formula1>
    </dataValidation>
    <dataValidation type="list" allowBlank="1" showInputMessage="1" showErrorMessage="1" error="Haber......es 1 ó 2" prompt="Incluya 1 si es alta o 2 si es baja la caliaficación del atributo" sqref="K23:R27" xr:uid="{00000000-0002-0000-0800-000003000000}">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Expectativa</vt:lpstr>
      <vt:lpstr>Integridad</vt:lpstr>
      <vt:lpstr>Análisis</vt:lpstr>
      <vt:lpstr>Confirmaciones</vt:lpstr>
      <vt:lpstr>Corte</vt:lpstr>
      <vt:lpstr>Deterioro cartera</vt:lpstr>
      <vt:lpstr>Controles (diseño y eficacia)</vt:lpstr>
      <vt:lpstr>Matriz evaluación controles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S.I.E. ISO2000</dc:creator>
  <cp:lastModifiedBy>Sie asesorias</cp:lastModifiedBy>
  <dcterms:created xsi:type="dcterms:W3CDTF">2019-12-10T01:35:00Z</dcterms:created>
  <dcterms:modified xsi:type="dcterms:W3CDTF">2023-02-16T21:27:03Z</dcterms:modified>
</cp:coreProperties>
</file>