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02"/>
  <workbookPr/>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DA7DF68C-241A-491E-8448-FB3BC248D7E9}" xr6:coauthVersionLast="47" xr6:coauthVersionMax="47" xr10:uidLastSave="{00000000-0000-0000-0000-000000000000}"/>
  <bookViews>
    <workbookView xWindow="-120" yWindow="-120" windowWidth="20730" windowHeight="11160" tabRatio="516" xr2:uid="{00000000-000D-0000-FFFF-FFFF00000000}"/>
  </bookViews>
  <sheets>
    <sheet name="Subsumaria" sheetId="2" r:id="rId1"/>
    <sheet name="Arqueo Caja" sheetId="3" r:id="rId2"/>
    <sheet name="Conciliaciones Bancos" sheetId="4" r:id="rId3"/>
    <sheet name="Corte" sheetId="5" r:id="rId4"/>
    <sheet name="Confirmacione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 l="1"/>
  <c r="F21" i="2"/>
  <c r="J13" i="6" l="1"/>
  <c r="J12" i="6"/>
  <c r="K22" i="4" l="1"/>
  <c r="J22" i="4"/>
  <c r="F46" i="3" l="1"/>
  <c r="F45" i="3"/>
  <c r="F47" i="3"/>
  <c r="I19" i="6" l="1"/>
  <c r="I18" i="6"/>
  <c r="G64" i="5"/>
  <c r="G63" i="5"/>
  <c r="G61" i="5"/>
  <c r="G60" i="5"/>
  <c r="I46" i="5"/>
  <c r="I45" i="5"/>
  <c r="I44" i="5"/>
  <c r="I43" i="5"/>
  <c r="I42" i="5"/>
  <c r="I49" i="5"/>
  <c r="I40" i="5"/>
  <c r="I38" i="5"/>
  <c r="L23" i="4" l="1"/>
  <c r="L24" i="4"/>
  <c r="L25" i="4"/>
  <c r="L26" i="4"/>
  <c r="L18" i="4"/>
  <c r="L19" i="4"/>
  <c r="L20" i="4"/>
  <c r="L21" i="4"/>
  <c r="J17" i="4"/>
  <c r="K17" i="4"/>
  <c r="I22" i="4"/>
  <c r="L22" i="4" s="1"/>
  <c r="F41" i="3"/>
  <c r="L17" i="4" l="1"/>
  <c r="N17" i="4" s="1"/>
  <c r="F66" i="5"/>
  <c r="G66" i="5" s="1"/>
  <c r="F65" i="5"/>
  <c r="G65" i="5" s="1"/>
  <c r="F62" i="5"/>
  <c r="G62" i="5" s="1"/>
  <c r="F59" i="5"/>
  <c r="G59" i="5" s="1"/>
  <c r="I53" i="5"/>
  <c r="I52" i="5"/>
  <c r="I51" i="5"/>
  <c r="I50" i="5"/>
  <c r="I48" i="5"/>
  <c r="I47" i="5"/>
  <c r="I41" i="5"/>
  <c r="I39" i="5"/>
  <c r="F27" i="4"/>
  <c r="F48" i="3"/>
  <c r="F44" i="3"/>
  <c r="F43" i="3"/>
  <c r="F42" i="3"/>
  <c r="F40" i="3"/>
  <c r="F39" i="3"/>
  <c r="F38" i="3"/>
  <c r="F37" i="3"/>
  <c r="F49" i="3" l="1"/>
  <c r="E55" i="3" s="1"/>
  <c r="E59" i="3" s="1"/>
  <c r="N22" i="4"/>
  <c r="L27" i="4" l="1"/>
</calcChain>
</file>

<file path=xl/sharedStrings.xml><?xml version="1.0" encoding="utf-8"?>
<sst xmlns="http://schemas.openxmlformats.org/spreadsheetml/2006/main" count="513" uniqueCount="281">
  <si>
    <t>Nombre del cliente</t>
  </si>
  <si>
    <t>Periodo terminado</t>
  </si>
  <si>
    <t xml:space="preserve">Preparado por: </t>
  </si>
  <si>
    <t>Fecha</t>
  </si>
  <si>
    <t>XXXXX</t>
  </si>
  <si>
    <t>XXXX</t>
  </si>
  <si>
    <t xml:space="preserve">Revisado por: </t>
  </si>
  <si>
    <t>Integridad</t>
  </si>
  <si>
    <t>Cuenta</t>
  </si>
  <si>
    <t>Descripción</t>
  </si>
  <si>
    <t>Saldo según  registros contables</t>
  </si>
  <si>
    <t>Caja</t>
  </si>
  <si>
    <t>Caja general</t>
  </si>
  <si>
    <t>Bancos</t>
  </si>
  <si>
    <t>Saldo según cuentas bancarias</t>
  </si>
  <si>
    <t>Diferencia</t>
  </si>
  <si>
    <t>Arqueo de Caja</t>
  </si>
  <si>
    <t xml:space="preserve">1. Efectivo en caja </t>
  </si>
  <si>
    <t xml:space="preserve">2. Arqueos/recuentos de caja </t>
  </si>
  <si>
    <t xml:space="preserve">3. Seguimiento de los recuentos de efectivo: </t>
  </si>
  <si>
    <t xml:space="preserve">Arqueo de caja </t>
  </si>
  <si>
    <t>Fecha y hora del arqueo</t>
  </si>
  <si>
    <t>Valor de gastos autorizados:</t>
  </si>
  <si>
    <t>Arqueo de cheques</t>
  </si>
  <si>
    <t>Billetes de $100.000</t>
  </si>
  <si>
    <t>Billetes de $50.000</t>
  </si>
  <si>
    <t>Billetes de $20.000</t>
  </si>
  <si>
    <t>Billetes de $10.000</t>
  </si>
  <si>
    <t>Billetes de $5.000</t>
  </si>
  <si>
    <t>Billetes de $2.000</t>
  </si>
  <si>
    <t>Billetes de $1.000</t>
  </si>
  <si>
    <t>Monedas de $1.000</t>
  </si>
  <si>
    <t>Monedas de $500</t>
  </si>
  <si>
    <t>Monedas de $200</t>
  </si>
  <si>
    <t>Monedas de $100</t>
  </si>
  <si>
    <t>Monedas de $50</t>
  </si>
  <si>
    <t>Egresos legalizados:</t>
  </si>
  <si>
    <t>Egresos pendientes de legalizar:</t>
  </si>
  <si>
    <t>Total arqueo</t>
  </si>
  <si>
    <t>Saldo de la caja en libros:</t>
  </si>
  <si>
    <t>Diferencia:</t>
  </si>
  <si>
    <t>Nombre:</t>
  </si>
  <si>
    <t>Firma:</t>
  </si>
  <si>
    <t>Cargo:</t>
  </si>
  <si>
    <t>XXX</t>
  </si>
  <si>
    <t>(Cifras en pesos)</t>
  </si>
  <si>
    <t>Banco</t>
  </si>
  <si>
    <r>
      <t xml:space="preserve">Saldo Extracto    </t>
    </r>
    <r>
      <rPr>
        <b/>
        <sz val="11"/>
        <color indexed="10"/>
        <rFont val="Times New Roman"/>
        <family val="1"/>
      </rPr>
      <t/>
    </r>
  </si>
  <si>
    <t>(-)</t>
  </si>
  <si>
    <t>(+)
Nota débito pendiente de contabilizar</t>
  </si>
  <si>
    <t>Saldo S/n Contabilidad</t>
  </si>
  <si>
    <t>Saldo S/n registros contables al 31 de diciembre de 2018</t>
  </si>
  <si>
    <t>TICKS MARCKS</t>
  </si>
  <si>
    <t xml:space="preserve">Sobregiro/ ajustes </t>
  </si>
  <si>
    <t>Elaboró</t>
  </si>
  <si>
    <t>Revisó</t>
  </si>
  <si>
    <t>Partidas conciliatorias</t>
  </si>
  <si>
    <t>Si</t>
  </si>
  <si>
    <t>Menos de 30 días</t>
  </si>
  <si>
    <t>Entre 31 y 90 días</t>
  </si>
  <si>
    <t>Entre 91 y 180 días</t>
  </si>
  <si>
    <t>Más de 180 días</t>
  </si>
  <si>
    <t>TOTAL</t>
  </si>
  <si>
    <t>Conclusión</t>
  </si>
  <si>
    <t>Corte de documentos</t>
  </si>
  <si>
    <t>Tipo de documento</t>
  </si>
  <si>
    <t>Concepto</t>
  </si>
  <si>
    <t>RE</t>
  </si>
  <si>
    <t xml:space="preserve">Recibo de caja del exterior </t>
  </si>
  <si>
    <t>RC</t>
  </si>
  <si>
    <t>Recibo de caja del nacional</t>
  </si>
  <si>
    <t>EB</t>
  </si>
  <si>
    <t>Comprobante de egreso BBVA</t>
  </si>
  <si>
    <t>EC</t>
  </si>
  <si>
    <t>Comprobante de egresos Colpatria</t>
  </si>
  <si>
    <t>Para documentar la selección se obtuvo la documentación soporte de los pagos y recaudos solicitados.</t>
  </si>
  <si>
    <t>PAGOS</t>
  </si>
  <si>
    <t>Documentación Muestra</t>
  </si>
  <si>
    <t>Documentación Soportes</t>
  </si>
  <si>
    <t>Tercero</t>
  </si>
  <si>
    <t>Valor</t>
  </si>
  <si>
    <t>Valor según soporte</t>
  </si>
  <si>
    <t>Documento soporte</t>
  </si>
  <si>
    <t>Concepto documento</t>
  </si>
  <si>
    <t>Fecha de documento soporte</t>
  </si>
  <si>
    <t>El registro se realizo en el periodo adecuado. Si/No</t>
  </si>
  <si>
    <t>Resultado</t>
  </si>
  <si>
    <t>Varias facturas de venta</t>
  </si>
  <si>
    <t>Factura Agosto</t>
  </si>
  <si>
    <t>223990,  224281, 224162, 222820,</t>
  </si>
  <si>
    <t>Satisfactorio</t>
  </si>
  <si>
    <t>Comprobante de egreso</t>
  </si>
  <si>
    <t>Pago proveedores</t>
  </si>
  <si>
    <t>Banco de Bogotá</t>
  </si>
  <si>
    <t>Factura de venta</t>
  </si>
  <si>
    <t>Factura 114</t>
  </si>
  <si>
    <t>Factura 4760</t>
  </si>
  <si>
    <t>4760, 4795</t>
  </si>
  <si>
    <t xml:space="preserve">Factura </t>
  </si>
  <si>
    <t>3297, 3288, 3293</t>
  </si>
  <si>
    <t>Recibos de pago de impuestos nacionales</t>
  </si>
  <si>
    <t>Ajuste Al Peso</t>
  </si>
  <si>
    <t>Liquidación de nómina</t>
  </si>
  <si>
    <t>Pago 1ra quincena de diciembre</t>
  </si>
  <si>
    <t xml:space="preserve">Prima Diciembre </t>
  </si>
  <si>
    <t xml:space="preserve">Nomina </t>
  </si>
  <si>
    <t>Relación de monetización</t>
  </si>
  <si>
    <t>RECAUDOS</t>
  </si>
  <si>
    <t>DOCUMENTACIÓN MUESTRA RECAUDOS</t>
  </si>
  <si>
    <t>Forma de Pago</t>
  </si>
  <si>
    <t>Banco recaudo</t>
  </si>
  <si>
    <t>Fecha Recaudo</t>
  </si>
  <si>
    <t>ü</t>
  </si>
  <si>
    <t>Confirmaciones bancarias</t>
  </si>
  <si>
    <t>Documentación de las confirmaciones bancarias</t>
  </si>
  <si>
    <t>Documentación Respuesta Bancos</t>
  </si>
  <si>
    <t>Descripción cuenta</t>
  </si>
  <si>
    <t>Saldo confirmado por el banco</t>
  </si>
  <si>
    <t>Firmas</t>
  </si>
  <si>
    <t>Link respuesta</t>
  </si>
  <si>
    <t>Respuesta de confirmación</t>
  </si>
  <si>
    <t>Compañía Ejemplo SAS</t>
  </si>
  <si>
    <t>Cuenta Corriente</t>
  </si>
  <si>
    <t>(+)
Consignación no registradas por el banco</t>
  </si>
  <si>
    <t>004-10166-4</t>
  </si>
  <si>
    <t>005-35525-5</t>
  </si>
  <si>
    <t>Casa del Aseo</t>
  </si>
  <si>
    <t>Carlos Dueñas</t>
  </si>
  <si>
    <t>Inversiones El Roble SAS</t>
  </si>
  <si>
    <t>El Algarrobo Colombia SAS</t>
  </si>
  <si>
    <t>Nómina empleados</t>
  </si>
  <si>
    <t>Monetización dividas</t>
  </si>
  <si>
    <t>Bimarco SA</t>
  </si>
  <si>
    <t>Nómina propia</t>
  </si>
  <si>
    <t>Las Ramblas SAS</t>
  </si>
  <si>
    <t>Famisanar EPS</t>
  </si>
  <si>
    <t>El Algarrobo SAS</t>
  </si>
  <si>
    <t>NAMOMI SAS</t>
  </si>
  <si>
    <t>El Porvenir SA</t>
  </si>
  <si>
    <t>Confederaciones SA</t>
  </si>
  <si>
    <t>The Company SAS</t>
  </si>
  <si>
    <t>Documento soporte verificado</t>
  </si>
  <si>
    <t>EB-2633564</t>
  </si>
  <si>
    <t>EB-2633567</t>
  </si>
  <si>
    <t>EB-2633681</t>
  </si>
  <si>
    <t>EB-2633682</t>
  </si>
  <si>
    <t>EB-2633757</t>
  </si>
  <si>
    <t>EB-2633772</t>
  </si>
  <si>
    <t>EB-7344861</t>
  </si>
  <si>
    <t>EB-7344870</t>
  </si>
  <si>
    <t>EC-001304</t>
  </si>
  <si>
    <t>EC-001354</t>
  </si>
  <si>
    <t>EC-001355</t>
  </si>
  <si>
    <t>EC-001356</t>
  </si>
  <si>
    <t>EC-001357</t>
  </si>
  <si>
    <t>EC-001361</t>
  </si>
  <si>
    <t>EC-001364</t>
  </si>
  <si>
    <t>EC-001389</t>
  </si>
  <si>
    <t>RC-1423</t>
  </si>
  <si>
    <t>RC-1424</t>
  </si>
  <si>
    <t>RC-1440</t>
  </si>
  <si>
    <t>RC-1442</t>
  </si>
  <si>
    <t>RE-11104</t>
  </si>
  <si>
    <t>RE-11107</t>
  </si>
  <si>
    <t>RE-11128</t>
  </si>
  <si>
    <t>RE-11130</t>
  </si>
  <si>
    <t>Persona encargada de aprobar el arqueo de caja</t>
  </si>
  <si>
    <t>Santes y Cía. SAS</t>
  </si>
  <si>
    <t xml:space="preserve">Monetización Del </t>
  </si>
  <si>
    <t>Juan Matías Romero</t>
  </si>
  <si>
    <t>Transferencia electrónica</t>
  </si>
  <si>
    <t>La Conversión Ltda.</t>
  </si>
  <si>
    <t>Ver respuesta en carpeta de "Respuesta confirmaciones bancarias" ubicada en el archivo físico.</t>
  </si>
  <si>
    <t>Una de las firmas de Ramón Martínez, Juan Méndez, Sergio Manrique, Daniel Campos, Aníbal López. con sello protector y seco.</t>
  </si>
  <si>
    <t>FIRMAS 
(Segregación control)</t>
  </si>
  <si>
    <t>Banco Nacional</t>
  </si>
  <si>
    <t>Banco Latino</t>
  </si>
  <si>
    <t>EFECTIVO Y EQUIVALENTES AL EFECTIVO</t>
  </si>
  <si>
    <t>Fecha:</t>
  </si>
  <si>
    <t>Persona encargada del manejo de la caja:</t>
  </si>
  <si>
    <t>Nombre del cliente:</t>
  </si>
  <si>
    <t>Periodo terminado:</t>
  </si>
  <si>
    <t>Preparado por:</t>
  </si>
  <si>
    <t>Revisado:</t>
  </si>
  <si>
    <t>OBJETIVO</t>
  </si>
  <si>
    <t>PROCEDIMIENTO</t>
  </si>
  <si>
    <t>RESULTADOS</t>
  </si>
  <si>
    <t>Se solicitaron las conciliaciones bancarias, y verifiqué que el saldo en extracto tomado en la conciliación bancaria coincidiera con el extracto enviado por el banco y que el saldo en libros tomado en la conciliación este registrado en contabilidad, identifiqué las partidas conciliatorias.</t>
  </si>
  <si>
    <t>El siguiente es un detalle de los bancos, valores y saldos contables, obtenidos de las conciliaciones bancarias.</t>
  </si>
  <si>
    <t>(-)
NC pendiente Contabilizar</t>
  </si>
  <si>
    <t>(-)
Cheques sin cobrar</t>
  </si>
  <si>
    <t>3990, 4017, 3927</t>
  </si>
  <si>
    <t>Pago De Factura</t>
  </si>
  <si>
    <t>• La compañía tiene varios tipos de documentos para realizar los recaudos, estos están determinados teniendo en cuenta donde esta ubicado el cliente en el 
exterior o en Colombia. Adicional cada recibo de caja tiene su propio consecutivo. Los tipos de documentos de recibos de caja que utiliza la compañía son los siguientes:</t>
  </si>
  <si>
    <t xml:space="preserve">Número de documento </t>
  </si>
  <si>
    <t>Número documento soporte</t>
  </si>
  <si>
    <t>Número de cheque y/o transferencia electrónica</t>
  </si>
  <si>
    <t>Número de Ítem</t>
  </si>
  <si>
    <t>Saldo según registros contables</t>
  </si>
  <si>
    <t>31 de diciembre de 20XX</t>
  </si>
  <si>
    <t>Referencia de PT</t>
  </si>
  <si>
    <t>XX/XX/XXXX 15:00:00</t>
  </si>
  <si>
    <t>XX/XX/XXXX</t>
  </si>
  <si>
    <t>Obtener evidencia suficiente y apropiada sobre la Integridad, Existencia y Exactitud del saldo de la cuenta Bancos, al 31 de diciembre de 20XX</t>
  </si>
  <si>
    <t>Cuenta propiedad de la Compañía, en entidad financiera legalmente autorizada y vigilada por la Superintendencia Financiera</t>
  </si>
  <si>
    <t>Subsumarias</t>
  </si>
  <si>
    <t>Con base en los procedimientos de auditoría desarrollados se puede concluir que los resultados obtenidos contribuyen al logro de nuestro objetivo de auditoría respecto a la integridad, existencia y exactitud de las cuentas de bancos de la Compañía a 31 de diciembre de 20XX</t>
  </si>
  <si>
    <t>De acuerdo con el trabajo realizado el cual considero adecuado, se concluye que el corte de caja y bancos se realizo de una forma apropiadas y cumple con la Aserción de Corte al 31 de diciembre de 20XX.</t>
  </si>
  <si>
    <t>Verificado sin excepción</t>
  </si>
  <si>
    <t>Para verificar la integridad de la cuenta se cruzo el saldo de la cuenta de bancos y cuentas de ahorro con el valor de cada una de las cuentas bancarias registradas en el sistema con corte al 31 de diciembre de 20XX</t>
  </si>
  <si>
    <t>No. Ítem</t>
  </si>
  <si>
    <t>No. de cuenta</t>
  </si>
  <si>
    <t>5 firmas, 1 protectorado; 5 firmas, 1 sello seco, 1 protector. Los cheques llevaran una firma, un sello seco y un protector. Firmas: Ramón Martínez, Juan Méndez, Sergio Manrique, Daniel Campos, Aníbal López.</t>
  </si>
  <si>
    <t>Conciliaciones bancarias</t>
  </si>
  <si>
    <t>EFECTIVO</t>
  </si>
  <si>
    <t>DIAN</t>
  </si>
  <si>
    <t>DA-1</t>
  </si>
  <si>
    <t>DA-2</t>
  </si>
  <si>
    <t>b. Determinar cuales serían los fondos de efectivo a ser contados. Considerar la realización de recuentos sin aviso previo.</t>
  </si>
  <si>
    <t>a. Identificar las fuentes de efectivo en las instalaciones de la compañía, en tránsito o en otras dependencias. 
También considerar cualquier riesgo de fraude identificado que pudiese afectar los saldos de efectivo.</t>
  </si>
  <si>
    <t>a. Para los fondos seleccionados para su conteo, asegurarse de que el conteo se lleve a cabo con la presencia del responsable 
de la caja quien debiera firmar una presentación que establezca que los fondos fueron contados en su presencia y devueltos en forma intacta detallando la fecha.</t>
  </si>
  <si>
    <t>b. Obtener explicaciones para las diferencias entre el efectivo contado y los registros contables.</t>
  </si>
  <si>
    <t>c. Consultar y obtener explicaciones de los elementos inusuales como ser los documentos antiguos, los pagarés y los gastos 
que no parecen ser normales para el curso normal de los negocios.</t>
  </si>
  <si>
    <t>d. Registrar los detalles de las últimas ventas/cheques en efectivo al cierre del ejercicio (particularmente si son grandes) 
y asegurarse de que hayan sido registradas contablemente en forma apropiada y en el período correcto.</t>
  </si>
  <si>
    <t>a. Seguimiento de cobranzas grandes no depositadas con depósitos bancarios y el estado de cuenta bancario.</t>
  </si>
  <si>
    <t>b. Investigar cualquier cheque posteriormente no pagado.</t>
  </si>
  <si>
    <t>OBTENCIÓN DE LA MUESTRA</t>
  </si>
  <si>
    <t>DOCUMENTACIÓN MUESTRA</t>
  </si>
  <si>
    <t>Verificar que se haya realizado un adecuado corte de los pagos y recaudos respecto al cierre del 31 de diciembre de 20XX</t>
  </si>
  <si>
    <t>INTEGRIDAD</t>
  </si>
  <si>
    <t>Teniendo encuentra que la compañía tiene consecutivos para cada tipo de documento de recaudo y pago y que su validación fue satisfactoria se seleccionaron 4 documentos de diciembre de 20XX y 4 documentos de enero de 20XX+1. Se seleccionaron de diferentes fechas con el fin de validar su razonabilidad.</t>
  </si>
  <si>
    <t>5/12/20XX</t>
  </si>
  <si>
    <t>1/8/20XX</t>
  </si>
  <si>
    <t>12/12/20XX</t>
  </si>
  <si>
    <t>20/12/20XX</t>
  </si>
  <si>
    <t>9/9/20XX</t>
  </si>
  <si>
    <t>21/12/20XX</t>
  </si>
  <si>
    <t>13/12/20XX</t>
  </si>
  <si>
    <t>19/12/20XX</t>
  </si>
  <si>
    <t>28/12/20XX</t>
  </si>
  <si>
    <t>17/12/20XX</t>
  </si>
  <si>
    <t>26/12/20XX</t>
  </si>
  <si>
    <t>13/1/20XX</t>
  </si>
  <si>
    <t>14/12/20XX</t>
  </si>
  <si>
    <t>15/12/20XX</t>
  </si>
  <si>
    <t>16/12/20XX</t>
  </si>
  <si>
    <t>23/12/20XX</t>
  </si>
  <si>
    <t>30/12/20XX</t>
  </si>
  <si>
    <t>6/1/20XX+1</t>
  </si>
  <si>
    <t>12/1/20XX+1</t>
  </si>
  <si>
    <t>16/1/20XX+1</t>
  </si>
  <si>
    <t>20/1/20XX+1</t>
  </si>
  <si>
    <t>23/1/20XX+1</t>
  </si>
  <si>
    <t>5/1/20XX+1</t>
  </si>
  <si>
    <t>13/1/20XX+1</t>
  </si>
  <si>
    <t>17/1/20XX+1</t>
  </si>
  <si>
    <t>30/1/20XX+1</t>
  </si>
  <si>
    <t>• Para determinar la integridad de los documentos se realizo la validación de los documentos por cada tipo de comprobante tanto de recaudos como de pagos. Se presentaron saltos en los consecutivos por anulaciones de documentos los cuales el sistema no los genera. Se verifico directamente en el sistema que los documentos se encontraran anulados.</t>
  </si>
  <si>
    <t>DA-3</t>
  </si>
  <si>
    <t xml:space="preserve">2da. Una Diciembre </t>
  </si>
  <si>
    <t xml:space="preserve">Pago 1ra Una De </t>
  </si>
  <si>
    <t>Pago de intereses crédito</t>
  </si>
  <si>
    <r>
      <t xml:space="preserve">• La compañía tiene varios tipos de documentos para realizar pagos, estos están determinados por la entidad bancaria mediante la cual se va a realizar el pago. 
                                                                                                                                                                                                                                                                                                       </t>
    </r>
    <r>
      <rPr>
        <i/>
        <sz val="11"/>
        <color theme="1"/>
        <rFont val="Arial"/>
        <family val="2"/>
      </rPr>
      <t xml:space="preserve">              Adicional cada comprobante de egreso tiene su propio consecutivo. Los tipos de documentos de comprobantes de egreso que utiliza la compañía son los siguientes:</t>
    </r>
  </si>
  <si>
    <t>DA-4</t>
  </si>
  <si>
    <t>10/2/20XX+1</t>
  </si>
  <si>
    <t>De acuerdo con el trabajo realizado el cual considero adecuado, se concluye que el saldo de la cuenta de bancos es adecuado con corte al 31 de diciembre de 20XX.</t>
  </si>
  <si>
    <t>Aserciones</t>
  </si>
  <si>
    <t>Corte</t>
  </si>
  <si>
    <t>SUBSUMARIAS</t>
  </si>
  <si>
    <t>Codigo:</t>
  </si>
  <si>
    <t>Versión:</t>
  </si>
  <si>
    <t>Vigencia:</t>
  </si>
  <si>
    <t>OPE P01 F29</t>
  </si>
  <si>
    <t>OPE P01 F30</t>
  </si>
  <si>
    <t>OPE P01 F31</t>
  </si>
  <si>
    <t>OPE P01 F32</t>
  </si>
  <si>
    <t>DA-1-OPE P01 F29</t>
  </si>
  <si>
    <t>DA-2 -OPE P01 F30</t>
  </si>
  <si>
    <t>OPE P01 F33</t>
  </si>
  <si>
    <t>Banco XXX</t>
  </si>
  <si>
    <t>Banco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</si>
</sst>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 #,##0.00_ ;_ * \-#,##0.00_ ;_ * &quot;-&quot;??_ ;_ @_ "/>
    <numFmt numFmtId="165" formatCode="_ * #,##0_ ;_ * \-#,##0_ ;_ * &quot;-&quot;??_ ;_ @_ "/>
    <numFmt numFmtId="166" formatCode="_(* #,##0_);_(* \(#,##0\);_(* &quot;-&quot;??_);_(@_)"/>
    <numFmt numFmtId="167" formatCode="_-* #,##0_-;\-* #,##0_-;_-* &quot;-&quot;??_-;_-@_-"/>
    <numFmt numFmtId="168" formatCode="0.000%"/>
    <numFmt numFmtId="169" formatCode="dd\/mm\/yyyy"/>
    <numFmt numFmtId="170" formatCode="_-[$$-240A]\ * #,##0.00_-;\-[$$-240A]\ * #,##0.00_-;_-[$$-240A]\ * &quot;-&quot;??_-;_-@_-"/>
    <numFmt numFmtId="171" formatCode="_-[$$-240A]\ * #,##0.0_-;\-[$$-240A]\ * #,##0.0_-;_-[$$-240A]\ * &quot;-&quot;??_-;_-@_-"/>
  </numFmts>
  <fonts count="44"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Helvetica"/>
      <family val="2"/>
    </font>
    <font>
      <sz val="10"/>
      <name val="Arial"/>
      <family val="2"/>
    </font>
    <font>
      <b/>
      <sz val="10"/>
      <name val="Arial"/>
      <family val="2"/>
    </font>
    <font>
      <b/>
      <sz val="11"/>
      <color indexed="10"/>
      <name val="Times New Roman"/>
      <family val="1"/>
    </font>
    <font>
      <b/>
      <sz val="11"/>
      <name val="Arial"/>
      <family val="2"/>
    </font>
    <font>
      <sz val="11"/>
      <color theme="1"/>
      <name val="Arial"/>
      <family val="2"/>
    </font>
    <font>
      <b/>
      <sz val="10"/>
      <color indexed="10"/>
      <name val="Arial"/>
      <family val="2"/>
    </font>
    <font>
      <b/>
      <sz val="11"/>
      <color theme="1"/>
      <name val="Arial"/>
      <family val="2"/>
    </font>
    <font>
      <b/>
      <i/>
      <sz val="11"/>
      <color theme="1"/>
      <name val="Arial"/>
      <family val="2"/>
    </font>
    <font>
      <sz val="10"/>
      <color theme="1"/>
      <name val="Arial"/>
      <family val="2"/>
    </font>
    <font>
      <sz val="11"/>
      <name val="Arial"/>
      <family val="2"/>
    </font>
    <font>
      <b/>
      <sz val="9"/>
      <color indexed="8"/>
      <name val="Arial"/>
      <family val="2"/>
    </font>
    <font>
      <sz val="9"/>
      <color indexed="8"/>
      <name val="Arial"/>
      <family val="2"/>
    </font>
    <font>
      <b/>
      <sz val="12"/>
      <color rgb="FFFF0000"/>
      <name val="Arial"/>
      <family val="2"/>
    </font>
    <font>
      <b/>
      <sz val="11"/>
      <color rgb="FFFF0000"/>
      <name val="Arial"/>
      <family val="2"/>
    </font>
    <font>
      <sz val="11"/>
      <color indexed="10"/>
      <name val="Arial"/>
      <family val="2"/>
    </font>
    <font>
      <b/>
      <i/>
      <sz val="11"/>
      <name val="Arial"/>
      <family val="2"/>
    </font>
    <font>
      <b/>
      <sz val="16"/>
      <color theme="0"/>
      <name val="Calibri"/>
      <family val="2"/>
      <scheme val="minor"/>
    </font>
    <font>
      <b/>
      <sz val="12"/>
      <color rgb="FFFF0000"/>
      <name val="Calibri"/>
      <family val="2"/>
      <scheme val="minor"/>
    </font>
    <font>
      <b/>
      <sz val="12"/>
      <color theme="0"/>
      <name val="Calibri"/>
      <family val="2"/>
      <scheme val="minor"/>
    </font>
    <font>
      <sz val="11"/>
      <color theme="0"/>
      <name val="Arial"/>
      <family val="2"/>
    </font>
    <font>
      <b/>
      <sz val="12"/>
      <name val="Calibri"/>
      <family val="2"/>
      <scheme val="minor"/>
    </font>
    <font>
      <b/>
      <sz val="11"/>
      <name val="Calibri"/>
      <family val="2"/>
      <scheme val="minor"/>
    </font>
    <font>
      <b/>
      <sz val="11"/>
      <color rgb="FFFF0000"/>
      <name val="Calibri"/>
      <family val="2"/>
      <scheme val="minor"/>
    </font>
    <font>
      <sz val="11"/>
      <name val="Calibri"/>
      <family val="2"/>
      <scheme val="minor"/>
    </font>
    <font>
      <sz val="12"/>
      <name val="Calibri"/>
      <family val="2"/>
      <scheme val="minor"/>
    </font>
    <font>
      <sz val="12"/>
      <color theme="1"/>
      <name val="Calibri"/>
      <family val="2"/>
      <scheme val="minor"/>
    </font>
    <font>
      <b/>
      <sz val="16"/>
      <color theme="0"/>
      <name val="Arial"/>
      <family val="2"/>
    </font>
    <font>
      <b/>
      <sz val="12"/>
      <color theme="0"/>
      <name val="Arial"/>
      <family val="2"/>
    </font>
    <font>
      <u/>
      <sz val="11"/>
      <color theme="10"/>
      <name val="Arial"/>
      <family val="2"/>
    </font>
    <font>
      <b/>
      <sz val="12"/>
      <color indexed="10"/>
      <name val="Calibri"/>
      <family val="2"/>
      <scheme val="minor"/>
    </font>
    <font>
      <sz val="11"/>
      <color indexed="8"/>
      <name val="Calibri"/>
      <family val="2"/>
    </font>
    <font>
      <b/>
      <sz val="11"/>
      <color theme="0"/>
      <name val="Arial"/>
      <family val="2"/>
    </font>
    <font>
      <sz val="12"/>
      <name val="Arial"/>
      <family val="2"/>
    </font>
    <font>
      <sz val="11"/>
      <color indexed="8"/>
      <name val="Arial"/>
      <family val="2"/>
    </font>
    <font>
      <b/>
      <sz val="11"/>
      <color indexed="10"/>
      <name val="Arial"/>
      <family val="2"/>
    </font>
    <font>
      <sz val="11"/>
      <color indexed="9"/>
      <name val="Arial"/>
      <family val="2"/>
    </font>
    <font>
      <sz val="12"/>
      <color theme="1"/>
      <name val="Arial"/>
      <family val="2"/>
    </font>
    <font>
      <i/>
      <sz val="11"/>
      <color theme="1"/>
      <name val="Arial"/>
      <family val="2"/>
    </font>
    <font>
      <b/>
      <sz val="14"/>
      <name val="Calibri"/>
      <family val="2"/>
      <scheme val="minor"/>
    </font>
    <font>
      <b/>
      <sz val="13"/>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39997558519241921"/>
        <bgColor indexed="64"/>
      </patternFill>
    </fill>
  </fills>
  <borders count="69">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top style="medium">
        <color theme="0"/>
      </top>
      <bottom/>
      <diagonal/>
    </border>
    <border>
      <left style="thin">
        <color theme="2"/>
      </left>
      <right style="thin">
        <color theme="2"/>
      </right>
      <top style="thin">
        <color theme="2"/>
      </top>
      <bottom style="thin">
        <color theme="2"/>
      </bottom>
      <diagonal/>
    </border>
    <border>
      <left style="medium">
        <color indexed="64"/>
      </left>
      <right style="thin">
        <color theme="2"/>
      </right>
      <top style="thin">
        <color theme="2"/>
      </top>
      <bottom style="thin">
        <color theme="2"/>
      </bottom>
      <diagonal/>
    </border>
    <border>
      <left style="thin">
        <color theme="2"/>
      </left>
      <right style="thin">
        <color theme="2"/>
      </right>
      <top/>
      <bottom style="thin">
        <color theme="2"/>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bottom style="thin">
        <color theme="2"/>
      </bottom>
      <diagonal/>
    </border>
    <border>
      <left style="thin">
        <color theme="2"/>
      </left>
      <right style="medium">
        <color indexed="64"/>
      </right>
      <top/>
      <bottom style="thin">
        <color theme="2"/>
      </bottom>
      <diagonal/>
    </border>
    <border>
      <left style="medium">
        <color indexed="64"/>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indexed="64"/>
      </left>
      <right/>
      <top style="medium">
        <color indexed="64"/>
      </top>
      <bottom/>
      <diagonal/>
    </border>
    <border>
      <left/>
      <right style="medium">
        <color indexed="64"/>
      </right>
      <top style="thin">
        <color theme="0"/>
      </top>
      <bottom/>
      <diagonal/>
    </border>
    <border>
      <left/>
      <right/>
      <top style="thin">
        <color theme="0"/>
      </top>
      <bottom/>
      <diagonal/>
    </border>
    <border>
      <left style="medium">
        <color indexed="64"/>
      </left>
      <right/>
      <top style="thin">
        <color theme="0"/>
      </top>
      <bottom/>
      <diagonal/>
    </border>
    <border>
      <left/>
      <right/>
      <top/>
      <bottom style="double">
        <color indexed="64"/>
      </bottom>
      <diagonal/>
    </border>
    <border>
      <left style="medium">
        <color theme="1"/>
      </left>
      <right style="medium">
        <color theme="1"/>
      </right>
      <top style="medium">
        <color theme="1"/>
      </top>
      <bottom style="medium">
        <color theme="1"/>
      </bottom>
      <diagonal/>
    </border>
    <border>
      <left/>
      <right/>
      <top/>
      <bottom style="thin">
        <color theme="0"/>
      </bottom>
      <diagonal/>
    </border>
    <border>
      <left/>
      <right/>
      <top style="thin">
        <color theme="0"/>
      </top>
      <bottom style="medium">
        <color indexed="64"/>
      </bottom>
      <diagonal/>
    </border>
    <border>
      <left style="medium">
        <color theme="1"/>
      </left>
      <right style="medium">
        <color theme="1"/>
      </right>
      <top style="medium">
        <color theme="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xf numFmtId="0" fontId="4"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4" fillId="0" borderId="0">
      <alignment vertical="top"/>
    </xf>
    <xf numFmtId="4" fontId="34" fillId="0" borderId="0">
      <alignment vertical="top"/>
    </xf>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66">
    <xf numFmtId="0" fontId="0" fillId="0" borderId="0" xfId="0"/>
    <xf numFmtId="0" fontId="4" fillId="2" borderId="0" xfId="0" applyFont="1" applyFill="1" applyProtection="1">
      <protection locked="0"/>
    </xf>
    <xf numFmtId="0" fontId="4" fillId="2" borderId="0" xfId="0" applyFont="1" applyFill="1" applyAlignment="1" applyProtection="1">
      <alignment horizontal="left"/>
      <protection locked="0"/>
    </xf>
    <xf numFmtId="0" fontId="4" fillId="2" borderId="0" xfId="0" applyFont="1" applyFill="1" applyAlignment="1" applyProtection="1">
      <alignment horizontal="left" vertical="center"/>
      <protection locked="0"/>
    </xf>
    <xf numFmtId="0" fontId="5" fillId="2" borderId="0" xfId="0" applyFont="1" applyFill="1" applyProtection="1">
      <protection locked="0"/>
    </xf>
    <xf numFmtId="0" fontId="8" fillId="0" borderId="0" xfId="0" applyFont="1"/>
    <xf numFmtId="0" fontId="13" fillId="3" borderId="0" xfId="5" applyFont="1" applyFill="1"/>
    <xf numFmtId="0" fontId="13" fillId="0" borderId="0" xfId="5" applyFont="1"/>
    <xf numFmtId="164" fontId="13" fillId="0" borderId="0" xfId="6" applyFont="1"/>
    <xf numFmtId="0" fontId="5" fillId="2" borderId="0" xfId="0" applyFont="1" applyFill="1" applyAlignment="1" applyProtection="1">
      <alignment horizontal="left"/>
      <protection locked="0"/>
    </xf>
    <xf numFmtId="0" fontId="4" fillId="2" borderId="0" xfId="0" applyFont="1" applyFill="1" applyAlignment="1" applyProtection="1">
      <alignment horizontal="left" vertical="center" wrapText="1"/>
      <protection locked="0"/>
    </xf>
    <xf numFmtId="0" fontId="20" fillId="2" borderId="0" xfId="0" applyFont="1" applyFill="1" applyAlignment="1">
      <alignment vertical="center" wrapText="1"/>
    </xf>
    <xf numFmtId="15" fontId="4" fillId="2" borderId="1" xfId="0" applyNumberFormat="1" applyFont="1" applyFill="1" applyBorder="1"/>
    <xf numFmtId="0" fontId="9" fillId="2" borderId="1" xfId="0" applyFont="1" applyFill="1" applyBorder="1" applyAlignment="1">
      <alignment horizontal="center"/>
    </xf>
    <xf numFmtId="0" fontId="8" fillId="2" borderId="0" xfId="0" applyFont="1" applyFill="1"/>
    <xf numFmtId="0" fontId="8" fillId="2" borderId="28" xfId="0" applyFont="1" applyFill="1" applyBorder="1"/>
    <xf numFmtId="0" fontId="5" fillId="2" borderId="2" xfId="0" applyFont="1" applyFill="1" applyBorder="1"/>
    <xf numFmtId="0" fontId="9" fillId="2" borderId="2" xfId="0" applyFont="1" applyFill="1" applyBorder="1" applyAlignment="1">
      <alignment horizontal="center"/>
    </xf>
    <xf numFmtId="0" fontId="8" fillId="2" borderId="1" xfId="0" applyFont="1" applyFill="1" applyBorder="1"/>
    <xf numFmtId="0" fontId="8" fillId="2" borderId="32" xfId="0" applyFont="1" applyFill="1" applyBorder="1"/>
    <xf numFmtId="0" fontId="8" fillId="2" borderId="12" xfId="0" applyFont="1" applyFill="1" applyBorder="1"/>
    <xf numFmtId="0" fontId="8" fillId="2" borderId="27" xfId="0" applyFont="1" applyFill="1" applyBorder="1"/>
    <xf numFmtId="0" fontId="8" fillId="2" borderId="0" xfId="0" applyFont="1" applyFill="1" applyAlignment="1">
      <alignment vertical="center"/>
    </xf>
    <xf numFmtId="0" fontId="8" fillId="2" borderId="0" xfId="0" applyFont="1" applyFill="1" applyAlignment="1">
      <alignment horizontal="right" vertical="center"/>
    </xf>
    <xf numFmtId="0" fontId="4" fillId="2" borderId="32" xfId="0" applyFont="1" applyFill="1" applyBorder="1" applyProtection="1">
      <protection locked="0"/>
    </xf>
    <xf numFmtId="0" fontId="4" fillId="2" borderId="32" xfId="0" applyFont="1" applyFill="1" applyBorder="1" applyAlignment="1" applyProtection="1">
      <alignment horizontal="left"/>
      <protection locked="0"/>
    </xf>
    <xf numFmtId="0" fontId="4" fillId="2" borderId="32"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justify" vertical="center" wrapText="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justify" vertical="center" wrapText="1"/>
      <protection locked="0"/>
    </xf>
    <xf numFmtId="0" fontId="4" fillId="2" borderId="11" xfId="0" applyFont="1" applyFill="1" applyBorder="1" applyProtection="1">
      <protection locked="0"/>
    </xf>
    <xf numFmtId="0" fontId="4" fillId="2" borderId="2" xfId="0" applyFont="1" applyFill="1" applyBorder="1" applyProtection="1">
      <protection locked="0"/>
    </xf>
    <xf numFmtId="0" fontId="4" fillId="2" borderId="12" xfId="0" applyFont="1" applyFill="1" applyBorder="1" applyProtection="1">
      <protection locked="0"/>
    </xf>
    <xf numFmtId="0" fontId="8" fillId="2" borderId="43" xfId="0" applyFont="1" applyFill="1" applyBorder="1"/>
    <xf numFmtId="0" fontId="17" fillId="2" borderId="32" xfId="0" applyFont="1" applyFill="1" applyBorder="1"/>
    <xf numFmtId="0" fontId="4" fillId="2" borderId="12" xfId="0" applyFont="1" applyFill="1" applyBorder="1" applyAlignment="1" applyProtection="1">
      <alignment horizontal="left"/>
      <protection locked="0"/>
    </xf>
    <xf numFmtId="0" fontId="12" fillId="2" borderId="2" xfId="0" applyFont="1" applyFill="1" applyBorder="1"/>
    <xf numFmtId="0" fontId="12" fillId="2" borderId="26" xfId="0" applyFont="1" applyFill="1" applyBorder="1"/>
    <xf numFmtId="15" fontId="4" fillId="2" borderId="0" xfId="0" applyNumberFormat="1" applyFont="1" applyFill="1"/>
    <xf numFmtId="0" fontId="12" fillId="2" borderId="1" xfId="0" applyFont="1" applyFill="1" applyBorder="1"/>
    <xf numFmtId="0" fontId="12" fillId="2" borderId="28" xfId="0" applyFont="1" applyFill="1" applyBorder="1"/>
    <xf numFmtId="0" fontId="4" fillId="2" borderId="0" xfId="0" applyFont="1" applyFill="1" applyAlignment="1" applyProtection="1">
      <alignment horizontal="right"/>
      <protection locked="0"/>
    </xf>
    <xf numFmtId="0" fontId="4" fillId="2" borderId="32" xfId="0" applyFont="1" applyFill="1" applyBorder="1" applyAlignment="1" applyProtection="1">
      <alignment horizontal="right"/>
      <protection locked="0"/>
    </xf>
    <xf numFmtId="0" fontId="4" fillId="2" borderId="0" xfId="0" applyFont="1" applyFill="1" applyAlignment="1" applyProtection="1">
      <alignment horizontal="right" vertical="center" wrapText="1"/>
      <protection locked="0"/>
    </xf>
    <xf numFmtId="0" fontId="4" fillId="2" borderId="32" xfId="0" applyFont="1" applyFill="1" applyBorder="1" applyAlignment="1" applyProtection="1">
      <alignment horizontal="right" vertical="center" wrapText="1"/>
      <protection locked="0"/>
    </xf>
    <xf numFmtId="0" fontId="5" fillId="2" borderId="0" xfId="0" applyFont="1" applyFill="1" applyAlignment="1" applyProtection="1">
      <alignment horizontal="left" vertical="center"/>
      <protection locked="0"/>
    </xf>
    <xf numFmtId="41" fontId="4" fillId="2" borderId="0" xfId="0" applyNumberFormat="1" applyFont="1" applyFill="1" applyProtection="1">
      <protection locked="0"/>
    </xf>
    <xf numFmtId="0" fontId="4" fillId="2" borderId="2" xfId="0" applyFont="1" applyFill="1" applyBorder="1" applyAlignment="1" applyProtection="1">
      <alignment vertical="center"/>
      <protection locked="0"/>
    </xf>
    <xf numFmtId="0" fontId="4" fillId="2" borderId="26" xfId="0" applyFont="1" applyFill="1" applyBorder="1" applyProtection="1">
      <protection locked="0"/>
    </xf>
    <xf numFmtId="0" fontId="4" fillId="2" borderId="0" xfId="0" applyFont="1" applyFill="1" applyAlignment="1" applyProtection="1">
      <alignment vertical="center" wrapText="1"/>
      <protection locked="0"/>
    </xf>
    <xf numFmtId="0" fontId="13" fillId="2" borderId="0" xfId="5" applyFont="1" applyFill="1"/>
    <xf numFmtId="164" fontId="7" fillId="2" borderId="0" xfId="6" applyFont="1" applyFill="1" applyBorder="1"/>
    <xf numFmtId="164" fontId="17" fillId="2" borderId="0" xfId="6" applyFont="1" applyFill="1" applyBorder="1" applyAlignment="1">
      <alignment horizontal="center"/>
    </xf>
    <xf numFmtId="0" fontId="13" fillId="2" borderId="0" xfId="5" applyFont="1" applyFill="1" applyAlignment="1">
      <alignment horizontal="left"/>
    </xf>
    <xf numFmtId="0" fontId="7" fillId="2" borderId="0" xfId="5" applyFont="1" applyFill="1"/>
    <xf numFmtId="164" fontId="13" fillId="2" borderId="0" xfId="6" applyFont="1" applyFill="1"/>
    <xf numFmtId="0" fontId="13" fillId="2" borderId="0" xfId="5" applyFont="1" applyFill="1" applyAlignment="1">
      <alignment horizontal="left" wrapText="1"/>
    </xf>
    <xf numFmtId="168" fontId="13" fillId="2" borderId="0" xfId="8" applyNumberFormat="1" applyFont="1" applyFill="1"/>
    <xf numFmtId="164" fontId="13" fillId="2" borderId="0" xfId="6" applyFont="1" applyFill="1" applyAlignment="1">
      <alignment horizontal="left"/>
    </xf>
    <xf numFmtId="0" fontId="7" fillId="3" borderId="0" xfId="5" applyFont="1" applyFill="1" applyAlignment="1">
      <alignment vertical="center"/>
    </xf>
    <xf numFmtId="0" fontId="7" fillId="2" borderId="0" xfId="7" applyFont="1" applyFill="1"/>
    <xf numFmtId="0" fontId="7" fillId="2" borderId="0" xfId="5" applyFont="1" applyFill="1" applyAlignment="1">
      <alignment horizontal="center"/>
    </xf>
    <xf numFmtId="165" fontId="7" fillId="2" borderId="0" xfId="6" applyNumberFormat="1" applyFont="1" applyFill="1" applyBorder="1"/>
    <xf numFmtId="164" fontId="18" fillId="2" borderId="0" xfId="6" applyFont="1" applyFill="1" applyBorder="1" applyAlignment="1">
      <alignment horizontal="center"/>
    </xf>
    <xf numFmtId="164" fontId="13" fillId="2" borderId="0" xfId="6" applyFont="1" applyFill="1" applyBorder="1"/>
    <xf numFmtId="0" fontId="13" fillId="2" borderId="0" xfId="5" applyFont="1" applyFill="1" applyAlignment="1">
      <alignment wrapText="1"/>
    </xf>
    <xf numFmtId="0" fontId="19" fillId="2" borderId="0" xfId="5" applyFont="1" applyFill="1"/>
    <xf numFmtId="0" fontId="13" fillId="2" borderId="0" xfId="5" applyFont="1" applyFill="1" applyAlignment="1">
      <alignment vertical="center" wrapText="1"/>
    </xf>
    <xf numFmtId="164" fontId="7" fillId="3" borderId="1" xfId="6" applyFont="1" applyFill="1" applyBorder="1" applyAlignment="1">
      <alignment vertical="center"/>
    </xf>
    <xf numFmtId="164" fontId="13" fillId="3" borderId="1" xfId="6" applyFont="1" applyFill="1" applyBorder="1" applyAlignment="1">
      <alignment horizontal="left" vertical="center"/>
    </xf>
    <xf numFmtId="0" fontId="24" fillId="3" borderId="1" xfId="5" applyFont="1" applyFill="1" applyBorder="1" applyAlignment="1">
      <alignment vertical="center"/>
    </xf>
    <xf numFmtId="164" fontId="24" fillId="3" borderId="38" xfId="6" applyFont="1" applyFill="1" applyBorder="1" applyAlignment="1">
      <alignment vertical="center"/>
    </xf>
    <xf numFmtId="14" fontId="28" fillId="3" borderId="39" xfId="5" applyNumberFormat="1" applyFont="1" applyFill="1" applyBorder="1" applyAlignment="1">
      <alignment horizontal="left" vertical="center"/>
    </xf>
    <xf numFmtId="0" fontId="21" fillId="3" borderId="28" xfId="5" applyFont="1" applyFill="1" applyBorder="1" applyAlignment="1">
      <alignment vertical="center"/>
    </xf>
    <xf numFmtId="0" fontId="27" fillId="3" borderId="21" xfId="5" applyFont="1" applyFill="1" applyBorder="1" applyAlignment="1">
      <alignment vertical="center"/>
    </xf>
    <xf numFmtId="0" fontId="27" fillId="3" borderId="39" xfId="5" applyFont="1" applyFill="1" applyBorder="1" applyAlignment="1">
      <alignment vertical="center"/>
    </xf>
    <xf numFmtId="0" fontId="0" fillId="2" borderId="0" xfId="0" applyFill="1"/>
    <xf numFmtId="0" fontId="27" fillId="2" borderId="0" xfId="5" applyFont="1" applyFill="1" applyAlignment="1">
      <alignment vertical="center"/>
    </xf>
    <xf numFmtId="0" fontId="27" fillId="0" borderId="0" xfId="5" applyFont="1" applyAlignment="1">
      <alignment vertical="center"/>
    </xf>
    <xf numFmtId="0" fontId="27" fillId="3" borderId="0" xfId="5" applyFont="1" applyFill="1" applyAlignment="1">
      <alignment vertical="center"/>
    </xf>
    <xf numFmtId="0" fontId="0" fillId="2" borderId="0" xfId="0" applyFill="1" applyAlignment="1">
      <alignment vertical="center"/>
    </xf>
    <xf numFmtId="0" fontId="29" fillId="2" borderId="0" xfId="0" applyFont="1" applyFill="1" applyAlignment="1">
      <alignment vertical="center"/>
    </xf>
    <xf numFmtId="164" fontId="25" fillId="3" borderId="41" xfId="6" applyFont="1" applyFill="1" applyBorder="1" applyAlignment="1">
      <alignment vertical="center"/>
    </xf>
    <xf numFmtId="14" fontId="27" fillId="3" borderId="42" xfId="5" applyNumberFormat="1" applyFont="1" applyFill="1" applyBorder="1" applyAlignment="1">
      <alignment horizontal="left" vertical="center"/>
    </xf>
    <xf numFmtId="0" fontId="0" fillId="0" borderId="0" xfId="0" applyAlignment="1">
      <alignment vertical="center"/>
    </xf>
    <xf numFmtId="0" fontId="8" fillId="2" borderId="0" xfId="0" applyFont="1" applyFill="1" applyAlignment="1">
      <alignment vertical="center" wrapText="1"/>
    </xf>
    <xf numFmtId="0" fontId="8" fillId="2" borderId="32" xfId="0" applyFont="1" applyFill="1" applyBorder="1" applyAlignment="1">
      <alignment vertical="center" wrapText="1"/>
    </xf>
    <xf numFmtId="164" fontId="25" fillId="3" borderId="56" xfId="16" applyFont="1" applyFill="1" applyBorder="1" applyAlignment="1">
      <alignment vertical="center"/>
    </xf>
    <xf numFmtId="0" fontId="4" fillId="2" borderId="2" xfId="0" applyFont="1" applyFill="1" applyBorder="1" applyAlignment="1" applyProtection="1">
      <alignment horizontal="center" vertical="center"/>
      <protection locked="0"/>
    </xf>
    <xf numFmtId="0" fontId="4" fillId="2" borderId="2" xfId="0" applyFont="1" applyFill="1" applyBorder="1" applyAlignment="1" applyProtection="1">
      <alignment horizontal="justify" vertical="center" wrapText="1"/>
      <protection locked="0"/>
    </xf>
    <xf numFmtId="0" fontId="4" fillId="2" borderId="26" xfId="0" applyFont="1" applyFill="1" applyBorder="1" applyAlignment="1" applyProtection="1">
      <alignment horizontal="justify" vertical="center" wrapText="1"/>
      <protection locked="0"/>
    </xf>
    <xf numFmtId="0" fontId="4" fillId="2" borderId="27" xfId="0" applyFont="1" applyFill="1" applyBorder="1" applyProtection="1">
      <protection locked="0"/>
    </xf>
    <xf numFmtId="0" fontId="4" fillId="2" borderId="1" xfId="0" applyFont="1" applyFill="1" applyBorder="1" applyProtection="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justify" vertical="center" wrapText="1"/>
      <protection locked="0"/>
    </xf>
    <xf numFmtId="0" fontId="4" fillId="2" borderId="28" xfId="0" applyFont="1" applyFill="1" applyBorder="1" applyAlignment="1" applyProtection="1">
      <alignment horizontal="justify" vertical="center" wrapText="1"/>
      <protection locked="0"/>
    </xf>
    <xf numFmtId="0" fontId="35" fillId="4" borderId="19" xfId="5" applyFont="1" applyFill="1" applyBorder="1" applyAlignment="1">
      <alignment horizontal="center" vertical="center"/>
    </xf>
    <xf numFmtId="0" fontId="35" fillId="4" borderId="19" xfId="5" applyFont="1" applyFill="1" applyBorder="1" applyAlignment="1">
      <alignment horizontal="center" vertical="center" wrapText="1"/>
    </xf>
    <xf numFmtId="170" fontId="38" fillId="2" borderId="33" xfId="5" applyNumberFormat="1" applyFont="1" applyFill="1" applyBorder="1" applyAlignment="1">
      <alignment horizontal="center" vertical="center" wrapText="1"/>
    </xf>
    <xf numFmtId="170" fontId="38" fillId="2" borderId="16" xfId="5" applyNumberFormat="1" applyFont="1" applyFill="1" applyBorder="1" applyAlignment="1">
      <alignment horizontal="center" vertical="center" wrapText="1"/>
    </xf>
    <xf numFmtId="170" fontId="17" fillId="2" borderId="18" xfId="5" applyNumberFormat="1" applyFont="1" applyFill="1" applyBorder="1" applyAlignment="1">
      <alignment horizontal="center" vertical="center"/>
    </xf>
    <xf numFmtId="171" fontId="8" fillId="2" borderId="33" xfId="6" applyNumberFormat="1" applyFont="1" applyFill="1" applyBorder="1" applyAlignment="1">
      <alignment vertical="center"/>
    </xf>
    <xf numFmtId="171" fontId="8" fillId="2" borderId="16" xfId="6" applyNumberFormat="1" applyFont="1" applyFill="1" applyBorder="1" applyAlignment="1">
      <alignment vertical="center"/>
    </xf>
    <xf numFmtId="0" fontId="8" fillId="2" borderId="0" xfId="0" applyFont="1" applyFill="1" applyAlignment="1">
      <alignment horizontal="left" vertical="center" wrapText="1"/>
    </xf>
    <xf numFmtId="0" fontId="13" fillId="2" borderId="0" xfId="5" applyFont="1" applyFill="1" applyAlignment="1">
      <alignment vertical="center"/>
    </xf>
    <xf numFmtId="0" fontId="13" fillId="0" borderId="0" xfId="5" applyFont="1" applyAlignment="1">
      <alignment vertical="center"/>
    </xf>
    <xf numFmtId="0" fontId="13" fillId="3" borderId="0" xfId="5" applyFont="1" applyFill="1" applyAlignment="1">
      <alignment vertical="center"/>
    </xf>
    <xf numFmtId="0" fontId="7" fillId="3" borderId="1" xfId="5" applyFont="1" applyFill="1" applyBorder="1" applyAlignment="1">
      <alignment horizontal="left" vertical="center"/>
    </xf>
    <xf numFmtId="0" fontId="7" fillId="3" borderId="1" xfId="5" applyFont="1" applyFill="1" applyBorder="1" applyAlignment="1">
      <alignment vertical="center"/>
    </xf>
    <xf numFmtId="14" fontId="13" fillId="3" borderId="1" xfId="5" applyNumberFormat="1" applyFont="1" applyFill="1" applyBorder="1" applyAlignment="1">
      <alignment horizontal="left" vertical="center"/>
    </xf>
    <xf numFmtId="0" fontId="27" fillId="3" borderId="22" xfId="5" applyFont="1" applyFill="1" applyBorder="1" applyAlignment="1">
      <alignment vertical="center"/>
    </xf>
    <xf numFmtId="0" fontId="26" fillId="3" borderId="28" xfId="5" applyFont="1" applyFill="1" applyBorder="1" applyAlignment="1">
      <alignment vertical="center"/>
    </xf>
    <xf numFmtId="0" fontId="8" fillId="2" borderId="12" xfId="0" applyFont="1" applyFill="1" applyBorder="1" applyAlignment="1">
      <alignment horizontal="left" vertical="center"/>
    </xf>
    <xf numFmtId="0" fontId="8" fillId="2" borderId="12" xfId="0" applyFont="1" applyFill="1" applyBorder="1" applyAlignment="1">
      <alignment vertical="center"/>
    </xf>
    <xf numFmtId="0" fontId="8" fillId="2" borderId="32" xfId="0" applyFont="1" applyFill="1" applyBorder="1" applyAlignment="1">
      <alignment vertical="center"/>
    </xf>
    <xf numFmtId="0" fontId="7" fillId="2" borderId="0" xfId="5" applyFont="1" applyFill="1" applyAlignment="1">
      <alignment horizontal="left" vertical="center"/>
    </xf>
    <xf numFmtId="0" fontId="7" fillId="2" borderId="0" xfId="5" applyFont="1" applyFill="1" applyAlignment="1">
      <alignment vertical="center"/>
    </xf>
    <xf numFmtId="0" fontId="10" fillId="2" borderId="0" xfId="0" applyFont="1" applyFill="1" applyAlignment="1">
      <alignment wrapText="1"/>
    </xf>
    <xf numFmtId="14" fontId="8" fillId="0" borderId="44" xfId="0" applyNumberFormat="1" applyFont="1" applyBorder="1" applyAlignment="1">
      <alignment horizontal="center" vertical="center"/>
    </xf>
    <xf numFmtId="14" fontId="8" fillId="0" borderId="5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50"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169" fontId="8" fillId="0" borderId="44" xfId="0" applyNumberFormat="1" applyFont="1" applyBorder="1" applyAlignment="1">
      <alignment horizontal="center" vertical="center"/>
    </xf>
    <xf numFmtId="169" fontId="8" fillId="0" borderId="55" xfId="0" applyNumberFormat="1" applyFont="1" applyBorder="1" applyAlignment="1">
      <alignment horizontal="center" vertical="center"/>
    </xf>
    <xf numFmtId="0" fontId="8" fillId="0" borderId="44" xfId="4" applyFont="1" applyBorder="1" applyAlignment="1" applyProtection="1">
      <alignment horizontal="center" vertical="center"/>
      <protection locked="0"/>
    </xf>
    <xf numFmtId="0" fontId="8" fillId="0" borderId="55" xfId="4" applyFont="1" applyBorder="1" applyAlignment="1" applyProtection="1">
      <alignment horizontal="center" vertical="center"/>
      <protection locked="0"/>
    </xf>
    <xf numFmtId="0" fontId="8" fillId="2" borderId="2" xfId="0" applyFont="1" applyFill="1" applyBorder="1"/>
    <xf numFmtId="0" fontId="10" fillId="2" borderId="12" xfId="0" applyFont="1" applyFill="1" applyBorder="1" applyAlignment="1">
      <alignment vertical="center" wrapText="1"/>
    </xf>
    <xf numFmtId="0" fontId="8" fillId="0" borderId="44" xfId="0" applyFont="1" applyBorder="1" applyAlignment="1">
      <alignment horizontal="center" vertical="center"/>
    </xf>
    <xf numFmtId="0" fontId="8" fillId="0" borderId="55" xfId="0" applyFont="1" applyBorder="1" applyAlignment="1">
      <alignment horizontal="center" vertical="center"/>
    </xf>
    <xf numFmtId="0" fontId="35" fillId="2" borderId="0" xfId="0" applyFont="1" applyFill="1" applyAlignment="1">
      <alignment vertical="center" wrapText="1"/>
    </xf>
    <xf numFmtId="0" fontId="10" fillId="5" borderId="34" xfId="0" applyFont="1" applyFill="1" applyBorder="1" applyAlignment="1">
      <alignment horizontal="center" vertical="center" wrapText="1"/>
    </xf>
    <xf numFmtId="0" fontId="8" fillId="2" borderId="0" xfId="0" applyFont="1" applyFill="1" applyAlignment="1">
      <alignment horizontal="left" vertical="center" indent="1"/>
    </xf>
    <xf numFmtId="0" fontId="35" fillId="2" borderId="0" xfId="5" applyFont="1" applyFill="1" applyAlignment="1">
      <alignment vertical="center"/>
    </xf>
    <xf numFmtId="0" fontId="25" fillId="3" borderId="20" xfId="5" applyFont="1" applyFill="1" applyBorder="1" applyAlignment="1">
      <alignment vertical="center"/>
    </xf>
    <xf numFmtId="0" fontId="25" fillId="3" borderId="1" xfId="5" applyFont="1" applyFill="1" applyBorder="1" applyAlignment="1">
      <alignment vertical="center"/>
    </xf>
    <xf numFmtId="0" fontId="8" fillId="2" borderId="0" xfId="0" applyFont="1" applyFill="1" applyAlignment="1">
      <alignment horizontal="left" vertical="center"/>
    </xf>
    <xf numFmtId="0" fontId="10" fillId="2" borderId="0" xfId="0" applyFont="1" applyFill="1" applyAlignment="1">
      <alignment horizontal="left" vertical="center" wrapTex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40" fillId="2" borderId="0" xfId="0" applyFont="1" applyFill="1" applyAlignment="1">
      <alignment vertical="center"/>
    </xf>
    <xf numFmtId="0" fontId="13" fillId="0" borderId="48" xfId="5" applyFont="1" applyBorder="1" applyAlignment="1">
      <alignment vertical="center"/>
    </xf>
    <xf numFmtId="14" fontId="13" fillId="0" borderId="48" xfId="5" applyNumberFormat="1" applyFont="1" applyBorder="1" applyAlignment="1" applyProtection="1">
      <alignment horizontal="center" vertical="center"/>
      <protection locked="0"/>
    </xf>
    <xf numFmtId="170" fontId="13" fillId="0" borderId="48" xfId="5" applyNumberFormat="1" applyFont="1" applyBorder="1" applyAlignment="1" applyProtection="1">
      <alignment vertical="center"/>
      <protection locked="0"/>
    </xf>
    <xf numFmtId="170" fontId="8" fillId="0" borderId="48" xfId="1" applyNumberFormat="1" applyFont="1" applyBorder="1" applyAlignment="1">
      <alignment vertical="center"/>
    </xf>
    <xf numFmtId="0" fontId="8" fillId="0" borderId="48" xfId="4" applyFont="1" applyBorder="1" applyAlignment="1">
      <alignment vertical="center"/>
    </xf>
    <xf numFmtId="0" fontId="8" fillId="0" borderId="48" xfId="0" applyFont="1" applyBorder="1" applyAlignment="1">
      <alignment horizontal="right" vertical="center" wrapText="1"/>
    </xf>
    <xf numFmtId="14" fontId="8" fillId="0" borderId="48" xfId="0" applyNumberFormat="1" applyFont="1" applyBorder="1" applyAlignment="1">
      <alignment horizontal="center" vertical="center"/>
    </xf>
    <xf numFmtId="1" fontId="8" fillId="0" borderId="48" xfId="0" applyNumberFormat="1" applyFont="1" applyBorder="1" applyAlignment="1">
      <alignment vertical="center"/>
    </xf>
    <xf numFmtId="0" fontId="8" fillId="0" borderId="49" xfId="0" applyFont="1" applyBorder="1" applyAlignment="1">
      <alignment horizontal="center" vertical="center"/>
    </xf>
    <xf numFmtId="0" fontId="13" fillId="0" borderId="44" xfId="5" applyFont="1" applyBorder="1" applyAlignment="1">
      <alignment vertical="center"/>
    </xf>
    <xf numFmtId="14" fontId="13" fillId="0" borderId="44" xfId="5" applyNumberFormat="1" applyFont="1" applyBorder="1" applyAlignment="1" applyProtection="1">
      <alignment horizontal="center" vertical="center"/>
      <protection locked="0"/>
    </xf>
    <xf numFmtId="170" fontId="13" fillId="0" borderId="44" xfId="5" applyNumberFormat="1" applyFont="1" applyBorder="1" applyAlignment="1" applyProtection="1">
      <alignment vertical="center"/>
      <protection locked="0"/>
    </xf>
    <xf numFmtId="170" fontId="8" fillId="0" borderId="44" xfId="1" applyNumberFormat="1" applyFont="1" applyBorder="1" applyAlignment="1">
      <alignment vertical="center"/>
    </xf>
    <xf numFmtId="0" fontId="8" fillId="0" borderId="44" xfId="4" applyFont="1" applyBorder="1"/>
    <xf numFmtId="1" fontId="8" fillId="0" borderId="44" xfId="0" applyNumberFormat="1" applyFont="1" applyBorder="1" applyAlignment="1">
      <alignment vertical="center"/>
    </xf>
    <xf numFmtId="0" fontId="8" fillId="0" borderId="44" xfId="0" applyFont="1" applyBorder="1" applyAlignment="1">
      <alignment horizontal="right" vertical="center"/>
    </xf>
    <xf numFmtId="0" fontId="8" fillId="0" borderId="44" xfId="4" applyFont="1" applyBorder="1" applyAlignment="1">
      <alignment vertical="center"/>
    </xf>
    <xf numFmtId="1" fontId="8" fillId="0" borderId="44" xfId="0" applyNumberFormat="1" applyFont="1" applyBorder="1" applyAlignment="1">
      <alignment horizontal="right" vertical="center"/>
    </xf>
    <xf numFmtId="1" fontId="8" fillId="0" borderId="44" xfId="0" applyNumberFormat="1" applyFont="1" applyBorder="1" applyAlignment="1">
      <alignment horizontal="right" vertical="center" wrapText="1"/>
    </xf>
    <xf numFmtId="0" fontId="13" fillId="0" borderId="55" xfId="5" applyFont="1" applyBorder="1" applyAlignment="1">
      <alignment vertical="center"/>
    </xf>
    <xf numFmtId="14" fontId="13" fillId="0" borderId="55" xfId="5" applyNumberFormat="1" applyFont="1" applyBorder="1" applyAlignment="1" applyProtection="1">
      <alignment horizontal="center" vertical="center"/>
      <protection locked="0"/>
    </xf>
    <xf numFmtId="170" fontId="13" fillId="0" borderId="55" xfId="5" applyNumberFormat="1" applyFont="1" applyBorder="1" applyAlignment="1" applyProtection="1">
      <alignment vertical="center"/>
      <protection locked="0"/>
    </xf>
    <xf numFmtId="170" fontId="8" fillId="0" borderId="55" xfId="1" applyNumberFormat="1" applyFont="1" applyBorder="1" applyAlignment="1">
      <alignment vertical="center"/>
    </xf>
    <xf numFmtId="0" fontId="8" fillId="0" borderId="55" xfId="4" applyFont="1" applyBorder="1"/>
    <xf numFmtId="1" fontId="8" fillId="0" borderId="55" xfId="0" applyNumberFormat="1" applyFont="1" applyBorder="1" applyAlignment="1">
      <alignment vertical="center"/>
    </xf>
    <xf numFmtId="170" fontId="8" fillId="0" borderId="44" xfId="1" applyNumberFormat="1" applyFont="1" applyFill="1" applyBorder="1" applyAlignment="1">
      <alignment vertical="center"/>
    </xf>
    <xf numFmtId="167" fontId="8" fillId="0" borderId="44" xfId="1" applyNumberFormat="1" applyFont="1" applyBorder="1" applyAlignment="1">
      <alignment vertical="center"/>
    </xf>
    <xf numFmtId="170" fontId="8" fillId="0" borderId="55" xfId="1" applyNumberFormat="1" applyFont="1" applyFill="1" applyBorder="1" applyAlignment="1">
      <alignment vertical="center"/>
    </xf>
    <xf numFmtId="167" fontId="8" fillId="0" borderId="55" xfId="1" applyNumberFormat="1" applyFont="1" applyBorder="1" applyAlignment="1">
      <alignment vertical="center"/>
    </xf>
    <xf numFmtId="0" fontId="36" fillId="2" borderId="0" xfId="5" applyFont="1" applyFill="1" applyAlignment="1">
      <alignment vertical="center"/>
    </xf>
    <xf numFmtId="0" fontId="16" fillId="2" borderId="0" xfId="5" applyFont="1" applyFill="1" applyAlignment="1">
      <alignment vertical="center"/>
    </xf>
    <xf numFmtId="0" fontId="31" fillId="2" borderId="0" xfId="0" applyFont="1" applyFill="1" applyAlignment="1">
      <alignment horizontal="right" vertical="center"/>
    </xf>
    <xf numFmtId="0" fontId="40" fillId="2" borderId="0" xfId="0" applyFont="1" applyFill="1"/>
    <xf numFmtId="170" fontId="5" fillId="2" borderId="7" xfId="2" applyNumberFormat="1" applyFont="1" applyFill="1" applyBorder="1" applyProtection="1">
      <protection locked="0"/>
    </xf>
    <xf numFmtId="170" fontId="5" fillId="2" borderId="0" xfId="0" applyNumberFormat="1" applyFont="1" applyFill="1" applyProtection="1">
      <protection locked="0"/>
    </xf>
    <xf numFmtId="0" fontId="17" fillId="2" borderId="0" xfId="5" applyFont="1" applyFill="1" applyAlignment="1">
      <alignment vertical="center"/>
    </xf>
    <xf numFmtId="0" fontId="10" fillId="2" borderId="0" xfId="0" applyFont="1" applyFill="1" applyAlignment="1">
      <alignment vertical="center" wrapText="1"/>
    </xf>
    <xf numFmtId="0" fontId="10" fillId="2" borderId="32" xfId="0" applyFont="1" applyFill="1" applyBorder="1" applyAlignment="1">
      <alignment horizontal="left" vertical="center" wrapText="1"/>
    </xf>
    <xf numFmtId="0" fontId="10" fillId="2" borderId="12" xfId="0" applyFont="1" applyFill="1" applyBorder="1" applyAlignment="1">
      <alignment wrapText="1"/>
    </xf>
    <xf numFmtId="0" fontId="32" fillId="2" borderId="0" xfId="3" quotePrefix="1" applyFont="1" applyFill="1" applyBorder="1" applyAlignment="1"/>
    <xf numFmtId="0" fontId="10" fillId="2" borderId="32" xfId="0" applyFont="1" applyFill="1" applyBorder="1" applyAlignment="1">
      <alignment horizontal="left" wrapText="1"/>
    </xf>
    <xf numFmtId="0" fontId="10" fillId="2" borderId="0" xfId="0" applyFont="1" applyFill="1" applyAlignment="1">
      <alignment horizontal="left" wrapText="1"/>
    </xf>
    <xf numFmtId="0" fontId="17" fillId="0" borderId="44" xfId="0" applyFont="1" applyBorder="1" applyAlignment="1">
      <alignment horizontal="center" vertical="center"/>
    </xf>
    <xf numFmtId="0" fontId="17" fillId="0" borderId="55" xfId="0" applyFont="1" applyBorder="1" applyAlignment="1">
      <alignment horizontal="center" vertical="center"/>
    </xf>
    <xf numFmtId="0" fontId="21" fillId="2" borderId="32" xfId="3" applyFont="1" applyFill="1" applyBorder="1"/>
    <xf numFmtId="167" fontId="8" fillId="0" borderId="44" xfId="1" applyNumberFormat="1" applyFont="1" applyBorder="1" applyAlignment="1">
      <alignment horizontal="left" vertical="center"/>
    </xf>
    <xf numFmtId="167" fontId="8" fillId="0" borderId="55" xfId="1" applyNumberFormat="1" applyFont="1" applyBorder="1" applyAlignment="1">
      <alignment horizontal="left" vertical="center"/>
    </xf>
    <xf numFmtId="0" fontId="8" fillId="5" borderId="11"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10" fillId="2" borderId="12" xfId="0" applyFont="1" applyFill="1" applyBorder="1" applyAlignment="1">
      <alignment horizontal="left" vertical="center" wrapText="1"/>
    </xf>
    <xf numFmtId="170" fontId="5" fillId="2" borderId="60" xfId="0" applyNumberFormat="1" applyFont="1" applyFill="1" applyBorder="1" applyProtection="1">
      <protection locked="0"/>
    </xf>
    <xf numFmtId="0" fontId="4" fillId="2" borderId="44" xfId="0" applyFont="1" applyFill="1" applyBorder="1" applyAlignment="1" applyProtection="1">
      <alignment horizontal="center"/>
      <protection locked="0"/>
    </xf>
    <xf numFmtId="41" fontId="5" fillId="5" borderId="61" xfId="0" applyNumberFormat="1" applyFont="1" applyFill="1" applyBorder="1"/>
    <xf numFmtId="0" fontId="4" fillId="2" borderId="61" xfId="0" applyFont="1" applyFill="1" applyBorder="1" applyAlignment="1" applyProtection="1">
      <alignment vertical="center" wrapText="1"/>
      <protection locked="0"/>
    </xf>
    <xf numFmtId="0" fontId="4" fillId="2" borderId="61" xfId="0" applyFont="1" applyFill="1" applyBorder="1" applyProtection="1">
      <protection locked="0"/>
    </xf>
    <xf numFmtId="0" fontId="13" fillId="2" borderId="63" xfId="5" applyFont="1" applyFill="1" applyBorder="1" applyAlignment="1">
      <alignment horizontal="left"/>
    </xf>
    <xf numFmtId="0" fontId="35" fillId="2" borderId="62" xfId="5" applyFont="1" applyFill="1" applyBorder="1" applyAlignment="1">
      <alignment horizontal="center" vertical="center"/>
    </xf>
    <xf numFmtId="0" fontId="35" fillId="2" borderId="0" xfId="5" applyFont="1" applyFill="1" applyAlignment="1">
      <alignment horizontal="center" vertical="center"/>
    </xf>
    <xf numFmtId="0" fontId="13" fillId="2" borderId="0" xfId="7" applyFont="1" applyFill="1" applyAlignment="1">
      <alignment horizontal="left" vertical="center"/>
    </xf>
    <xf numFmtId="0" fontId="7" fillId="2" borderId="0" xfId="7" applyFont="1" applyFill="1" applyAlignment="1">
      <alignment horizontal="left" vertical="center"/>
    </xf>
    <xf numFmtId="164" fontId="7" fillId="2" borderId="0" xfId="6" applyFont="1" applyFill="1" applyBorder="1" applyAlignment="1">
      <alignment horizontal="left" vertical="center"/>
    </xf>
    <xf numFmtId="166" fontId="7" fillId="2" borderId="0" xfId="5" applyNumberFormat="1" applyFont="1" applyFill="1" applyAlignment="1">
      <alignment horizontal="center" vertical="center"/>
    </xf>
    <xf numFmtId="164" fontId="17" fillId="2" borderId="0" xfId="6" applyFont="1" applyFill="1" applyBorder="1" applyAlignment="1">
      <alignment vertical="center"/>
    </xf>
    <xf numFmtId="0" fontId="13" fillId="2" borderId="0" xfId="5" applyFont="1" applyFill="1" applyAlignment="1">
      <alignment horizontal="left" vertical="center"/>
    </xf>
    <xf numFmtId="0" fontId="7" fillId="2" borderId="0" xfId="5" applyFont="1" applyFill="1" applyAlignment="1">
      <alignment horizontal="center" vertical="center"/>
    </xf>
    <xf numFmtId="165" fontId="7" fillId="2" borderId="0" xfId="6" applyNumberFormat="1" applyFont="1" applyFill="1" applyBorder="1" applyAlignment="1">
      <alignment vertical="center"/>
    </xf>
    <xf numFmtId="164" fontId="18" fillId="2" borderId="0" xfId="6" applyFont="1" applyFill="1" applyBorder="1" applyAlignment="1">
      <alignment horizontal="center" vertical="center"/>
    </xf>
    <xf numFmtId="1" fontId="17" fillId="2" borderId="36" xfId="5" applyNumberFormat="1" applyFont="1" applyFill="1" applyBorder="1" applyAlignment="1">
      <alignment horizontal="center" vertical="center" wrapText="1"/>
    </xf>
    <xf numFmtId="1" fontId="17" fillId="2" borderId="23" xfId="5" applyNumberFormat="1" applyFont="1" applyFill="1" applyBorder="1" applyAlignment="1">
      <alignment horizontal="center" vertical="center"/>
    </xf>
    <xf numFmtId="1" fontId="17" fillId="2" borderId="15" xfId="5" applyNumberFormat="1" applyFont="1" applyFill="1" applyBorder="1" applyAlignment="1">
      <alignment horizontal="center" vertical="center"/>
    </xf>
    <xf numFmtId="1" fontId="17" fillId="2" borderId="31" xfId="5" applyNumberFormat="1" applyFont="1" applyFill="1" applyBorder="1" applyAlignment="1">
      <alignment horizontal="center" vertical="center" wrapText="1"/>
    </xf>
    <xf numFmtId="0" fontId="4" fillId="2" borderId="47" xfId="0" applyFont="1" applyFill="1" applyBorder="1"/>
    <xf numFmtId="0" fontId="4" fillId="2" borderId="48" xfId="0" applyFont="1" applyFill="1" applyBorder="1" applyAlignment="1" applyProtection="1">
      <alignment horizontal="center"/>
      <protection locked="0"/>
    </xf>
    <xf numFmtId="170" fontId="4" fillId="2" borderId="49" xfId="2" applyNumberFormat="1" applyFont="1" applyFill="1" applyBorder="1" applyProtection="1">
      <protection locked="0"/>
    </xf>
    <xf numFmtId="0" fontId="4" fillId="2" borderId="45" xfId="0" applyFont="1" applyFill="1" applyBorder="1"/>
    <xf numFmtId="170" fontId="4" fillId="2" borderId="50" xfId="2" applyNumberFormat="1" applyFont="1" applyFill="1" applyBorder="1" applyProtection="1">
      <protection locked="0"/>
    </xf>
    <xf numFmtId="0" fontId="4" fillId="2" borderId="53" xfId="0" applyFont="1" applyFill="1" applyBorder="1"/>
    <xf numFmtId="0" fontId="4" fillId="2" borderId="55" xfId="0" applyFont="1" applyFill="1" applyBorder="1" applyAlignment="1" applyProtection="1">
      <alignment horizontal="center"/>
      <protection locked="0"/>
    </xf>
    <xf numFmtId="170" fontId="4" fillId="2" borderId="54" xfId="2" applyNumberFormat="1" applyFont="1" applyFill="1" applyBorder="1" applyProtection="1">
      <protection locked="0"/>
    </xf>
    <xf numFmtId="0" fontId="7" fillId="2" borderId="35" xfId="7" applyFont="1" applyFill="1" applyBorder="1" applyAlignment="1">
      <alignment vertical="center"/>
    </xf>
    <xf numFmtId="0" fontId="7" fillId="2" borderId="33" xfId="7" applyFont="1" applyFill="1" applyBorder="1" applyAlignment="1">
      <alignment horizontal="center" vertical="center"/>
    </xf>
    <xf numFmtId="0" fontId="13" fillId="2" borderId="33" xfId="5" applyFont="1" applyFill="1" applyBorder="1" applyAlignment="1">
      <alignment vertical="center"/>
    </xf>
    <xf numFmtId="171" fontId="7" fillId="2" borderId="33" xfId="6" applyNumberFormat="1" applyFont="1" applyFill="1" applyBorder="1" applyAlignment="1">
      <alignment vertical="center"/>
    </xf>
    <xf numFmtId="171" fontId="7" fillId="2" borderId="33" xfId="5" applyNumberFormat="1" applyFont="1" applyFill="1" applyBorder="1" applyAlignment="1">
      <alignment vertical="center"/>
    </xf>
    <xf numFmtId="170" fontId="7" fillId="2" borderId="33" xfId="6" applyNumberFormat="1" applyFont="1" applyFill="1" applyBorder="1" applyAlignment="1">
      <alignment vertical="center"/>
    </xf>
    <xf numFmtId="0" fontId="13" fillId="2" borderId="24" xfId="5" applyFont="1" applyFill="1" applyBorder="1" applyAlignment="1">
      <alignment vertical="center"/>
    </xf>
    <xf numFmtId="0" fontId="13" fillId="2" borderId="3" xfId="5" applyFont="1" applyFill="1" applyBorder="1" applyAlignment="1">
      <alignment horizontal="center" vertical="center"/>
    </xf>
    <xf numFmtId="0" fontId="13" fillId="2" borderId="3" xfId="7" applyFont="1" applyFill="1" applyBorder="1" applyAlignment="1">
      <alignment vertical="center"/>
    </xf>
    <xf numFmtId="171" fontId="7" fillId="2" borderId="3" xfId="6" applyNumberFormat="1" applyFont="1" applyFill="1" applyBorder="1" applyAlignment="1">
      <alignment vertical="center"/>
    </xf>
    <xf numFmtId="171" fontId="13" fillId="2" borderId="3" xfId="5" applyNumberFormat="1" applyFont="1" applyFill="1" applyBorder="1" applyAlignment="1">
      <alignment vertical="center"/>
    </xf>
    <xf numFmtId="171" fontId="13" fillId="2" borderId="3" xfId="6" applyNumberFormat="1" applyFont="1" applyFill="1" applyBorder="1" applyAlignment="1">
      <alignment horizontal="center" vertical="center"/>
    </xf>
    <xf numFmtId="171" fontId="13" fillId="2" borderId="3" xfId="6" applyNumberFormat="1" applyFont="1" applyFill="1" applyBorder="1" applyAlignment="1">
      <alignment vertical="center"/>
    </xf>
    <xf numFmtId="170" fontId="13" fillId="2" borderId="3" xfId="6" applyNumberFormat="1" applyFont="1" applyFill="1" applyBorder="1" applyAlignment="1">
      <alignment vertical="center"/>
    </xf>
    <xf numFmtId="170" fontId="13" fillId="2" borderId="3" xfId="5" applyNumberFormat="1" applyFont="1" applyFill="1" applyBorder="1" applyAlignment="1">
      <alignment vertical="center"/>
    </xf>
    <xf numFmtId="0" fontId="39" fillId="2" borderId="24" xfId="7" applyFont="1" applyFill="1" applyBorder="1" applyAlignment="1">
      <alignment vertical="center"/>
    </xf>
    <xf numFmtId="0" fontId="13" fillId="2" borderId="3" xfId="7" applyFont="1" applyFill="1" applyBorder="1" applyAlignment="1">
      <alignment horizontal="center" vertical="center"/>
    </xf>
    <xf numFmtId="0" fontId="13" fillId="2" borderId="24" xfId="7" applyFont="1" applyFill="1" applyBorder="1" applyAlignment="1">
      <alignment vertical="center"/>
    </xf>
    <xf numFmtId="0" fontId="13" fillId="2" borderId="29" xfId="7" applyFont="1" applyFill="1" applyBorder="1" applyAlignment="1">
      <alignment vertical="center"/>
    </xf>
    <xf numFmtId="0" fontId="13" fillId="2" borderId="14" xfId="7" applyFont="1" applyFill="1" applyBorder="1" applyAlignment="1">
      <alignment horizontal="center" vertical="center"/>
    </xf>
    <xf numFmtId="0" fontId="13" fillId="2" borderId="14" xfId="7" applyFont="1" applyFill="1" applyBorder="1" applyAlignment="1">
      <alignment vertical="center"/>
    </xf>
    <xf numFmtId="171" fontId="7" fillId="2" borderId="14" xfId="6" applyNumberFormat="1" applyFont="1" applyFill="1" applyBorder="1" applyAlignment="1">
      <alignment vertical="center"/>
    </xf>
    <xf numFmtId="171" fontId="13" fillId="2" borderId="14" xfId="5" applyNumberFormat="1" applyFont="1" applyFill="1" applyBorder="1" applyAlignment="1">
      <alignment vertical="center"/>
    </xf>
    <xf numFmtId="171" fontId="13" fillId="2" borderId="14" xfId="6" applyNumberFormat="1" applyFont="1" applyFill="1" applyBorder="1" applyAlignment="1">
      <alignment vertical="center"/>
    </xf>
    <xf numFmtId="171" fontId="7" fillId="2" borderId="13" xfId="6" applyNumberFormat="1" applyFont="1" applyFill="1" applyBorder="1" applyAlignment="1">
      <alignment vertical="center"/>
    </xf>
    <xf numFmtId="170" fontId="13" fillId="2" borderId="14" xfId="6" applyNumberFormat="1" applyFont="1" applyFill="1" applyBorder="1" applyAlignment="1">
      <alignment vertical="center"/>
    </xf>
    <xf numFmtId="170" fontId="13" fillId="2" borderId="14" xfId="5" applyNumberFormat="1" applyFont="1" applyFill="1" applyBorder="1" applyAlignment="1">
      <alignment vertical="center"/>
    </xf>
    <xf numFmtId="0" fontId="7" fillId="2" borderId="30" xfId="7" applyFont="1" applyFill="1" applyBorder="1" applyAlignment="1">
      <alignment vertical="center"/>
    </xf>
    <xf numFmtId="0" fontId="7" fillId="2" borderId="16" xfId="7" applyFont="1" applyFill="1" applyBorder="1" applyAlignment="1">
      <alignment horizontal="center" vertical="center"/>
    </xf>
    <xf numFmtId="0" fontId="13" fillId="2" borderId="16" xfId="5" applyFont="1" applyFill="1" applyBorder="1" applyAlignment="1">
      <alignment vertical="center"/>
    </xf>
    <xf numFmtId="171" fontId="7" fillId="2" borderId="16" xfId="6" applyNumberFormat="1" applyFont="1" applyFill="1" applyBorder="1" applyAlignment="1">
      <alignment vertical="center"/>
    </xf>
    <xf numFmtId="171" fontId="7" fillId="2" borderId="16" xfId="5" applyNumberFormat="1" applyFont="1" applyFill="1" applyBorder="1" applyAlignment="1">
      <alignment vertical="center"/>
    </xf>
    <xf numFmtId="170" fontId="7" fillId="2" borderId="16" xfId="6" applyNumberFormat="1" applyFont="1" applyFill="1" applyBorder="1" applyAlignment="1">
      <alignment vertical="center"/>
    </xf>
    <xf numFmtId="0" fontId="13" fillId="2" borderId="25" xfId="7" applyFont="1" applyFill="1" applyBorder="1" applyAlignment="1">
      <alignment vertical="center"/>
    </xf>
    <xf numFmtId="0" fontId="13" fillId="2" borderId="17" xfId="7" applyFont="1" applyFill="1" applyBorder="1" applyAlignment="1">
      <alignment horizontal="center" vertical="center"/>
    </xf>
    <xf numFmtId="0" fontId="13" fillId="2" borderId="17" xfId="7" applyFont="1" applyFill="1" applyBorder="1" applyAlignment="1">
      <alignment vertical="center"/>
    </xf>
    <xf numFmtId="171" fontId="7" fillId="2" borderId="17" xfId="6" applyNumberFormat="1" applyFont="1" applyFill="1" applyBorder="1" applyAlignment="1">
      <alignment vertical="center"/>
    </xf>
    <xf numFmtId="171" fontId="13" fillId="2" borderId="17" xfId="5" applyNumberFormat="1" applyFont="1" applyFill="1" applyBorder="1" applyAlignment="1">
      <alignment vertical="center"/>
    </xf>
    <xf numFmtId="171" fontId="13" fillId="2" borderId="17" xfId="6" applyNumberFormat="1" applyFont="1" applyFill="1" applyBorder="1" applyAlignment="1">
      <alignment vertical="center"/>
    </xf>
    <xf numFmtId="170" fontId="13" fillId="2" borderId="17" xfId="6" applyNumberFormat="1" applyFont="1" applyFill="1" applyBorder="1" applyAlignment="1">
      <alignment vertical="center"/>
    </xf>
    <xf numFmtId="170" fontId="13" fillId="2" borderId="17" xfId="5" applyNumberFormat="1" applyFont="1" applyFill="1" applyBorder="1" applyAlignment="1">
      <alignment vertical="center"/>
    </xf>
    <xf numFmtId="171" fontId="7" fillId="2" borderId="40" xfId="6" applyNumberFormat="1" applyFont="1" applyFill="1" applyBorder="1" applyAlignment="1">
      <alignment vertical="center"/>
    </xf>
    <xf numFmtId="0" fontId="17" fillId="3" borderId="1" xfId="5" applyFont="1" applyFill="1" applyBorder="1" applyAlignment="1">
      <alignment vertical="center"/>
    </xf>
    <xf numFmtId="0" fontId="17" fillId="2" borderId="0" xfId="5" applyFont="1" applyFill="1" applyAlignment="1">
      <alignment horizontal="center" vertical="center" wrapText="1"/>
    </xf>
    <xf numFmtId="0" fontId="17" fillId="2" borderId="0" xfId="5" applyFont="1" applyFill="1" applyAlignment="1">
      <alignment horizontal="center" vertical="center"/>
    </xf>
    <xf numFmtId="0" fontId="7" fillId="5" borderId="27" xfId="7" applyFont="1" applyFill="1" applyBorder="1" applyAlignment="1">
      <alignment horizontal="center" vertical="center"/>
    </xf>
    <xf numFmtId="0" fontId="35" fillId="2" borderId="0" xfId="0" applyFont="1" applyFill="1" applyAlignment="1">
      <alignment horizontal="left" vertical="center" wrapText="1"/>
    </xf>
    <xf numFmtId="0" fontId="23" fillId="2" borderId="0" xfId="0" applyFont="1" applyFill="1" applyAlignment="1">
      <alignment vertical="center" wrapText="1"/>
    </xf>
    <xf numFmtId="0" fontId="35" fillId="2" borderId="0" xfId="0" applyFont="1" applyFill="1" applyAlignment="1">
      <alignment vertical="center"/>
    </xf>
    <xf numFmtId="0" fontId="35" fillId="2" borderId="0" xfId="0" applyFont="1" applyFill="1" applyAlignment="1">
      <alignment horizontal="center" vertical="center"/>
    </xf>
    <xf numFmtId="0" fontId="30" fillId="2" borderId="0" xfId="0" applyFont="1" applyFill="1" applyAlignment="1">
      <alignment vertical="center" wrapText="1"/>
    </xf>
    <xf numFmtId="167" fontId="10" fillId="5" borderId="44" xfId="1" applyNumberFormat="1"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50" xfId="0" applyFont="1" applyFill="1" applyBorder="1" applyAlignment="1">
      <alignment horizontal="center" vertical="center" wrapText="1"/>
    </xf>
    <xf numFmtId="0" fontId="21" fillId="3" borderId="0" xfId="5" applyFont="1" applyFill="1" applyAlignment="1">
      <alignment horizontal="center" vertical="center"/>
    </xf>
    <xf numFmtId="170" fontId="37" fillId="0" borderId="44" xfId="2" applyNumberFormat="1" applyFont="1" applyBorder="1" applyAlignment="1">
      <alignment vertical="top"/>
    </xf>
    <xf numFmtId="170" fontId="8" fillId="2" borderId="50" xfId="0" applyNumberFormat="1" applyFont="1" applyFill="1" applyBorder="1"/>
    <xf numFmtId="170" fontId="37" fillId="0" borderId="55" xfId="2" applyNumberFormat="1" applyFont="1" applyBorder="1" applyAlignment="1">
      <alignment vertical="top"/>
    </xf>
    <xf numFmtId="170" fontId="8" fillId="2" borderId="54" xfId="0" applyNumberFormat="1" applyFont="1" applyFill="1" applyBorder="1"/>
    <xf numFmtId="0" fontId="13" fillId="0" borderId="44" xfId="4" applyFont="1" applyBorder="1" applyAlignment="1">
      <alignment horizontal="center" vertical="center"/>
    </xf>
    <xf numFmtId="0" fontId="13" fillId="0" borderId="44" xfId="5" applyFont="1" applyBorder="1" applyAlignment="1">
      <alignment horizontal="center" vertical="center"/>
    </xf>
    <xf numFmtId="0" fontId="8" fillId="0" borderId="44" xfId="0" applyFont="1" applyBorder="1" applyAlignment="1">
      <alignment vertical="center"/>
    </xf>
    <xf numFmtId="0" fontId="8" fillId="0" borderId="44" xfId="0" applyFont="1" applyBorder="1" applyAlignment="1">
      <alignment horizontal="center" vertical="center" wrapText="1"/>
    </xf>
    <xf numFmtId="14" fontId="8" fillId="0" borderId="44" xfId="0" applyNumberFormat="1" applyFont="1" applyBorder="1" applyAlignment="1">
      <alignment horizontal="left" vertical="center" wrapText="1"/>
    </xf>
    <xf numFmtId="0" fontId="8" fillId="0" borderId="50" xfId="0" applyFont="1" applyBorder="1" applyAlignment="1">
      <alignment horizontal="left" vertical="center" wrapText="1"/>
    </xf>
    <xf numFmtId="0" fontId="13" fillId="0" borderId="55" xfId="4" applyFont="1" applyBorder="1" applyAlignment="1">
      <alignment horizontal="center" vertical="center"/>
    </xf>
    <xf numFmtId="0" fontId="13" fillId="0" borderId="55" xfId="5" applyFont="1" applyBorder="1" applyAlignment="1">
      <alignment horizontal="center" vertical="center"/>
    </xf>
    <xf numFmtId="0" fontId="8" fillId="0" borderId="55" xfId="0" applyFont="1" applyBorder="1" applyAlignment="1">
      <alignment vertical="center"/>
    </xf>
    <xf numFmtId="0" fontId="8" fillId="0" borderId="55" xfId="0" applyFont="1" applyBorder="1" applyAlignment="1">
      <alignment horizontal="center" vertical="center" wrapText="1"/>
    </xf>
    <xf numFmtId="14" fontId="8" fillId="0" borderId="55" xfId="0" applyNumberFormat="1" applyFont="1" applyBorder="1" applyAlignment="1">
      <alignment horizontal="left" vertical="center" wrapText="1"/>
    </xf>
    <xf numFmtId="0" fontId="8" fillId="0" borderId="54" xfId="0" applyFont="1" applyBorder="1" applyAlignment="1">
      <alignment horizontal="left" vertical="center" wrapText="1"/>
    </xf>
    <xf numFmtId="164" fontId="17" fillId="2" borderId="0" xfId="3" applyNumberFormat="1" applyFont="1" applyFill="1" applyBorder="1" applyAlignment="1">
      <alignment horizontal="center"/>
    </xf>
    <xf numFmtId="0" fontId="27" fillId="0" borderId="21" xfId="5" applyFont="1" applyBorder="1" applyAlignment="1">
      <alignment vertical="center"/>
    </xf>
    <xf numFmtId="0" fontId="27" fillId="0" borderId="39" xfId="5" applyFont="1" applyBorder="1" applyAlignment="1">
      <alignment vertical="center"/>
    </xf>
    <xf numFmtId="14" fontId="27" fillId="0" borderId="42" xfId="5" applyNumberFormat="1" applyFont="1" applyBorder="1" applyAlignment="1">
      <alignment horizontal="left" vertical="center"/>
    </xf>
    <xf numFmtId="0" fontId="29" fillId="0" borderId="26" xfId="0" applyFont="1" applyBorder="1"/>
    <xf numFmtId="0" fontId="29" fillId="0" borderId="28" xfId="0" applyFont="1" applyBorder="1"/>
    <xf numFmtId="0" fontId="24" fillId="0" borderId="11" xfId="0" applyFont="1" applyBorder="1"/>
    <xf numFmtId="0" fontId="24" fillId="0" borderId="2" xfId="0" applyFont="1" applyBorder="1"/>
    <xf numFmtId="164" fontId="25" fillId="0" borderId="56" xfId="16" applyFont="1" applyFill="1" applyBorder="1" applyAlignment="1">
      <alignment vertical="center"/>
    </xf>
    <xf numFmtId="0" fontId="24" fillId="0" borderId="2" xfId="0" applyFont="1" applyBorder="1" applyAlignment="1">
      <alignment horizontal="center"/>
    </xf>
    <xf numFmtId="0" fontId="28" fillId="0" borderId="27" xfId="0" applyFont="1" applyBorder="1"/>
    <xf numFmtId="15" fontId="28" fillId="0" borderId="1" xfId="0" applyNumberFormat="1" applyFont="1" applyBorder="1"/>
    <xf numFmtId="0" fontId="33" fillId="0" borderId="1" xfId="0" applyFont="1" applyBorder="1" applyAlignment="1">
      <alignment horizontal="center"/>
    </xf>
    <xf numFmtId="0" fontId="24" fillId="0" borderId="12" xfId="0" applyFont="1" applyBorder="1"/>
    <xf numFmtId="0" fontId="24" fillId="0" borderId="0" xfId="0" applyFont="1"/>
    <xf numFmtId="0" fontId="33" fillId="0" borderId="0" xfId="0" applyFont="1" applyAlignment="1">
      <alignment horizontal="center"/>
    </xf>
    <xf numFmtId="0" fontId="29" fillId="0" borderId="32" xfId="0" applyFont="1" applyBorder="1"/>
    <xf numFmtId="0" fontId="14" fillId="0" borderId="35" xfId="0" applyFont="1" applyBorder="1" applyAlignment="1">
      <alignment vertical="center"/>
    </xf>
    <xf numFmtId="0" fontId="14" fillId="0" borderId="33" xfId="0" applyFont="1" applyBorder="1" applyAlignment="1">
      <alignment vertical="center"/>
    </xf>
    <xf numFmtId="170" fontId="14" fillId="0" borderId="36" xfId="2" applyNumberFormat="1" applyFont="1" applyFill="1" applyBorder="1" applyAlignment="1">
      <alignment vertical="center"/>
    </xf>
    <xf numFmtId="0" fontId="15" fillId="0" borderId="24" xfId="0" applyFont="1" applyBorder="1" applyAlignment="1">
      <alignment vertical="center"/>
    </xf>
    <xf numFmtId="0" fontId="15" fillId="0" borderId="3" xfId="0" applyFont="1" applyBorder="1" applyAlignment="1">
      <alignment vertical="center"/>
    </xf>
    <xf numFmtId="170" fontId="15" fillId="0" borderId="23" xfId="2" applyNumberFormat="1" applyFont="1" applyFill="1" applyBorder="1" applyAlignment="1">
      <alignment vertical="center"/>
    </xf>
    <xf numFmtId="0" fontId="17" fillId="0" borderId="0" xfId="3" applyFont="1" applyFill="1" applyBorder="1"/>
    <xf numFmtId="0" fontId="14" fillId="0" borderId="24" xfId="0" applyFont="1" applyBorder="1" applyAlignment="1">
      <alignment vertical="center"/>
    </xf>
    <xf numFmtId="0" fontId="14" fillId="0" borderId="3" xfId="0" applyFont="1" applyBorder="1" applyAlignment="1">
      <alignment vertical="center"/>
    </xf>
    <xf numFmtId="170" fontId="14" fillId="0" borderId="23" xfId="2" applyNumberFormat="1" applyFont="1" applyFill="1" applyBorder="1" applyAlignment="1">
      <alignment vertical="center"/>
    </xf>
    <xf numFmtId="0" fontId="17" fillId="0" borderId="0" xfId="0" applyFont="1"/>
    <xf numFmtId="0" fontId="15" fillId="0" borderId="25" xfId="0" applyFont="1" applyBorder="1" applyAlignment="1">
      <alignment vertical="center"/>
    </xf>
    <xf numFmtId="0" fontId="15" fillId="0" borderId="17" xfId="0" applyFont="1" applyBorder="1" applyAlignment="1">
      <alignment vertical="center"/>
    </xf>
    <xf numFmtId="170" fontId="15" fillId="0" borderId="18" xfId="2" applyNumberFormat="1" applyFont="1" applyFill="1" applyBorder="1" applyAlignment="1">
      <alignment vertical="center"/>
    </xf>
    <xf numFmtId="0" fontId="15" fillId="0" borderId="35" xfId="0" applyFont="1" applyBorder="1" applyAlignment="1">
      <alignment horizontal="center" vertical="center"/>
    </xf>
    <xf numFmtId="0" fontId="15" fillId="0" borderId="33" xfId="0" applyFont="1" applyBorder="1" applyAlignment="1">
      <alignment horizontal="center" vertical="center"/>
    </xf>
    <xf numFmtId="170" fontId="15" fillId="0" borderId="33" xfId="2" applyNumberFormat="1" applyFont="1" applyFill="1" applyBorder="1" applyAlignment="1">
      <alignment horizontal="right" vertical="center"/>
    </xf>
    <xf numFmtId="3" fontId="12" fillId="0" borderId="36" xfId="0" applyNumberFormat="1" applyFont="1" applyBorder="1" applyAlignment="1">
      <alignment horizontal="center" vertical="center" wrapText="1"/>
    </xf>
    <xf numFmtId="0" fontId="15" fillId="0" borderId="25" xfId="0" applyFont="1" applyBorder="1" applyAlignment="1">
      <alignment horizontal="center" vertical="center"/>
    </xf>
    <xf numFmtId="0" fontId="15" fillId="0" borderId="17" xfId="0" applyFont="1" applyBorder="1" applyAlignment="1">
      <alignment horizontal="center" vertical="center"/>
    </xf>
    <xf numFmtId="170" fontId="15" fillId="0" borderId="17" xfId="2" applyNumberFormat="1" applyFont="1" applyFill="1" applyBorder="1" applyAlignment="1">
      <alignment horizontal="right" vertical="center"/>
    </xf>
    <xf numFmtId="3" fontId="12" fillId="0" borderId="18" xfId="0" applyNumberFormat="1" applyFont="1" applyBorder="1" applyAlignment="1">
      <alignment horizontal="center" vertical="center" wrapText="1"/>
    </xf>
    <xf numFmtId="0" fontId="8" fillId="0" borderId="1" xfId="0" applyFont="1" applyBorder="1"/>
    <xf numFmtId="0" fontId="27" fillId="0" borderId="4" xfId="0" applyFont="1" applyBorder="1" applyAlignment="1">
      <alignment horizontal="right" vertical="center" wrapText="1"/>
    </xf>
    <xf numFmtId="0" fontId="29" fillId="0" borderId="10" xfId="0" applyFont="1" applyBorder="1"/>
    <xf numFmtId="0" fontId="8" fillId="0" borderId="2" xfId="0" applyFont="1" applyBorder="1"/>
    <xf numFmtId="0" fontId="8" fillId="0" borderId="21" xfId="0" applyFont="1" applyBorder="1"/>
    <xf numFmtId="0" fontId="7" fillId="6" borderId="19" xfId="4" applyFont="1" applyFill="1" applyBorder="1" applyAlignment="1">
      <alignment horizontal="center" vertical="center" wrapText="1"/>
    </xf>
    <xf numFmtId="17" fontId="7" fillId="6" borderId="19" xfId="4" applyNumberFormat="1" applyFont="1" applyFill="1" applyBorder="1" applyAlignment="1">
      <alignment horizontal="center" vertical="center" wrapText="1"/>
    </xf>
    <xf numFmtId="0" fontId="5" fillId="6" borderId="64" xfId="0" applyFont="1" applyFill="1" applyBorder="1" applyProtection="1">
      <protection locked="0"/>
    </xf>
    <xf numFmtId="0" fontId="7" fillId="6" borderId="34" xfId="7" applyFont="1" applyFill="1" applyBorder="1" applyAlignment="1">
      <alignment horizontal="center" wrapText="1"/>
    </xf>
    <xf numFmtId="0" fontId="7" fillId="6" borderId="37" xfId="7" applyFont="1" applyFill="1" applyBorder="1" applyAlignment="1">
      <alignment horizontal="center" vertical="top" wrapText="1"/>
    </xf>
    <xf numFmtId="0" fontId="27" fillId="0" borderId="5" xfId="0" applyFont="1" applyBorder="1" applyAlignment="1">
      <alignment horizontal="center" vertical="center" wrapText="1"/>
    </xf>
    <xf numFmtId="0" fontId="7" fillId="6" borderId="20" xfId="0" applyFont="1" applyFill="1" applyBorder="1" applyAlignment="1">
      <alignment horizontal="center" vertical="center"/>
    </xf>
    <xf numFmtId="0" fontId="7" fillId="6" borderId="34"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45"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6" borderId="49" xfId="0" applyFont="1" applyFill="1" applyBorder="1" applyAlignment="1">
      <alignment horizontal="center" vertical="center"/>
    </xf>
    <xf numFmtId="14" fontId="27" fillId="0" borderId="5" xfId="0" applyNumberFormat="1" applyFont="1" applyBorder="1" applyAlignment="1">
      <alignment horizontal="center" vertical="center" wrapText="1"/>
    </xf>
    <xf numFmtId="164" fontId="25" fillId="3" borderId="38" xfId="16" applyFont="1" applyFill="1" applyBorder="1" applyAlignment="1">
      <alignment vertical="center"/>
    </xf>
    <xf numFmtId="0" fontId="42"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41" xfId="0" applyFont="1" applyBorder="1" applyAlignment="1">
      <alignment horizontal="center"/>
    </xf>
    <xf numFmtId="0" fontId="28" fillId="0" borderId="1" xfId="0" applyFont="1" applyBorder="1" applyAlignment="1">
      <alignment horizontal="center"/>
    </xf>
    <xf numFmtId="0" fontId="28" fillId="0" borderId="42" xfId="0" applyFont="1" applyBorder="1" applyAlignment="1">
      <alignment horizontal="center"/>
    </xf>
    <xf numFmtId="0" fontId="33" fillId="0" borderId="41" xfId="0" applyFont="1" applyBorder="1" applyAlignment="1">
      <alignment horizontal="center"/>
    </xf>
    <xf numFmtId="0" fontId="33" fillId="0" borderId="1" xfId="0" applyFont="1" applyBorder="1" applyAlignment="1">
      <alignment horizontal="center"/>
    </xf>
    <xf numFmtId="0" fontId="33" fillId="0" borderId="28" xfId="0" applyFont="1" applyBorder="1" applyAlignment="1">
      <alignment horizontal="center"/>
    </xf>
    <xf numFmtId="0" fontId="28" fillId="0" borderId="65" xfId="0" applyFont="1" applyBorder="1" applyAlignment="1">
      <alignment horizontal="left"/>
    </xf>
    <xf numFmtId="0" fontId="28" fillId="0" borderId="0" xfId="0" applyFont="1" applyAlignment="1">
      <alignment horizontal="left"/>
    </xf>
    <xf numFmtId="0" fontId="24" fillId="0" borderId="8" xfId="0" applyFont="1" applyBorder="1" applyAlignment="1">
      <alignment horizontal="left"/>
    </xf>
    <xf numFmtId="0" fontId="24" fillId="0" borderId="9" xfId="0" applyFont="1" applyBorder="1" applyAlignment="1">
      <alignment horizontal="left"/>
    </xf>
    <xf numFmtId="0" fontId="22" fillId="0" borderId="6" xfId="0" applyFont="1" applyBorder="1" applyAlignment="1">
      <alignment horizontal="right" vertical="center" indent="2"/>
    </xf>
    <xf numFmtId="0" fontId="27" fillId="0" borderId="5" xfId="0" applyFont="1" applyBorder="1" applyAlignment="1">
      <alignment horizontal="center" vertical="center" wrapText="1"/>
    </xf>
    <xf numFmtId="14" fontId="27" fillId="0" borderId="5" xfId="0" applyNumberFormat="1" applyFont="1" applyBorder="1" applyAlignment="1">
      <alignment horizontal="center" vertical="center" wrapText="1"/>
    </xf>
    <xf numFmtId="14" fontId="27" fillId="0" borderId="3" xfId="0" applyNumberFormat="1" applyFont="1" applyBorder="1" applyAlignment="1">
      <alignment horizontal="center" vertical="center" wrapText="1"/>
    </xf>
    <xf numFmtId="0" fontId="5" fillId="2" borderId="0" xfId="0" applyFont="1" applyFill="1" applyAlignment="1" applyProtection="1">
      <alignment horizontal="left" vertical="center"/>
      <protection locked="0"/>
    </xf>
    <xf numFmtId="0" fontId="9" fillId="2" borderId="1" xfId="0" applyFont="1" applyFill="1" applyBorder="1" applyAlignment="1">
      <alignment horizontal="left"/>
    </xf>
    <xf numFmtId="0" fontId="9" fillId="2" borderId="28" xfId="0" applyFont="1" applyFill="1" applyBorder="1" applyAlignment="1">
      <alignment horizontal="left"/>
    </xf>
    <xf numFmtId="0" fontId="5" fillId="2" borderId="11" xfId="0" applyFont="1" applyFill="1" applyBorder="1" applyAlignment="1">
      <alignment horizontal="left"/>
    </xf>
    <xf numFmtId="0" fontId="5" fillId="2" borderId="2" xfId="0" applyFont="1" applyFill="1" applyBorder="1" applyAlignment="1">
      <alignment horizontal="left"/>
    </xf>
    <xf numFmtId="0" fontId="4" fillId="2" borderId="27" xfId="0" applyFont="1" applyFill="1" applyBorder="1" applyAlignment="1">
      <alignment horizontal="left"/>
    </xf>
    <xf numFmtId="0" fontId="4" fillId="2" borderId="1" xfId="0" applyFont="1" applyFill="1" applyBorder="1" applyAlignment="1">
      <alignment horizontal="left"/>
    </xf>
    <xf numFmtId="0" fontId="5" fillId="2" borderId="11" xfId="0" applyFont="1" applyFill="1" applyBorder="1" applyAlignment="1">
      <alignment horizontal="center"/>
    </xf>
    <xf numFmtId="0" fontId="5" fillId="2" borderId="2" xfId="0" applyFont="1" applyFill="1" applyBorder="1" applyAlignment="1">
      <alignment horizontal="center"/>
    </xf>
    <xf numFmtId="0" fontId="8" fillId="2" borderId="0" xfId="0" applyFont="1" applyFill="1" applyAlignment="1">
      <alignment vertical="center" wrapText="1"/>
    </xf>
    <xf numFmtId="0" fontId="8" fillId="2" borderId="32" xfId="0" applyFont="1" applyFill="1" applyBorder="1" applyAlignment="1">
      <alignment vertical="center" wrapText="1"/>
    </xf>
    <xf numFmtId="0" fontId="11" fillId="2" borderId="0" xfId="0" applyFont="1" applyFill="1" applyAlignment="1">
      <alignment vertical="center"/>
    </xf>
    <xf numFmtId="0" fontId="11" fillId="2" borderId="32" xfId="0" applyFont="1" applyFill="1" applyBorder="1" applyAlignment="1">
      <alignment vertical="center"/>
    </xf>
    <xf numFmtId="0" fontId="43" fillId="6" borderId="20"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43" fillId="6" borderId="22" xfId="0" applyFont="1" applyFill="1" applyBorder="1" applyAlignment="1">
      <alignment horizontal="center" vertical="center" wrapText="1"/>
    </xf>
    <xf numFmtId="0" fontId="11" fillId="2" borderId="0" xfId="0" applyFont="1" applyFill="1" applyAlignment="1">
      <alignment horizontal="left" vertical="center"/>
    </xf>
    <xf numFmtId="0" fontId="11" fillId="2" borderId="32" xfId="0" applyFont="1" applyFill="1" applyBorder="1" applyAlignment="1">
      <alignment horizontal="left" vertical="center"/>
    </xf>
    <xf numFmtId="0" fontId="5" fillId="2" borderId="11" xfId="0" applyFont="1" applyFill="1" applyBorder="1" applyAlignment="1">
      <alignment horizontal="left" vertical="center"/>
    </xf>
    <xf numFmtId="0" fontId="5" fillId="2" borderId="2" xfId="0" applyFont="1" applyFill="1" applyBorder="1" applyAlignment="1">
      <alignment horizontal="left" vertical="center"/>
    </xf>
    <xf numFmtId="0" fontId="4" fillId="2" borderId="27" xfId="0" applyFont="1" applyFill="1" applyBorder="1" applyAlignment="1">
      <alignment horizontal="left" vertical="center"/>
    </xf>
    <xf numFmtId="0" fontId="4" fillId="2" borderId="1" xfId="0" applyFont="1" applyFill="1" applyBorder="1" applyAlignment="1">
      <alignment horizontal="left" vertical="center"/>
    </xf>
    <xf numFmtId="0" fontId="5" fillId="2" borderId="26" xfId="0" applyFont="1" applyFill="1" applyBorder="1" applyAlignment="1">
      <alignment horizontal="left" vertical="center"/>
    </xf>
    <xf numFmtId="0" fontId="4" fillId="2" borderId="28" xfId="0" applyFont="1" applyFill="1" applyBorder="1" applyAlignment="1">
      <alignment horizontal="left" vertical="center"/>
    </xf>
    <xf numFmtId="0" fontId="5" fillId="2" borderId="26" xfId="0" applyFont="1" applyFill="1" applyBorder="1" applyAlignment="1">
      <alignment horizontal="left"/>
    </xf>
    <xf numFmtId="0" fontId="5" fillId="2" borderId="1" xfId="0" applyFont="1" applyFill="1" applyBorder="1" applyAlignment="1" applyProtection="1">
      <alignment horizontal="left"/>
      <protection locked="0"/>
    </xf>
    <xf numFmtId="0" fontId="5" fillId="2" borderId="1" xfId="0" applyFont="1" applyFill="1" applyBorder="1" applyAlignment="1" applyProtection="1">
      <alignment horizontal="left" wrapText="1"/>
      <protection locked="0"/>
    </xf>
    <xf numFmtId="22" fontId="4" fillId="5" borderId="20" xfId="0" applyNumberFormat="1" applyFont="1" applyFill="1" applyBorder="1" applyAlignment="1" applyProtection="1">
      <alignment horizontal="right"/>
      <protection locked="0"/>
    </xf>
    <xf numFmtId="22" fontId="4" fillId="5" borderId="22" xfId="0" applyNumberFormat="1" applyFont="1" applyFill="1" applyBorder="1" applyAlignment="1" applyProtection="1">
      <alignment horizontal="right"/>
      <protection locked="0"/>
    </xf>
    <xf numFmtId="170" fontId="4" fillId="5" borderId="20" xfId="2" applyNumberFormat="1" applyFont="1" applyFill="1" applyBorder="1" applyAlignment="1" applyProtection="1">
      <alignment horizontal="right" vertical="center"/>
      <protection locked="0"/>
    </xf>
    <xf numFmtId="170" fontId="4" fillId="5" borderId="22" xfId="2" applyNumberFormat="1" applyFont="1" applyFill="1" applyBorder="1" applyAlignment="1" applyProtection="1">
      <alignment horizontal="right" vertical="center"/>
      <protection locked="0"/>
    </xf>
    <xf numFmtId="170" fontId="4" fillId="5" borderId="20" xfId="0" applyNumberFormat="1" applyFont="1" applyFill="1" applyBorder="1" applyAlignment="1" applyProtection="1">
      <alignment horizontal="right" vertical="center"/>
      <protection locked="0"/>
    </xf>
    <xf numFmtId="170" fontId="4" fillId="5" borderId="22" xfId="0" applyNumberFormat="1" applyFont="1" applyFill="1" applyBorder="1" applyAlignment="1" applyProtection="1">
      <alignment horizontal="right" vertical="center"/>
      <protection locked="0"/>
    </xf>
    <xf numFmtId="0" fontId="43" fillId="6" borderId="20" xfId="0" applyFont="1" applyFill="1" applyBorder="1" applyAlignment="1" applyProtection="1">
      <alignment horizontal="center" vertical="center"/>
      <protection locked="0"/>
    </xf>
    <xf numFmtId="0" fontId="43" fillId="6" borderId="21" xfId="0" applyFont="1" applyFill="1" applyBorder="1" applyAlignment="1" applyProtection="1">
      <alignment horizontal="center" vertical="center"/>
      <protection locked="0"/>
    </xf>
    <xf numFmtId="0" fontId="43" fillId="6" borderId="22" xfId="0" applyFont="1" applyFill="1" applyBorder="1" applyAlignment="1" applyProtection="1">
      <alignment horizontal="center" vertical="center"/>
      <protection locked="0"/>
    </xf>
    <xf numFmtId="0" fontId="13" fillId="2" borderId="11" xfId="5" applyFont="1" applyFill="1" applyBorder="1" applyAlignment="1">
      <alignment horizontal="left" vertical="center" wrapText="1"/>
    </xf>
    <xf numFmtId="0" fontId="13" fillId="2" borderId="2" xfId="5" applyFont="1" applyFill="1" applyBorder="1" applyAlignment="1">
      <alignment horizontal="left" vertical="center" wrapText="1"/>
    </xf>
    <xf numFmtId="0" fontId="13" fillId="2" borderId="26" xfId="5" applyFont="1" applyFill="1" applyBorder="1" applyAlignment="1">
      <alignment horizontal="left" vertical="center" wrapText="1"/>
    </xf>
    <xf numFmtId="0" fontId="13" fillId="2" borderId="27" xfId="5" applyFont="1" applyFill="1" applyBorder="1" applyAlignment="1">
      <alignment horizontal="left" vertical="center" wrapText="1"/>
    </xf>
    <xf numFmtId="0" fontId="13" fillId="2" borderId="1" xfId="5" applyFont="1" applyFill="1" applyBorder="1" applyAlignment="1">
      <alignment horizontal="left" vertical="center" wrapText="1"/>
    </xf>
    <xf numFmtId="0" fontId="13" fillId="2" borderId="28" xfId="5" applyFont="1" applyFill="1" applyBorder="1" applyAlignment="1">
      <alignment horizontal="left" vertical="center" wrapText="1"/>
    </xf>
    <xf numFmtId="0" fontId="7" fillId="6" borderId="20" xfId="5" applyFont="1" applyFill="1" applyBorder="1" applyAlignment="1">
      <alignment vertical="center"/>
    </xf>
    <xf numFmtId="0" fontId="7" fillId="6" borderId="21" xfId="5" applyFont="1" applyFill="1" applyBorder="1" applyAlignment="1">
      <alignment vertical="center"/>
    </xf>
    <xf numFmtId="0" fontId="7" fillId="6" borderId="22" xfId="5" applyFont="1" applyFill="1" applyBorder="1" applyAlignment="1">
      <alignment vertical="center"/>
    </xf>
    <xf numFmtId="0" fontId="28" fillId="3" borderId="1" xfId="5" applyFont="1" applyFill="1" applyBorder="1" applyAlignment="1">
      <alignment horizontal="left" vertical="center"/>
    </xf>
    <xf numFmtId="0" fontId="28" fillId="3" borderId="42" xfId="5" applyFont="1" applyFill="1" applyBorder="1" applyAlignment="1">
      <alignment horizontal="left" vertical="center"/>
    </xf>
    <xf numFmtId="164" fontId="24" fillId="3" borderId="1" xfId="6" applyFont="1" applyFill="1" applyBorder="1" applyAlignment="1">
      <alignment horizontal="left" vertical="center"/>
    </xf>
    <xf numFmtId="0" fontId="28" fillId="3" borderId="1" xfId="5" applyFont="1" applyFill="1" applyBorder="1" applyAlignment="1">
      <alignment vertical="center"/>
    </xf>
    <xf numFmtId="0" fontId="28" fillId="3" borderId="42" xfId="5" applyFont="1" applyFill="1" applyBorder="1" applyAlignment="1">
      <alignment vertical="center"/>
    </xf>
    <xf numFmtId="0" fontId="28" fillId="3" borderId="28" xfId="5" applyFont="1" applyFill="1" applyBorder="1" applyAlignment="1">
      <alignment horizontal="left" vertical="center"/>
    </xf>
    <xf numFmtId="0" fontId="7" fillId="6" borderId="20" xfId="5" applyFont="1" applyFill="1" applyBorder="1" applyAlignment="1">
      <alignment horizontal="center" vertical="center"/>
    </xf>
    <xf numFmtId="0" fontId="7" fillId="6" borderId="21" xfId="5" applyFont="1" applyFill="1" applyBorder="1" applyAlignment="1">
      <alignment horizontal="center" vertical="center"/>
    </xf>
    <xf numFmtId="0" fontId="7" fillId="6" borderId="22" xfId="5" applyFont="1" applyFill="1" applyBorder="1" applyAlignment="1">
      <alignment horizontal="center" vertical="center"/>
    </xf>
    <xf numFmtId="0" fontId="13" fillId="2" borderId="20" xfId="5" applyFont="1" applyFill="1" applyBorder="1" applyAlignment="1">
      <alignment horizontal="left" vertical="center"/>
    </xf>
    <xf numFmtId="0" fontId="13" fillId="2" borderId="21" xfId="5" applyFont="1" applyFill="1" applyBorder="1" applyAlignment="1">
      <alignment horizontal="left" vertical="center"/>
    </xf>
    <xf numFmtId="0" fontId="13" fillId="2" borderId="22" xfId="5" applyFont="1" applyFill="1" applyBorder="1" applyAlignment="1">
      <alignment horizontal="left" vertical="center"/>
    </xf>
    <xf numFmtId="0" fontId="7" fillId="3" borderId="0" xfId="5" applyFont="1" applyFill="1" applyAlignment="1">
      <alignment horizontal="center" vertical="center"/>
    </xf>
    <xf numFmtId="0" fontId="7" fillId="6" borderId="11" xfId="7" applyFont="1" applyFill="1" applyBorder="1" applyAlignment="1">
      <alignment horizontal="center" vertical="center" wrapText="1"/>
    </xf>
    <xf numFmtId="0" fontId="7" fillId="6" borderId="2" xfId="7" applyFont="1" applyFill="1" applyBorder="1" applyAlignment="1">
      <alignment horizontal="center" vertical="center" wrapText="1"/>
    </xf>
    <xf numFmtId="0" fontId="7" fillId="6" borderId="26" xfId="7" applyFont="1" applyFill="1" applyBorder="1" applyAlignment="1">
      <alignment horizontal="center" vertical="center" wrapText="1"/>
    </xf>
    <xf numFmtId="0" fontId="7" fillId="6" borderId="27" xfId="7" applyFont="1" applyFill="1" applyBorder="1" applyAlignment="1">
      <alignment horizontal="center" vertical="center" wrapText="1"/>
    </xf>
    <xf numFmtId="0" fontId="7" fillId="6" borderId="1" xfId="7" applyFont="1" applyFill="1" applyBorder="1" applyAlignment="1">
      <alignment horizontal="center" vertical="center" wrapText="1"/>
    </xf>
    <xf numFmtId="0" fontId="7" fillId="6" borderId="28" xfId="7" applyFont="1" applyFill="1" applyBorder="1" applyAlignment="1">
      <alignment horizontal="center" vertical="center" wrapText="1"/>
    </xf>
    <xf numFmtId="164" fontId="7" fillId="6" borderId="34" xfId="6" applyFont="1" applyFill="1" applyBorder="1" applyAlignment="1">
      <alignment horizontal="center" vertical="center" wrapText="1"/>
    </xf>
    <xf numFmtId="164" fontId="7" fillId="6" borderId="37" xfId="6" applyFont="1" applyFill="1" applyBorder="1" applyAlignment="1">
      <alignment horizontal="center" vertical="center" wrapText="1"/>
    </xf>
    <xf numFmtId="164" fontId="7" fillId="6" borderId="26" xfId="6" applyFont="1" applyFill="1" applyBorder="1" applyAlignment="1">
      <alignment horizontal="center" vertical="center" wrapText="1"/>
    </xf>
    <xf numFmtId="164" fontId="7" fillId="6" borderId="28" xfId="6" applyFont="1" applyFill="1" applyBorder="1" applyAlignment="1">
      <alignment horizontal="center" vertical="center" wrapText="1"/>
    </xf>
    <xf numFmtId="0" fontId="7" fillId="6" borderId="34" xfId="7" applyFont="1" applyFill="1" applyBorder="1" applyAlignment="1">
      <alignment horizontal="center" vertical="center" wrapText="1"/>
    </xf>
    <xf numFmtId="0" fontId="7" fillId="6" borderId="37" xfId="7" applyFont="1" applyFill="1" applyBorder="1" applyAlignment="1">
      <alignment horizontal="center" vertical="center" wrapText="1"/>
    </xf>
    <xf numFmtId="164" fontId="35" fillId="4" borderId="34" xfId="6" applyFont="1" applyFill="1" applyBorder="1" applyAlignment="1">
      <alignment horizontal="center" vertical="center" wrapText="1"/>
    </xf>
    <xf numFmtId="164" fontId="35" fillId="4" borderId="37" xfId="6" applyFont="1" applyFill="1" applyBorder="1" applyAlignment="1">
      <alignment horizontal="center" vertical="center" wrapText="1"/>
    </xf>
    <xf numFmtId="0" fontId="42" fillId="0" borderId="65" xfId="0" applyFont="1" applyBorder="1" applyAlignment="1">
      <alignment horizontal="center" vertical="center" wrapText="1"/>
    </xf>
    <xf numFmtId="0" fontId="42" fillId="0" borderId="0" xfId="0" applyFont="1" applyAlignment="1">
      <alignment horizontal="center" vertical="center" wrapText="1"/>
    </xf>
    <xf numFmtId="0" fontId="42" fillId="0" borderId="66" xfId="0" applyFont="1" applyBorder="1" applyAlignment="1">
      <alignment horizontal="center" vertical="center" wrapText="1"/>
    </xf>
    <xf numFmtId="0" fontId="42" fillId="0" borderId="67"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68" xfId="0" applyFont="1" applyBorder="1" applyAlignment="1">
      <alignment horizontal="center" vertical="center" wrapText="1"/>
    </xf>
    <xf numFmtId="0" fontId="7" fillId="6" borderId="20" xfId="5" applyFont="1" applyFill="1" applyBorder="1" applyAlignment="1">
      <alignment horizontal="center" vertical="center" wrapText="1"/>
    </xf>
    <xf numFmtId="0" fontId="7" fillId="6" borderId="21" xfId="5" applyFont="1" applyFill="1" applyBorder="1" applyAlignment="1">
      <alignment horizontal="center" vertical="center" wrapText="1"/>
    </xf>
    <xf numFmtId="0" fontId="7" fillId="6" borderId="22" xfId="5" applyFont="1" applyFill="1" applyBorder="1" applyAlignment="1">
      <alignment horizontal="center" vertical="center" wrapText="1"/>
    </xf>
    <xf numFmtId="0" fontId="35" fillId="4" borderId="20" xfId="5" applyFont="1" applyFill="1" applyBorder="1" applyAlignment="1">
      <alignment horizontal="center" vertical="center" wrapText="1"/>
    </xf>
    <xf numFmtId="0" fontId="35" fillId="4" borderId="22" xfId="5" applyFont="1" applyFill="1" applyBorder="1" applyAlignment="1">
      <alignment horizontal="center" vertical="center" wrapText="1"/>
    </xf>
    <xf numFmtId="0" fontId="24" fillId="3" borderId="27" xfId="5" applyFont="1" applyFill="1" applyBorder="1" applyAlignment="1">
      <alignment horizontal="left" vertical="center"/>
    </xf>
    <xf numFmtId="0" fontId="24" fillId="3" borderId="1" xfId="5" applyFont="1" applyFill="1" applyBorder="1" applyAlignment="1">
      <alignment horizontal="left" vertical="center"/>
    </xf>
    <xf numFmtId="0" fontId="24" fillId="3" borderId="20" xfId="5" applyFont="1" applyFill="1" applyBorder="1" applyAlignment="1">
      <alignment horizontal="left" vertical="center"/>
    </xf>
    <xf numFmtId="0" fontId="24" fillId="3" borderId="21" xfId="5" applyFont="1" applyFill="1" applyBorder="1" applyAlignment="1">
      <alignment horizontal="left" vertical="center"/>
    </xf>
    <xf numFmtId="0" fontId="28" fillId="3" borderId="21" xfId="5" applyFont="1" applyFill="1" applyBorder="1" applyAlignment="1">
      <alignment horizontal="left" vertical="center"/>
    </xf>
    <xf numFmtId="0" fontId="28" fillId="3" borderId="39" xfId="5" applyFont="1" applyFill="1" applyBorder="1" applyAlignment="1">
      <alignment horizontal="left" vertical="center"/>
    </xf>
    <xf numFmtId="0" fontId="13" fillId="3" borderId="20" xfId="5" applyFont="1" applyFill="1" applyBorder="1" applyAlignment="1">
      <alignment horizontal="left" vertical="center"/>
    </xf>
    <xf numFmtId="0" fontId="13" fillId="3" borderId="21" xfId="5" applyFont="1" applyFill="1" applyBorder="1" applyAlignment="1">
      <alignment horizontal="left" vertical="center"/>
    </xf>
    <xf numFmtId="0" fontId="13" fillId="3" borderId="22" xfId="5" applyFont="1" applyFill="1" applyBorder="1" applyAlignment="1">
      <alignment horizontal="left" vertical="center"/>
    </xf>
    <xf numFmtId="0" fontId="13" fillId="3" borderId="20" xfId="5" applyFont="1" applyFill="1" applyBorder="1" applyAlignment="1">
      <alignment horizontal="left" vertical="center" wrapText="1"/>
    </xf>
    <xf numFmtId="0" fontId="13" fillId="3" borderId="21" xfId="5" applyFont="1" applyFill="1" applyBorder="1" applyAlignment="1">
      <alignment horizontal="left" vertical="center" wrapText="1"/>
    </xf>
    <xf numFmtId="0" fontId="13" fillId="3" borderId="22" xfId="5" applyFont="1" applyFill="1" applyBorder="1" applyAlignment="1">
      <alignment horizontal="left"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8" fillId="2" borderId="12" xfId="0" applyFont="1" applyFill="1" applyBorder="1" applyAlignment="1">
      <alignment horizontal="left" vertical="center" wrapText="1"/>
    </xf>
    <xf numFmtId="0" fontId="8" fillId="2" borderId="0" xfId="0" applyFont="1" applyFill="1" applyAlignment="1">
      <alignment horizontal="left" vertical="center" wrapText="1"/>
    </xf>
    <xf numFmtId="0" fontId="27" fillId="3" borderId="21" xfId="5" applyFont="1" applyFill="1" applyBorder="1" applyAlignment="1">
      <alignment horizontal="left" vertical="center"/>
    </xf>
    <xf numFmtId="0" fontId="27" fillId="3" borderId="39" xfId="5" applyFont="1" applyFill="1" applyBorder="1" applyAlignment="1">
      <alignment horizontal="left" vertical="center"/>
    </xf>
    <xf numFmtId="164" fontId="25" fillId="3" borderId="21" xfId="6" applyFont="1" applyFill="1" applyBorder="1" applyAlignment="1">
      <alignment horizontal="left" vertical="center"/>
    </xf>
    <xf numFmtId="0" fontId="8" fillId="2" borderId="59" xfId="0" applyFont="1" applyFill="1" applyBorder="1" applyAlignment="1">
      <alignment horizontal="left" vertical="top" wrapText="1"/>
    </xf>
    <xf numFmtId="0" fontId="8" fillId="2" borderId="58" xfId="0" applyFont="1" applyFill="1" applyBorder="1" applyAlignment="1">
      <alignment horizontal="left" vertical="top" wrapText="1"/>
    </xf>
    <xf numFmtId="0" fontId="8" fillId="2" borderId="57"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0" xfId="0" applyFont="1" applyFill="1" applyAlignment="1">
      <alignment horizontal="left" vertical="top" wrapText="1"/>
    </xf>
    <xf numFmtId="0" fontId="8" fillId="2" borderId="32" xfId="0" applyFont="1" applyFill="1" applyBorder="1" applyAlignment="1">
      <alignment horizontal="left" vertical="top" wrapText="1"/>
    </xf>
    <xf numFmtId="0" fontId="7" fillId="6" borderId="1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26"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2" xfId="0" applyFont="1" applyFill="1" applyBorder="1" applyAlignment="1">
      <alignment horizontal="center" vertical="center" wrapText="1"/>
    </xf>
    <xf numFmtId="0" fontId="8" fillId="5" borderId="27" xfId="0" applyFont="1" applyFill="1" applyBorder="1" applyAlignment="1">
      <alignment horizontal="center" vertical="center"/>
    </xf>
    <xf numFmtId="0" fontId="8" fillId="5" borderId="28" xfId="0" applyFont="1" applyFill="1" applyBorder="1" applyAlignment="1">
      <alignment horizontal="center" vertical="center"/>
    </xf>
    <xf numFmtId="0" fontId="27" fillId="0" borderId="1" xfId="5" applyFont="1" applyBorder="1" applyAlignment="1">
      <alignment horizontal="left" vertical="center"/>
    </xf>
    <xf numFmtId="0" fontId="27" fillId="0" borderId="42" xfId="5" applyFont="1" applyBorder="1" applyAlignment="1">
      <alignment horizontal="left" vertical="center"/>
    </xf>
    <xf numFmtId="0" fontId="8" fillId="2" borderId="27" xfId="0" applyFont="1" applyFill="1" applyBorder="1" applyAlignment="1">
      <alignment horizontal="left" vertical="center" wrapText="1" indent="1"/>
    </xf>
    <xf numFmtId="0" fontId="8" fillId="2" borderId="1" xfId="0" applyFont="1" applyFill="1" applyBorder="1" applyAlignment="1">
      <alignment horizontal="left" vertical="center" wrapText="1" indent="1"/>
    </xf>
    <xf numFmtId="0" fontId="8" fillId="2" borderId="28" xfId="0" applyFont="1" applyFill="1" applyBorder="1" applyAlignment="1">
      <alignment horizontal="left" vertical="center" wrapText="1" indent="1"/>
    </xf>
    <xf numFmtId="0" fontId="7" fillId="6" borderId="1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8" fillId="2" borderId="12" xfId="0" applyFont="1" applyFill="1" applyBorder="1" applyAlignment="1">
      <alignment horizontal="left" vertical="center" wrapText="1" indent="1"/>
    </xf>
    <xf numFmtId="0" fontId="8" fillId="2" borderId="0" xfId="0" applyFont="1" applyFill="1" applyAlignment="1">
      <alignment horizontal="left" vertical="center" wrapText="1" indent="1"/>
    </xf>
    <xf numFmtId="0" fontId="8" fillId="2" borderId="32" xfId="0" applyFont="1" applyFill="1" applyBorder="1" applyAlignment="1">
      <alignment horizontal="left" vertical="center" wrapText="1" indent="1"/>
    </xf>
    <xf numFmtId="0" fontId="7" fillId="6" borderId="12"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32" xfId="0" applyFont="1" applyFill="1" applyBorder="1" applyAlignment="1">
      <alignment horizontal="center" vertical="center" wrapText="1"/>
    </xf>
    <xf numFmtId="0" fontId="8" fillId="2" borderId="32" xfId="0" applyFont="1" applyFill="1" applyBorder="1" applyAlignment="1">
      <alignment horizontal="left" vertical="center" wrapText="1"/>
    </xf>
    <xf numFmtId="0" fontId="8" fillId="0" borderId="44" xfId="0" applyFont="1" applyBorder="1" applyAlignment="1">
      <alignment horizontal="left" vertical="center" wrapText="1"/>
    </xf>
    <xf numFmtId="0" fontId="10" fillId="5" borderId="11"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8" fillId="2" borderId="11" xfId="0" applyFont="1" applyFill="1" applyBorder="1" applyAlignment="1">
      <alignment horizontal="left" vertical="center"/>
    </xf>
    <xf numFmtId="0" fontId="8" fillId="2" borderId="2" xfId="0" applyFont="1" applyFill="1" applyBorder="1" applyAlignment="1">
      <alignment horizontal="left"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1" xfId="0" applyFont="1" applyFill="1" applyBorder="1" applyAlignment="1">
      <alignment horizontal="left" vertical="center"/>
    </xf>
    <xf numFmtId="0" fontId="8" fillId="2" borderId="28" xfId="0" applyFont="1" applyFill="1" applyBorder="1" applyAlignment="1">
      <alignment horizontal="left" vertical="center"/>
    </xf>
    <xf numFmtId="0" fontId="7" fillId="6" borderId="20" xfId="0" applyFont="1" applyFill="1" applyBorder="1" applyAlignment="1">
      <alignment horizontal="center" vertical="center"/>
    </xf>
    <xf numFmtId="0" fontId="7" fillId="6" borderId="21" xfId="0" applyFont="1" applyFill="1" applyBorder="1" applyAlignment="1">
      <alignment horizontal="center" vertical="center"/>
    </xf>
    <xf numFmtId="0" fontId="7" fillId="6" borderId="22" xfId="0" applyFont="1" applyFill="1" applyBorder="1" applyAlignment="1">
      <alignment horizontal="center" vertical="center"/>
    </xf>
    <xf numFmtId="0" fontId="8" fillId="2" borderId="27"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7" fillId="6" borderId="27" xfId="0" applyFont="1" applyFill="1" applyBorder="1" applyAlignment="1">
      <alignment horizontal="left"/>
    </xf>
    <xf numFmtId="0" fontId="7" fillId="6" borderId="1" xfId="0" applyFont="1" applyFill="1" applyBorder="1" applyAlignment="1">
      <alignment horizontal="left"/>
    </xf>
    <xf numFmtId="0" fontId="7" fillId="6" borderId="28" xfId="0" applyFont="1" applyFill="1" applyBorder="1" applyAlignment="1">
      <alignment horizontal="left"/>
    </xf>
    <xf numFmtId="167" fontId="8" fillId="0" borderId="44" xfId="1" applyNumberFormat="1" applyFont="1" applyBorder="1" applyAlignment="1">
      <alignment horizontal="left" vertical="center"/>
    </xf>
    <xf numFmtId="167" fontId="8" fillId="0" borderId="55" xfId="1" applyNumberFormat="1" applyFont="1" applyBorder="1" applyAlignment="1">
      <alignment horizontal="left" vertical="center"/>
    </xf>
    <xf numFmtId="0" fontId="10" fillId="5" borderId="46" xfId="0" applyFont="1" applyFill="1" applyBorder="1" applyAlignment="1">
      <alignment horizontal="center" vertical="center"/>
    </xf>
    <xf numFmtId="0" fontId="10" fillId="5" borderId="52" xfId="0" applyFont="1" applyFill="1" applyBorder="1" applyAlignment="1">
      <alignment horizontal="center" vertical="center"/>
    </xf>
    <xf numFmtId="0" fontId="10" fillId="5" borderId="44" xfId="0" applyFont="1" applyFill="1" applyBorder="1" applyAlignment="1">
      <alignment horizontal="center" vertical="center" wrapText="1"/>
    </xf>
    <xf numFmtId="0" fontId="42" fillId="0" borderId="4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42" xfId="0" applyFont="1" applyBorder="1" applyAlignment="1">
      <alignment horizontal="center" vertical="center" wrapText="1"/>
    </xf>
    <xf numFmtId="0" fontId="7" fillId="6" borderId="51"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7" fillId="0" borderId="0" xfId="0" applyFont="1" applyAlignment="1">
      <alignment horizontal="left"/>
    </xf>
    <xf numFmtId="0" fontId="8" fillId="0" borderId="55" xfId="0" applyFont="1" applyBorder="1" applyAlignment="1">
      <alignment horizontal="left" vertical="center" wrapText="1"/>
    </xf>
    <xf numFmtId="0" fontId="8" fillId="0" borderId="48" xfId="0" applyFont="1" applyBorder="1" applyAlignment="1">
      <alignment horizontal="left"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0" xfId="0" applyFont="1" applyBorder="1" applyAlignment="1">
      <alignment horizontal="center"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7" fillId="6" borderId="20" xfId="0" applyFont="1" applyFill="1" applyBorder="1" applyAlignment="1">
      <alignment horizontal="left" wrapText="1"/>
    </xf>
    <xf numFmtId="0" fontId="7" fillId="6" borderId="21" xfId="0" applyFont="1" applyFill="1" applyBorder="1" applyAlignment="1">
      <alignment horizontal="left" wrapText="1"/>
    </xf>
    <xf numFmtId="0" fontId="7" fillId="6" borderId="22" xfId="0" applyFont="1" applyFill="1" applyBorder="1" applyAlignment="1">
      <alignment horizontal="left" wrapText="1"/>
    </xf>
    <xf numFmtId="0" fontId="7" fillId="6"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6" borderId="45"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10" fillId="5" borderId="44" xfId="0" applyFont="1" applyFill="1" applyBorder="1" applyAlignment="1">
      <alignment horizontal="center" vertical="center"/>
    </xf>
    <xf numFmtId="0" fontId="10" fillId="5" borderId="50" xfId="0" applyFont="1" applyFill="1" applyBorder="1" applyAlignment="1">
      <alignment horizontal="center" vertical="center"/>
    </xf>
    <xf numFmtId="0" fontId="37" fillId="0" borderId="45" xfId="0" applyFont="1" applyBorder="1" applyAlignment="1">
      <alignment horizontal="center" vertical="top"/>
    </xf>
    <xf numFmtId="0" fontId="37" fillId="0" borderId="44" xfId="0" applyFont="1" applyBorder="1" applyAlignment="1">
      <alignment horizontal="center" vertical="top"/>
    </xf>
    <xf numFmtId="0" fontId="37" fillId="0" borderId="44" xfId="0" applyFont="1" applyBorder="1" applyAlignment="1">
      <alignment horizontal="left" vertical="top"/>
    </xf>
    <xf numFmtId="170" fontId="37" fillId="0" borderId="44" xfId="2" applyNumberFormat="1" applyFont="1" applyBorder="1" applyAlignment="1">
      <alignment horizontal="center" vertical="top"/>
    </xf>
    <xf numFmtId="0" fontId="37" fillId="0" borderId="53" xfId="0" applyFont="1" applyBorder="1" applyAlignment="1">
      <alignment horizontal="center" vertical="top"/>
    </xf>
    <xf numFmtId="0" fontId="37" fillId="0" borderId="55" xfId="0" applyFont="1" applyBorder="1" applyAlignment="1">
      <alignment horizontal="center" vertical="top"/>
    </xf>
    <xf numFmtId="170" fontId="37" fillId="0" borderId="55" xfId="2" applyNumberFormat="1" applyFont="1" applyBorder="1" applyAlignment="1">
      <alignment horizontal="center" vertical="top"/>
    </xf>
    <xf numFmtId="0" fontId="25" fillId="3" borderId="20" xfId="5" applyFont="1" applyFill="1" applyBorder="1" applyAlignment="1">
      <alignment horizontal="left" vertical="center"/>
    </xf>
    <xf numFmtId="0" fontId="25" fillId="3" borderId="21" xfId="5" applyFont="1" applyFill="1" applyBorder="1" applyAlignment="1">
      <alignment horizontal="left" vertical="center"/>
    </xf>
    <xf numFmtId="0" fontId="37" fillId="0" borderId="55" xfId="0" applyFont="1" applyBorder="1" applyAlignment="1">
      <alignment horizontal="left" vertical="top"/>
    </xf>
    <xf numFmtId="0" fontId="27" fillId="3" borderId="1" xfId="5" applyFont="1" applyFill="1" applyBorder="1" applyAlignment="1">
      <alignment horizontal="left" vertical="center"/>
    </xf>
    <xf numFmtId="0" fontId="27" fillId="3" borderId="42" xfId="5" applyFont="1" applyFill="1" applyBorder="1" applyAlignment="1">
      <alignment horizontal="left" vertical="center"/>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22" xfId="0" applyFont="1" applyFill="1" applyBorder="1" applyAlignment="1">
      <alignment horizontal="center" vertical="center" wrapText="1"/>
    </xf>
  </cellXfs>
  <cellStyles count="20">
    <cellStyle name="Hipervínculo" xfId="3" builtinId="8"/>
    <cellStyle name="Millares" xfId="1" builtinId="3"/>
    <cellStyle name="Millares [0]" xfId="2" builtinId="6"/>
    <cellStyle name="Millares [0] 2" xfId="12" xr:uid="{00000000-0005-0000-0000-000003000000}"/>
    <cellStyle name="Millares [0] 3" xfId="10" xr:uid="{00000000-0005-0000-0000-000004000000}"/>
    <cellStyle name="Millares 2" xfId="6" xr:uid="{00000000-0005-0000-0000-000005000000}"/>
    <cellStyle name="Millares 2 2" xfId="14" xr:uid="{00000000-0005-0000-0000-000006000000}"/>
    <cellStyle name="Millares 2 3" xfId="16" xr:uid="{00000000-0005-0000-0000-000007000000}"/>
    <cellStyle name="Millares 2 4" xfId="13" xr:uid="{00000000-0005-0000-0000-000008000000}"/>
    <cellStyle name="Millares 3" xfId="9" xr:uid="{00000000-0005-0000-0000-000009000000}"/>
    <cellStyle name="Millares 4" xfId="18" xr:uid="{00000000-0005-0000-0000-00000A000000}"/>
    <cellStyle name="Millares 5" xfId="19" xr:uid="{00000000-0005-0000-0000-00000B000000}"/>
    <cellStyle name="Normal" xfId="0" builtinId="0"/>
    <cellStyle name="Normal 2" xfId="5" xr:uid="{00000000-0005-0000-0000-00000D000000}"/>
    <cellStyle name="Normal 3" xfId="4" xr:uid="{00000000-0005-0000-0000-00000E000000}"/>
    <cellStyle name="Normal 5" xfId="11" xr:uid="{00000000-0005-0000-0000-00000F000000}"/>
    <cellStyle name="Normal_Proced. a dic.02" xfId="7" xr:uid="{00000000-0005-0000-0000-000010000000}"/>
    <cellStyle name="Porcentaje 2" xfId="8" xr:uid="{00000000-0005-0000-0000-000011000000}"/>
    <cellStyle name="Porcentaje 2 2" xfId="17" xr:uid="{00000000-0005-0000-0000-000012000000}"/>
    <cellStyle name="Porcentaje 2 3" xfId="15" xr:uid="{00000000-0005-0000-0000-000013000000}"/>
  </cellStyles>
  <dxfs count="6">
    <dxf>
      <font>
        <b/>
        <i val="0"/>
        <color theme="0"/>
      </font>
      <fill>
        <patternFill patternType="solid">
          <fgColor auto="1"/>
          <bgColor rgb="FF00B050"/>
        </patternFill>
      </fill>
    </dxf>
    <dxf>
      <font>
        <b/>
        <i val="0"/>
        <color theme="0"/>
      </font>
      <fill>
        <patternFill patternType="solid">
          <fgColor auto="1"/>
          <bgColor rgb="FFCC0000"/>
        </patternFill>
      </fill>
    </dxf>
    <dxf>
      <font>
        <b/>
        <i val="0"/>
        <color theme="0"/>
      </font>
      <fill>
        <patternFill patternType="solid">
          <fgColor auto="1"/>
          <bgColor rgb="FF00B050"/>
        </patternFill>
      </fill>
    </dxf>
    <dxf>
      <font>
        <b/>
        <i val="0"/>
        <color theme="0"/>
      </font>
      <fill>
        <patternFill patternType="solid">
          <fgColor auto="1"/>
          <bgColor rgb="FFCC0000"/>
        </patternFill>
      </fill>
    </dxf>
    <dxf>
      <fill>
        <patternFill>
          <bgColor rgb="FFFFC000"/>
        </patternFill>
      </fill>
    </dxf>
    <dxf>
      <font>
        <color theme="0"/>
      </font>
      <fill>
        <patternFill>
          <bgColor rgb="FFC00000"/>
        </patternFill>
      </fill>
    </dxf>
  </dxfs>
  <tableStyles count="0" defaultTableStyle="TableStyleMedium2" defaultPivotStyle="PivotStyleLight16"/>
  <colors>
    <mruColors>
      <color rgb="FFFF451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Conciliaciones Bancos'!B22"/><Relationship Id="rId1" Type="http://schemas.openxmlformats.org/officeDocument/2006/relationships/hyperlink" Target="#'Conciliaciones Bancos'!B17"/></Relationships>
</file>

<file path=xl/drawings/_rels/drawing2.xml.rels><?xml version="1.0" encoding="UTF-8" standalone="yes"?>
<Relationships xmlns="http://schemas.openxmlformats.org/package/2006/relationships"><Relationship Id="rId1" Type="http://schemas.openxmlformats.org/officeDocument/2006/relationships/hyperlink" Target="#Corte!L57:L64"/></Relationships>
</file>

<file path=xl/drawings/drawing1.xml><?xml version="1.0" encoding="utf-8"?>
<xdr:wsDr xmlns:xdr="http://schemas.openxmlformats.org/drawingml/2006/spreadsheetDrawing" xmlns:a="http://schemas.openxmlformats.org/drawingml/2006/main">
  <xdr:twoCellAnchor editAs="oneCell">
    <xdr:from>
      <xdr:col>11</xdr:col>
      <xdr:colOff>171450</xdr:colOff>
      <xdr:row>36</xdr:row>
      <xdr:rowOff>0</xdr:rowOff>
    </xdr:from>
    <xdr:to>
      <xdr:col>11</xdr:col>
      <xdr:colOff>171450</xdr:colOff>
      <xdr:row>37</xdr:row>
      <xdr:rowOff>19049</xdr:rowOff>
    </xdr:to>
    <xdr:sp macro="" textlink="">
      <xdr:nvSpPr>
        <xdr:cNvPr id="2" name="Text Box 9">
          <a:extLst>
            <a:ext uri="{FF2B5EF4-FFF2-40B4-BE49-F238E27FC236}">
              <a16:creationId xmlns:a16="http://schemas.microsoft.com/office/drawing/2014/main" id="{00000000-0008-0000-0200-000002000000}"/>
            </a:ext>
          </a:extLst>
        </xdr:cNvPr>
        <xdr:cNvSpPr txBox="1">
          <a:spLocks noChangeArrowheads="1"/>
        </xdr:cNvSpPr>
      </xdr:nvSpPr>
      <xdr:spPr bwMode="auto">
        <a:xfrm>
          <a:off x="131349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0</xdr:rowOff>
    </xdr:from>
    <xdr:to>
      <xdr:col>11</xdr:col>
      <xdr:colOff>123825</xdr:colOff>
      <xdr:row>37</xdr:row>
      <xdr:rowOff>19049</xdr:rowOff>
    </xdr:to>
    <xdr:sp macro="" textlink="">
      <xdr:nvSpPr>
        <xdr:cNvPr id="3" name="Text Box 10">
          <a:extLst>
            <a:ext uri="{FF2B5EF4-FFF2-40B4-BE49-F238E27FC236}">
              <a16:creationId xmlns:a16="http://schemas.microsoft.com/office/drawing/2014/main" id="{00000000-0008-0000-0200-000003000000}"/>
            </a:ext>
          </a:extLst>
        </xdr:cNvPr>
        <xdr:cNvSpPr txBox="1">
          <a:spLocks noChangeArrowheads="1"/>
        </xdr:cNvSpPr>
      </xdr:nvSpPr>
      <xdr:spPr bwMode="auto">
        <a:xfrm>
          <a:off x="13087350"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0</xdr:rowOff>
    </xdr:from>
    <xdr:to>
      <xdr:col>11</xdr:col>
      <xdr:colOff>142875</xdr:colOff>
      <xdr:row>37</xdr:row>
      <xdr:rowOff>19049</xdr:rowOff>
    </xdr:to>
    <xdr:sp macro="" textlink="">
      <xdr:nvSpPr>
        <xdr:cNvPr id="4" name="Text Box 11">
          <a:extLst>
            <a:ext uri="{FF2B5EF4-FFF2-40B4-BE49-F238E27FC236}">
              <a16:creationId xmlns:a16="http://schemas.microsoft.com/office/drawing/2014/main" id="{00000000-0008-0000-0200-000004000000}"/>
            </a:ext>
          </a:extLst>
        </xdr:cNvPr>
        <xdr:cNvSpPr txBox="1">
          <a:spLocks noChangeArrowheads="1"/>
        </xdr:cNvSpPr>
      </xdr:nvSpPr>
      <xdr:spPr bwMode="auto">
        <a:xfrm>
          <a:off x="13106400"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5" name="Text Box 12">
          <a:extLst>
            <a:ext uri="{FF2B5EF4-FFF2-40B4-BE49-F238E27FC236}">
              <a16:creationId xmlns:a16="http://schemas.microsoft.com/office/drawing/2014/main" id="{00000000-0008-0000-0200-000005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6" name="Text Box 15">
          <a:extLst>
            <a:ext uri="{FF2B5EF4-FFF2-40B4-BE49-F238E27FC236}">
              <a16:creationId xmlns:a16="http://schemas.microsoft.com/office/drawing/2014/main" id="{00000000-0008-0000-0200-000006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7" name="Text Box 16">
          <a:extLst>
            <a:ext uri="{FF2B5EF4-FFF2-40B4-BE49-F238E27FC236}">
              <a16:creationId xmlns:a16="http://schemas.microsoft.com/office/drawing/2014/main" id="{00000000-0008-0000-0200-000007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8" name="Text Box 18">
          <a:extLst>
            <a:ext uri="{FF2B5EF4-FFF2-40B4-BE49-F238E27FC236}">
              <a16:creationId xmlns:a16="http://schemas.microsoft.com/office/drawing/2014/main" id="{00000000-0008-0000-0200-000008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9" name="Text Box 20">
          <a:extLst>
            <a:ext uri="{FF2B5EF4-FFF2-40B4-BE49-F238E27FC236}">
              <a16:creationId xmlns:a16="http://schemas.microsoft.com/office/drawing/2014/main" id="{00000000-0008-0000-0200-000009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0" name="Text Box 21">
          <a:extLst>
            <a:ext uri="{FF2B5EF4-FFF2-40B4-BE49-F238E27FC236}">
              <a16:creationId xmlns:a16="http://schemas.microsoft.com/office/drawing/2014/main" id="{00000000-0008-0000-0200-00000A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114300</xdr:colOff>
      <xdr:row>36</xdr:row>
      <xdr:rowOff>0</xdr:rowOff>
    </xdr:from>
    <xdr:to>
      <xdr:col>15</xdr:col>
      <xdr:colOff>114300</xdr:colOff>
      <xdr:row>37</xdr:row>
      <xdr:rowOff>19049</xdr:rowOff>
    </xdr:to>
    <xdr:sp macro="" textlink="">
      <xdr:nvSpPr>
        <xdr:cNvPr id="11" name="Text Box 23">
          <a:extLst>
            <a:ext uri="{FF2B5EF4-FFF2-40B4-BE49-F238E27FC236}">
              <a16:creationId xmlns:a16="http://schemas.microsoft.com/office/drawing/2014/main" id="{00000000-0008-0000-0200-00000B000000}"/>
            </a:ext>
          </a:extLst>
        </xdr:cNvPr>
        <xdr:cNvSpPr txBox="1">
          <a:spLocks noChangeArrowheads="1"/>
        </xdr:cNvSpPr>
      </xdr:nvSpPr>
      <xdr:spPr bwMode="auto">
        <a:xfrm>
          <a:off x="182403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 name="Text Box 24">
          <a:extLst>
            <a:ext uri="{FF2B5EF4-FFF2-40B4-BE49-F238E27FC236}">
              <a16:creationId xmlns:a16="http://schemas.microsoft.com/office/drawing/2014/main" id="{00000000-0008-0000-0200-00000C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3" name="Text Box 25">
          <a:extLst>
            <a:ext uri="{FF2B5EF4-FFF2-40B4-BE49-F238E27FC236}">
              <a16:creationId xmlns:a16="http://schemas.microsoft.com/office/drawing/2014/main" id="{00000000-0008-0000-0200-00000D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4" name="Text Box 26">
          <a:extLst>
            <a:ext uri="{FF2B5EF4-FFF2-40B4-BE49-F238E27FC236}">
              <a16:creationId xmlns:a16="http://schemas.microsoft.com/office/drawing/2014/main" id="{00000000-0008-0000-0200-00000E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5" name="Text Box 27">
          <a:extLst>
            <a:ext uri="{FF2B5EF4-FFF2-40B4-BE49-F238E27FC236}">
              <a16:creationId xmlns:a16="http://schemas.microsoft.com/office/drawing/2014/main" id="{00000000-0008-0000-0200-00000F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6" name="Text Box 29">
          <a:extLst>
            <a:ext uri="{FF2B5EF4-FFF2-40B4-BE49-F238E27FC236}">
              <a16:creationId xmlns:a16="http://schemas.microsoft.com/office/drawing/2014/main" id="{00000000-0008-0000-0200-000010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7" name="Text Box 30">
          <a:extLst>
            <a:ext uri="{FF2B5EF4-FFF2-40B4-BE49-F238E27FC236}">
              <a16:creationId xmlns:a16="http://schemas.microsoft.com/office/drawing/2014/main" id="{00000000-0008-0000-0200-000011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26</xdr:row>
      <xdr:rowOff>0</xdr:rowOff>
    </xdr:from>
    <xdr:to>
      <xdr:col>14</xdr:col>
      <xdr:colOff>0</xdr:colOff>
      <xdr:row>26</xdr:row>
      <xdr:rowOff>200025</xdr:rowOff>
    </xdr:to>
    <xdr:sp macro="" textlink="">
      <xdr:nvSpPr>
        <xdr:cNvPr id="18" name="Text Box 36">
          <a:extLst>
            <a:ext uri="{FF2B5EF4-FFF2-40B4-BE49-F238E27FC236}">
              <a16:creationId xmlns:a16="http://schemas.microsoft.com/office/drawing/2014/main" id="{00000000-0008-0000-0200-000012000000}"/>
            </a:ext>
          </a:extLst>
        </xdr:cNvPr>
        <xdr:cNvSpPr txBox="1">
          <a:spLocks noChangeArrowheads="1"/>
        </xdr:cNvSpPr>
      </xdr:nvSpPr>
      <xdr:spPr bwMode="auto">
        <a:xfrm>
          <a:off x="167925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26</xdr:row>
      <xdr:rowOff>114300</xdr:rowOff>
    </xdr:from>
    <xdr:to>
      <xdr:col>14</xdr:col>
      <xdr:colOff>0</xdr:colOff>
      <xdr:row>27</xdr:row>
      <xdr:rowOff>66675</xdr:rowOff>
    </xdr:to>
    <xdr:sp macro="" textlink="">
      <xdr:nvSpPr>
        <xdr:cNvPr id="19" name="Text Box 37">
          <a:extLst>
            <a:ext uri="{FF2B5EF4-FFF2-40B4-BE49-F238E27FC236}">
              <a16:creationId xmlns:a16="http://schemas.microsoft.com/office/drawing/2014/main" id="{00000000-0008-0000-0200-000013000000}"/>
            </a:ext>
          </a:extLst>
        </xdr:cNvPr>
        <xdr:cNvSpPr txBox="1">
          <a:spLocks noChangeArrowheads="1"/>
        </xdr:cNvSpPr>
      </xdr:nvSpPr>
      <xdr:spPr bwMode="auto">
        <a:xfrm>
          <a:off x="16792575" y="5524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171450</xdr:colOff>
      <xdr:row>36</xdr:row>
      <xdr:rowOff>0</xdr:rowOff>
    </xdr:from>
    <xdr:to>
      <xdr:col>11</xdr:col>
      <xdr:colOff>171450</xdr:colOff>
      <xdr:row>37</xdr:row>
      <xdr:rowOff>19049</xdr:rowOff>
    </xdr:to>
    <xdr:sp macro="" textlink="">
      <xdr:nvSpPr>
        <xdr:cNvPr id="20" name="Text Box 38">
          <a:extLst>
            <a:ext uri="{FF2B5EF4-FFF2-40B4-BE49-F238E27FC236}">
              <a16:creationId xmlns:a16="http://schemas.microsoft.com/office/drawing/2014/main" id="{00000000-0008-0000-0200-000014000000}"/>
            </a:ext>
          </a:extLst>
        </xdr:cNvPr>
        <xdr:cNvSpPr txBox="1">
          <a:spLocks noChangeArrowheads="1"/>
        </xdr:cNvSpPr>
      </xdr:nvSpPr>
      <xdr:spPr bwMode="auto">
        <a:xfrm>
          <a:off x="131349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21" name="Text Box 39">
          <a:extLst>
            <a:ext uri="{FF2B5EF4-FFF2-40B4-BE49-F238E27FC236}">
              <a16:creationId xmlns:a16="http://schemas.microsoft.com/office/drawing/2014/main" id="{00000000-0008-0000-0200-00001500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22" name="Text Box 40">
          <a:extLst>
            <a:ext uri="{FF2B5EF4-FFF2-40B4-BE49-F238E27FC236}">
              <a16:creationId xmlns:a16="http://schemas.microsoft.com/office/drawing/2014/main" id="{00000000-0008-0000-0200-00001600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3" name="Text Box 41">
          <a:extLst>
            <a:ext uri="{FF2B5EF4-FFF2-40B4-BE49-F238E27FC236}">
              <a16:creationId xmlns:a16="http://schemas.microsoft.com/office/drawing/2014/main" id="{00000000-0008-0000-0200-000017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4" name="Text Box 42">
          <a:extLst>
            <a:ext uri="{FF2B5EF4-FFF2-40B4-BE49-F238E27FC236}">
              <a16:creationId xmlns:a16="http://schemas.microsoft.com/office/drawing/2014/main" id="{00000000-0008-0000-0200-000018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5" name="Text Box 43">
          <a:extLst>
            <a:ext uri="{FF2B5EF4-FFF2-40B4-BE49-F238E27FC236}">
              <a16:creationId xmlns:a16="http://schemas.microsoft.com/office/drawing/2014/main" id="{00000000-0008-0000-0200-000019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6" name="Text Box 44">
          <a:extLst>
            <a:ext uri="{FF2B5EF4-FFF2-40B4-BE49-F238E27FC236}">
              <a16:creationId xmlns:a16="http://schemas.microsoft.com/office/drawing/2014/main" id="{00000000-0008-0000-0200-00001A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7" name="Text Box 45">
          <a:extLst>
            <a:ext uri="{FF2B5EF4-FFF2-40B4-BE49-F238E27FC236}">
              <a16:creationId xmlns:a16="http://schemas.microsoft.com/office/drawing/2014/main" id="{00000000-0008-0000-0200-00001B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8" name="Text Box 46">
          <a:extLst>
            <a:ext uri="{FF2B5EF4-FFF2-40B4-BE49-F238E27FC236}">
              <a16:creationId xmlns:a16="http://schemas.microsoft.com/office/drawing/2014/main" id="{00000000-0008-0000-0200-00001C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9" name="Text Box 47">
          <a:extLst>
            <a:ext uri="{FF2B5EF4-FFF2-40B4-BE49-F238E27FC236}">
              <a16:creationId xmlns:a16="http://schemas.microsoft.com/office/drawing/2014/main" id="{00000000-0008-0000-0200-00001D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114300</xdr:colOff>
      <xdr:row>36</xdr:row>
      <xdr:rowOff>0</xdr:rowOff>
    </xdr:from>
    <xdr:to>
      <xdr:col>15</xdr:col>
      <xdr:colOff>114300</xdr:colOff>
      <xdr:row>37</xdr:row>
      <xdr:rowOff>19049</xdr:rowOff>
    </xdr:to>
    <xdr:sp macro="" textlink="">
      <xdr:nvSpPr>
        <xdr:cNvPr id="30" name="Text Box 48">
          <a:extLst>
            <a:ext uri="{FF2B5EF4-FFF2-40B4-BE49-F238E27FC236}">
              <a16:creationId xmlns:a16="http://schemas.microsoft.com/office/drawing/2014/main" id="{00000000-0008-0000-0200-00001E000000}"/>
            </a:ext>
          </a:extLst>
        </xdr:cNvPr>
        <xdr:cNvSpPr txBox="1">
          <a:spLocks noChangeArrowheads="1"/>
        </xdr:cNvSpPr>
      </xdr:nvSpPr>
      <xdr:spPr bwMode="auto">
        <a:xfrm>
          <a:off x="182403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31" name="Text Box 49">
          <a:extLst>
            <a:ext uri="{FF2B5EF4-FFF2-40B4-BE49-F238E27FC236}">
              <a16:creationId xmlns:a16="http://schemas.microsoft.com/office/drawing/2014/main" id="{00000000-0008-0000-0200-00001F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32" name="Text Box 50">
          <a:extLst>
            <a:ext uri="{FF2B5EF4-FFF2-40B4-BE49-F238E27FC236}">
              <a16:creationId xmlns:a16="http://schemas.microsoft.com/office/drawing/2014/main" id="{00000000-0008-0000-0200-000020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33" name="Text Box 51">
          <a:extLst>
            <a:ext uri="{FF2B5EF4-FFF2-40B4-BE49-F238E27FC236}">
              <a16:creationId xmlns:a16="http://schemas.microsoft.com/office/drawing/2014/main" id="{00000000-0008-0000-0200-000021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34" name="Text Box 52">
          <a:extLst>
            <a:ext uri="{FF2B5EF4-FFF2-40B4-BE49-F238E27FC236}">
              <a16:creationId xmlns:a16="http://schemas.microsoft.com/office/drawing/2014/main" id="{00000000-0008-0000-0200-000022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35" name="Text Box 53">
          <a:extLst>
            <a:ext uri="{FF2B5EF4-FFF2-40B4-BE49-F238E27FC236}">
              <a16:creationId xmlns:a16="http://schemas.microsoft.com/office/drawing/2014/main" id="{00000000-0008-0000-0200-000023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36" name="Text Box 54">
          <a:extLst>
            <a:ext uri="{FF2B5EF4-FFF2-40B4-BE49-F238E27FC236}">
              <a16:creationId xmlns:a16="http://schemas.microsoft.com/office/drawing/2014/main" id="{00000000-0008-0000-0200-000024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29</xdr:row>
      <xdr:rowOff>0</xdr:rowOff>
    </xdr:from>
    <xdr:to>
      <xdr:col>15</xdr:col>
      <xdr:colOff>0</xdr:colOff>
      <xdr:row>29</xdr:row>
      <xdr:rowOff>214313</xdr:rowOff>
    </xdr:to>
    <xdr:sp macro="" textlink="">
      <xdr:nvSpPr>
        <xdr:cNvPr id="37" name="Text Box 57">
          <a:extLst>
            <a:ext uri="{FF2B5EF4-FFF2-40B4-BE49-F238E27FC236}">
              <a16:creationId xmlns:a16="http://schemas.microsoft.com/office/drawing/2014/main" id="{00000000-0008-0000-0200-000025000000}"/>
            </a:ext>
          </a:extLst>
        </xdr:cNvPr>
        <xdr:cNvSpPr txBox="1">
          <a:spLocks noChangeArrowheads="1"/>
        </xdr:cNvSpPr>
      </xdr:nvSpPr>
      <xdr:spPr bwMode="auto">
        <a:xfrm>
          <a:off x="167925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xdr:row>
      <xdr:rowOff>0</xdr:rowOff>
    </xdr:from>
    <xdr:to>
      <xdr:col>6</xdr:col>
      <xdr:colOff>0</xdr:colOff>
      <xdr:row>28</xdr:row>
      <xdr:rowOff>202406</xdr:rowOff>
    </xdr:to>
    <xdr:sp macro="" textlink="">
      <xdr:nvSpPr>
        <xdr:cNvPr id="38" name="Text Box 58">
          <a:extLst>
            <a:ext uri="{FF2B5EF4-FFF2-40B4-BE49-F238E27FC236}">
              <a16:creationId xmlns:a16="http://schemas.microsoft.com/office/drawing/2014/main" id="{00000000-0008-0000-0200-000026000000}"/>
            </a:ext>
          </a:extLst>
        </xdr:cNvPr>
        <xdr:cNvSpPr txBox="1">
          <a:spLocks noChangeArrowheads="1"/>
        </xdr:cNvSpPr>
      </xdr:nvSpPr>
      <xdr:spPr bwMode="auto">
        <a:xfrm>
          <a:off x="6315075" y="5810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39" name="Text Box 59">
          <a:extLst>
            <a:ext uri="{FF2B5EF4-FFF2-40B4-BE49-F238E27FC236}">
              <a16:creationId xmlns:a16="http://schemas.microsoft.com/office/drawing/2014/main" id="{00000000-0008-0000-0200-000027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40" name="Text Box 60">
          <a:extLst>
            <a:ext uri="{FF2B5EF4-FFF2-40B4-BE49-F238E27FC236}">
              <a16:creationId xmlns:a16="http://schemas.microsoft.com/office/drawing/2014/main" id="{00000000-0008-0000-0200-000028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41" name="Text Box 61">
          <a:extLst>
            <a:ext uri="{FF2B5EF4-FFF2-40B4-BE49-F238E27FC236}">
              <a16:creationId xmlns:a16="http://schemas.microsoft.com/office/drawing/2014/main" id="{00000000-0008-0000-0200-000029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37</xdr:row>
      <xdr:rowOff>161925</xdr:rowOff>
    </xdr:from>
    <xdr:to>
      <xdr:col>10</xdr:col>
      <xdr:colOff>0</xdr:colOff>
      <xdr:row>39</xdr:row>
      <xdr:rowOff>0</xdr:rowOff>
    </xdr:to>
    <xdr:sp macro="" textlink="">
      <xdr:nvSpPr>
        <xdr:cNvPr id="42" name="Text Box 64">
          <a:extLst>
            <a:ext uri="{FF2B5EF4-FFF2-40B4-BE49-F238E27FC236}">
              <a16:creationId xmlns:a16="http://schemas.microsoft.com/office/drawing/2014/main" id="{00000000-0008-0000-0200-00002A000000}"/>
            </a:ext>
          </a:extLst>
        </xdr:cNvPr>
        <xdr:cNvSpPr txBox="1">
          <a:spLocks noChangeArrowheads="1"/>
        </xdr:cNvSpPr>
      </xdr:nvSpPr>
      <xdr:spPr bwMode="auto">
        <a:xfrm>
          <a:off x="11801475" y="8248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36</xdr:row>
      <xdr:rowOff>95250</xdr:rowOff>
    </xdr:from>
    <xdr:to>
      <xdr:col>5</xdr:col>
      <xdr:colOff>123825</xdr:colOff>
      <xdr:row>37</xdr:row>
      <xdr:rowOff>114299</xdr:rowOff>
    </xdr:to>
    <xdr:sp macro="" textlink="">
      <xdr:nvSpPr>
        <xdr:cNvPr id="43" name="Text Box 65">
          <a:extLst>
            <a:ext uri="{FF2B5EF4-FFF2-40B4-BE49-F238E27FC236}">
              <a16:creationId xmlns:a16="http://schemas.microsoft.com/office/drawing/2014/main" id="{00000000-0008-0000-0200-00002B000000}"/>
            </a:ext>
          </a:extLst>
        </xdr:cNvPr>
        <xdr:cNvSpPr txBox="1">
          <a:spLocks noChangeArrowheads="1"/>
        </xdr:cNvSpPr>
      </xdr:nvSpPr>
      <xdr:spPr bwMode="auto">
        <a:xfrm>
          <a:off x="50387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142875</xdr:colOff>
      <xdr:row>36</xdr:row>
      <xdr:rowOff>95250</xdr:rowOff>
    </xdr:from>
    <xdr:to>
      <xdr:col>5</xdr:col>
      <xdr:colOff>142875</xdr:colOff>
      <xdr:row>37</xdr:row>
      <xdr:rowOff>114299</xdr:rowOff>
    </xdr:to>
    <xdr:sp macro="" textlink="">
      <xdr:nvSpPr>
        <xdr:cNvPr id="44" name="Text Box 66">
          <a:extLst>
            <a:ext uri="{FF2B5EF4-FFF2-40B4-BE49-F238E27FC236}">
              <a16:creationId xmlns:a16="http://schemas.microsoft.com/office/drawing/2014/main" id="{00000000-0008-0000-0200-00002C000000}"/>
            </a:ext>
          </a:extLst>
        </xdr:cNvPr>
        <xdr:cNvSpPr txBox="1">
          <a:spLocks noChangeArrowheads="1"/>
        </xdr:cNvSpPr>
      </xdr:nvSpPr>
      <xdr:spPr bwMode="auto">
        <a:xfrm>
          <a:off x="50577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171450</xdr:colOff>
      <xdr:row>36</xdr:row>
      <xdr:rowOff>0</xdr:rowOff>
    </xdr:from>
    <xdr:to>
      <xdr:col>6</xdr:col>
      <xdr:colOff>171450</xdr:colOff>
      <xdr:row>37</xdr:row>
      <xdr:rowOff>19048</xdr:rowOff>
    </xdr:to>
    <xdr:sp macro="" textlink="">
      <xdr:nvSpPr>
        <xdr:cNvPr id="45" name="Text Box 67">
          <a:extLst>
            <a:ext uri="{FF2B5EF4-FFF2-40B4-BE49-F238E27FC236}">
              <a16:creationId xmlns:a16="http://schemas.microsoft.com/office/drawing/2014/main" id="{00000000-0008-0000-0200-00002D000000}"/>
            </a:ext>
          </a:extLst>
        </xdr:cNvPr>
        <xdr:cNvSpPr txBox="1">
          <a:spLocks noChangeArrowheads="1"/>
        </xdr:cNvSpPr>
      </xdr:nvSpPr>
      <xdr:spPr bwMode="auto">
        <a:xfrm>
          <a:off x="6486525" y="7905750"/>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ES"/>
        </a:p>
        <a:p>
          <a:endParaRPr lang="es-ES"/>
        </a:p>
      </xdr:txBody>
    </xdr:sp>
    <xdr:clientData/>
  </xdr:twoCellAnchor>
  <xdr:twoCellAnchor editAs="oneCell">
    <xdr:from>
      <xdr:col>6</xdr:col>
      <xdr:colOff>123825</xdr:colOff>
      <xdr:row>36</xdr:row>
      <xdr:rowOff>95250</xdr:rowOff>
    </xdr:from>
    <xdr:to>
      <xdr:col>6</xdr:col>
      <xdr:colOff>123825</xdr:colOff>
      <xdr:row>37</xdr:row>
      <xdr:rowOff>114299</xdr:rowOff>
    </xdr:to>
    <xdr:sp macro="" textlink="">
      <xdr:nvSpPr>
        <xdr:cNvPr id="46" name="Text Box 68">
          <a:extLst>
            <a:ext uri="{FF2B5EF4-FFF2-40B4-BE49-F238E27FC236}">
              <a16:creationId xmlns:a16="http://schemas.microsoft.com/office/drawing/2014/main" id="{00000000-0008-0000-0200-00002E000000}"/>
            </a:ext>
          </a:extLst>
        </xdr:cNvPr>
        <xdr:cNvSpPr txBox="1">
          <a:spLocks noChangeArrowheads="1"/>
        </xdr:cNvSpPr>
      </xdr:nvSpPr>
      <xdr:spPr bwMode="auto">
        <a:xfrm>
          <a:off x="64389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142875</xdr:colOff>
      <xdr:row>36</xdr:row>
      <xdr:rowOff>95250</xdr:rowOff>
    </xdr:from>
    <xdr:to>
      <xdr:col>6</xdr:col>
      <xdr:colOff>142875</xdr:colOff>
      <xdr:row>37</xdr:row>
      <xdr:rowOff>114299</xdr:rowOff>
    </xdr:to>
    <xdr:sp macro="" textlink="">
      <xdr:nvSpPr>
        <xdr:cNvPr id="47" name="Text Box 69">
          <a:extLst>
            <a:ext uri="{FF2B5EF4-FFF2-40B4-BE49-F238E27FC236}">
              <a16:creationId xmlns:a16="http://schemas.microsoft.com/office/drawing/2014/main" id="{00000000-0008-0000-0200-00002F000000}"/>
            </a:ext>
          </a:extLst>
        </xdr:cNvPr>
        <xdr:cNvSpPr txBox="1">
          <a:spLocks noChangeArrowheads="1"/>
        </xdr:cNvSpPr>
      </xdr:nvSpPr>
      <xdr:spPr bwMode="auto">
        <a:xfrm>
          <a:off x="64579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171450</xdr:colOff>
      <xdr:row>36</xdr:row>
      <xdr:rowOff>0</xdr:rowOff>
    </xdr:from>
    <xdr:to>
      <xdr:col>8</xdr:col>
      <xdr:colOff>171450</xdr:colOff>
      <xdr:row>37</xdr:row>
      <xdr:rowOff>19049</xdr:rowOff>
    </xdr:to>
    <xdr:sp macro="" textlink="">
      <xdr:nvSpPr>
        <xdr:cNvPr id="48" name="Text Box 70">
          <a:extLst>
            <a:ext uri="{FF2B5EF4-FFF2-40B4-BE49-F238E27FC236}">
              <a16:creationId xmlns:a16="http://schemas.microsoft.com/office/drawing/2014/main" id="{00000000-0008-0000-0200-000030000000}"/>
            </a:ext>
          </a:extLst>
        </xdr:cNvPr>
        <xdr:cNvSpPr txBox="1">
          <a:spLocks noChangeArrowheads="1"/>
        </xdr:cNvSpPr>
      </xdr:nvSpPr>
      <xdr:spPr bwMode="auto">
        <a:xfrm>
          <a:off x="9867900"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123825</xdr:colOff>
      <xdr:row>36</xdr:row>
      <xdr:rowOff>95250</xdr:rowOff>
    </xdr:from>
    <xdr:to>
      <xdr:col>8</xdr:col>
      <xdr:colOff>123825</xdr:colOff>
      <xdr:row>37</xdr:row>
      <xdr:rowOff>114299</xdr:rowOff>
    </xdr:to>
    <xdr:sp macro="" textlink="">
      <xdr:nvSpPr>
        <xdr:cNvPr id="49" name="Text Box 71">
          <a:extLst>
            <a:ext uri="{FF2B5EF4-FFF2-40B4-BE49-F238E27FC236}">
              <a16:creationId xmlns:a16="http://schemas.microsoft.com/office/drawing/2014/main" id="{00000000-0008-0000-0200-000031000000}"/>
            </a:ext>
          </a:extLst>
        </xdr:cNvPr>
        <xdr:cNvSpPr txBox="1">
          <a:spLocks noChangeArrowheads="1"/>
        </xdr:cNvSpPr>
      </xdr:nvSpPr>
      <xdr:spPr bwMode="auto">
        <a:xfrm>
          <a:off x="98202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142875</xdr:colOff>
      <xdr:row>36</xdr:row>
      <xdr:rowOff>95250</xdr:rowOff>
    </xdr:from>
    <xdr:to>
      <xdr:col>8</xdr:col>
      <xdr:colOff>142875</xdr:colOff>
      <xdr:row>37</xdr:row>
      <xdr:rowOff>114299</xdr:rowOff>
    </xdr:to>
    <xdr:sp macro="" textlink="">
      <xdr:nvSpPr>
        <xdr:cNvPr id="50" name="Text Box 72">
          <a:extLst>
            <a:ext uri="{FF2B5EF4-FFF2-40B4-BE49-F238E27FC236}">
              <a16:creationId xmlns:a16="http://schemas.microsoft.com/office/drawing/2014/main" id="{00000000-0008-0000-0200-000032000000}"/>
            </a:ext>
          </a:extLst>
        </xdr:cNvPr>
        <xdr:cNvSpPr txBox="1">
          <a:spLocks noChangeArrowheads="1"/>
        </xdr:cNvSpPr>
      </xdr:nvSpPr>
      <xdr:spPr bwMode="auto">
        <a:xfrm>
          <a:off x="98393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171450</xdr:colOff>
      <xdr:row>36</xdr:row>
      <xdr:rowOff>0</xdr:rowOff>
    </xdr:from>
    <xdr:to>
      <xdr:col>9</xdr:col>
      <xdr:colOff>171450</xdr:colOff>
      <xdr:row>37</xdr:row>
      <xdr:rowOff>19049</xdr:rowOff>
    </xdr:to>
    <xdr:sp macro="" textlink="">
      <xdr:nvSpPr>
        <xdr:cNvPr id="51" name="Text Box 73">
          <a:extLst>
            <a:ext uri="{FF2B5EF4-FFF2-40B4-BE49-F238E27FC236}">
              <a16:creationId xmlns:a16="http://schemas.microsoft.com/office/drawing/2014/main" id="{00000000-0008-0000-0200-000033000000}"/>
            </a:ext>
          </a:extLst>
        </xdr:cNvPr>
        <xdr:cNvSpPr txBox="1">
          <a:spLocks noChangeArrowheads="1"/>
        </xdr:cNvSpPr>
      </xdr:nvSpPr>
      <xdr:spPr bwMode="auto">
        <a:xfrm>
          <a:off x="10896600"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123825</xdr:colOff>
      <xdr:row>36</xdr:row>
      <xdr:rowOff>95250</xdr:rowOff>
    </xdr:from>
    <xdr:to>
      <xdr:col>9</xdr:col>
      <xdr:colOff>123825</xdr:colOff>
      <xdr:row>37</xdr:row>
      <xdr:rowOff>114299</xdr:rowOff>
    </xdr:to>
    <xdr:sp macro="" textlink="">
      <xdr:nvSpPr>
        <xdr:cNvPr id="52" name="Text Box 74">
          <a:extLst>
            <a:ext uri="{FF2B5EF4-FFF2-40B4-BE49-F238E27FC236}">
              <a16:creationId xmlns:a16="http://schemas.microsoft.com/office/drawing/2014/main" id="{00000000-0008-0000-0200-000034000000}"/>
            </a:ext>
          </a:extLst>
        </xdr:cNvPr>
        <xdr:cNvSpPr txBox="1">
          <a:spLocks noChangeArrowheads="1"/>
        </xdr:cNvSpPr>
      </xdr:nvSpPr>
      <xdr:spPr bwMode="auto">
        <a:xfrm>
          <a:off x="108489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142875</xdr:colOff>
      <xdr:row>36</xdr:row>
      <xdr:rowOff>95250</xdr:rowOff>
    </xdr:from>
    <xdr:to>
      <xdr:col>9</xdr:col>
      <xdr:colOff>142875</xdr:colOff>
      <xdr:row>37</xdr:row>
      <xdr:rowOff>114299</xdr:rowOff>
    </xdr:to>
    <xdr:sp macro="" textlink="">
      <xdr:nvSpPr>
        <xdr:cNvPr id="53" name="Text Box 75">
          <a:extLst>
            <a:ext uri="{FF2B5EF4-FFF2-40B4-BE49-F238E27FC236}">
              <a16:creationId xmlns:a16="http://schemas.microsoft.com/office/drawing/2014/main" id="{00000000-0008-0000-0200-000035000000}"/>
            </a:ext>
          </a:extLst>
        </xdr:cNvPr>
        <xdr:cNvSpPr txBox="1">
          <a:spLocks noChangeArrowheads="1"/>
        </xdr:cNvSpPr>
      </xdr:nvSpPr>
      <xdr:spPr bwMode="auto">
        <a:xfrm>
          <a:off x="108680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171450</xdr:colOff>
      <xdr:row>36</xdr:row>
      <xdr:rowOff>0</xdr:rowOff>
    </xdr:from>
    <xdr:to>
      <xdr:col>10</xdr:col>
      <xdr:colOff>171450</xdr:colOff>
      <xdr:row>37</xdr:row>
      <xdr:rowOff>19049</xdr:rowOff>
    </xdr:to>
    <xdr:sp macro="" textlink="">
      <xdr:nvSpPr>
        <xdr:cNvPr id="54" name="Text Box 76">
          <a:extLst>
            <a:ext uri="{FF2B5EF4-FFF2-40B4-BE49-F238E27FC236}">
              <a16:creationId xmlns:a16="http://schemas.microsoft.com/office/drawing/2014/main" id="{00000000-0008-0000-0200-000036000000}"/>
            </a:ext>
          </a:extLst>
        </xdr:cNvPr>
        <xdr:cNvSpPr txBox="1">
          <a:spLocks noChangeArrowheads="1"/>
        </xdr:cNvSpPr>
      </xdr:nvSpPr>
      <xdr:spPr bwMode="auto">
        <a:xfrm>
          <a:off x="1197292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36</xdr:row>
      <xdr:rowOff>95250</xdr:rowOff>
    </xdr:from>
    <xdr:to>
      <xdr:col>10</xdr:col>
      <xdr:colOff>123825</xdr:colOff>
      <xdr:row>37</xdr:row>
      <xdr:rowOff>114299</xdr:rowOff>
    </xdr:to>
    <xdr:sp macro="" textlink="">
      <xdr:nvSpPr>
        <xdr:cNvPr id="55" name="Text Box 77">
          <a:extLst>
            <a:ext uri="{FF2B5EF4-FFF2-40B4-BE49-F238E27FC236}">
              <a16:creationId xmlns:a16="http://schemas.microsoft.com/office/drawing/2014/main" id="{00000000-0008-0000-0200-000037000000}"/>
            </a:ext>
          </a:extLst>
        </xdr:cNvPr>
        <xdr:cNvSpPr txBox="1">
          <a:spLocks noChangeArrowheads="1"/>
        </xdr:cNvSpPr>
      </xdr:nvSpPr>
      <xdr:spPr bwMode="auto">
        <a:xfrm>
          <a:off x="119253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36</xdr:row>
      <xdr:rowOff>95250</xdr:rowOff>
    </xdr:from>
    <xdr:to>
      <xdr:col>10</xdr:col>
      <xdr:colOff>142875</xdr:colOff>
      <xdr:row>37</xdr:row>
      <xdr:rowOff>114299</xdr:rowOff>
    </xdr:to>
    <xdr:sp macro="" textlink="">
      <xdr:nvSpPr>
        <xdr:cNvPr id="56" name="Text Box 78">
          <a:extLst>
            <a:ext uri="{FF2B5EF4-FFF2-40B4-BE49-F238E27FC236}">
              <a16:creationId xmlns:a16="http://schemas.microsoft.com/office/drawing/2014/main" id="{00000000-0008-0000-0200-000038000000}"/>
            </a:ext>
          </a:extLst>
        </xdr:cNvPr>
        <xdr:cNvSpPr txBox="1">
          <a:spLocks noChangeArrowheads="1"/>
        </xdr:cNvSpPr>
      </xdr:nvSpPr>
      <xdr:spPr bwMode="auto">
        <a:xfrm>
          <a:off x="11944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123825</xdr:colOff>
      <xdr:row>36</xdr:row>
      <xdr:rowOff>95250</xdr:rowOff>
    </xdr:from>
    <xdr:to>
      <xdr:col>6</xdr:col>
      <xdr:colOff>123825</xdr:colOff>
      <xdr:row>37</xdr:row>
      <xdr:rowOff>114299</xdr:rowOff>
    </xdr:to>
    <xdr:sp macro="" textlink="">
      <xdr:nvSpPr>
        <xdr:cNvPr id="57" name="Text Box 80">
          <a:extLst>
            <a:ext uri="{FF2B5EF4-FFF2-40B4-BE49-F238E27FC236}">
              <a16:creationId xmlns:a16="http://schemas.microsoft.com/office/drawing/2014/main" id="{00000000-0008-0000-0200-000039000000}"/>
            </a:ext>
          </a:extLst>
        </xdr:cNvPr>
        <xdr:cNvSpPr txBox="1">
          <a:spLocks noChangeArrowheads="1"/>
        </xdr:cNvSpPr>
      </xdr:nvSpPr>
      <xdr:spPr bwMode="auto">
        <a:xfrm>
          <a:off x="64389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142875</xdr:colOff>
      <xdr:row>36</xdr:row>
      <xdr:rowOff>95250</xdr:rowOff>
    </xdr:from>
    <xdr:to>
      <xdr:col>6</xdr:col>
      <xdr:colOff>142875</xdr:colOff>
      <xdr:row>37</xdr:row>
      <xdr:rowOff>114299</xdr:rowOff>
    </xdr:to>
    <xdr:sp macro="" textlink="">
      <xdr:nvSpPr>
        <xdr:cNvPr id="58" name="Text Box 81">
          <a:extLst>
            <a:ext uri="{FF2B5EF4-FFF2-40B4-BE49-F238E27FC236}">
              <a16:creationId xmlns:a16="http://schemas.microsoft.com/office/drawing/2014/main" id="{00000000-0008-0000-0200-00003A000000}"/>
            </a:ext>
          </a:extLst>
        </xdr:cNvPr>
        <xdr:cNvSpPr txBox="1">
          <a:spLocks noChangeArrowheads="1"/>
        </xdr:cNvSpPr>
      </xdr:nvSpPr>
      <xdr:spPr bwMode="auto">
        <a:xfrm>
          <a:off x="64579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171450</xdr:colOff>
      <xdr:row>36</xdr:row>
      <xdr:rowOff>0</xdr:rowOff>
    </xdr:from>
    <xdr:to>
      <xdr:col>8</xdr:col>
      <xdr:colOff>171450</xdr:colOff>
      <xdr:row>37</xdr:row>
      <xdr:rowOff>19049</xdr:rowOff>
    </xdr:to>
    <xdr:sp macro="" textlink="">
      <xdr:nvSpPr>
        <xdr:cNvPr id="59" name="Text Box 82">
          <a:extLst>
            <a:ext uri="{FF2B5EF4-FFF2-40B4-BE49-F238E27FC236}">
              <a16:creationId xmlns:a16="http://schemas.microsoft.com/office/drawing/2014/main" id="{00000000-0008-0000-0200-00003B000000}"/>
            </a:ext>
          </a:extLst>
        </xdr:cNvPr>
        <xdr:cNvSpPr txBox="1">
          <a:spLocks noChangeArrowheads="1"/>
        </xdr:cNvSpPr>
      </xdr:nvSpPr>
      <xdr:spPr bwMode="auto">
        <a:xfrm>
          <a:off x="9867900"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123825</xdr:colOff>
      <xdr:row>36</xdr:row>
      <xdr:rowOff>95250</xdr:rowOff>
    </xdr:from>
    <xdr:to>
      <xdr:col>8</xdr:col>
      <xdr:colOff>123825</xdr:colOff>
      <xdr:row>37</xdr:row>
      <xdr:rowOff>114299</xdr:rowOff>
    </xdr:to>
    <xdr:sp macro="" textlink="">
      <xdr:nvSpPr>
        <xdr:cNvPr id="60" name="Text Box 83">
          <a:extLst>
            <a:ext uri="{FF2B5EF4-FFF2-40B4-BE49-F238E27FC236}">
              <a16:creationId xmlns:a16="http://schemas.microsoft.com/office/drawing/2014/main" id="{00000000-0008-0000-0200-00003C000000}"/>
            </a:ext>
          </a:extLst>
        </xdr:cNvPr>
        <xdr:cNvSpPr txBox="1">
          <a:spLocks noChangeArrowheads="1"/>
        </xdr:cNvSpPr>
      </xdr:nvSpPr>
      <xdr:spPr bwMode="auto">
        <a:xfrm>
          <a:off x="98202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142875</xdr:colOff>
      <xdr:row>36</xdr:row>
      <xdr:rowOff>95250</xdr:rowOff>
    </xdr:from>
    <xdr:to>
      <xdr:col>8</xdr:col>
      <xdr:colOff>142875</xdr:colOff>
      <xdr:row>37</xdr:row>
      <xdr:rowOff>114299</xdr:rowOff>
    </xdr:to>
    <xdr:sp macro="" textlink="">
      <xdr:nvSpPr>
        <xdr:cNvPr id="61" name="Text Box 84">
          <a:extLst>
            <a:ext uri="{FF2B5EF4-FFF2-40B4-BE49-F238E27FC236}">
              <a16:creationId xmlns:a16="http://schemas.microsoft.com/office/drawing/2014/main" id="{00000000-0008-0000-0200-00003D000000}"/>
            </a:ext>
          </a:extLst>
        </xdr:cNvPr>
        <xdr:cNvSpPr txBox="1">
          <a:spLocks noChangeArrowheads="1"/>
        </xdr:cNvSpPr>
      </xdr:nvSpPr>
      <xdr:spPr bwMode="auto">
        <a:xfrm>
          <a:off x="98393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171450</xdr:colOff>
      <xdr:row>36</xdr:row>
      <xdr:rowOff>0</xdr:rowOff>
    </xdr:from>
    <xdr:to>
      <xdr:col>9</xdr:col>
      <xdr:colOff>171450</xdr:colOff>
      <xdr:row>37</xdr:row>
      <xdr:rowOff>19049</xdr:rowOff>
    </xdr:to>
    <xdr:sp macro="" textlink="">
      <xdr:nvSpPr>
        <xdr:cNvPr id="62" name="Text Box 85">
          <a:extLst>
            <a:ext uri="{FF2B5EF4-FFF2-40B4-BE49-F238E27FC236}">
              <a16:creationId xmlns:a16="http://schemas.microsoft.com/office/drawing/2014/main" id="{00000000-0008-0000-0200-00003E000000}"/>
            </a:ext>
          </a:extLst>
        </xdr:cNvPr>
        <xdr:cNvSpPr txBox="1">
          <a:spLocks noChangeArrowheads="1"/>
        </xdr:cNvSpPr>
      </xdr:nvSpPr>
      <xdr:spPr bwMode="auto">
        <a:xfrm>
          <a:off x="10896600"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123825</xdr:colOff>
      <xdr:row>36</xdr:row>
      <xdr:rowOff>95250</xdr:rowOff>
    </xdr:from>
    <xdr:to>
      <xdr:col>9</xdr:col>
      <xdr:colOff>123825</xdr:colOff>
      <xdr:row>37</xdr:row>
      <xdr:rowOff>114299</xdr:rowOff>
    </xdr:to>
    <xdr:sp macro="" textlink="">
      <xdr:nvSpPr>
        <xdr:cNvPr id="63" name="Text Box 86">
          <a:extLst>
            <a:ext uri="{FF2B5EF4-FFF2-40B4-BE49-F238E27FC236}">
              <a16:creationId xmlns:a16="http://schemas.microsoft.com/office/drawing/2014/main" id="{00000000-0008-0000-0200-00003F000000}"/>
            </a:ext>
          </a:extLst>
        </xdr:cNvPr>
        <xdr:cNvSpPr txBox="1">
          <a:spLocks noChangeArrowheads="1"/>
        </xdr:cNvSpPr>
      </xdr:nvSpPr>
      <xdr:spPr bwMode="auto">
        <a:xfrm>
          <a:off x="108489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142875</xdr:colOff>
      <xdr:row>36</xdr:row>
      <xdr:rowOff>95250</xdr:rowOff>
    </xdr:from>
    <xdr:to>
      <xdr:col>9</xdr:col>
      <xdr:colOff>142875</xdr:colOff>
      <xdr:row>37</xdr:row>
      <xdr:rowOff>114299</xdr:rowOff>
    </xdr:to>
    <xdr:sp macro="" textlink="">
      <xdr:nvSpPr>
        <xdr:cNvPr id="64" name="Text Box 87">
          <a:extLst>
            <a:ext uri="{FF2B5EF4-FFF2-40B4-BE49-F238E27FC236}">
              <a16:creationId xmlns:a16="http://schemas.microsoft.com/office/drawing/2014/main" id="{00000000-0008-0000-0200-000040000000}"/>
            </a:ext>
          </a:extLst>
        </xdr:cNvPr>
        <xdr:cNvSpPr txBox="1">
          <a:spLocks noChangeArrowheads="1"/>
        </xdr:cNvSpPr>
      </xdr:nvSpPr>
      <xdr:spPr bwMode="auto">
        <a:xfrm>
          <a:off x="108680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171450</xdr:colOff>
      <xdr:row>36</xdr:row>
      <xdr:rowOff>0</xdr:rowOff>
    </xdr:from>
    <xdr:to>
      <xdr:col>10</xdr:col>
      <xdr:colOff>171450</xdr:colOff>
      <xdr:row>37</xdr:row>
      <xdr:rowOff>19049</xdr:rowOff>
    </xdr:to>
    <xdr:sp macro="" textlink="">
      <xdr:nvSpPr>
        <xdr:cNvPr id="65" name="Text Box 88">
          <a:extLst>
            <a:ext uri="{FF2B5EF4-FFF2-40B4-BE49-F238E27FC236}">
              <a16:creationId xmlns:a16="http://schemas.microsoft.com/office/drawing/2014/main" id="{00000000-0008-0000-0200-000041000000}"/>
            </a:ext>
          </a:extLst>
        </xdr:cNvPr>
        <xdr:cNvSpPr txBox="1">
          <a:spLocks noChangeArrowheads="1"/>
        </xdr:cNvSpPr>
      </xdr:nvSpPr>
      <xdr:spPr bwMode="auto">
        <a:xfrm>
          <a:off x="1197292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36</xdr:row>
      <xdr:rowOff>95250</xdr:rowOff>
    </xdr:from>
    <xdr:to>
      <xdr:col>10</xdr:col>
      <xdr:colOff>123825</xdr:colOff>
      <xdr:row>37</xdr:row>
      <xdr:rowOff>114299</xdr:rowOff>
    </xdr:to>
    <xdr:sp macro="" textlink="">
      <xdr:nvSpPr>
        <xdr:cNvPr id="66" name="Text Box 89">
          <a:extLst>
            <a:ext uri="{FF2B5EF4-FFF2-40B4-BE49-F238E27FC236}">
              <a16:creationId xmlns:a16="http://schemas.microsoft.com/office/drawing/2014/main" id="{00000000-0008-0000-0200-000042000000}"/>
            </a:ext>
          </a:extLst>
        </xdr:cNvPr>
        <xdr:cNvSpPr txBox="1">
          <a:spLocks noChangeArrowheads="1"/>
        </xdr:cNvSpPr>
      </xdr:nvSpPr>
      <xdr:spPr bwMode="auto">
        <a:xfrm>
          <a:off x="119253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36</xdr:row>
      <xdr:rowOff>95250</xdr:rowOff>
    </xdr:from>
    <xdr:to>
      <xdr:col>10</xdr:col>
      <xdr:colOff>142875</xdr:colOff>
      <xdr:row>37</xdr:row>
      <xdr:rowOff>114299</xdr:rowOff>
    </xdr:to>
    <xdr:sp macro="" textlink="">
      <xdr:nvSpPr>
        <xdr:cNvPr id="67" name="Text Box 90">
          <a:extLst>
            <a:ext uri="{FF2B5EF4-FFF2-40B4-BE49-F238E27FC236}">
              <a16:creationId xmlns:a16="http://schemas.microsoft.com/office/drawing/2014/main" id="{00000000-0008-0000-0200-000043000000}"/>
            </a:ext>
          </a:extLst>
        </xdr:cNvPr>
        <xdr:cNvSpPr txBox="1">
          <a:spLocks noChangeArrowheads="1"/>
        </xdr:cNvSpPr>
      </xdr:nvSpPr>
      <xdr:spPr bwMode="auto">
        <a:xfrm>
          <a:off x="11944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123825</xdr:colOff>
      <xdr:row>36</xdr:row>
      <xdr:rowOff>95250</xdr:rowOff>
    </xdr:from>
    <xdr:to>
      <xdr:col>6</xdr:col>
      <xdr:colOff>123825</xdr:colOff>
      <xdr:row>37</xdr:row>
      <xdr:rowOff>114299</xdr:rowOff>
    </xdr:to>
    <xdr:sp macro="" textlink="">
      <xdr:nvSpPr>
        <xdr:cNvPr id="68" name="Text Box 92">
          <a:extLst>
            <a:ext uri="{FF2B5EF4-FFF2-40B4-BE49-F238E27FC236}">
              <a16:creationId xmlns:a16="http://schemas.microsoft.com/office/drawing/2014/main" id="{00000000-0008-0000-0200-000044000000}"/>
            </a:ext>
          </a:extLst>
        </xdr:cNvPr>
        <xdr:cNvSpPr txBox="1">
          <a:spLocks noChangeArrowheads="1"/>
        </xdr:cNvSpPr>
      </xdr:nvSpPr>
      <xdr:spPr bwMode="auto">
        <a:xfrm>
          <a:off x="64389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142875</xdr:colOff>
      <xdr:row>36</xdr:row>
      <xdr:rowOff>95250</xdr:rowOff>
    </xdr:from>
    <xdr:to>
      <xdr:col>6</xdr:col>
      <xdr:colOff>142875</xdr:colOff>
      <xdr:row>37</xdr:row>
      <xdr:rowOff>114299</xdr:rowOff>
    </xdr:to>
    <xdr:sp macro="" textlink="">
      <xdr:nvSpPr>
        <xdr:cNvPr id="69" name="Text Box 93">
          <a:extLst>
            <a:ext uri="{FF2B5EF4-FFF2-40B4-BE49-F238E27FC236}">
              <a16:creationId xmlns:a16="http://schemas.microsoft.com/office/drawing/2014/main" id="{00000000-0008-0000-0200-000045000000}"/>
            </a:ext>
          </a:extLst>
        </xdr:cNvPr>
        <xdr:cNvSpPr txBox="1">
          <a:spLocks noChangeArrowheads="1"/>
        </xdr:cNvSpPr>
      </xdr:nvSpPr>
      <xdr:spPr bwMode="auto">
        <a:xfrm>
          <a:off x="64579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171450</xdr:colOff>
      <xdr:row>36</xdr:row>
      <xdr:rowOff>0</xdr:rowOff>
    </xdr:from>
    <xdr:to>
      <xdr:col>8</xdr:col>
      <xdr:colOff>171450</xdr:colOff>
      <xdr:row>37</xdr:row>
      <xdr:rowOff>19049</xdr:rowOff>
    </xdr:to>
    <xdr:sp macro="" textlink="">
      <xdr:nvSpPr>
        <xdr:cNvPr id="70" name="Text Box 94">
          <a:extLst>
            <a:ext uri="{FF2B5EF4-FFF2-40B4-BE49-F238E27FC236}">
              <a16:creationId xmlns:a16="http://schemas.microsoft.com/office/drawing/2014/main" id="{00000000-0008-0000-0200-000046000000}"/>
            </a:ext>
          </a:extLst>
        </xdr:cNvPr>
        <xdr:cNvSpPr txBox="1">
          <a:spLocks noChangeArrowheads="1"/>
        </xdr:cNvSpPr>
      </xdr:nvSpPr>
      <xdr:spPr bwMode="auto">
        <a:xfrm>
          <a:off x="9867900"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123825</xdr:colOff>
      <xdr:row>36</xdr:row>
      <xdr:rowOff>95250</xdr:rowOff>
    </xdr:from>
    <xdr:to>
      <xdr:col>8</xdr:col>
      <xdr:colOff>123825</xdr:colOff>
      <xdr:row>37</xdr:row>
      <xdr:rowOff>114299</xdr:rowOff>
    </xdr:to>
    <xdr:sp macro="" textlink="">
      <xdr:nvSpPr>
        <xdr:cNvPr id="71" name="Text Box 95">
          <a:extLst>
            <a:ext uri="{FF2B5EF4-FFF2-40B4-BE49-F238E27FC236}">
              <a16:creationId xmlns:a16="http://schemas.microsoft.com/office/drawing/2014/main" id="{00000000-0008-0000-0200-000047000000}"/>
            </a:ext>
          </a:extLst>
        </xdr:cNvPr>
        <xdr:cNvSpPr txBox="1">
          <a:spLocks noChangeArrowheads="1"/>
        </xdr:cNvSpPr>
      </xdr:nvSpPr>
      <xdr:spPr bwMode="auto">
        <a:xfrm>
          <a:off x="98202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142875</xdr:colOff>
      <xdr:row>36</xdr:row>
      <xdr:rowOff>95250</xdr:rowOff>
    </xdr:from>
    <xdr:to>
      <xdr:col>8</xdr:col>
      <xdr:colOff>142875</xdr:colOff>
      <xdr:row>37</xdr:row>
      <xdr:rowOff>114299</xdr:rowOff>
    </xdr:to>
    <xdr:sp macro="" textlink="">
      <xdr:nvSpPr>
        <xdr:cNvPr id="72" name="Text Box 96">
          <a:extLst>
            <a:ext uri="{FF2B5EF4-FFF2-40B4-BE49-F238E27FC236}">
              <a16:creationId xmlns:a16="http://schemas.microsoft.com/office/drawing/2014/main" id="{00000000-0008-0000-0200-000048000000}"/>
            </a:ext>
          </a:extLst>
        </xdr:cNvPr>
        <xdr:cNvSpPr txBox="1">
          <a:spLocks noChangeArrowheads="1"/>
        </xdr:cNvSpPr>
      </xdr:nvSpPr>
      <xdr:spPr bwMode="auto">
        <a:xfrm>
          <a:off x="98393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171450</xdr:colOff>
      <xdr:row>36</xdr:row>
      <xdr:rowOff>0</xdr:rowOff>
    </xdr:from>
    <xdr:to>
      <xdr:col>9</xdr:col>
      <xdr:colOff>171450</xdr:colOff>
      <xdr:row>37</xdr:row>
      <xdr:rowOff>19049</xdr:rowOff>
    </xdr:to>
    <xdr:sp macro="" textlink="">
      <xdr:nvSpPr>
        <xdr:cNvPr id="73" name="Text Box 97">
          <a:extLst>
            <a:ext uri="{FF2B5EF4-FFF2-40B4-BE49-F238E27FC236}">
              <a16:creationId xmlns:a16="http://schemas.microsoft.com/office/drawing/2014/main" id="{00000000-0008-0000-0200-000049000000}"/>
            </a:ext>
          </a:extLst>
        </xdr:cNvPr>
        <xdr:cNvSpPr txBox="1">
          <a:spLocks noChangeArrowheads="1"/>
        </xdr:cNvSpPr>
      </xdr:nvSpPr>
      <xdr:spPr bwMode="auto">
        <a:xfrm>
          <a:off x="10896600"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123825</xdr:colOff>
      <xdr:row>36</xdr:row>
      <xdr:rowOff>95250</xdr:rowOff>
    </xdr:from>
    <xdr:to>
      <xdr:col>9</xdr:col>
      <xdr:colOff>123825</xdr:colOff>
      <xdr:row>37</xdr:row>
      <xdr:rowOff>114299</xdr:rowOff>
    </xdr:to>
    <xdr:sp macro="" textlink="">
      <xdr:nvSpPr>
        <xdr:cNvPr id="74" name="Text Box 98">
          <a:extLst>
            <a:ext uri="{FF2B5EF4-FFF2-40B4-BE49-F238E27FC236}">
              <a16:creationId xmlns:a16="http://schemas.microsoft.com/office/drawing/2014/main" id="{00000000-0008-0000-0200-00004A000000}"/>
            </a:ext>
          </a:extLst>
        </xdr:cNvPr>
        <xdr:cNvSpPr txBox="1">
          <a:spLocks noChangeArrowheads="1"/>
        </xdr:cNvSpPr>
      </xdr:nvSpPr>
      <xdr:spPr bwMode="auto">
        <a:xfrm>
          <a:off x="108489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142875</xdr:colOff>
      <xdr:row>36</xdr:row>
      <xdr:rowOff>95250</xdr:rowOff>
    </xdr:from>
    <xdr:to>
      <xdr:col>9</xdr:col>
      <xdr:colOff>142875</xdr:colOff>
      <xdr:row>37</xdr:row>
      <xdr:rowOff>114299</xdr:rowOff>
    </xdr:to>
    <xdr:sp macro="" textlink="">
      <xdr:nvSpPr>
        <xdr:cNvPr id="75" name="Text Box 99">
          <a:extLst>
            <a:ext uri="{FF2B5EF4-FFF2-40B4-BE49-F238E27FC236}">
              <a16:creationId xmlns:a16="http://schemas.microsoft.com/office/drawing/2014/main" id="{00000000-0008-0000-0200-00004B000000}"/>
            </a:ext>
          </a:extLst>
        </xdr:cNvPr>
        <xdr:cNvSpPr txBox="1">
          <a:spLocks noChangeArrowheads="1"/>
        </xdr:cNvSpPr>
      </xdr:nvSpPr>
      <xdr:spPr bwMode="auto">
        <a:xfrm>
          <a:off x="108680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171450</xdr:colOff>
      <xdr:row>36</xdr:row>
      <xdr:rowOff>0</xdr:rowOff>
    </xdr:from>
    <xdr:to>
      <xdr:col>10</xdr:col>
      <xdr:colOff>171450</xdr:colOff>
      <xdr:row>37</xdr:row>
      <xdr:rowOff>19049</xdr:rowOff>
    </xdr:to>
    <xdr:sp macro="" textlink="">
      <xdr:nvSpPr>
        <xdr:cNvPr id="76" name="Text Box 100">
          <a:extLst>
            <a:ext uri="{FF2B5EF4-FFF2-40B4-BE49-F238E27FC236}">
              <a16:creationId xmlns:a16="http://schemas.microsoft.com/office/drawing/2014/main" id="{00000000-0008-0000-0200-00004C000000}"/>
            </a:ext>
          </a:extLst>
        </xdr:cNvPr>
        <xdr:cNvSpPr txBox="1">
          <a:spLocks noChangeArrowheads="1"/>
        </xdr:cNvSpPr>
      </xdr:nvSpPr>
      <xdr:spPr bwMode="auto">
        <a:xfrm>
          <a:off x="1197292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36</xdr:row>
      <xdr:rowOff>95250</xdr:rowOff>
    </xdr:from>
    <xdr:to>
      <xdr:col>10</xdr:col>
      <xdr:colOff>123825</xdr:colOff>
      <xdr:row>37</xdr:row>
      <xdr:rowOff>114299</xdr:rowOff>
    </xdr:to>
    <xdr:sp macro="" textlink="">
      <xdr:nvSpPr>
        <xdr:cNvPr id="77" name="Text Box 101">
          <a:extLst>
            <a:ext uri="{FF2B5EF4-FFF2-40B4-BE49-F238E27FC236}">
              <a16:creationId xmlns:a16="http://schemas.microsoft.com/office/drawing/2014/main" id="{00000000-0008-0000-0200-00004D000000}"/>
            </a:ext>
          </a:extLst>
        </xdr:cNvPr>
        <xdr:cNvSpPr txBox="1">
          <a:spLocks noChangeArrowheads="1"/>
        </xdr:cNvSpPr>
      </xdr:nvSpPr>
      <xdr:spPr bwMode="auto">
        <a:xfrm>
          <a:off x="119253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36</xdr:row>
      <xdr:rowOff>95250</xdr:rowOff>
    </xdr:from>
    <xdr:to>
      <xdr:col>10</xdr:col>
      <xdr:colOff>142875</xdr:colOff>
      <xdr:row>37</xdr:row>
      <xdr:rowOff>114299</xdr:rowOff>
    </xdr:to>
    <xdr:sp macro="" textlink="">
      <xdr:nvSpPr>
        <xdr:cNvPr id="78" name="Text Box 102">
          <a:extLst>
            <a:ext uri="{FF2B5EF4-FFF2-40B4-BE49-F238E27FC236}">
              <a16:creationId xmlns:a16="http://schemas.microsoft.com/office/drawing/2014/main" id="{00000000-0008-0000-0200-00004E000000}"/>
            </a:ext>
          </a:extLst>
        </xdr:cNvPr>
        <xdr:cNvSpPr txBox="1">
          <a:spLocks noChangeArrowheads="1"/>
        </xdr:cNvSpPr>
      </xdr:nvSpPr>
      <xdr:spPr bwMode="auto">
        <a:xfrm>
          <a:off x="11944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171450</xdr:colOff>
      <xdr:row>36</xdr:row>
      <xdr:rowOff>0</xdr:rowOff>
    </xdr:from>
    <xdr:to>
      <xdr:col>11</xdr:col>
      <xdr:colOff>171450</xdr:colOff>
      <xdr:row>37</xdr:row>
      <xdr:rowOff>19049</xdr:rowOff>
    </xdr:to>
    <xdr:sp macro="" textlink="">
      <xdr:nvSpPr>
        <xdr:cNvPr id="79" name="Text Box 103">
          <a:extLst>
            <a:ext uri="{FF2B5EF4-FFF2-40B4-BE49-F238E27FC236}">
              <a16:creationId xmlns:a16="http://schemas.microsoft.com/office/drawing/2014/main" id="{00000000-0008-0000-0200-00004F000000}"/>
            </a:ext>
          </a:extLst>
        </xdr:cNvPr>
        <xdr:cNvSpPr txBox="1">
          <a:spLocks noChangeArrowheads="1"/>
        </xdr:cNvSpPr>
      </xdr:nvSpPr>
      <xdr:spPr bwMode="auto">
        <a:xfrm>
          <a:off x="131349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80" name="Text Box 104">
          <a:extLst>
            <a:ext uri="{FF2B5EF4-FFF2-40B4-BE49-F238E27FC236}">
              <a16:creationId xmlns:a16="http://schemas.microsoft.com/office/drawing/2014/main" id="{00000000-0008-0000-0200-00005000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81" name="Text Box 105">
          <a:extLst>
            <a:ext uri="{FF2B5EF4-FFF2-40B4-BE49-F238E27FC236}">
              <a16:creationId xmlns:a16="http://schemas.microsoft.com/office/drawing/2014/main" id="{00000000-0008-0000-0200-00005100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171450</xdr:colOff>
      <xdr:row>36</xdr:row>
      <xdr:rowOff>0</xdr:rowOff>
    </xdr:from>
    <xdr:to>
      <xdr:col>11</xdr:col>
      <xdr:colOff>171450</xdr:colOff>
      <xdr:row>37</xdr:row>
      <xdr:rowOff>19049</xdr:rowOff>
    </xdr:to>
    <xdr:sp macro="" textlink="">
      <xdr:nvSpPr>
        <xdr:cNvPr id="82" name="Text Box 106">
          <a:extLst>
            <a:ext uri="{FF2B5EF4-FFF2-40B4-BE49-F238E27FC236}">
              <a16:creationId xmlns:a16="http://schemas.microsoft.com/office/drawing/2014/main" id="{00000000-0008-0000-0200-000052000000}"/>
            </a:ext>
          </a:extLst>
        </xdr:cNvPr>
        <xdr:cNvSpPr txBox="1">
          <a:spLocks noChangeArrowheads="1"/>
        </xdr:cNvSpPr>
      </xdr:nvSpPr>
      <xdr:spPr bwMode="auto">
        <a:xfrm>
          <a:off x="131349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83" name="Text Box 107">
          <a:extLst>
            <a:ext uri="{FF2B5EF4-FFF2-40B4-BE49-F238E27FC236}">
              <a16:creationId xmlns:a16="http://schemas.microsoft.com/office/drawing/2014/main" id="{00000000-0008-0000-0200-00005300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84" name="Text Box 108">
          <a:extLst>
            <a:ext uri="{FF2B5EF4-FFF2-40B4-BE49-F238E27FC236}">
              <a16:creationId xmlns:a16="http://schemas.microsoft.com/office/drawing/2014/main" id="{00000000-0008-0000-0200-00005400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171450</xdr:colOff>
      <xdr:row>36</xdr:row>
      <xdr:rowOff>0</xdr:rowOff>
    </xdr:from>
    <xdr:to>
      <xdr:col>11</xdr:col>
      <xdr:colOff>171450</xdr:colOff>
      <xdr:row>37</xdr:row>
      <xdr:rowOff>19049</xdr:rowOff>
    </xdr:to>
    <xdr:sp macro="" textlink="">
      <xdr:nvSpPr>
        <xdr:cNvPr id="85" name="Text Box 109">
          <a:extLst>
            <a:ext uri="{FF2B5EF4-FFF2-40B4-BE49-F238E27FC236}">
              <a16:creationId xmlns:a16="http://schemas.microsoft.com/office/drawing/2014/main" id="{00000000-0008-0000-0200-000055000000}"/>
            </a:ext>
          </a:extLst>
        </xdr:cNvPr>
        <xdr:cNvSpPr txBox="1">
          <a:spLocks noChangeArrowheads="1"/>
        </xdr:cNvSpPr>
      </xdr:nvSpPr>
      <xdr:spPr bwMode="auto">
        <a:xfrm>
          <a:off x="131349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86" name="Text Box 110">
          <a:extLst>
            <a:ext uri="{FF2B5EF4-FFF2-40B4-BE49-F238E27FC236}">
              <a16:creationId xmlns:a16="http://schemas.microsoft.com/office/drawing/2014/main" id="{00000000-0008-0000-0200-00005600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87" name="Text Box 111">
          <a:extLst>
            <a:ext uri="{FF2B5EF4-FFF2-40B4-BE49-F238E27FC236}">
              <a16:creationId xmlns:a16="http://schemas.microsoft.com/office/drawing/2014/main" id="{00000000-0008-0000-0200-00005700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88" name="Text Box 112">
          <a:extLst>
            <a:ext uri="{FF2B5EF4-FFF2-40B4-BE49-F238E27FC236}">
              <a16:creationId xmlns:a16="http://schemas.microsoft.com/office/drawing/2014/main" id="{00000000-0008-0000-0200-000058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89" name="Text Box 113">
          <a:extLst>
            <a:ext uri="{FF2B5EF4-FFF2-40B4-BE49-F238E27FC236}">
              <a16:creationId xmlns:a16="http://schemas.microsoft.com/office/drawing/2014/main" id="{00000000-0008-0000-0200-000059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90" name="Text Box 114">
          <a:extLst>
            <a:ext uri="{FF2B5EF4-FFF2-40B4-BE49-F238E27FC236}">
              <a16:creationId xmlns:a16="http://schemas.microsoft.com/office/drawing/2014/main" id="{00000000-0008-0000-0200-00005A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91" name="Text Box 115">
          <a:extLst>
            <a:ext uri="{FF2B5EF4-FFF2-40B4-BE49-F238E27FC236}">
              <a16:creationId xmlns:a16="http://schemas.microsoft.com/office/drawing/2014/main" id="{00000000-0008-0000-0200-00005B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92" name="Text Box 116">
          <a:extLst>
            <a:ext uri="{FF2B5EF4-FFF2-40B4-BE49-F238E27FC236}">
              <a16:creationId xmlns:a16="http://schemas.microsoft.com/office/drawing/2014/main" id="{00000000-0008-0000-0200-00005C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93" name="Text Box 117">
          <a:extLst>
            <a:ext uri="{FF2B5EF4-FFF2-40B4-BE49-F238E27FC236}">
              <a16:creationId xmlns:a16="http://schemas.microsoft.com/office/drawing/2014/main" id="{00000000-0008-0000-0200-00005D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94" name="Text Box 118">
          <a:extLst>
            <a:ext uri="{FF2B5EF4-FFF2-40B4-BE49-F238E27FC236}">
              <a16:creationId xmlns:a16="http://schemas.microsoft.com/office/drawing/2014/main" id="{00000000-0008-0000-0200-00005E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95" name="Text Box 119">
          <a:extLst>
            <a:ext uri="{FF2B5EF4-FFF2-40B4-BE49-F238E27FC236}">
              <a16:creationId xmlns:a16="http://schemas.microsoft.com/office/drawing/2014/main" id="{00000000-0008-0000-0200-00005F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96" name="Text Box 120">
          <a:extLst>
            <a:ext uri="{FF2B5EF4-FFF2-40B4-BE49-F238E27FC236}">
              <a16:creationId xmlns:a16="http://schemas.microsoft.com/office/drawing/2014/main" id="{00000000-0008-0000-0200-000060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26</xdr:row>
      <xdr:rowOff>114300</xdr:rowOff>
    </xdr:from>
    <xdr:to>
      <xdr:col>14</xdr:col>
      <xdr:colOff>0</xdr:colOff>
      <xdr:row>27</xdr:row>
      <xdr:rowOff>66675</xdr:rowOff>
    </xdr:to>
    <xdr:sp macro="" textlink="">
      <xdr:nvSpPr>
        <xdr:cNvPr id="97" name="Text Box 127">
          <a:extLst>
            <a:ext uri="{FF2B5EF4-FFF2-40B4-BE49-F238E27FC236}">
              <a16:creationId xmlns:a16="http://schemas.microsoft.com/office/drawing/2014/main" id="{00000000-0008-0000-0200-000061000000}"/>
            </a:ext>
          </a:extLst>
        </xdr:cNvPr>
        <xdr:cNvSpPr txBox="1">
          <a:spLocks noChangeArrowheads="1"/>
        </xdr:cNvSpPr>
      </xdr:nvSpPr>
      <xdr:spPr bwMode="auto">
        <a:xfrm>
          <a:off x="16792575" y="5524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xdr:row>
      <xdr:rowOff>0</xdr:rowOff>
    </xdr:from>
    <xdr:to>
      <xdr:col>6</xdr:col>
      <xdr:colOff>0</xdr:colOff>
      <xdr:row>28</xdr:row>
      <xdr:rowOff>202406</xdr:rowOff>
    </xdr:to>
    <xdr:sp macro="" textlink="">
      <xdr:nvSpPr>
        <xdr:cNvPr id="98" name="Text Box 128">
          <a:extLst>
            <a:ext uri="{FF2B5EF4-FFF2-40B4-BE49-F238E27FC236}">
              <a16:creationId xmlns:a16="http://schemas.microsoft.com/office/drawing/2014/main" id="{00000000-0008-0000-0200-000062000000}"/>
            </a:ext>
          </a:extLst>
        </xdr:cNvPr>
        <xdr:cNvSpPr txBox="1">
          <a:spLocks noChangeArrowheads="1"/>
        </xdr:cNvSpPr>
      </xdr:nvSpPr>
      <xdr:spPr bwMode="auto">
        <a:xfrm>
          <a:off x="6315075" y="5810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xdr:row>
      <xdr:rowOff>0</xdr:rowOff>
    </xdr:from>
    <xdr:to>
      <xdr:col>6</xdr:col>
      <xdr:colOff>0</xdr:colOff>
      <xdr:row>28</xdr:row>
      <xdr:rowOff>202406</xdr:rowOff>
    </xdr:to>
    <xdr:sp macro="" textlink="">
      <xdr:nvSpPr>
        <xdr:cNvPr id="99" name="Text Box 129">
          <a:extLst>
            <a:ext uri="{FF2B5EF4-FFF2-40B4-BE49-F238E27FC236}">
              <a16:creationId xmlns:a16="http://schemas.microsoft.com/office/drawing/2014/main" id="{00000000-0008-0000-0200-000063000000}"/>
            </a:ext>
          </a:extLst>
        </xdr:cNvPr>
        <xdr:cNvSpPr txBox="1">
          <a:spLocks noChangeArrowheads="1"/>
        </xdr:cNvSpPr>
      </xdr:nvSpPr>
      <xdr:spPr bwMode="auto">
        <a:xfrm>
          <a:off x="6315075" y="5810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29</xdr:row>
      <xdr:rowOff>0</xdr:rowOff>
    </xdr:from>
    <xdr:to>
      <xdr:col>15</xdr:col>
      <xdr:colOff>0</xdr:colOff>
      <xdr:row>29</xdr:row>
      <xdr:rowOff>214313</xdr:rowOff>
    </xdr:to>
    <xdr:sp macro="" textlink="">
      <xdr:nvSpPr>
        <xdr:cNvPr id="100" name="Text Box 130">
          <a:extLst>
            <a:ext uri="{FF2B5EF4-FFF2-40B4-BE49-F238E27FC236}">
              <a16:creationId xmlns:a16="http://schemas.microsoft.com/office/drawing/2014/main" id="{00000000-0008-0000-0200-000064000000}"/>
            </a:ext>
          </a:extLst>
        </xdr:cNvPr>
        <xdr:cNvSpPr txBox="1">
          <a:spLocks noChangeArrowheads="1"/>
        </xdr:cNvSpPr>
      </xdr:nvSpPr>
      <xdr:spPr bwMode="auto">
        <a:xfrm>
          <a:off x="167925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29</xdr:row>
      <xdr:rowOff>0</xdr:rowOff>
    </xdr:from>
    <xdr:to>
      <xdr:col>15</xdr:col>
      <xdr:colOff>0</xdr:colOff>
      <xdr:row>29</xdr:row>
      <xdr:rowOff>214313</xdr:rowOff>
    </xdr:to>
    <xdr:sp macro="" textlink="">
      <xdr:nvSpPr>
        <xdr:cNvPr id="101" name="Text Box 131">
          <a:extLst>
            <a:ext uri="{FF2B5EF4-FFF2-40B4-BE49-F238E27FC236}">
              <a16:creationId xmlns:a16="http://schemas.microsoft.com/office/drawing/2014/main" id="{00000000-0008-0000-0200-000065000000}"/>
            </a:ext>
          </a:extLst>
        </xdr:cNvPr>
        <xdr:cNvSpPr txBox="1">
          <a:spLocks noChangeArrowheads="1"/>
        </xdr:cNvSpPr>
      </xdr:nvSpPr>
      <xdr:spPr bwMode="auto">
        <a:xfrm>
          <a:off x="167925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03" name="Text Box 133">
          <a:extLst>
            <a:ext uri="{FF2B5EF4-FFF2-40B4-BE49-F238E27FC236}">
              <a16:creationId xmlns:a16="http://schemas.microsoft.com/office/drawing/2014/main" id="{00000000-0008-0000-0200-000067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04" name="Text Box 134">
          <a:extLst>
            <a:ext uri="{FF2B5EF4-FFF2-40B4-BE49-F238E27FC236}">
              <a16:creationId xmlns:a16="http://schemas.microsoft.com/office/drawing/2014/main" id="{00000000-0008-0000-0200-000068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05" name="Text Box 135">
          <a:extLst>
            <a:ext uri="{FF2B5EF4-FFF2-40B4-BE49-F238E27FC236}">
              <a16:creationId xmlns:a16="http://schemas.microsoft.com/office/drawing/2014/main" id="{00000000-0008-0000-0200-000069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06" name="Text Box 136">
          <a:extLst>
            <a:ext uri="{FF2B5EF4-FFF2-40B4-BE49-F238E27FC236}">
              <a16:creationId xmlns:a16="http://schemas.microsoft.com/office/drawing/2014/main" id="{00000000-0008-0000-0200-00006A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171450</xdr:colOff>
      <xdr:row>36</xdr:row>
      <xdr:rowOff>0</xdr:rowOff>
    </xdr:from>
    <xdr:to>
      <xdr:col>11</xdr:col>
      <xdr:colOff>171450</xdr:colOff>
      <xdr:row>37</xdr:row>
      <xdr:rowOff>19049</xdr:rowOff>
    </xdr:to>
    <xdr:sp macro="" textlink="">
      <xdr:nvSpPr>
        <xdr:cNvPr id="107" name="Text Box 137">
          <a:extLst>
            <a:ext uri="{FF2B5EF4-FFF2-40B4-BE49-F238E27FC236}">
              <a16:creationId xmlns:a16="http://schemas.microsoft.com/office/drawing/2014/main" id="{00000000-0008-0000-0200-00006B000000}"/>
            </a:ext>
          </a:extLst>
        </xdr:cNvPr>
        <xdr:cNvSpPr txBox="1">
          <a:spLocks noChangeArrowheads="1"/>
        </xdr:cNvSpPr>
      </xdr:nvSpPr>
      <xdr:spPr bwMode="auto">
        <a:xfrm>
          <a:off x="131349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08" name="Text Box 138">
          <a:extLst>
            <a:ext uri="{FF2B5EF4-FFF2-40B4-BE49-F238E27FC236}">
              <a16:creationId xmlns:a16="http://schemas.microsoft.com/office/drawing/2014/main" id="{00000000-0008-0000-0200-00006C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09" name="Text Box 139">
          <a:extLst>
            <a:ext uri="{FF2B5EF4-FFF2-40B4-BE49-F238E27FC236}">
              <a16:creationId xmlns:a16="http://schemas.microsoft.com/office/drawing/2014/main" id="{00000000-0008-0000-0200-00006D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10" name="Text Box 140">
          <a:extLst>
            <a:ext uri="{FF2B5EF4-FFF2-40B4-BE49-F238E27FC236}">
              <a16:creationId xmlns:a16="http://schemas.microsoft.com/office/drawing/2014/main" id="{00000000-0008-0000-0200-00006E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11" name="Text Box 141">
          <a:extLst>
            <a:ext uri="{FF2B5EF4-FFF2-40B4-BE49-F238E27FC236}">
              <a16:creationId xmlns:a16="http://schemas.microsoft.com/office/drawing/2014/main" id="{00000000-0008-0000-0200-00006F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12" name="Text Box 142">
          <a:extLst>
            <a:ext uri="{FF2B5EF4-FFF2-40B4-BE49-F238E27FC236}">
              <a16:creationId xmlns:a16="http://schemas.microsoft.com/office/drawing/2014/main" id="{00000000-0008-0000-0200-000070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13" name="Text Box 143">
          <a:extLst>
            <a:ext uri="{FF2B5EF4-FFF2-40B4-BE49-F238E27FC236}">
              <a16:creationId xmlns:a16="http://schemas.microsoft.com/office/drawing/2014/main" id="{00000000-0008-0000-0200-000071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14" name="Text Box 144">
          <a:extLst>
            <a:ext uri="{FF2B5EF4-FFF2-40B4-BE49-F238E27FC236}">
              <a16:creationId xmlns:a16="http://schemas.microsoft.com/office/drawing/2014/main" id="{00000000-0008-0000-0200-000072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114300</xdr:colOff>
      <xdr:row>36</xdr:row>
      <xdr:rowOff>0</xdr:rowOff>
    </xdr:from>
    <xdr:to>
      <xdr:col>15</xdr:col>
      <xdr:colOff>114300</xdr:colOff>
      <xdr:row>37</xdr:row>
      <xdr:rowOff>19049</xdr:rowOff>
    </xdr:to>
    <xdr:sp macro="" textlink="">
      <xdr:nvSpPr>
        <xdr:cNvPr id="115" name="Text Box 145">
          <a:extLst>
            <a:ext uri="{FF2B5EF4-FFF2-40B4-BE49-F238E27FC236}">
              <a16:creationId xmlns:a16="http://schemas.microsoft.com/office/drawing/2014/main" id="{00000000-0008-0000-0200-000073000000}"/>
            </a:ext>
          </a:extLst>
        </xdr:cNvPr>
        <xdr:cNvSpPr txBox="1">
          <a:spLocks noChangeArrowheads="1"/>
        </xdr:cNvSpPr>
      </xdr:nvSpPr>
      <xdr:spPr bwMode="auto">
        <a:xfrm>
          <a:off x="182403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16" name="Text Box 146">
          <a:extLst>
            <a:ext uri="{FF2B5EF4-FFF2-40B4-BE49-F238E27FC236}">
              <a16:creationId xmlns:a16="http://schemas.microsoft.com/office/drawing/2014/main" id="{00000000-0008-0000-0200-000074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17" name="Text Box 147">
          <a:extLst>
            <a:ext uri="{FF2B5EF4-FFF2-40B4-BE49-F238E27FC236}">
              <a16:creationId xmlns:a16="http://schemas.microsoft.com/office/drawing/2014/main" id="{00000000-0008-0000-0200-000075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18" name="Text Box 148">
          <a:extLst>
            <a:ext uri="{FF2B5EF4-FFF2-40B4-BE49-F238E27FC236}">
              <a16:creationId xmlns:a16="http://schemas.microsoft.com/office/drawing/2014/main" id="{00000000-0008-0000-0200-000076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19" name="Text Box 149">
          <a:extLst>
            <a:ext uri="{FF2B5EF4-FFF2-40B4-BE49-F238E27FC236}">
              <a16:creationId xmlns:a16="http://schemas.microsoft.com/office/drawing/2014/main" id="{00000000-0008-0000-0200-000077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0" name="Text Box 150">
          <a:extLst>
            <a:ext uri="{FF2B5EF4-FFF2-40B4-BE49-F238E27FC236}">
              <a16:creationId xmlns:a16="http://schemas.microsoft.com/office/drawing/2014/main" id="{00000000-0008-0000-0200-000078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1" name="Text Box 151">
          <a:extLst>
            <a:ext uri="{FF2B5EF4-FFF2-40B4-BE49-F238E27FC236}">
              <a16:creationId xmlns:a16="http://schemas.microsoft.com/office/drawing/2014/main" id="{00000000-0008-0000-0200-000079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2" name="Text Box 153">
          <a:extLst>
            <a:ext uri="{FF2B5EF4-FFF2-40B4-BE49-F238E27FC236}">
              <a16:creationId xmlns:a16="http://schemas.microsoft.com/office/drawing/2014/main" id="{00000000-0008-0000-0200-00007A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3" name="Text Box 154">
          <a:extLst>
            <a:ext uri="{FF2B5EF4-FFF2-40B4-BE49-F238E27FC236}">
              <a16:creationId xmlns:a16="http://schemas.microsoft.com/office/drawing/2014/main" id="{00000000-0008-0000-0200-00007B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4" name="Text Box 155">
          <a:extLst>
            <a:ext uri="{FF2B5EF4-FFF2-40B4-BE49-F238E27FC236}">
              <a16:creationId xmlns:a16="http://schemas.microsoft.com/office/drawing/2014/main" id="{00000000-0008-0000-0200-00007C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5" name="Text Box 156">
          <a:extLst>
            <a:ext uri="{FF2B5EF4-FFF2-40B4-BE49-F238E27FC236}">
              <a16:creationId xmlns:a16="http://schemas.microsoft.com/office/drawing/2014/main" id="{00000000-0008-0000-0200-00007D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6" name="Text Box 158">
          <a:extLst>
            <a:ext uri="{FF2B5EF4-FFF2-40B4-BE49-F238E27FC236}">
              <a16:creationId xmlns:a16="http://schemas.microsoft.com/office/drawing/2014/main" id="{00000000-0008-0000-0200-00007E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7" name="Text Box 159">
          <a:extLst>
            <a:ext uri="{FF2B5EF4-FFF2-40B4-BE49-F238E27FC236}">
              <a16:creationId xmlns:a16="http://schemas.microsoft.com/office/drawing/2014/main" id="{00000000-0008-0000-0200-00007F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8" name="Text Box 160">
          <a:extLst>
            <a:ext uri="{FF2B5EF4-FFF2-40B4-BE49-F238E27FC236}">
              <a16:creationId xmlns:a16="http://schemas.microsoft.com/office/drawing/2014/main" id="{00000000-0008-0000-0200-000080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29" name="Text Box 161">
          <a:extLst>
            <a:ext uri="{FF2B5EF4-FFF2-40B4-BE49-F238E27FC236}">
              <a16:creationId xmlns:a16="http://schemas.microsoft.com/office/drawing/2014/main" id="{00000000-0008-0000-0200-000081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30" name="Text Box 162">
          <a:extLst>
            <a:ext uri="{FF2B5EF4-FFF2-40B4-BE49-F238E27FC236}">
              <a16:creationId xmlns:a16="http://schemas.microsoft.com/office/drawing/2014/main" id="{00000000-0008-0000-0200-000082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31" name="Text Box 163">
          <a:extLst>
            <a:ext uri="{FF2B5EF4-FFF2-40B4-BE49-F238E27FC236}">
              <a16:creationId xmlns:a16="http://schemas.microsoft.com/office/drawing/2014/main" id="{00000000-0008-0000-0200-000083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32" name="Text Box 164">
          <a:extLst>
            <a:ext uri="{FF2B5EF4-FFF2-40B4-BE49-F238E27FC236}">
              <a16:creationId xmlns:a16="http://schemas.microsoft.com/office/drawing/2014/main" id="{00000000-0008-0000-0200-000084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33" name="Text Box 165">
          <a:extLst>
            <a:ext uri="{FF2B5EF4-FFF2-40B4-BE49-F238E27FC236}">
              <a16:creationId xmlns:a16="http://schemas.microsoft.com/office/drawing/2014/main" id="{00000000-0008-0000-0200-000085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34" name="Text Box 166">
          <a:extLst>
            <a:ext uri="{FF2B5EF4-FFF2-40B4-BE49-F238E27FC236}">
              <a16:creationId xmlns:a16="http://schemas.microsoft.com/office/drawing/2014/main" id="{00000000-0008-0000-0200-000086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35" name="Text Box 167">
          <a:extLst>
            <a:ext uri="{FF2B5EF4-FFF2-40B4-BE49-F238E27FC236}">
              <a16:creationId xmlns:a16="http://schemas.microsoft.com/office/drawing/2014/main" id="{00000000-0008-0000-0200-000087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36" name="Text Box 168">
          <a:extLst>
            <a:ext uri="{FF2B5EF4-FFF2-40B4-BE49-F238E27FC236}">
              <a16:creationId xmlns:a16="http://schemas.microsoft.com/office/drawing/2014/main" id="{00000000-0008-0000-0200-000088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37" name="Text Box 169">
          <a:extLst>
            <a:ext uri="{FF2B5EF4-FFF2-40B4-BE49-F238E27FC236}">
              <a16:creationId xmlns:a16="http://schemas.microsoft.com/office/drawing/2014/main" id="{00000000-0008-0000-0200-000089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38" name="Text Box 170">
          <a:extLst>
            <a:ext uri="{FF2B5EF4-FFF2-40B4-BE49-F238E27FC236}">
              <a16:creationId xmlns:a16="http://schemas.microsoft.com/office/drawing/2014/main" id="{00000000-0008-0000-0200-00008A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39" name="Text Box 171">
          <a:extLst>
            <a:ext uri="{FF2B5EF4-FFF2-40B4-BE49-F238E27FC236}">
              <a16:creationId xmlns:a16="http://schemas.microsoft.com/office/drawing/2014/main" id="{00000000-0008-0000-0200-00008B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40" name="Text Box 172">
          <a:extLst>
            <a:ext uri="{FF2B5EF4-FFF2-40B4-BE49-F238E27FC236}">
              <a16:creationId xmlns:a16="http://schemas.microsoft.com/office/drawing/2014/main" id="{00000000-0008-0000-0200-00008C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41" name="Text Box 173">
          <a:extLst>
            <a:ext uri="{FF2B5EF4-FFF2-40B4-BE49-F238E27FC236}">
              <a16:creationId xmlns:a16="http://schemas.microsoft.com/office/drawing/2014/main" id="{00000000-0008-0000-0200-00008D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42" name="Text Box 174">
          <a:extLst>
            <a:ext uri="{FF2B5EF4-FFF2-40B4-BE49-F238E27FC236}">
              <a16:creationId xmlns:a16="http://schemas.microsoft.com/office/drawing/2014/main" id="{00000000-0008-0000-0200-00008E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43" name="Text Box 175">
          <a:extLst>
            <a:ext uri="{FF2B5EF4-FFF2-40B4-BE49-F238E27FC236}">
              <a16:creationId xmlns:a16="http://schemas.microsoft.com/office/drawing/2014/main" id="{00000000-0008-0000-0200-00008F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44" name="Text Box 176">
          <a:extLst>
            <a:ext uri="{FF2B5EF4-FFF2-40B4-BE49-F238E27FC236}">
              <a16:creationId xmlns:a16="http://schemas.microsoft.com/office/drawing/2014/main" id="{00000000-0008-0000-0200-000090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45" name="Text Box 177">
          <a:extLst>
            <a:ext uri="{FF2B5EF4-FFF2-40B4-BE49-F238E27FC236}">
              <a16:creationId xmlns:a16="http://schemas.microsoft.com/office/drawing/2014/main" id="{00000000-0008-0000-0200-000091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46" name="Text Box 178">
          <a:extLst>
            <a:ext uri="{FF2B5EF4-FFF2-40B4-BE49-F238E27FC236}">
              <a16:creationId xmlns:a16="http://schemas.microsoft.com/office/drawing/2014/main" id="{00000000-0008-0000-0200-000092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47" name="Text Box 179">
          <a:extLst>
            <a:ext uri="{FF2B5EF4-FFF2-40B4-BE49-F238E27FC236}">
              <a16:creationId xmlns:a16="http://schemas.microsoft.com/office/drawing/2014/main" id="{00000000-0008-0000-0200-000093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48" name="Text Box 180">
          <a:extLst>
            <a:ext uri="{FF2B5EF4-FFF2-40B4-BE49-F238E27FC236}">
              <a16:creationId xmlns:a16="http://schemas.microsoft.com/office/drawing/2014/main" id="{00000000-0008-0000-0200-000094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49" name="Text Box 181">
          <a:extLst>
            <a:ext uri="{FF2B5EF4-FFF2-40B4-BE49-F238E27FC236}">
              <a16:creationId xmlns:a16="http://schemas.microsoft.com/office/drawing/2014/main" id="{00000000-0008-0000-0200-000095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50" name="Text Box 182">
          <a:extLst>
            <a:ext uri="{FF2B5EF4-FFF2-40B4-BE49-F238E27FC236}">
              <a16:creationId xmlns:a16="http://schemas.microsoft.com/office/drawing/2014/main" id="{00000000-0008-0000-0200-000096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51" name="Text Box 183">
          <a:extLst>
            <a:ext uri="{FF2B5EF4-FFF2-40B4-BE49-F238E27FC236}">
              <a16:creationId xmlns:a16="http://schemas.microsoft.com/office/drawing/2014/main" id="{00000000-0008-0000-0200-000097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52" name="Text Box 184">
          <a:extLst>
            <a:ext uri="{FF2B5EF4-FFF2-40B4-BE49-F238E27FC236}">
              <a16:creationId xmlns:a16="http://schemas.microsoft.com/office/drawing/2014/main" id="{00000000-0008-0000-0200-000098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53" name="Text Box 185">
          <a:extLst>
            <a:ext uri="{FF2B5EF4-FFF2-40B4-BE49-F238E27FC236}">
              <a16:creationId xmlns:a16="http://schemas.microsoft.com/office/drawing/2014/main" id="{00000000-0008-0000-0200-000099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54" name="Text Box 186">
          <a:extLst>
            <a:ext uri="{FF2B5EF4-FFF2-40B4-BE49-F238E27FC236}">
              <a16:creationId xmlns:a16="http://schemas.microsoft.com/office/drawing/2014/main" id="{00000000-0008-0000-0200-00009A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55" name="Text Box 187">
          <a:extLst>
            <a:ext uri="{FF2B5EF4-FFF2-40B4-BE49-F238E27FC236}">
              <a16:creationId xmlns:a16="http://schemas.microsoft.com/office/drawing/2014/main" id="{00000000-0008-0000-0200-00009B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56" name="Text Box 188">
          <a:extLst>
            <a:ext uri="{FF2B5EF4-FFF2-40B4-BE49-F238E27FC236}">
              <a16:creationId xmlns:a16="http://schemas.microsoft.com/office/drawing/2014/main" id="{00000000-0008-0000-0200-00009C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57" name="Text Box 189">
          <a:extLst>
            <a:ext uri="{FF2B5EF4-FFF2-40B4-BE49-F238E27FC236}">
              <a16:creationId xmlns:a16="http://schemas.microsoft.com/office/drawing/2014/main" id="{00000000-0008-0000-0200-00009D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58" name="Text Box 190">
          <a:extLst>
            <a:ext uri="{FF2B5EF4-FFF2-40B4-BE49-F238E27FC236}">
              <a16:creationId xmlns:a16="http://schemas.microsoft.com/office/drawing/2014/main" id="{00000000-0008-0000-0200-00009E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59" name="Text Box 191">
          <a:extLst>
            <a:ext uri="{FF2B5EF4-FFF2-40B4-BE49-F238E27FC236}">
              <a16:creationId xmlns:a16="http://schemas.microsoft.com/office/drawing/2014/main" id="{00000000-0008-0000-0200-00009F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60" name="Text Box 192">
          <a:extLst>
            <a:ext uri="{FF2B5EF4-FFF2-40B4-BE49-F238E27FC236}">
              <a16:creationId xmlns:a16="http://schemas.microsoft.com/office/drawing/2014/main" id="{00000000-0008-0000-0200-0000A0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61" name="Text Box 193">
          <a:extLst>
            <a:ext uri="{FF2B5EF4-FFF2-40B4-BE49-F238E27FC236}">
              <a16:creationId xmlns:a16="http://schemas.microsoft.com/office/drawing/2014/main" id="{00000000-0008-0000-0200-0000A1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62" name="Text Box 194">
          <a:extLst>
            <a:ext uri="{FF2B5EF4-FFF2-40B4-BE49-F238E27FC236}">
              <a16:creationId xmlns:a16="http://schemas.microsoft.com/office/drawing/2014/main" id="{00000000-0008-0000-0200-0000A2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63" name="Text Box 195">
          <a:extLst>
            <a:ext uri="{FF2B5EF4-FFF2-40B4-BE49-F238E27FC236}">
              <a16:creationId xmlns:a16="http://schemas.microsoft.com/office/drawing/2014/main" id="{00000000-0008-0000-0200-0000A3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64" name="Text Box 196">
          <a:extLst>
            <a:ext uri="{FF2B5EF4-FFF2-40B4-BE49-F238E27FC236}">
              <a16:creationId xmlns:a16="http://schemas.microsoft.com/office/drawing/2014/main" id="{00000000-0008-0000-0200-0000A4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65" name="Text Box 197">
          <a:extLst>
            <a:ext uri="{FF2B5EF4-FFF2-40B4-BE49-F238E27FC236}">
              <a16:creationId xmlns:a16="http://schemas.microsoft.com/office/drawing/2014/main" id="{00000000-0008-0000-0200-0000A5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66" name="Text Box 198">
          <a:extLst>
            <a:ext uri="{FF2B5EF4-FFF2-40B4-BE49-F238E27FC236}">
              <a16:creationId xmlns:a16="http://schemas.microsoft.com/office/drawing/2014/main" id="{00000000-0008-0000-0200-0000A6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67" name="Text Box 199">
          <a:extLst>
            <a:ext uri="{FF2B5EF4-FFF2-40B4-BE49-F238E27FC236}">
              <a16:creationId xmlns:a16="http://schemas.microsoft.com/office/drawing/2014/main" id="{00000000-0008-0000-0200-0000A7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68" name="Text Box 200">
          <a:extLst>
            <a:ext uri="{FF2B5EF4-FFF2-40B4-BE49-F238E27FC236}">
              <a16:creationId xmlns:a16="http://schemas.microsoft.com/office/drawing/2014/main" id="{00000000-0008-0000-0200-0000A8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123825</xdr:colOff>
      <xdr:row>36</xdr:row>
      <xdr:rowOff>95250</xdr:rowOff>
    </xdr:from>
    <xdr:to>
      <xdr:col>6</xdr:col>
      <xdr:colOff>123825</xdr:colOff>
      <xdr:row>37</xdr:row>
      <xdr:rowOff>114299</xdr:rowOff>
    </xdr:to>
    <xdr:sp macro="" textlink="">
      <xdr:nvSpPr>
        <xdr:cNvPr id="169" name="Text Box 201">
          <a:extLst>
            <a:ext uri="{FF2B5EF4-FFF2-40B4-BE49-F238E27FC236}">
              <a16:creationId xmlns:a16="http://schemas.microsoft.com/office/drawing/2014/main" id="{00000000-0008-0000-0200-0000A9000000}"/>
            </a:ext>
          </a:extLst>
        </xdr:cNvPr>
        <xdr:cNvSpPr txBox="1">
          <a:spLocks noChangeArrowheads="1"/>
        </xdr:cNvSpPr>
      </xdr:nvSpPr>
      <xdr:spPr bwMode="auto">
        <a:xfrm>
          <a:off x="64389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142875</xdr:colOff>
      <xdr:row>36</xdr:row>
      <xdr:rowOff>95250</xdr:rowOff>
    </xdr:from>
    <xdr:to>
      <xdr:col>6</xdr:col>
      <xdr:colOff>142875</xdr:colOff>
      <xdr:row>37</xdr:row>
      <xdr:rowOff>114299</xdr:rowOff>
    </xdr:to>
    <xdr:sp macro="" textlink="">
      <xdr:nvSpPr>
        <xdr:cNvPr id="170" name="Text Box 202">
          <a:extLst>
            <a:ext uri="{FF2B5EF4-FFF2-40B4-BE49-F238E27FC236}">
              <a16:creationId xmlns:a16="http://schemas.microsoft.com/office/drawing/2014/main" id="{00000000-0008-0000-0200-0000AA000000}"/>
            </a:ext>
          </a:extLst>
        </xdr:cNvPr>
        <xdr:cNvSpPr txBox="1">
          <a:spLocks noChangeArrowheads="1"/>
        </xdr:cNvSpPr>
      </xdr:nvSpPr>
      <xdr:spPr bwMode="auto">
        <a:xfrm>
          <a:off x="64579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123825</xdr:colOff>
      <xdr:row>36</xdr:row>
      <xdr:rowOff>95250</xdr:rowOff>
    </xdr:from>
    <xdr:to>
      <xdr:col>8</xdr:col>
      <xdr:colOff>123825</xdr:colOff>
      <xdr:row>37</xdr:row>
      <xdr:rowOff>114299</xdr:rowOff>
    </xdr:to>
    <xdr:sp macro="" textlink="">
      <xdr:nvSpPr>
        <xdr:cNvPr id="171" name="Text Box 203">
          <a:extLst>
            <a:ext uri="{FF2B5EF4-FFF2-40B4-BE49-F238E27FC236}">
              <a16:creationId xmlns:a16="http://schemas.microsoft.com/office/drawing/2014/main" id="{00000000-0008-0000-0200-0000AB000000}"/>
            </a:ext>
          </a:extLst>
        </xdr:cNvPr>
        <xdr:cNvSpPr txBox="1">
          <a:spLocks noChangeArrowheads="1"/>
        </xdr:cNvSpPr>
      </xdr:nvSpPr>
      <xdr:spPr bwMode="auto">
        <a:xfrm>
          <a:off x="98202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142875</xdr:colOff>
      <xdr:row>36</xdr:row>
      <xdr:rowOff>95250</xdr:rowOff>
    </xdr:from>
    <xdr:to>
      <xdr:col>8</xdr:col>
      <xdr:colOff>142875</xdr:colOff>
      <xdr:row>37</xdr:row>
      <xdr:rowOff>114299</xdr:rowOff>
    </xdr:to>
    <xdr:sp macro="" textlink="">
      <xdr:nvSpPr>
        <xdr:cNvPr id="172" name="Text Box 204">
          <a:extLst>
            <a:ext uri="{FF2B5EF4-FFF2-40B4-BE49-F238E27FC236}">
              <a16:creationId xmlns:a16="http://schemas.microsoft.com/office/drawing/2014/main" id="{00000000-0008-0000-0200-0000AC000000}"/>
            </a:ext>
          </a:extLst>
        </xdr:cNvPr>
        <xdr:cNvSpPr txBox="1">
          <a:spLocks noChangeArrowheads="1"/>
        </xdr:cNvSpPr>
      </xdr:nvSpPr>
      <xdr:spPr bwMode="auto">
        <a:xfrm>
          <a:off x="98393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123825</xdr:colOff>
      <xdr:row>36</xdr:row>
      <xdr:rowOff>95250</xdr:rowOff>
    </xdr:from>
    <xdr:to>
      <xdr:col>9</xdr:col>
      <xdr:colOff>123825</xdr:colOff>
      <xdr:row>37</xdr:row>
      <xdr:rowOff>114299</xdr:rowOff>
    </xdr:to>
    <xdr:sp macro="" textlink="">
      <xdr:nvSpPr>
        <xdr:cNvPr id="173" name="Text Box 205">
          <a:extLst>
            <a:ext uri="{FF2B5EF4-FFF2-40B4-BE49-F238E27FC236}">
              <a16:creationId xmlns:a16="http://schemas.microsoft.com/office/drawing/2014/main" id="{00000000-0008-0000-0200-0000AD000000}"/>
            </a:ext>
          </a:extLst>
        </xdr:cNvPr>
        <xdr:cNvSpPr txBox="1">
          <a:spLocks noChangeArrowheads="1"/>
        </xdr:cNvSpPr>
      </xdr:nvSpPr>
      <xdr:spPr bwMode="auto">
        <a:xfrm>
          <a:off x="108489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142875</xdr:colOff>
      <xdr:row>36</xdr:row>
      <xdr:rowOff>95250</xdr:rowOff>
    </xdr:from>
    <xdr:to>
      <xdr:col>9</xdr:col>
      <xdr:colOff>142875</xdr:colOff>
      <xdr:row>37</xdr:row>
      <xdr:rowOff>114299</xdr:rowOff>
    </xdr:to>
    <xdr:sp macro="" textlink="">
      <xdr:nvSpPr>
        <xdr:cNvPr id="174" name="Text Box 206">
          <a:extLst>
            <a:ext uri="{FF2B5EF4-FFF2-40B4-BE49-F238E27FC236}">
              <a16:creationId xmlns:a16="http://schemas.microsoft.com/office/drawing/2014/main" id="{00000000-0008-0000-0200-0000AE000000}"/>
            </a:ext>
          </a:extLst>
        </xdr:cNvPr>
        <xdr:cNvSpPr txBox="1">
          <a:spLocks noChangeArrowheads="1"/>
        </xdr:cNvSpPr>
      </xdr:nvSpPr>
      <xdr:spPr bwMode="auto">
        <a:xfrm>
          <a:off x="108680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36</xdr:row>
      <xdr:rowOff>95250</xdr:rowOff>
    </xdr:from>
    <xdr:to>
      <xdr:col>10</xdr:col>
      <xdr:colOff>123825</xdr:colOff>
      <xdr:row>37</xdr:row>
      <xdr:rowOff>114299</xdr:rowOff>
    </xdr:to>
    <xdr:sp macro="" textlink="">
      <xdr:nvSpPr>
        <xdr:cNvPr id="175" name="Text Box 207">
          <a:extLst>
            <a:ext uri="{FF2B5EF4-FFF2-40B4-BE49-F238E27FC236}">
              <a16:creationId xmlns:a16="http://schemas.microsoft.com/office/drawing/2014/main" id="{00000000-0008-0000-0200-0000AF000000}"/>
            </a:ext>
          </a:extLst>
        </xdr:cNvPr>
        <xdr:cNvSpPr txBox="1">
          <a:spLocks noChangeArrowheads="1"/>
        </xdr:cNvSpPr>
      </xdr:nvSpPr>
      <xdr:spPr bwMode="auto">
        <a:xfrm>
          <a:off x="119253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36</xdr:row>
      <xdr:rowOff>95250</xdr:rowOff>
    </xdr:from>
    <xdr:to>
      <xdr:col>10</xdr:col>
      <xdr:colOff>142875</xdr:colOff>
      <xdr:row>37</xdr:row>
      <xdr:rowOff>114299</xdr:rowOff>
    </xdr:to>
    <xdr:sp macro="" textlink="">
      <xdr:nvSpPr>
        <xdr:cNvPr id="176" name="Text Box 208">
          <a:extLst>
            <a:ext uri="{FF2B5EF4-FFF2-40B4-BE49-F238E27FC236}">
              <a16:creationId xmlns:a16="http://schemas.microsoft.com/office/drawing/2014/main" id="{00000000-0008-0000-0200-0000B0000000}"/>
            </a:ext>
          </a:extLst>
        </xdr:cNvPr>
        <xdr:cNvSpPr txBox="1">
          <a:spLocks noChangeArrowheads="1"/>
        </xdr:cNvSpPr>
      </xdr:nvSpPr>
      <xdr:spPr bwMode="auto">
        <a:xfrm>
          <a:off x="11944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171450</xdr:colOff>
      <xdr:row>36</xdr:row>
      <xdr:rowOff>0</xdr:rowOff>
    </xdr:from>
    <xdr:to>
      <xdr:col>11</xdr:col>
      <xdr:colOff>171450</xdr:colOff>
      <xdr:row>37</xdr:row>
      <xdr:rowOff>19049</xdr:rowOff>
    </xdr:to>
    <xdr:sp macro="" textlink="">
      <xdr:nvSpPr>
        <xdr:cNvPr id="177" name="Text Box 209">
          <a:extLst>
            <a:ext uri="{FF2B5EF4-FFF2-40B4-BE49-F238E27FC236}">
              <a16:creationId xmlns:a16="http://schemas.microsoft.com/office/drawing/2014/main" id="{00000000-0008-0000-0200-0000B1000000}"/>
            </a:ext>
          </a:extLst>
        </xdr:cNvPr>
        <xdr:cNvSpPr txBox="1">
          <a:spLocks noChangeArrowheads="1"/>
        </xdr:cNvSpPr>
      </xdr:nvSpPr>
      <xdr:spPr bwMode="auto">
        <a:xfrm>
          <a:off x="131349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178" name="Text Box 210">
          <a:extLst>
            <a:ext uri="{FF2B5EF4-FFF2-40B4-BE49-F238E27FC236}">
              <a16:creationId xmlns:a16="http://schemas.microsoft.com/office/drawing/2014/main" id="{00000000-0008-0000-0200-0000B200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179" name="Text Box 211">
          <a:extLst>
            <a:ext uri="{FF2B5EF4-FFF2-40B4-BE49-F238E27FC236}">
              <a16:creationId xmlns:a16="http://schemas.microsoft.com/office/drawing/2014/main" id="{00000000-0008-0000-0200-0000B300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171450</xdr:colOff>
      <xdr:row>36</xdr:row>
      <xdr:rowOff>0</xdr:rowOff>
    </xdr:from>
    <xdr:to>
      <xdr:col>11</xdr:col>
      <xdr:colOff>171450</xdr:colOff>
      <xdr:row>37</xdr:row>
      <xdr:rowOff>19049</xdr:rowOff>
    </xdr:to>
    <xdr:sp macro="" textlink="">
      <xdr:nvSpPr>
        <xdr:cNvPr id="180" name="Text Box 212">
          <a:extLst>
            <a:ext uri="{FF2B5EF4-FFF2-40B4-BE49-F238E27FC236}">
              <a16:creationId xmlns:a16="http://schemas.microsoft.com/office/drawing/2014/main" id="{00000000-0008-0000-0200-0000B4000000}"/>
            </a:ext>
          </a:extLst>
        </xdr:cNvPr>
        <xdr:cNvSpPr txBox="1">
          <a:spLocks noChangeArrowheads="1"/>
        </xdr:cNvSpPr>
      </xdr:nvSpPr>
      <xdr:spPr bwMode="auto">
        <a:xfrm>
          <a:off x="131349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181" name="Text Box 213">
          <a:extLst>
            <a:ext uri="{FF2B5EF4-FFF2-40B4-BE49-F238E27FC236}">
              <a16:creationId xmlns:a16="http://schemas.microsoft.com/office/drawing/2014/main" id="{00000000-0008-0000-0200-0000B500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182" name="Text Box 214">
          <a:extLst>
            <a:ext uri="{FF2B5EF4-FFF2-40B4-BE49-F238E27FC236}">
              <a16:creationId xmlns:a16="http://schemas.microsoft.com/office/drawing/2014/main" id="{00000000-0008-0000-0200-0000B600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171450</xdr:colOff>
      <xdr:row>36</xdr:row>
      <xdr:rowOff>0</xdr:rowOff>
    </xdr:from>
    <xdr:to>
      <xdr:col>11</xdr:col>
      <xdr:colOff>171450</xdr:colOff>
      <xdr:row>37</xdr:row>
      <xdr:rowOff>19049</xdr:rowOff>
    </xdr:to>
    <xdr:sp macro="" textlink="">
      <xdr:nvSpPr>
        <xdr:cNvPr id="183" name="Text Box 215">
          <a:extLst>
            <a:ext uri="{FF2B5EF4-FFF2-40B4-BE49-F238E27FC236}">
              <a16:creationId xmlns:a16="http://schemas.microsoft.com/office/drawing/2014/main" id="{00000000-0008-0000-0200-0000B7000000}"/>
            </a:ext>
          </a:extLst>
        </xdr:cNvPr>
        <xdr:cNvSpPr txBox="1">
          <a:spLocks noChangeArrowheads="1"/>
        </xdr:cNvSpPr>
      </xdr:nvSpPr>
      <xdr:spPr bwMode="auto">
        <a:xfrm>
          <a:off x="131349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184" name="Text Box 216">
          <a:extLst>
            <a:ext uri="{FF2B5EF4-FFF2-40B4-BE49-F238E27FC236}">
              <a16:creationId xmlns:a16="http://schemas.microsoft.com/office/drawing/2014/main" id="{00000000-0008-0000-0200-0000B800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185" name="Text Box 217">
          <a:extLst>
            <a:ext uri="{FF2B5EF4-FFF2-40B4-BE49-F238E27FC236}">
              <a16:creationId xmlns:a16="http://schemas.microsoft.com/office/drawing/2014/main" id="{00000000-0008-0000-0200-0000B900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186" name="Text Box 218">
          <a:extLst>
            <a:ext uri="{FF2B5EF4-FFF2-40B4-BE49-F238E27FC236}">
              <a16:creationId xmlns:a16="http://schemas.microsoft.com/office/drawing/2014/main" id="{00000000-0008-0000-0200-0000BA00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187" name="Text Box 219">
          <a:extLst>
            <a:ext uri="{FF2B5EF4-FFF2-40B4-BE49-F238E27FC236}">
              <a16:creationId xmlns:a16="http://schemas.microsoft.com/office/drawing/2014/main" id="{00000000-0008-0000-0200-0000BB00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88" name="Text Box 220">
          <a:extLst>
            <a:ext uri="{FF2B5EF4-FFF2-40B4-BE49-F238E27FC236}">
              <a16:creationId xmlns:a16="http://schemas.microsoft.com/office/drawing/2014/main" id="{00000000-0008-0000-0200-0000BC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89" name="Text Box 221">
          <a:extLst>
            <a:ext uri="{FF2B5EF4-FFF2-40B4-BE49-F238E27FC236}">
              <a16:creationId xmlns:a16="http://schemas.microsoft.com/office/drawing/2014/main" id="{00000000-0008-0000-0200-0000BD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90" name="Text Box 222">
          <a:extLst>
            <a:ext uri="{FF2B5EF4-FFF2-40B4-BE49-F238E27FC236}">
              <a16:creationId xmlns:a16="http://schemas.microsoft.com/office/drawing/2014/main" id="{00000000-0008-0000-0200-0000BE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91" name="Text Box 223">
          <a:extLst>
            <a:ext uri="{FF2B5EF4-FFF2-40B4-BE49-F238E27FC236}">
              <a16:creationId xmlns:a16="http://schemas.microsoft.com/office/drawing/2014/main" id="{00000000-0008-0000-0200-0000BF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92" name="Text Box 224">
          <a:extLst>
            <a:ext uri="{FF2B5EF4-FFF2-40B4-BE49-F238E27FC236}">
              <a16:creationId xmlns:a16="http://schemas.microsoft.com/office/drawing/2014/main" id="{00000000-0008-0000-0200-0000C0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93" name="Text Box 225">
          <a:extLst>
            <a:ext uri="{FF2B5EF4-FFF2-40B4-BE49-F238E27FC236}">
              <a16:creationId xmlns:a16="http://schemas.microsoft.com/office/drawing/2014/main" id="{00000000-0008-0000-0200-0000C1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94" name="Text Box 226">
          <a:extLst>
            <a:ext uri="{FF2B5EF4-FFF2-40B4-BE49-F238E27FC236}">
              <a16:creationId xmlns:a16="http://schemas.microsoft.com/office/drawing/2014/main" id="{00000000-0008-0000-0200-0000C2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95" name="Text Box 227">
          <a:extLst>
            <a:ext uri="{FF2B5EF4-FFF2-40B4-BE49-F238E27FC236}">
              <a16:creationId xmlns:a16="http://schemas.microsoft.com/office/drawing/2014/main" id="{00000000-0008-0000-0200-0000C3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96" name="Text Box 228">
          <a:extLst>
            <a:ext uri="{FF2B5EF4-FFF2-40B4-BE49-F238E27FC236}">
              <a16:creationId xmlns:a16="http://schemas.microsoft.com/office/drawing/2014/main" id="{00000000-0008-0000-0200-0000C4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197" name="Text Box 229">
          <a:extLst>
            <a:ext uri="{FF2B5EF4-FFF2-40B4-BE49-F238E27FC236}">
              <a16:creationId xmlns:a16="http://schemas.microsoft.com/office/drawing/2014/main" id="{00000000-0008-0000-0200-0000C5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98" name="Text Box 230">
          <a:extLst>
            <a:ext uri="{FF2B5EF4-FFF2-40B4-BE49-F238E27FC236}">
              <a16:creationId xmlns:a16="http://schemas.microsoft.com/office/drawing/2014/main" id="{00000000-0008-0000-0200-0000C6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199" name="Text Box 231">
          <a:extLst>
            <a:ext uri="{FF2B5EF4-FFF2-40B4-BE49-F238E27FC236}">
              <a16:creationId xmlns:a16="http://schemas.microsoft.com/office/drawing/2014/main" id="{00000000-0008-0000-0200-0000C7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00" name="Text Box 232">
          <a:extLst>
            <a:ext uri="{FF2B5EF4-FFF2-40B4-BE49-F238E27FC236}">
              <a16:creationId xmlns:a16="http://schemas.microsoft.com/office/drawing/2014/main" id="{00000000-0008-0000-0200-0000C8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01" name="Text Box 233">
          <a:extLst>
            <a:ext uri="{FF2B5EF4-FFF2-40B4-BE49-F238E27FC236}">
              <a16:creationId xmlns:a16="http://schemas.microsoft.com/office/drawing/2014/main" id="{00000000-0008-0000-0200-0000C9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02" name="Text Box 234">
          <a:extLst>
            <a:ext uri="{FF2B5EF4-FFF2-40B4-BE49-F238E27FC236}">
              <a16:creationId xmlns:a16="http://schemas.microsoft.com/office/drawing/2014/main" id="{00000000-0008-0000-0200-0000CA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03" name="Text Box 235">
          <a:extLst>
            <a:ext uri="{FF2B5EF4-FFF2-40B4-BE49-F238E27FC236}">
              <a16:creationId xmlns:a16="http://schemas.microsoft.com/office/drawing/2014/main" id="{00000000-0008-0000-0200-0000CB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04" name="Text Box 236">
          <a:extLst>
            <a:ext uri="{FF2B5EF4-FFF2-40B4-BE49-F238E27FC236}">
              <a16:creationId xmlns:a16="http://schemas.microsoft.com/office/drawing/2014/main" id="{00000000-0008-0000-0200-0000CC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05" name="Text Box 237">
          <a:extLst>
            <a:ext uri="{FF2B5EF4-FFF2-40B4-BE49-F238E27FC236}">
              <a16:creationId xmlns:a16="http://schemas.microsoft.com/office/drawing/2014/main" id="{00000000-0008-0000-0200-0000CD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06" name="Text Box 238">
          <a:extLst>
            <a:ext uri="{FF2B5EF4-FFF2-40B4-BE49-F238E27FC236}">
              <a16:creationId xmlns:a16="http://schemas.microsoft.com/office/drawing/2014/main" id="{00000000-0008-0000-0200-0000CE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07" name="Text Box 239">
          <a:extLst>
            <a:ext uri="{FF2B5EF4-FFF2-40B4-BE49-F238E27FC236}">
              <a16:creationId xmlns:a16="http://schemas.microsoft.com/office/drawing/2014/main" id="{00000000-0008-0000-0200-0000CF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08" name="Text Box 240">
          <a:extLst>
            <a:ext uri="{FF2B5EF4-FFF2-40B4-BE49-F238E27FC236}">
              <a16:creationId xmlns:a16="http://schemas.microsoft.com/office/drawing/2014/main" id="{00000000-0008-0000-0200-0000D0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09" name="Text Box 241">
          <a:extLst>
            <a:ext uri="{FF2B5EF4-FFF2-40B4-BE49-F238E27FC236}">
              <a16:creationId xmlns:a16="http://schemas.microsoft.com/office/drawing/2014/main" id="{00000000-0008-0000-0200-0000D1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10" name="Text Box 242">
          <a:extLst>
            <a:ext uri="{FF2B5EF4-FFF2-40B4-BE49-F238E27FC236}">
              <a16:creationId xmlns:a16="http://schemas.microsoft.com/office/drawing/2014/main" id="{00000000-0008-0000-0200-0000D2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11" name="Text Box 243">
          <a:extLst>
            <a:ext uri="{FF2B5EF4-FFF2-40B4-BE49-F238E27FC236}">
              <a16:creationId xmlns:a16="http://schemas.microsoft.com/office/drawing/2014/main" id="{00000000-0008-0000-0200-0000D3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12" name="Text Box 244">
          <a:extLst>
            <a:ext uri="{FF2B5EF4-FFF2-40B4-BE49-F238E27FC236}">
              <a16:creationId xmlns:a16="http://schemas.microsoft.com/office/drawing/2014/main" id="{00000000-0008-0000-0200-0000D4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13" name="Text Box 245">
          <a:extLst>
            <a:ext uri="{FF2B5EF4-FFF2-40B4-BE49-F238E27FC236}">
              <a16:creationId xmlns:a16="http://schemas.microsoft.com/office/drawing/2014/main" id="{00000000-0008-0000-0200-0000D5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14" name="Text Box 246">
          <a:extLst>
            <a:ext uri="{FF2B5EF4-FFF2-40B4-BE49-F238E27FC236}">
              <a16:creationId xmlns:a16="http://schemas.microsoft.com/office/drawing/2014/main" id="{00000000-0008-0000-0200-0000D6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15" name="Text Box 247">
          <a:extLst>
            <a:ext uri="{FF2B5EF4-FFF2-40B4-BE49-F238E27FC236}">
              <a16:creationId xmlns:a16="http://schemas.microsoft.com/office/drawing/2014/main" id="{00000000-0008-0000-0200-0000D7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16" name="Text Box 248">
          <a:extLst>
            <a:ext uri="{FF2B5EF4-FFF2-40B4-BE49-F238E27FC236}">
              <a16:creationId xmlns:a16="http://schemas.microsoft.com/office/drawing/2014/main" id="{00000000-0008-0000-0200-0000D8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17" name="Text Box 249">
          <a:extLst>
            <a:ext uri="{FF2B5EF4-FFF2-40B4-BE49-F238E27FC236}">
              <a16:creationId xmlns:a16="http://schemas.microsoft.com/office/drawing/2014/main" id="{00000000-0008-0000-0200-0000D9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18" name="Text Box 250">
          <a:extLst>
            <a:ext uri="{FF2B5EF4-FFF2-40B4-BE49-F238E27FC236}">
              <a16:creationId xmlns:a16="http://schemas.microsoft.com/office/drawing/2014/main" id="{00000000-0008-0000-0200-0000DA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19" name="Text Box 251">
          <a:extLst>
            <a:ext uri="{FF2B5EF4-FFF2-40B4-BE49-F238E27FC236}">
              <a16:creationId xmlns:a16="http://schemas.microsoft.com/office/drawing/2014/main" id="{00000000-0008-0000-0200-0000DB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20" name="Text Box 252">
          <a:extLst>
            <a:ext uri="{FF2B5EF4-FFF2-40B4-BE49-F238E27FC236}">
              <a16:creationId xmlns:a16="http://schemas.microsoft.com/office/drawing/2014/main" id="{00000000-0008-0000-0200-0000DC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21" name="Text Box 253">
          <a:extLst>
            <a:ext uri="{FF2B5EF4-FFF2-40B4-BE49-F238E27FC236}">
              <a16:creationId xmlns:a16="http://schemas.microsoft.com/office/drawing/2014/main" id="{00000000-0008-0000-0200-0000DD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22" name="Text Box 254">
          <a:extLst>
            <a:ext uri="{FF2B5EF4-FFF2-40B4-BE49-F238E27FC236}">
              <a16:creationId xmlns:a16="http://schemas.microsoft.com/office/drawing/2014/main" id="{00000000-0008-0000-0200-0000DE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23" name="Text Box 255">
          <a:extLst>
            <a:ext uri="{FF2B5EF4-FFF2-40B4-BE49-F238E27FC236}">
              <a16:creationId xmlns:a16="http://schemas.microsoft.com/office/drawing/2014/main" id="{00000000-0008-0000-0200-0000DF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24" name="Text Box 256">
          <a:extLst>
            <a:ext uri="{FF2B5EF4-FFF2-40B4-BE49-F238E27FC236}">
              <a16:creationId xmlns:a16="http://schemas.microsoft.com/office/drawing/2014/main" id="{00000000-0008-0000-0200-0000E0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25" name="Text Box 257">
          <a:extLst>
            <a:ext uri="{FF2B5EF4-FFF2-40B4-BE49-F238E27FC236}">
              <a16:creationId xmlns:a16="http://schemas.microsoft.com/office/drawing/2014/main" id="{00000000-0008-0000-0200-0000E1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26" name="Text Box 258">
          <a:extLst>
            <a:ext uri="{FF2B5EF4-FFF2-40B4-BE49-F238E27FC236}">
              <a16:creationId xmlns:a16="http://schemas.microsoft.com/office/drawing/2014/main" id="{00000000-0008-0000-0200-0000E2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27" name="Text Box 259">
          <a:extLst>
            <a:ext uri="{FF2B5EF4-FFF2-40B4-BE49-F238E27FC236}">
              <a16:creationId xmlns:a16="http://schemas.microsoft.com/office/drawing/2014/main" id="{00000000-0008-0000-0200-0000E3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28" name="Text Box 260">
          <a:extLst>
            <a:ext uri="{FF2B5EF4-FFF2-40B4-BE49-F238E27FC236}">
              <a16:creationId xmlns:a16="http://schemas.microsoft.com/office/drawing/2014/main" id="{00000000-0008-0000-0200-0000E4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29" name="Text Box 261">
          <a:extLst>
            <a:ext uri="{FF2B5EF4-FFF2-40B4-BE49-F238E27FC236}">
              <a16:creationId xmlns:a16="http://schemas.microsoft.com/office/drawing/2014/main" id="{00000000-0008-0000-0200-0000E5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30" name="Text Box 262">
          <a:extLst>
            <a:ext uri="{FF2B5EF4-FFF2-40B4-BE49-F238E27FC236}">
              <a16:creationId xmlns:a16="http://schemas.microsoft.com/office/drawing/2014/main" id="{00000000-0008-0000-0200-0000E6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31" name="Text Box 263">
          <a:extLst>
            <a:ext uri="{FF2B5EF4-FFF2-40B4-BE49-F238E27FC236}">
              <a16:creationId xmlns:a16="http://schemas.microsoft.com/office/drawing/2014/main" id="{00000000-0008-0000-0200-0000E7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32" name="Text Box 264">
          <a:extLst>
            <a:ext uri="{FF2B5EF4-FFF2-40B4-BE49-F238E27FC236}">
              <a16:creationId xmlns:a16="http://schemas.microsoft.com/office/drawing/2014/main" id="{00000000-0008-0000-0200-0000E8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33" name="Text Box 265">
          <a:extLst>
            <a:ext uri="{FF2B5EF4-FFF2-40B4-BE49-F238E27FC236}">
              <a16:creationId xmlns:a16="http://schemas.microsoft.com/office/drawing/2014/main" id="{00000000-0008-0000-0200-0000E9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34" name="Text Box 266">
          <a:extLst>
            <a:ext uri="{FF2B5EF4-FFF2-40B4-BE49-F238E27FC236}">
              <a16:creationId xmlns:a16="http://schemas.microsoft.com/office/drawing/2014/main" id="{00000000-0008-0000-0200-0000EA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35" name="Text Box 267">
          <a:extLst>
            <a:ext uri="{FF2B5EF4-FFF2-40B4-BE49-F238E27FC236}">
              <a16:creationId xmlns:a16="http://schemas.microsoft.com/office/drawing/2014/main" id="{00000000-0008-0000-0200-0000EB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36" name="Text Box 268">
          <a:extLst>
            <a:ext uri="{FF2B5EF4-FFF2-40B4-BE49-F238E27FC236}">
              <a16:creationId xmlns:a16="http://schemas.microsoft.com/office/drawing/2014/main" id="{00000000-0008-0000-0200-0000EC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37" name="Text Box 269">
          <a:extLst>
            <a:ext uri="{FF2B5EF4-FFF2-40B4-BE49-F238E27FC236}">
              <a16:creationId xmlns:a16="http://schemas.microsoft.com/office/drawing/2014/main" id="{00000000-0008-0000-0200-0000ED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38" name="Text Box 270">
          <a:extLst>
            <a:ext uri="{FF2B5EF4-FFF2-40B4-BE49-F238E27FC236}">
              <a16:creationId xmlns:a16="http://schemas.microsoft.com/office/drawing/2014/main" id="{00000000-0008-0000-0200-0000EE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39" name="Text Box 271">
          <a:extLst>
            <a:ext uri="{FF2B5EF4-FFF2-40B4-BE49-F238E27FC236}">
              <a16:creationId xmlns:a16="http://schemas.microsoft.com/office/drawing/2014/main" id="{00000000-0008-0000-0200-0000EF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40" name="Text Box 272">
          <a:extLst>
            <a:ext uri="{FF2B5EF4-FFF2-40B4-BE49-F238E27FC236}">
              <a16:creationId xmlns:a16="http://schemas.microsoft.com/office/drawing/2014/main" id="{00000000-0008-0000-0200-0000F0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41" name="Text Box 273">
          <a:extLst>
            <a:ext uri="{FF2B5EF4-FFF2-40B4-BE49-F238E27FC236}">
              <a16:creationId xmlns:a16="http://schemas.microsoft.com/office/drawing/2014/main" id="{00000000-0008-0000-0200-0000F1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42" name="Text Box 274">
          <a:extLst>
            <a:ext uri="{FF2B5EF4-FFF2-40B4-BE49-F238E27FC236}">
              <a16:creationId xmlns:a16="http://schemas.microsoft.com/office/drawing/2014/main" id="{00000000-0008-0000-0200-0000F2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43" name="Text Box 275">
          <a:extLst>
            <a:ext uri="{FF2B5EF4-FFF2-40B4-BE49-F238E27FC236}">
              <a16:creationId xmlns:a16="http://schemas.microsoft.com/office/drawing/2014/main" id="{00000000-0008-0000-0200-0000F3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44" name="Text Box 276">
          <a:extLst>
            <a:ext uri="{FF2B5EF4-FFF2-40B4-BE49-F238E27FC236}">
              <a16:creationId xmlns:a16="http://schemas.microsoft.com/office/drawing/2014/main" id="{00000000-0008-0000-0200-0000F4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45" name="Text Box 277">
          <a:extLst>
            <a:ext uri="{FF2B5EF4-FFF2-40B4-BE49-F238E27FC236}">
              <a16:creationId xmlns:a16="http://schemas.microsoft.com/office/drawing/2014/main" id="{00000000-0008-0000-0200-0000F5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46" name="Text Box 278">
          <a:extLst>
            <a:ext uri="{FF2B5EF4-FFF2-40B4-BE49-F238E27FC236}">
              <a16:creationId xmlns:a16="http://schemas.microsoft.com/office/drawing/2014/main" id="{00000000-0008-0000-0200-0000F6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47" name="Text Box 279">
          <a:extLst>
            <a:ext uri="{FF2B5EF4-FFF2-40B4-BE49-F238E27FC236}">
              <a16:creationId xmlns:a16="http://schemas.microsoft.com/office/drawing/2014/main" id="{00000000-0008-0000-0200-0000F7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48" name="Text Box 280">
          <a:extLst>
            <a:ext uri="{FF2B5EF4-FFF2-40B4-BE49-F238E27FC236}">
              <a16:creationId xmlns:a16="http://schemas.microsoft.com/office/drawing/2014/main" id="{00000000-0008-0000-0200-0000F8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49" name="Text Box 281">
          <a:extLst>
            <a:ext uri="{FF2B5EF4-FFF2-40B4-BE49-F238E27FC236}">
              <a16:creationId xmlns:a16="http://schemas.microsoft.com/office/drawing/2014/main" id="{00000000-0008-0000-0200-0000F9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50" name="Text Box 282">
          <a:extLst>
            <a:ext uri="{FF2B5EF4-FFF2-40B4-BE49-F238E27FC236}">
              <a16:creationId xmlns:a16="http://schemas.microsoft.com/office/drawing/2014/main" id="{00000000-0008-0000-0200-0000FA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51" name="Text Box 283">
          <a:extLst>
            <a:ext uri="{FF2B5EF4-FFF2-40B4-BE49-F238E27FC236}">
              <a16:creationId xmlns:a16="http://schemas.microsoft.com/office/drawing/2014/main" id="{00000000-0008-0000-0200-0000FB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52" name="Text Box 284">
          <a:extLst>
            <a:ext uri="{FF2B5EF4-FFF2-40B4-BE49-F238E27FC236}">
              <a16:creationId xmlns:a16="http://schemas.microsoft.com/office/drawing/2014/main" id="{00000000-0008-0000-0200-0000FC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53" name="Text Box 285">
          <a:extLst>
            <a:ext uri="{FF2B5EF4-FFF2-40B4-BE49-F238E27FC236}">
              <a16:creationId xmlns:a16="http://schemas.microsoft.com/office/drawing/2014/main" id="{00000000-0008-0000-0200-0000FD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54" name="Text Box 286">
          <a:extLst>
            <a:ext uri="{FF2B5EF4-FFF2-40B4-BE49-F238E27FC236}">
              <a16:creationId xmlns:a16="http://schemas.microsoft.com/office/drawing/2014/main" id="{00000000-0008-0000-0200-0000FE00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55" name="Text Box 287">
          <a:extLst>
            <a:ext uri="{FF2B5EF4-FFF2-40B4-BE49-F238E27FC236}">
              <a16:creationId xmlns:a16="http://schemas.microsoft.com/office/drawing/2014/main" id="{00000000-0008-0000-0200-0000FF00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56" name="Text Box 288">
          <a:extLst>
            <a:ext uri="{FF2B5EF4-FFF2-40B4-BE49-F238E27FC236}">
              <a16:creationId xmlns:a16="http://schemas.microsoft.com/office/drawing/2014/main" id="{00000000-0008-0000-0200-000000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57" name="Text Box 289">
          <a:extLst>
            <a:ext uri="{FF2B5EF4-FFF2-40B4-BE49-F238E27FC236}">
              <a16:creationId xmlns:a16="http://schemas.microsoft.com/office/drawing/2014/main" id="{00000000-0008-0000-0200-00000101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58" name="Text Box 290">
          <a:extLst>
            <a:ext uri="{FF2B5EF4-FFF2-40B4-BE49-F238E27FC236}">
              <a16:creationId xmlns:a16="http://schemas.microsoft.com/office/drawing/2014/main" id="{00000000-0008-0000-0200-000002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59" name="Text Box 291">
          <a:extLst>
            <a:ext uri="{FF2B5EF4-FFF2-40B4-BE49-F238E27FC236}">
              <a16:creationId xmlns:a16="http://schemas.microsoft.com/office/drawing/2014/main" id="{00000000-0008-0000-0200-000003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60" name="Text Box 292">
          <a:extLst>
            <a:ext uri="{FF2B5EF4-FFF2-40B4-BE49-F238E27FC236}">
              <a16:creationId xmlns:a16="http://schemas.microsoft.com/office/drawing/2014/main" id="{00000000-0008-0000-0200-00000401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61" name="Text Box 293">
          <a:extLst>
            <a:ext uri="{FF2B5EF4-FFF2-40B4-BE49-F238E27FC236}">
              <a16:creationId xmlns:a16="http://schemas.microsoft.com/office/drawing/2014/main" id="{00000000-0008-0000-0200-000005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62" name="Text Box 294">
          <a:extLst>
            <a:ext uri="{FF2B5EF4-FFF2-40B4-BE49-F238E27FC236}">
              <a16:creationId xmlns:a16="http://schemas.microsoft.com/office/drawing/2014/main" id="{00000000-0008-0000-0200-000006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63" name="Text Box 295">
          <a:extLst>
            <a:ext uri="{FF2B5EF4-FFF2-40B4-BE49-F238E27FC236}">
              <a16:creationId xmlns:a16="http://schemas.microsoft.com/office/drawing/2014/main" id="{00000000-0008-0000-0200-00000701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64" name="Text Box 296">
          <a:extLst>
            <a:ext uri="{FF2B5EF4-FFF2-40B4-BE49-F238E27FC236}">
              <a16:creationId xmlns:a16="http://schemas.microsoft.com/office/drawing/2014/main" id="{00000000-0008-0000-0200-000008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65" name="Text Box 297">
          <a:extLst>
            <a:ext uri="{FF2B5EF4-FFF2-40B4-BE49-F238E27FC236}">
              <a16:creationId xmlns:a16="http://schemas.microsoft.com/office/drawing/2014/main" id="{00000000-0008-0000-0200-000009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0</xdr:rowOff>
    </xdr:from>
    <xdr:to>
      <xdr:col>14</xdr:col>
      <xdr:colOff>0</xdr:colOff>
      <xdr:row>37</xdr:row>
      <xdr:rowOff>19049</xdr:rowOff>
    </xdr:to>
    <xdr:sp macro="" textlink="">
      <xdr:nvSpPr>
        <xdr:cNvPr id="266" name="Text Box 298">
          <a:extLst>
            <a:ext uri="{FF2B5EF4-FFF2-40B4-BE49-F238E27FC236}">
              <a16:creationId xmlns:a16="http://schemas.microsoft.com/office/drawing/2014/main" id="{00000000-0008-0000-0200-00000A010000}"/>
            </a:ext>
          </a:extLst>
        </xdr:cNvPr>
        <xdr:cNvSpPr txBox="1">
          <a:spLocks noChangeArrowheads="1"/>
        </xdr:cNvSpPr>
      </xdr:nvSpPr>
      <xdr:spPr bwMode="auto">
        <a:xfrm>
          <a:off x="167925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67" name="Text Box 299">
          <a:extLst>
            <a:ext uri="{FF2B5EF4-FFF2-40B4-BE49-F238E27FC236}">
              <a16:creationId xmlns:a16="http://schemas.microsoft.com/office/drawing/2014/main" id="{00000000-0008-0000-0200-00000B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68" name="Text Box 300">
          <a:extLst>
            <a:ext uri="{FF2B5EF4-FFF2-40B4-BE49-F238E27FC236}">
              <a16:creationId xmlns:a16="http://schemas.microsoft.com/office/drawing/2014/main" id="{00000000-0008-0000-0200-00000C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69" name="Text Box 301">
          <a:extLst>
            <a:ext uri="{FF2B5EF4-FFF2-40B4-BE49-F238E27FC236}">
              <a16:creationId xmlns:a16="http://schemas.microsoft.com/office/drawing/2014/main" id="{00000000-0008-0000-0200-00000D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70" name="Text Box 302">
          <a:extLst>
            <a:ext uri="{FF2B5EF4-FFF2-40B4-BE49-F238E27FC236}">
              <a16:creationId xmlns:a16="http://schemas.microsoft.com/office/drawing/2014/main" id="{00000000-0008-0000-0200-00000E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123825</xdr:colOff>
      <xdr:row>36</xdr:row>
      <xdr:rowOff>95250</xdr:rowOff>
    </xdr:from>
    <xdr:to>
      <xdr:col>6</xdr:col>
      <xdr:colOff>123825</xdr:colOff>
      <xdr:row>37</xdr:row>
      <xdr:rowOff>114299</xdr:rowOff>
    </xdr:to>
    <xdr:sp macro="" textlink="">
      <xdr:nvSpPr>
        <xdr:cNvPr id="271" name="Text Box 303">
          <a:extLst>
            <a:ext uri="{FF2B5EF4-FFF2-40B4-BE49-F238E27FC236}">
              <a16:creationId xmlns:a16="http://schemas.microsoft.com/office/drawing/2014/main" id="{00000000-0008-0000-0200-00000F010000}"/>
            </a:ext>
          </a:extLst>
        </xdr:cNvPr>
        <xdr:cNvSpPr txBox="1">
          <a:spLocks noChangeArrowheads="1"/>
        </xdr:cNvSpPr>
      </xdr:nvSpPr>
      <xdr:spPr bwMode="auto">
        <a:xfrm>
          <a:off x="64389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142875</xdr:colOff>
      <xdr:row>36</xdr:row>
      <xdr:rowOff>95250</xdr:rowOff>
    </xdr:from>
    <xdr:to>
      <xdr:col>6</xdr:col>
      <xdr:colOff>142875</xdr:colOff>
      <xdr:row>37</xdr:row>
      <xdr:rowOff>114299</xdr:rowOff>
    </xdr:to>
    <xdr:sp macro="" textlink="">
      <xdr:nvSpPr>
        <xdr:cNvPr id="272" name="Text Box 304">
          <a:extLst>
            <a:ext uri="{FF2B5EF4-FFF2-40B4-BE49-F238E27FC236}">
              <a16:creationId xmlns:a16="http://schemas.microsoft.com/office/drawing/2014/main" id="{00000000-0008-0000-0200-000010010000}"/>
            </a:ext>
          </a:extLst>
        </xdr:cNvPr>
        <xdr:cNvSpPr txBox="1">
          <a:spLocks noChangeArrowheads="1"/>
        </xdr:cNvSpPr>
      </xdr:nvSpPr>
      <xdr:spPr bwMode="auto">
        <a:xfrm>
          <a:off x="64579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123825</xdr:colOff>
      <xdr:row>36</xdr:row>
      <xdr:rowOff>95250</xdr:rowOff>
    </xdr:from>
    <xdr:to>
      <xdr:col>8</xdr:col>
      <xdr:colOff>123825</xdr:colOff>
      <xdr:row>37</xdr:row>
      <xdr:rowOff>114299</xdr:rowOff>
    </xdr:to>
    <xdr:sp macro="" textlink="">
      <xdr:nvSpPr>
        <xdr:cNvPr id="273" name="Text Box 305">
          <a:extLst>
            <a:ext uri="{FF2B5EF4-FFF2-40B4-BE49-F238E27FC236}">
              <a16:creationId xmlns:a16="http://schemas.microsoft.com/office/drawing/2014/main" id="{00000000-0008-0000-0200-000011010000}"/>
            </a:ext>
          </a:extLst>
        </xdr:cNvPr>
        <xdr:cNvSpPr txBox="1">
          <a:spLocks noChangeArrowheads="1"/>
        </xdr:cNvSpPr>
      </xdr:nvSpPr>
      <xdr:spPr bwMode="auto">
        <a:xfrm>
          <a:off x="98202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142875</xdr:colOff>
      <xdr:row>36</xdr:row>
      <xdr:rowOff>95250</xdr:rowOff>
    </xdr:from>
    <xdr:to>
      <xdr:col>8</xdr:col>
      <xdr:colOff>142875</xdr:colOff>
      <xdr:row>37</xdr:row>
      <xdr:rowOff>114299</xdr:rowOff>
    </xdr:to>
    <xdr:sp macro="" textlink="">
      <xdr:nvSpPr>
        <xdr:cNvPr id="274" name="Text Box 306">
          <a:extLst>
            <a:ext uri="{FF2B5EF4-FFF2-40B4-BE49-F238E27FC236}">
              <a16:creationId xmlns:a16="http://schemas.microsoft.com/office/drawing/2014/main" id="{00000000-0008-0000-0200-000012010000}"/>
            </a:ext>
          </a:extLst>
        </xdr:cNvPr>
        <xdr:cNvSpPr txBox="1">
          <a:spLocks noChangeArrowheads="1"/>
        </xdr:cNvSpPr>
      </xdr:nvSpPr>
      <xdr:spPr bwMode="auto">
        <a:xfrm>
          <a:off x="98393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123825</xdr:colOff>
      <xdr:row>36</xdr:row>
      <xdr:rowOff>95250</xdr:rowOff>
    </xdr:from>
    <xdr:to>
      <xdr:col>9</xdr:col>
      <xdr:colOff>123825</xdr:colOff>
      <xdr:row>37</xdr:row>
      <xdr:rowOff>114299</xdr:rowOff>
    </xdr:to>
    <xdr:sp macro="" textlink="">
      <xdr:nvSpPr>
        <xdr:cNvPr id="275" name="Text Box 307">
          <a:extLst>
            <a:ext uri="{FF2B5EF4-FFF2-40B4-BE49-F238E27FC236}">
              <a16:creationId xmlns:a16="http://schemas.microsoft.com/office/drawing/2014/main" id="{00000000-0008-0000-0200-000013010000}"/>
            </a:ext>
          </a:extLst>
        </xdr:cNvPr>
        <xdr:cNvSpPr txBox="1">
          <a:spLocks noChangeArrowheads="1"/>
        </xdr:cNvSpPr>
      </xdr:nvSpPr>
      <xdr:spPr bwMode="auto">
        <a:xfrm>
          <a:off x="108489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142875</xdr:colOff>
      <xdr:row>36</xdr:row>
      <xdr:rowOff>95250</xdr:rowOff>
    </xdr:from>
    <xdr:to>
      <xdr:col>9</xdr:col>
      <xdr:colOff>142875</xdr:colOff>
      <xdr:row>37</xdr:row>
      <xdr:rowOff>114299</xdr:rowOff>
    </xdr:to>
    <xdr:sp macro="" textlink="">
      <xdr:nvSpPr>
        <xdr:cNvPr id="276" name="Text Box 308">
          <a:extLst>
            <a:ext uri="{FF2B5EF4-FFF2-40B4-BE49-F238E27FC236}">
              <a16:creationId xmlns:a16="http://schemas.microsoft.com/office/drawing/2014/main" id="{00000000-0008-0000-0200-000014010000}"/>
            </a:ext>
          </a:extLst>
        </xdr:cNvPr>
        <xdr:cNvSpPr txBox="1">
          <a:spLocks noChangeArrowheads="1"/>
        </xdr:cNvSpPr>
      </xdr:nvSpPr>
      <xdr:spPr bwMode="auto">
        <a:xfrm>
          <a:off x="108680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36</xdr:row>
      <xdr:rowOff>95250</xdr:rowOff>
    </xdr:from>
    <xdr:to>
      <xdr:col>10</xdr:col>
      <xdr:colOff>123825</xdr:colOff>
      <xdr:row>37</xdr:row>
      <xdr:rowOff>114299</xdr:rowOff>
    </xdr:to>
    <xdr:sp macro="" textlink="">
      <xdr:nvSpPr>
        <xdr:cNvPr id="277" name="Text Box 309">
          <a:extLst>
            <a:ext uri="{FF2B5EF4-FFF2-40B4-BE49-F238E27FC236}">
              <a16:creationId xmlns:a16="http://schemas.microsoft.com/office/drawing/2014/main" id="{00000000-0008-0000-0200-000015010000}"/>
            </a:ext>
          </a:extLst>
        </xdr:cNvPr>
        <xdr:cNvSpPr txBox="1">
          <a:spLocks noChangeArrowheads="1"/>
        </xdr:cNvSpPr>
      </xdr:nvSpPr>
      <xdr:spPr bwMode="auto">
        <a:xfrm>
          <a:off x="119253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36</xdr:row>
      <xdr:rowOff>95250</xdr:rowOff>
    </xdr:from>
    <xdr:to>
      <xdr:col>10</xdr:col>
      <xdr:colOff>142875</xdr:colOff>
      <xdr:row>37</xdr:row>
      <xdr:rowOff>114299</xdr:rowOff>
    </xdr:to>
    <xdr:sp macro="" textlink="">
      <xdr:nvSpPr>
        <xdr:cNvPr id="278" name="Text Box 310">
          <a:extLst>
            <a:ext uri="{FF2B5EF4-FFF2-40B4-BE49-F238E27FC236}">
              <a16:creationId xmlns:a16="http://schemas.microsoft.com/office/drawing/2014/main" id="{00000000-0008-0000-0200-000016010000}"/>
            </a:ext>
          </a:extLst>
        </xdr:cNvPr>
        <xdr:cNvSpPr txBox="1">
          <a:spLocks noChangeArrowheads="1"/>
        </xdr:cNvSpPr>
      </xdr:nvSpPr>
      <xdr:spPr bwMode="auto">
        <a:xfrm>
          <a:off x="11944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279" name="Text Box 311">
          <a:extLst>
            <a:ext uri="{FF2B5EF4-FFF2-40B4-BE49-F238E27FC236}">
              <a16:creationId xmlns:a16="http://schemas.microsoft.com/office/drawing/2014/main" id="{00000000-0008-0000-0200-00001701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280" name="Text Box 312">
          <a:extLst>
            <a:ext uri="{FF2B5EF4-FFF2-40B4-BE49-F238E27FC236}">
              <a16:creationId xmlns:a16="http://schemas.microsoft.com/office/drawing/2014/main" id="{00000000-0008-0000-0200-00001801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81" name="Text Box 313">
          <a:extLst>
            <a:ext uri="{FF2B5EF4-FFF2-40B4-BE49-F238E27FC236}">
              <a16:creationId xmlns:a16="http://schemas.microsoft.com/office/drawing/2014/main" id="{00000000-0008-0000-0200-000019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82" name="Text Box 314">
          <a:extLst>
            <a:ext uri="{FF2B5EF4-FFF2-40B4-BE49-F238E27FC236}">
              <a16:creationId xmlns:a16="http://schemas.microsoft.com/office/drawing/2014/main" id="{00000000-0008-0000-0200-00001A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83" name="Text Box 315">
          <a:extLst>
            <a:ext uri="{FF2B5EF4-FFF2-40B4-BE49-F238E27FC236}">
              <a16:creationId xmlns:a16="http://schemas.microsoft.com/office/drawing/2014/main" id="{00000000-0008-0000-0200-00001B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36</xdr:row>
      <xdr:rowOff>95250</xdr:rowOff>
    </xdr:from>
    <xdr:to>
      <xdr:col>14</xdr:col>
      <xdr:colOff>0</xdr:colOff>
      <xdr:row>37</xdr:row>
      <xdr:rowOff>114299</xdr:rowOff>
    </xdr:to>
    <xdr:sp macro="" textlink="">
      <xdr:nvSpPr>
        <xdr:cNvPr id="284" name="Text Box 316">
          <a:extLst>
            <a:ext uri="{FF2B5EF4-FFF2-40B4-BE49-F238E27FC236}">
              <a16:creationId xmlns:a16="http://schemas.microsoft.com/office/drawing/2014/main" id="{00000000-0008-0000-0200-00001C010000}"/>
            </a:ext>
          </a:extLst>
        </xdr:cNvPr>
        <xdr:cNvSpPr txBox="1">
          <a:spLocks noChangeArrowheads="1"/>
        </xdr:cNvSpPr>
      </xdr:nvSpPr>
      <xdr:spPr bwMode="auto">
        <a:xfrm>
          <a:off x="167925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36</xdr:row>
      <xdr:rowOff>95250</xdr:rowOff>
    </xdr:from>
    <xdr:to>
      <xdr:col>5</xdr:col>
      <xdr:colOff>0</xdr:colOff>
      <xdr:row>37</xdr:row>
      <xdr:rowOff>114299</xdr:rowOff>
    </xdr:to>
    <xdr:sp macro="" textlink="">
      <xdr:nvSpPr>
        <xdr:cNvPr id="285" name="Text Box 65">
          <a:extLst>
            <a:ext uri="{FF2B5EF4-FFF2-40B4-BE49-F238E27FC236}">
              <a16:creationId xmlns:a16="http://schemas.microsoft.com/office/drawing/2014/main" id="{00000000-0008-0000-0200-00001D010000}"/>
            </a:ext>
          </a:extLst>
        </xdr:cNvPr>
        <xdr:cNvSpPr txBox="1">
          <a:spLocks noChangeArrowheads="1"/>
        </xdr:cNvSpPr>
      </xdr:nvSpPr>
      <xdr:spPr bwMode="auto">
        <a:xfrm>
          <a:off x="49149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36</xdr:row>
      <xdr:rowOff>95250</xdr:rowOff>
    </xdr:from>
    <xdr:to>
      <xdr:col>5</xdr:col>
      <xdr:colOff>0</xdr:colOff>
      <xdr:row>37</xdr:row>
      <xdr:rowOff>114299</xdr:rowOff>
    </xdr:to>
    <xdr:sp macro="" textlink="">
      <xdr:nvSpPr>
        <xdr:cNvPr id="286" name="Text Box 66">
          <a:extLst>
            <a:ext uri="{FF2B5EF4-FFF2-40B4-BE49-F238E27FC236}">
              <a16:creationId xmlns:a16="http://schemas.microsoft.com/office/drawing/2014/main" id="{00000000-0008-0000-0200-00001E010000}"/>
            </a:ext>
          </a:extLst>
        </xdr:cNvPr>
        <xdr:cNvSpPr txBox="1">
          <a:spLocks noChangeArrowheads="1"/>
        </xdr:cNvSpPr>
      </xdr:nvSpPr>
      <xdr:spPr bwMode="auto">
        <a:xfrm>
          <a:off x="49149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87" name="Text Box 12">
          <a:extLst>
            <a:ext uri="{FF2B5EF4-FFF2-40B4-BE49-F238E27FC236}">
              <a16:creationId xmlns:a16="http://schemas.microsoft.com/office/drawing/2014/main" id="{00000000-0008-0000-0200-00001F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88" name="Text Box 15">
          <a:extLst>
            <a:ext uri="{FF2B5EF4-FFF2-40B4-BE49-F238E27FC236}">
              <a16:creationId xmlns:a16="http://schemas.microsoft.com/office/drawing/2014/main" id="{00000000-0008-0000-0200-000020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89" name="Text Box 16">
          <a:extLst>
            <a:ext uri="{FF2B5EF4-FFF2-40B4-BE49-F238E27FC236}">
              <a16:creationId xmlns:a16="http://schemas.microsoft.com/office/drawing/2014/main" id="{00000000-0008-0000-0200-000021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90" name="Text Box 18">
          <a:extLst>
            <a:ext uri="{FF2B5EF4-FFF2-40B4-BE49-F238E27FC236}">
              <a16:creationId xmlns:a16="http://schemas.microsoft.com/office/drawing/2014/main" id="{00000000-0008-0000-0200-000022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91" name="Text Box 20">
          <a:extLst>
            <a:ext uri="{FF2B5EF4-FFF2-40B4-BE49-F238E27FC236}">
              <a16:creationId xmlns:a16="http://schemas.microsoft.com/office/drawing/2014/main" id="{00000000-0008-0000-0200-000023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92" name="Text Box 21">
          <a:extLst>
            <a:ext uri="{FF2B5EF4-FFF2-40B4-BE49-F238E27FC236}">
              <a16:creationId xmlns:a16="http://schemas.microsoft.com/office/drawing/2014/main" id="{00000000-0008-0000-0200-000024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93" name="Text Box 24">
          <a:extLst>
            <a:ext uri="{FF2B5EF4-FFF2-40B4-BE49-F238E27FC236}">
              <a16:creationId xmlns:a16="http://schemas.microsoft.com/office/drawing/2014/main" id="{00000000-0008-0000-0200-000025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94" name="Text Box 25">
          <a:extLst>
            <a:ext uri="{FF2B5EF4-FFF2-40B4-BE49-F238E27FC236}">
              <a16:creationId xmlns:a16="http://schemas.microsoft.com/office/drawing/2014/main" id="{00000000-0008-0000-0200-000026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95" name="Text Box 26">
          <a:extLst>
            <a:ext uri="{FF2B5EF4-FFF2-40B4-BE49-F238E27FC236}">
              <a16:creationId xmlns:a16="http://schemas.microsoft.com/office/drawing/2014/main" id="{00000000-0008-0000-0200-000027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96" name="Text Box 27">
          <a:extLst>
            <a:ext uri="{FF2B5EF4-FFF2-40B4-BE49-F238E27FC236}">
              <a16:creationId xmlns:a16="http://schemas.microsoft.com/office/drawing/2014/main" id="{00000000-0008-0000-0200-000028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97" name="Text Box 29">
          <a:extLst>
            <a:ext uri="{FF2B5EF4-FFF2-40B4-BE49-F238E27FC236}">
              <a16:creationId xmlns:a16="http://schemas.microsoft.com/office/drawing/2014/main" id="{00000000-0008-0000-0200-000029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298" name="Text Box 30">
          <a:extLst>
            <a:ext uri="{FF2B5EF4-FFF2-40B4-BE49-F238E27FC236}">
              <a16:creationId xmlns:a16="http://schemas.microsoft.com/office/drawing/2014/main" id="{00000000-0008-0000-0200-00002A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26</xdr:row>
      <xdr:rowOff>0</xdr:rowOff>
    </xdr:from>
    <xdr:to>
      <xdr:col>15</xdr:col>
      <xdr:colOff>0</xdr:colOff>
      <xdr:row>26</xdr:row>
      <xdr:rowOff>200025</xdr:rowOff>
    </xdr:to>
    <xdr:sp macro="" textlink="">
      <xdr:nvSpPr>
        <xdr:cNvPr id="299" name="Text Box 36">
          <a:extLst>
            <a:ext uri="{FF2B5EF4-FFF2-40B4-BE49-F238E27FC236}">
              <a16:creationId xmlns:a16="http://schemas.microsoft.com/office/drawing/2014/main" id="{00000000-0008-0000-0200-00002B010000}"/>
            </a:ext>
          </a:extLst>
        </xdr:cNvPr>
        <xdr:cNvSpPr txBox="1">
          <a:spLocks noChangeArrowheads="1"/>
        </xdr:cNvSpPr>
      </xdr:nvSpPr>
      <xdr:spPr bwMode="auto">
        <a:xfrm>
          <a:off x="181260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26</xdr:row>
      <xdr:rowOff>114300</xdr:rowOff>
    </xdr:from>
    <xdr:to>
      <xdr:col>15</xdr:col>
      <xdr:colOff>0</xdr:colOff>
      <xdr:row>27</xdr:row>
      <xdr:rowOff>66675</xdr:rowOff>
    </xdr:to>
    <xdr:sp macro="" textlink="">
      <xdr:nvSpPr>
        <xdr:cNvPr id="300" name="Text Box 37">
          <a:extLst>
            <a:ext uri="{FF2B5EF4-FFF2-40B4-BE49-F238E27FC236}">
              <a16:creationId xmlns:a16="http://schemas.microsoft.com/office/drawing/2014/main" id="{00000000-0008-0000-0200-00002C010000}"/>
            </a:ext>
          </a:extLst>
        </xdr:cNvPr>
        <xdr:cNvSpPr txBox="1">
          <a:spLocks noChangeArrowheads="1"/>
        </xdr:cNvSpPr>
      </xdr:nvSpPr>
      <xdr:spPr bwMode="auto">
        <a:xfrm>
          <a:off x="18126075" y="5524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01" name="Text Box 41">
          <a:extLst>
            <a:ext uri="{FF2B5EF4-FFF2-40B4-BE49-F238E27FC236}">
              <a16:creationId xmlns:a16="http://schemas.microsoft.com/office/drawing/2014/main" id="{00000000-0008-0000-0200-00002D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02" name="Text Box 42">
          <a:extLst>
            <a:ext uri="{FF2B5EF4-FFF2-40B4-BE49-F238E27FC236}">
              <a16:creationId xmlns:a16="http://schemas.microsoft.com/office/drawing/2014/main" id="{00000000-0008-0000-0200-00002E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03" name="Text Box 43">
          <a:extLst>
            <a:ext uri="{FF2B5EF4-FFF2-40B4-BE49-F238E27FC236}">
              <a16:creationId xmlns:a16="http://schemas.microsoft.com/office/drawing/2014/main" id="{00000000-0008-0000-0200-00002F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04" name="Text Box 44">
          <a:extLst>
            <a:ext uri="{FF2B5EF4-FFF2-40B4-BE49-F238E27FC236}">
              <a16:creationId xmlns:a16="http://schemas.microsoft.com/office/drawing/2014/main" id="{00000000-0008-0000-0200-000030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05" name="Text Box 45">
          <a:extLst>
            <a:ext uri="{FF2B5EF4-FFF2-40B4-BE49-F238E27FC236}">
              <a16:creationId xmlns:a16="http://schemas.microsoft.com/office/drawing/2014/main" id="{00000000-0008-0000-0200-000031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06" name="Text Box 46">
          <a:extLst>
            <a:ext uri="{FF2B5EF4-FFF2-40B4-BE49-F238E27FC236}">
              <a16:creationId xmlns:a16="http://schemas.microsoft.com/office/drawing/2014/main" id="{00000000-0008-0000-0200-000032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07" name="Text Box 47">
          <a:extLst>
            <a:ext uri="{FF2B5EF4-FFF2-40B4-BE49-F238E27FC236}">
              <a16:creationId xmlns:a16="http://schemas.microsoft.com/office/drawing/2014/main" id="{00000000-0008-0000-0200-000033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08" name="Text Box 49">
          <a:extLst>
            <a:ext uri="{FF2B5EF4-FFF2-40B4-BE49-F238E27FC236}">
              <a16:creationId xmlns:a16="http://schemas.microsoft.com/office/drawing/2014/main" id="{00000000-0008-0000-0200-000034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09" name="Text Box 50">
          <a:extLst>
            <a:ext uri="{FF2B5EF4-FFF2-40B4-BE49-F238E27FC236}">
              <a16:creationId xmlns:a16="http://schemas.microsoft.com/office/drawing/2014/main" id="{00000000-0008-0000-0200-000035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10" name="Text Box 51">
          <a:extLst>
            <a:ext uri="{FF2B5EF4-FFF2-40B4-BE49-F238E27FC236}">
              <a16:creationId xmlns:a16="http://schemas.microsoft.com/office/drawing/2014/main" id="{00000000-0008-0000-0200-000036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11" name="Text Box 52">
          <a:extLst>
            <a:ext uri="{FF2B5EF4-FFF2-40B4-BE49-F238E27FC236}">
              <a16:creationId xmlns:a16="http://schemas.microsoft.com/office/drawing/2014/main" id="{00000000-0008-0000-0200-000037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12" name="Text Box 53">
          <a:extLst>
            <a:ext uri="{FF2B5EF4-FFF2-40B4-BE49-F238E27FC236}">
              <a16:creationId xmlns:a16="http://schemas.microsoft.com/office/drawing/2014/main" id="{00000000-0008-0000-0200-000038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13" name="Text Box 54">
          <a:extLst>
            <a:ext uri="{FF2B5EF4-FFF2-40B4-BE49-F238E27FC236}">
              <a16:creationId xmlns:a16="http://schemas.microsoft.com/office/drawing/2014/main" id="{00000000-0008-0000-0200-000039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314" name="Text Box 57">
          <a:extLst>
            <a:ext uri="{FF2B5EF4-FFF2-40B4-BE49-F238E27FC236}">
              <a16:creationId xmlns:a16="http://schemas.microsoft.com/office/drawing/2014/main" id="{00000000-0008-0000-0200-00003A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315" name="Text Box 58">
          <a:extLst>
            <a:ext uri="{FF2B5EF4-FFF2-40B4-BE49-F238E27FC236}">
              <a16:creationId xmlns:a16="http://schemas.microsoft.com/office/drawing/2014/main" id="{00000000-0008-0000-0200-00003B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16" name="Text Box 59">
          <a:extLst>
            <a:ext uri="{FF2B5EF4-FFF2-40B4-BE49-F238E27FC236}">
              <a16:creationId xmlns:a16="http://schemas.microsoft.com/office/drawing/2014/main" id="{00000000-0008-0000-0200-00003C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17" name="Text Box 112">
          <a:extLst>
            <a:ext uri="{FF2B5EF4-FFF2-40B4-BE49-F238E27FC236}">
              <a16:creationId xmlns:a16="http://schemas.microsoft.com/office/drawing/2014/main" id="{00000000-0008-0000-0200-00003D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18" name="Text Box 115">
          <a:extLst>
            <a:ext uri="{FF2B5EF4-FFF2-40B4-BE49-F238E27FC236}">
              <a16:creationId xmlns:a16="http://schemas.microsoft.com/office/drawing/2014/main" id="{00000000-0008-0000-0200-00003E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19" name="Text Box 118">
          <a:extLst>
            <a:ext uri="{FF2B5EF4-FFF2-40B4-BE49-F238E27FC236}">
              <a16:creationId xmlns:a16="http://schemas.microsoft.com/office/drawing/2014/main" id="{00000000-0008-0000-0200-00003F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26</xdr:row>
      <xdr:rowOff>114300</xdr:rowOff>
    </xdr:from>
    <xdr:to>
      <xdr:col>15</xdr:col>
      <xdr:colOff>0</xdr:colOff>
      <xdr:row>27</xdr:row>
      <xdr:rowOff>66675</xdr:rowOff>
    </xdr:to>
    <xdr:sp macro="" textlink="">
      <xdr:nvSpPr>
        <xdr:cNvPr id="320" name="Text Box 127">
          <a:extLst>
            <a:ext uri="{FF2B5EF4-FFF2-40B4-BE49-F238E27FC236}">
              <a16:creationId xmlns:a16="http://schemas.microsoft.com/office/drawing/2014/main" id="{00000000-0008-0000-0200-000040010000}"/>
            </a:ext>
          </a:extLst>
        </xdr:cNvPr>
        <xdr:cNvSpPr txBox="1">
          <a:spLocks noChangeArrowheads="1"/>
        </xdr:cNvSpPr>
      </xdr:nvSpPr>
      <xdr:spPr bwMode="auto">
        <a:xfrm>
          <a:off x="18126075" y="5524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321" name="Text Box 128">
          <a:extLst>
            <a:ext uri="{FF2B5EF4-FFF2-40B4-BE49-F238E27FC236}">
              <a16:creationId xmlns:a16="http://schemas.microsoft.com/office/drawing/2014/main" id="{00000000-0008-0000-0200-000041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322" name="Text Box 129">
          <a:extLst>
            <a:ext uri="{FF2B5EF4-FFF2-40B4-BE49-F238E27FC236}">
              <a16:creationId xmlns:a16="http://schemas.microsoft.com/office/drawing/2014/main" id="{00000000-0008-0000-0200-000042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323" name="Text Box 130">
          <a:extLst>
            <a:ext uri="{FF2B5EF4-FFF2-40B4-BE49-F238E27FC236}">
              <a16:creationId xmlns:a16="http://schemas.microsoft.com/office/drawing/2014/main" id="{00000000-0008-0000-0200-000043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324" name="Text Box 131">
          <a:extLst>
            <a:ext uri="{FF2B5EF4-FFF2-40B4-BE49-F238E27FC236}">
              <a16:creationId xmlns:a16="http://schemas.microsoft.com/office/drawing/2014/main" id="{00000000-0008-0000-0200-000044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325" name="Text Box 132">
          <a:extLst>
            <a:ext uri="{FF2B5EF4-FFF2-40B4-BE49-F238E27FC236}">
              <a16:creationId xmlns:a16="http://schemas.microsoft.com/office/drawing/2014/main" id="{00000000-0008-0000-0200-000045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26" name="Text Box 133">
          <a:extLst>
            <a:ext uri="{FF2B5EF4-FFF2-40B4-BE49-F238E27FC236}">
              <a16:creationId xmlns:a16="http://schemas.microsoft.com/office/drawing/2014/main" id="{00000000-0008-0000-0200-000046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27" name="Text Box 134">
          <a:extLst>
            <a:ext uri="{FF2B5EF4-FFF2-40B4-BE49-F238E27FC236}">
              <a16:creationId xmlns:a16="http://schemas.microsoft.com/office/drawing/2014/main" id="{00000000-0008-0000-0200-000047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28" name="Text Box 135">
          <a:extLst>
            <a:ext uri="{FF2B5EF4-FFF2-40B4-BE49-F238E27FC236}">
              <a16:creationId xmlns:a16="http://schemas.microsoft.com/office/drawing/2014/main" id="{00000000-0008-0000-0200-000048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29" name="Text Box 136">
          <a:extLst>
            <a:ext uri="{FF2B5EF4-FFF2-40B4-BE49-F238E27FC236}">
              <a16:creationId xmlns:a16="http://schemas.microsoft.com/office/drawing/2014/main" id="{00000000-0008-0000-0200-000049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0" name="Text Box 138">
          <a:extLst>
            <a:ext uri="{FF2B5EF4-FFF2-40B4-BE49-F238E27FC236}">
              <a16:creationId xmlns:a16="http://schemas.microsoft.com/office/drawing/2014/main" id="{00000000-0008-0000-0200-00004A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1" name="Text Box 139">
          <a:extLst>
            <a:ext uri="{FF2B5EF4-FFF2-40B4-BE49-F238E27FC236}">
              <a16:creationId xmlns:a16="http://schemas.microsoft.com/office/drawing/2014/main" id="{00000000-0008-0000-0200-00004B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2" name="Text Box 140">
          <a:extLst>
            <a:ext uri="{FF2B5EF4-FFF2-40B4-BE49-F238E27FC236}">
              <a16:creationId xmlns:a16="http://schemas.microsoft.com/office/drawing/2014/main" id="{00000000-0008-0000-0200-00004C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3" name="Text Box 141">
          <a:extLst>
            <a:ext uri="{FF2B5EF4-FFF2-40B4-BE49-F238E27FC236}">
              <a16:creationId xmlns:a16="http://schemas.microsoft.com/office/drawing/2014/main" id="{00000000-0008-0000-0200-00004D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4" name="Text Box 142">
          <a:extLst>
            <a:ext uri="{FF2B5EF4-FFF2-40B4-BE49-F238E27FC236}">
              <a16:creationId xmlns:a16="http://schemas.microsoft.com/office/drawing/2014/main" id="{00000000-0008-0000-0200-00004E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5" name="Text Box 143">
          <a:extLst>
            <a:ext uri="{FF2B5EF4-FFF2-40B4-BE49-F238E27FC236}">
              <a16:creationId xmlns:a16="http://schemas.microsoft.com/office/drawing/2014/main" id="{00000000-0008-0000-0200-00004F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6" name="Text Box 144">
          <a:extLst>
            <a:ext uri="{FF2B5EF4-FFF2-40B4-BE49-F238E27FC236}">
              <a16:creationId xmlns:a16="http://schemas.microsoft.com/office/drawing/2014/main" id="{00000000-0008-0000-0200-000050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7" name="Text Box 146">
          <a:extLst>
            <a:ext uri="{FF2B5EF4-FFF2-40B4-BE49-F238E27FC236}">
              <a16:creationId xmlns:a16="http://schemas.microsoft.com/office/drawing/2014/main" id="{00000000-0008-0000-0200-000051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8" name="Text Box 147">
          <a:extLst>
            <a:ext uri="{FF2B5EF4-FFF2-40B4-BE49-F238E27FC236}">
              <a16:creationId xmlns:a16="http://schemas.microsoft.com/office/drawing/2014/main" id="{00000000-0008-0000-0200-000052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39" name="Text Box 148">
          <a:extLst>
            <a:ext uri="{FF2B5EF4-FFF2-40B4-BE49-F238E27FC236}">
              <a16:creationId xmlns:a16="http://schemas.microsoft.com/office/drawing/2014/main" id="{00000000-0008-0000-0200-000053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0" name="Text Box 149">
          <a:extLst>
            <a:ext uri="{FF2B5EF4-FFF2-40B4-BE49-F238E27FC236}">
              <a16:creationId xmlns:a16="http://schemas.microsoft.com/office/drawing/2014/main" id="{00000000-0008-0000-0200-000054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1" name="Text Box 150">
          <a:extLst>
            <a:ext uri="{FF2B5EF4-FFF2-40B4-BE49-F238E27FC236}">
              <a16:creationId xmlns:a16="http://schemas.microsoft.com/office/drawing/2014/main" id="{00000000-0008-0000-0200-000055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2" name="Text Box 151">
          <a:extLst>
            <a:ext uri="{FF2B5EF4-FFF2-40B4-BE49-F238E27FC236}">
              <a16:creationId xmlns:a16="http://schemas.microsoft.com/office/drawing/2014/main" id="{00000000-0008-0000-0200-000056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3" name="Text Box 153">
          <a:extLst>
            <a:ext uri="{FF2B5EF4-FFF2-40B4-BE49-F238E27FC236}">
              <a16:creationId xmlns:a16="http://schemas.microsoft.com/office/drawing/2014/main" id="{00000000-0008-0000-0200-000057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4" name="Text Box 154">
          <a:extLst>
            <a:ext uri="{FF2B5EF4-FFF2-40B4-BE49-F238E27FC236}">
              <a16:creationId xmlns:a16="http://schemas.microsoft.com/office/drawing/2014/main" id="{00000000-0008-0000-0200-000058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5" name="Text Box 155">
          <a:extLst>
            <a:ext uri="{FF2B5EF4-FFF2-40B4-BE49-F238E27FC236}">
              <a16:creationId xmlns:a16="http://schemas.microsoft.com/office/drawing/2014/main" id="{00000000-0008-0000-0200-000059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6" name="Text Box 156">
          <a:extLst>
            <a:ext uri="{FF2B5EF4-FFF2-40B4-BE49-F238E27FC236}">
              <a16:creationId xmlns:a16="http://schemas.microsoft.com/office/drawing/2014/main" id="{00000000-0008-0000-0200-00005A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7" name="Text Box 158">
          <a:extLst>
            <a:ext uri="{FF2B5EF4-FFF2-40B4-BE49-F238E27FC236}">
              <a16:creationId xmlns:a16="http://schemas.microsoft.com/office/drawing/2014/main" id="{00000000-0008-0000-0200-00005B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8" name="Text Box 159">
          <a:extLst>
            <a:ext uri="{FF2B5EF4-FFF2-40B4-BE49-F238E27FC236}">
              <a16:creationId xmlns:a16="http://schemas.microsoft.com/office/drawing/2014/main" id="{00000000-0008-0000-0200-00005C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49" name="Text Box 160">
          <a:extLst>
            <a:ext uri="{FF2B5EF4-FFF2-40B4-BE49-F238E27FC236}">
              <a16:creationId xmlns:a16="http://schemas.microsoft.com/office/drawing/2014/main" id="{00000000-0008-0000-0200-00005D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0" name="Text Box 161">
          <a:extLst>
            <a:ext uri="{FF2B5EF4-FFF2-40B4-BE49-F238E27FC236}">
              <a16:creationId xmlns:a16="http://schemas.microsoft.com/office/drawing/2014/main" id="{00000000-0008-0000-0200-00005E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1" name="Text Box 162">
          <a:extLst>
            <a:ext uri="{FF2B5EF4-FFF2-40B4-BE49-F238E27FC236}">
              <a16:creationId xmlns:a16="http://schemas.microsoft.com/office/drawing/2014/main" id="{00000000-0008-0000-0200-00005F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2" name="Text Box 163">
          <a:extLst>
            <a:ext uri="{FF2B5EF4-FFF2-40B4-BE49-F238E27FC236}">
              <a16:creationId xmlns:a16="http://schemas.microsoft.com/office/drawing/2014/main" id="{00000000-0008-0000-0200-000060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3" name="Text Box 164">
          <a:extLst>
            <a:ext uri="{FF2B5EF4-FFF2-40B4-BE49-F238E27FC236}">
              <a16:creationId xmlns:a16="http://schemas.microsoft.com/office/drawing/2014/main" id="{00000000-0008-0000-0200-000061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4" name="Text Box 165">
          <a:extLst>
            <a:ext uri="{FF2B5EF4-FFF2-40B4-BE49-F238E27FC236}">
              <a16:creationId xmlns:a16="http://schemas.microsoft.com/office/drawing/2014/main" id="{00000000-0008-0000-0200-000062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5" name="Text Box 168">
          <a:extLst>
            <a:ext uri="{FF2B5EF4-FFF2-40B4-BE49-F238E27FC236}">
              <a16:creationId xmlns:a16="http://schemas.microsoft.com/office/drawing/2014/main" id="{00000000-0008-0000-0200-000063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6" name="Text Box 171">
          <a:extLst>
            <a:ext uri="{FF2B5EF4-FFF2-40B4-BE49-F238E27FC236}">
              <a16:creationId xmlns:a16="http://schemas.microsoft.com/office/drawing/2014/main" id="{00000000-0008-0000-0200-000064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7" name="Text Box 174">
          <a:extLst>
            <a:ext uri="{FF2B5EF4-FFF2-40B4-BE49-F238E27FC236}">
              <a16:creationId xmlns:a16="http://schemas.microsoft.com/office/drawing/2014/main" id="{00000000-0008-0000-0200-000065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8" name="Text Box 177">
          <a:extLst>
            <a:ext uri="{FF2B5EF4-FFF2-40B4-BE49-F238E27FC236}">
              <a16:creationId xmlns:a16="http://schemas.microsoft.com/office/drawing/2014/main" id="{00000000-0008-0000-0200-000066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59" name="Text Box 180">
          <a:extLst>
            <a:ext uri="{FF2B5EF4-FFF2-40B4-BE49-F238E27FC236}">
              <a16:creationId xmlns:a16="http://schemas.microsoft.com/office/drawing/2014/main" id="{00000000-0008-0000-0200-000067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0" name="Text Box 183">
          <a:extLst>
            <a:ext uri="{FF2B5EF4-FFF2-40B4-BE49-F238E27FC236}">
              <a16:creationId xmlns:a16="http://schemas.microsoft.com/office/drawing/2014/main" id="{00000000-0008-0000-0200-000068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1" name="Text Box 186">
          <a:extLst>
            <a:ext uri="{FF2B5EF4-FFF2-40B4-BE49-F238E27FC236}">
              <a16:creationId xmlns:a16="http://schemas.microsoft.com/office/drawing/2014/main" id="{00000000-0008-0000-0200-000069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2" name="Text Box 189">
          <a:extLst>
            <a:ext uri="{FF2B5EF4-FFF2-40B4-BE49-F238E27FC236}">
              <a16:creationId xmlns:a16="http://schemas.microsoft.com/office/drawing/2014/main" id="{00000000-0008-0000-0200-00006A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3" name="Text Box 192">
          <a:extLst>
            <a:ext uri="{FF2B5EF4-FFF2-40B4-BE49-F238E27FC236}">
              <a16:creationId xmlns:a16="http://schemas.microsoft.com/office/drawing/2014/main" id="{00000000-0008-0000-0200-00006B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4" name="Text Box 195">
          <a:extLst>
            <a:ext uri="{FF2B5EF4-FFF2-40B4-BE49-F238E27FC236}">
              <a16:creationId xmlns:a16="http://schemas.microsoft.com/office/drawing/2014/main" id="{00000000-0008-0000-0200-00006C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5" name="Text Box 198">
          <a:extLst>
            <a:ext uri="{FF2B5EF4-FFF2-40B4-BE49-F238E27FC236}">
              <a16:creationId xmlns:a16="http://schemas.microsoft.com/office/drawing/2014/main" id="{00000000-0008-0000-0200-00006D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6" name="Text Box 220">
          <a:extLst>
            <a:ext uri="{FF2B5EF4-FFF2-40B4-BE49-F238E27FC236}">
              <a16:creationId xmlns:a16="http://schemas.microsoft.com/office/drawing/2014/main" id="{00000000-0008-0000-0200-00006E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7" name="Text Box 223">
          <a:extLst>
            <a:ext uri="{FF2B5EF4-FFF2-40B4-BE49-F238E27FC236}">
              <a16:creationId xmlns:a16="http://schemas.microsoft.com/office/drawing/2014/main" id="{00000000-0008-0000-0200-00006F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8" name="Text Box 226">
          <a:extLst>
            <a:ext uri="{FF2B5EF4-FFF2-40B4-BE49-F238E27FC236}">
              <a16:creationId xmlns:a16="http://schemas.microsoft.com/office/drawing/2014/main" id="{00000000-0008-0000-0200-000070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69" name="Text Box 229">
          <a:extLst>
            <a:ext uri="{FF2B5EF4-FFF2-40B4-BE49-F238E27FC236}">
              <a16:creationId xmlns:a16="http://schemas.microsoft.com/office/drawing/2014/main" id="{00000000-0008-0000-0200-000071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0" name="Text Box 232">
          <a:extLst>
            <a:ext uri="{FF2B5EF4-FFF2-40B4-BE49-F238E27FC236}">
              <a16:creationId xmlns:a16="http://schemas.microsoft.com/office/drawing/2014/main" id="{00000000-0008-0000-0200-000072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1" name="Text Box 235">
          <a:extLst>
            <a:ext uri="{FF2B5EF4-FFF2-40B4-BE49-F238E27FC236}">
              <a16:creationId xmlns:a16="http://schemas.microsoft.com/office/drawing/2014/main" id="{00000000-0008-0000-0200-000073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2" name="Text Box 238">
          <a:extLst>
            <a:ext uri="{FF2B5EF4-FFF2-40B4-BE49-F238E27FC236}">
              <a16:creationId xmlns:a16="http://schemas.microsoft.com/office/drawing/2014/main" id="{00000000-0008-0000-0200-000074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3" name="Text Box 243">
          <a:extLst>
            <a:ext uri="{FF2B5EF4-FFF2-40B4-BE49-F238E27FC236}">
              <a16:creationId xmlns:a16="http://schemas.microsoft.com/office/drawing/2014/main" id="{00000000-0008-0000-0200-000075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4" name="Text Box 244">
          <a:extLst>
            <a:ext uri="{FF2B5EF4-FFF2-40B4-BE49-F238E27FC236}">
              <a16:creationId xmlns:a16="http://schemas.microsoft.com/office/drawing/2014/main" id="{00000000-0008-0000-0200-000076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5" name="Text Box 247">
          <a:extLst>
            <a:ext uri="{FF2B5EF4-FFF2-40B4-BE49-F238E27FC236}">
              <a16:creationId xmlns:a16="http://schemas.microsoft.com/office/drawing/2014/main" id="{00000000-0008-0000-0200-000077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6" name="Text Box 250">
          <a:extLst>
            <a:ext uri="{FF2B5EF4-FFF2-40B4-BE49-F238E27FC236}">
              <a16:creationId xmlns:a16="http://schemas.microsoft.com/office/drawing/2014/main" id="{00000000-0008-0000-0200-000078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7" name="Text Box 253">
          <a:extLst>
            <a:ext uri="{FF2B5EF4-FFF2-40B4-BE49-F238E27FC236}">
              <a16:creationId xmlns:a16="http://schemas.microsoft.com/office/drawing/2014/main" id="{00000000-0008-0000-0200-000079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8" name="Text Box 256">
          <a:extLst>
            <a:ext uri="{FF2B5EF4-FFF2-40B4-BE49-F238E27FC236}">
              <a16:creationId xmlns:a16="http://schemas.microsoft.com/office/drawing/2014/main" id="{00000000-0008-0000-0200-00007A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79" name="Text Box 259">
          <a:extLst>
            <a:ext uri="{FF2B5EF4-FFF2-40B4-BE49-F238E27FC236}">
              <a16:creationId xmlns:a16="http://schemas.microsoft.com/office/drawing/2014/main" id="{00000000-0008-0000-0200-00007B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0" name="Text Box 262">
          <a:extLst>
            <a:ext uri="{FF2B5EF4-FFF2-40B4-BE49-F238E27FC236}">
              <a16:creationId xmlns:a16="http://schemas.microsoft.com/office/drawing/2014/main" id="{00000000-0008-0000-0200-00007C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1" name="Text Box 265">
          <a:extLst>
            <a:ext uri="{FF2B5EF4-FFF2-40B4-BE49-F238E27FC236}">
              <a16:creationId xmlns:a16="http://schemas.microsoft.com/office/drawing/2014/main" id="{00000000-0008-0000-0200-00007D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2" name="Text Box 268">
          <a:extLst>
            <a:ext uri="{FF2B5EF4-FFF2-40B4-BE49-F238E27FC236}">
              <a16:creationId xmlns:a16="http://schemas.microsoft.com/office/drawing/2014/main" id="{00000000-0008-0000-0200-00007E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3" name="Text Box 271">
          <a:extLst>
            <a:ext uri="{FF2B5EF4-FFF2-40B4-BE49-F238E27FC236}">
              <a16:creationId xmlns:a16="http://schemas.microsoft.com/office/drawing/2014/main" id="{00000000-0008-0000-0200-00007F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4" name="Text Box 274">
          <a:extLst>
            <a:ext uri="{FF2B5EF4-FFF2-40B4-BE49-F238E27FC236}">
              <a16:creationId xmlns:a16="http://schemas.microsoft.com/office/drawing/2014/main" id="{00000000-0008-0000-0200-000080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5" name="Text Box 277">
          <a:extLst>
            <a:ext uri="{FF2B5EF4-FFF2-40B4-BE49-F238E27FC236}">
              <a16:creationId xmlns:a16="http://schemas.microsoft.com/office/drawing/2014/main" id="{00000000-0008-0000-0200-000081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6" name="Text Box 280">
          <a:extLst>
            <a:ext uri="{FF2B5EF4-FFF2-40B4-BE49-F238E27FC236}">
              <a16:creationId xmlns:a16="http://schemas.microsoft.com/office/drawing/2014/main" id="{00000000-0008-0000-0200-000082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7" name="Text Box 283">
          <a:extLst>
            <a:ext uri="{FF2B5EF4-FFF2-40B4-BE49-F238E27FC236}">
              <a16:creationId xmlns:a16="http://schemas.microsoft.com/office/drawing/2014/main" id="{00000000-0008-0000-0200-000083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8" name="Text Box 286">
          <a:extLst>
            <a:ext uri="{FF2B5EF4-FFF2-40B4-BE49-F238E27FC236}">
              <a16:creationId xmlns:a16="http://schemas.microsoft.com/office/drawing/2014/main" id="{00000000-0008-0000-0200-000084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89" name="Text Box 289">
          <a:extLst>
            <a:ext uri="{FF2B5EF4-FFF2-40B4-BE49-F238E27FC236}">
              <a16:creationId xmlns:a16="http://schemas.microsoft.com/office/drawing/2014/main" id="{00000000-0008-0000-0200-000085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36</xdr:row>
      <xdr:rowOff>0</xdr:rowOff>
    </xdr:from>
    <xdr:to>
      <xdr:col>15</xdr:col>
      <xdr:colOff>0</xdr:colOff>
      <xdr:row>37</xdr:row>
      <xdr:rowOff>19049</xdr:rowOff>
    </xdr:to>
    <xdr:sp macro="" textlink="">
      <xdr:nvSpPr>
        <xdr:cNvPr id="390" name="Text Box 292">
          <a:extLst>
            <a:ext uri="{FF2B5EF4-FFF2-40B4-BE49-F238E27FC236}">
              <a16:creationId xmlns:a16="http://schemas.microsoft.com/office/drawing/2014/main" id="{00000000-0008-0000-0200-000086010000}"/>
            </a:ext>
          </a:extLst>
        </xdr:cNvPr>
        <xdr:cNvSpPr txBox="1">
          <a:spLocks noChangeArrowheads="1"/>
        </xdr:cNvSpPr>
      </xdr:nvSpPr>
      <xdr:spPr bwMode="auto">
        <a:xfrm>
          <a:off x="18126075" y="790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38</xdr:row>
      <xdr:rowOff>0</xdr:rowOff>
    </xdr:from>
    <xdr:to>
      <xdr:col>10</xdr:col>
      <xdr:colOff>123825</xdr:colOff>
      <xdr:row>39</xdr:row>
      <xdr:rowOff>0</xdr:rowOff>
    </xdr:to>
    <xdr:sp macro="" textlink="">
      <xdr:nvSpPr>
        <xdr:cNvPr id="393" name="Text Box 39">
          <a:extLst>
            <a:ext uri="{FF2B5EF4-FFF2-40B4-BE49-F238E27FC236}">
              <a16:creationId xmlns:a16="http://schemas.microsoft.com/office/drawing/2014/main" id="{00000000-0008-0000-0200-000089010000}"/>
            </a:ext>
          </a:extLst>
        </xdr:cNvPr>
        <xdr:cNvSpPr txBox="1">
          <a:spLocks noChangeArrowheads="1"/>
        </xdr:cNvSpPr>
      </xdr:nvSpPr>
      <xdr:spPr bwMode="auto">
        <a:xfrm>
          <a:off x="1192530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38</xdr:row>
      <xdr:rowOff>0</xdr:rowOff>
    </xdr:from>
    <xdr:to>
      <xdr:col>10</xdr:col>
      <xdr:colOff>142875</xdr:colOff>
      <xdr:row>39</xdr:row>
      <xdr:rowOff>0</xdr:rowOff>
    </xdr:to>
    <xdr:sp macro="" textlink="">
      <xdr:nvSpPr>
        <xdr:cNvPr id="394" name="Text Box 40">
          <a:extLst>
            <a:ext uri="{FF2B5EF4-FFF2-40B4-BE49-F238E27FC236}">
              <a16:creationId xmlns:a16="http://schemas.microsoft.com/office/drawing/2014/main" id="{00000000-0008-0000-0200-00008A010000}"/>
            </a:ext>
          </a:extLst>
        </xdr:cNvPr>
        <xdr:cNvSpPr txBox="1">
          <a:spLocks noChangeArrowheads="1"/>
        </xdr:cNvSpPr>
      </xdr:nvSpPr>
      <xdr:spPr bwMode="auto">
        <a:xfrm>
          <a:off x="1194435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38</xdr:row>
      <xdr:rowOff>0</xdr:rowOff>
    </xdr:from>
    <xdr:to>
      <xdr:col>10</xdr:col>
      <xdr:colOff>123825</xdr:colOff>
      <xdr:row>39</xdr:row>
      <xdr:rowOff>0</xdr:rowOff>
    </xdr:to>
    <xdr:sp macro="" textlink="">
      <xdr:nvSpPr>
        <xdr:cNvPr id="395" name="Text Box 104">
          <a:extLst>
            <a:ext uri="{FF2B5EF4-FFF2-40B4-BE49-F238E27FC236}">
              <a16:creationId xmlns:a16="http://schemas.microsoft.com/office/drawing/2014/main" id="{00000000-0008-0000-0200-00008B010000}"/>
            </a:ext>
          </a:extLst>
        </xdr:cNvPr>
        <xdr:cNvSpPr txBox="1">
          <a:spLocks noChangeArrowheads="1"/>
        </xdr:cNvSpPr>
      </xdr:nvSpPr>
      <xdr:spPr bwMode="auto">
        <a:xfrm>
          <a:off x="1192530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38</xdr:row>
      <xdr:rowOff>0</xdr:rowOff>
    </xdr:from>
    <xdr:to>
      <xdr:col>10</xdr:col>
      <xdr:colOff>142875</xdr:colOff>
      <xdr:row>39</xdr:row>
      <xdr:rowOff>0</xdr:rowOff>
    </xdr:to>
    <xdr:sp macro="" textlink="">
      <xdr:nvSpPr>
        <xdr:cNvPr id="396" name="Text Box 105">
          <a:extLst>
            <a:ext uri="{FF2B5EF4-FFF2-40B4-BE49-F238E27FC236}">
              <a16:creationId xmlns:a16="http://schemas.microsoft.com/office/drawing/2014/main" id="{00000000-0008-0000-0200-00008C010000}"/>
            </a:ext>
          </a:extLst>
        </xdr:cNvPr>
        <xdr:cNvSpPr txBox="1">
          <a:spLocks noChangeArrowheads="1"/>
        </xdr:cNvSpPr>
      </xdr:nvSpPr>
      <xdr:spPr bwMode="auto">
        <a:xfrm>
          <a:off x="1194435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38</xdr:row>
      <xdr:rowOff>0</xdr:rowOff>
    </xdr:from>
    <xdr:to>
      <xdr:col>10</xdr:col>
      <xdr:colOff>123825</xdr:colOff>
      <xdr:row>39</xdr:row>
      <xdr:rowOff>0</xdr:rowOff>
    </xdr:to>
    <xdr:sp macro="" textlink="">
      <xdr:nvSpPr>
        <xdr:cNvPr id="397" name="Text Box 107">
          <a:extLst>
            <a:ext uri="{FF2B5EF4-FFF2-40B4-BE49-F238E27FC236}">
              <a16:creationId xmlns:a16="http://schemas.microsoft.com/office/drawing/2014/main" id="{00000000-0008-0000-0200-00008D010000}"/>
            </a:ext>
          </a:extLst>
        </xdr:cNvPr>
        <xdr:cNvSpPr txBox="1">
          <a:spLocks noChangeArrowheads="1"/>
        </xdr:cNvSpPr>
      </xdr:nvSpPr>
      <xdr:spPr bwMode="auto">
        <a:xfrm>
          <a:off x="1192530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38</xdr:row>
      <xdr:rowOff>0</xdr:rowOff>
    </xdr:from>
    <xdr:to>
      <xdr:col>10</xdr:col>
      <xdr:colOff>142875</xdr:colOff>
      <xdr:row>39</xdr:row>
      <xdr:rowOff>0</xdr:rowOff>
    </xdr:to>
    <xdr:sp macro="" textlink="">
      <xdr:nvSpPr>
        <xdr:cNvPr id="398" name="Text Box 108">
          <a:extLst>
            <a:ext uri="{FF2B5EF4-FFF2-40B4-BE49-F238E27FC236}">
              <a16:creationId xmlns:a16="http://schemas.microsoft.com/office/drawing/2014/main" id="{00000000-0008-0000-0200-00008E010000}"/>
            </a:ext>
          </a:extLst>
        </xdr:cNvPr>
        <xdr:cNvSpPr txBox="1">
          <a:spLocks noChangeArrowheads="1"/>
        </xdr:cNvSpPr>
      </xdr:nvSpPr>
      <xdr:spPr bwMode="auto">
        <a:xfrm>
          <a:off x="1194435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38</xdr:row>
      <xdr:rowOff>0</xdr:rowOff>
    </xdr:from>
    <xdr:to>
      <xdr:col>10</xdr:col>
      <xdr:colOff>123825</xdr:colOff>
      <xdr:row>39</xdr:row>
      <xdr:rowOff>0</xdr:rowOff>
    </xdr:to>
    <xdr:sp macro="" textlink="">
      <xdr:nvSpPr>
        <xdr:cNvPr id="399" name="Text Box 110">
          <a:extLst>
            <a:ext uri="{FF2B5EF4-FFF2-40B4-BE49-F238E27FC236}">
              <a16:creationId xmlns:a16="http://schemas.microsoft.com/office/drawing/2014/main" id="{00000000-0008-0000-0200-00008F010000}"/>
            </a:ext>
          </a:extLst>
        </xdr:cNvPr>
        <xdr:cNvSpPr txBox="1">
          <a:spLocks noChangeArrowheads="1"/>
        </xdr:cNvSpPr>
      </xdr:nvSpPr>
      <xdr:spPr bwMode="auto">
        <a:xfrm>
          <a:off x="1192530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38</xdr:row>
      <xdr:rowOff>0</xdr:rowOff>
    </xdr:from>
    <xdr:to>
      <xdr:col>10</xdr:col>
      <xdr:colOff>142875</xdr:colOff>
      <xdr:row>39</xdr:row>
      <xdr:rowOff>0</xdr:rowOff>
    </xdr:to>
    <xdr:sp macro="" textlink="">
      <xdr:nvSpPr>
        <xdr:cNvPr id="400" name="Text Box 111">
          <a:extLst>
            <a:ext uri="{FF2B5EF4-FFF2-40B4-BE49-F238E27FC236}">
              <a16:creationId xmlns:a16="http://schemas.microsoft.com/office/drawing/2014/main" id="{00000000-0008-0000-0200-000090010000}"/>
            </a:ext>
          </a:extLst>
        </xdr:cNvPr>
        <xdr:cNvSpPr txBox="1">
          <a:spLocks noChangeArrowheads="1"/>
        </xdr:cNvSpPr>
      </xdr:nvSpPr>
      <xdr:spPr bwMode="auto">
        <a:xfrm>
          <a:off x="1194435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38</xdr:row>
      <xdr:rowOff>0</xdr:rowOff>
    </xdr:from>
    <xdr:to>
      <xdr:col>10</xdr:col>
      <xdr:colOff>123825</xdr:colOff>
      <xdr:row>39</xdr:row>
      <xdr:rowOff>0</xdr:rowOff>
    </xdr:to>
    <xdr:sp macro="" textlink="">
      <xdr:nvSpPr>
        <xdr:cNvPr id="401" name="Text Box 210">
          <a:extLst>
            <a:ext uri="{FF2B5EF4-FFF2-40B4-BE49-F238E27FC236}">
              <a16:creationId xmlns:a16="http://schemas.microsoft.com/office/drawing/2014/main" id="{00000000-0008-0000-0200-000091010000}"/>
            </a:ext>
          </a:extLst>
        </xdr:cNvPr>
        <xdr:cNvSpPr txBox="1">
          <a:spLocks noChangeArrowheads="1"/>
        </xdr:cNvSpPr>
      </xdr:nvSpPr>
      <xdr:spPr bwMode="auto">
        <a:xfrm>
          <a:off x="1192530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38</xdr:row>
      <xdr:rowOff>0</xdr:rowOff>
    </xdr:from>
    <xdr:to>
      <xdr:col>10</xdr:col>
      <xdr:colOff>142875</xdr:colOff>
      <xdr:row>39</xdr:row>
      <xdr:rowOff>0</xdr:rowOff>
    </xdr:to>
    <xdr:sp macro="" textlink="">
      <xdr:nvSpPr>
        <xdr:cNvPr id="402" name="Text Box 211">
          <a:extLst>
            <a:ext uri="{FF2B5EF4-FFF2-40B4-BE49-F238E27FC236}">
              <a16:creationId xmlns:a16="http://schemas.microsoft.com/office/drawing/2014/main" id="{00000000-0008-0000-0200-000092010000}"/>
            </a:ext>
          </a:extLst>
        </xdr:cNvPr>
        <xdr:cNvSpPr txBox="1">
          <a:spLocks noChangeArrowheads="1"/>
        </xdr:cNvSpPr>
      </xdr:nvSpPr>
      <xdr:spPr bwMode="auto">
        <a:xfrm>
          <a:off x="1194435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38</xdr:row>
      <xdr:rowOff>0</xdr:rowOff>
    </xdr:from>
    <xdr:to>
      <xdr:col>10</xdr:col>
      <xdr:colOff>123825</xdr:colOff>
      <xdr:row>39</xdr:row>
      <xdr:rowOff>0</xdr:rowOff>
    </xdr:to>
    <xdr:sp macro="" textlink="">
      <xdr:nvSpPr>
        <xdr:cNvPr id="403" name="Text Box 213">
          <a:extLst>
            <a:ext uri="{FF2B5EF4-FFF2-40B4-BE49-F238E27FC236}">
              <a16:creationId xmlns:a16="http://schemas.microsoft.com/office/drawing/2014/main" id="{00000000-0008-0000-0200-000093010000}"/>
            </a:ext>
          </a:extLst>
        </xdr:cNvPr>
        <xdr:cNvSpPr txBox="1">
          <a:spLocks noChangeArrowheads="1"/>
        </xdr:cNvSpPr>
      </xdr:nvSpPr>
      <xdr:spPr bwMode="auto">
        <a:xfrm>
          <a:off x="1192530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38</xdr:row>
      <xdr:rowOff>0</xdr:rowOff>
    </xdr:from>
    <xdr:to>
      <xdr:col>10</xdr:col>
      <xdr:colOff>142875</xdr:colOff>
      <xdr:row>39</xdr:row>
      <xdr:rowOff>0</xdr:rowOff>
    </xdr:to>
    <xdr:sp macro="" textlink="">
      <xdr:nvSpPr>
        <xdr:cNvPr id="404" name="Text Box 214">
          <a:extLst>
            <a:ext uri="{FF2B5EF4-FFF2-40B4-BE49-F238E27FC236}">
              <a16:creationId xmlns:a16="http://schemas.microsoft.com/office/drawing/2014/main" id="{00000000-0008-0000-0200-000094010000}"/>
            </a:ext>
          </a:extLst>
        </xdr:cNvPr>
        <xdr:cNvSpPr txBox="1">
          <a:spLocks noChangeArrowheads="1"/>
        </xdr:cNvSpPr>
      </xdr:nvSpPr>
      <xdr:spPr bwMode="auto">
        <a:xfrm>
          <a:off x="1194435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38</xdr:row>
      <xdr:rowOff>0</xdr:rowOff>
    </xdr:from>
    <xdr:to>
      <xdr:col>10</xdr:col>
      <xdr:colOff>123825</xdr:colOff>
      <xdr:row>39</xdr:row>
      <xdr:rowOff>0</xdr:rowOff>
    </xdr:to>
    <xdr:sp macro="" textlink="">
      <xdr:nvSpPr>
        <xdr:cNvPr id="405" name="Text Box 216">
          <a:extLst>
            <a:ext uri="{FF2B5EF4-FFF2-40B4-BE49-F238E27FC236}">
              <a16:creationId xmlns:a16="http://schemas.microsoft.com/office/drawing/2014/main" id="{00000000-0008-0000-0200-000095010000}"/>
            </a:ext>
          </a:extLst>
        </xdr:cNvPr>
        <xdr:cNvSpPr txBox="1">
          <a:spLocks noChangeArrowheads="1"/>
        </xdr:cNvSpPr>
      </xdr:nvSpPr>
      <xdr:spPr bwMode="auto">
        <a:xfrm>
          <a:off x="1192530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38</xdr:row>
      <xdr:rowOff>0</xdr:rowOff>
    </xdr:from>
    <xdr:to>
      <xdr:col>10</xdr:col>
      <xdr:colOff>142875</xdr:colOff>
      <xdr:row>39</xdr:row>
      <xdr:rowOff>0</xdr:rowOff>
    </xdr:to>
    <xdr:sp macro="" textlink="">
      <xdr:nvSpPr>
        <xdr:cNvPr id="406" name="Text Box 217">
          <a:extLst>
            <a:ext uri="{FF2B5EF4-FFF2-40B4-BE49-F238E27FC236}">
              <a16:creationId xmlns:a16="http://schemas.microsoft.com/office/drawing/2014/main" id="{00000000-0008-0000-0200-000096010000}"/>
            </a:ext>
          </a:extLst>
        </xdr:cNvPr>
        <xdr:cNvSpPr txBox="1">
          <a:spLocks noChangeArrowheads="1"/>
        </xdr:cNvSpPr>
      </xdr:nvSpPr>
      <xdr:spPr bwMode="auto">
        <a:xfrm>
          <a:off x="1194435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38</xdr:row>
      <xdr:rowOff>0</xdr:rowOff>
    </xdr:from>
    <xdr:to>
      <xdr:col>10</xdr:col>
      <xdr:colOff>123825</xdr:colOff>
      <xdr:row>39</xdr:row>
      <xdr:rowOff>0</xdr:rowOff>
    </xdr:to>
    <xdr:sp macro="" textlink="">
      <xdr:nvSpPr>
        <xdr:cNvPr id="407" name="Text Box 218">
          <a:extLst>
            <a:ext uri="{FF2B5EF4-FFF2-40B4-BE49-F238E27FC236}">
              <a16:creationId xmlns:a16="http://schemas.microsoft.com/office/drawing/2014/main" id="{00000000-0008-0000-0200-000097010000}"/>
            </a:ext>
          </a:extLst>
        </xdr:cNvPr>
        <xdr:cNvSpPr txBox="1">
          <a:spLocks noChangeArrowheads="1"/>
        </xdr:cNvSpPr>
      </xdr:nvSpPr>
      <xdr:spPr bwMode="auto">
        <a:xfrm>
          <a:off x="1192530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38</xdr:row>
      <xdr:rowOff>0</xdr:rowOff>
    </xdr:from>
    <xdr:to>
      <xdr:col>10</xdr:col>
      <xdr:colOff>142875</xdr:colOff>
      <xdr:row>39</xdr:row>
      <xdr:rowOff>0</xdr:rowOff>
    </xdr:to>
    <xdr:sp macro="" textlink="">
      <xdr:nvSpPr>
        <xdr:cNvPr id="408" name="Text Box 219">
          <a:extLst>
            <a:ext uri="{FF2B5EF4-FFF2-40B4-BE49-F238E27FC236}">
              <a16:creationId xmlns:a16="http://schemas.microsoft.com/office/drawing/2014/main" id="{00000000-0008-0000-0200-000098010000}"/>
            </a:ext>
          </a:extLst>
        </xdr:cNvPr>
        <xdr:cNvSpPr txBox="1">
          <a:spLocks noChangeArrowheads="1"/>
        </xdr:cNvSpPr>
      </xdr:nvSpPr>
      <xdr:spPr bwMode="auto">
        <a:xfrm>
          <a:off x="1194435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38</xdr:row>
      <xdr:rowOff>0</xdr:rowOff>
    </xdr:from>
    <xdr:to>
      <xdr:col>10</xdr:col>
      <xdr:colOff>123825</xdr:colOff>
      <xdr:row>39</xdr:row>
      <xdr:rowOff>0</xdr:rowOff>
    </xdr:to>
    <xdr:sp macro="" textlink="">
      <xdr:nvSpPr>
        <xdr:cNvPr id="409" name="Text Box 311">
          <a:extLst>
            <a:ext uri="{FF2B5EF4-FFF2-40B4-BE49-F238E27FC236}">
              <a16:creationId xmlns:a16="http://schemas.microsoft.com/office/drawing/2014/main" id="{00000000-0008-0000-0200-000099010000}"/>
            </a:ext>
          </a:extLst>
        </xdr:cNvPr>
        <xdr:cNvSpPr txBox="1">
          <a:spLocks noChangeArrowheads="1"/>
        </xdr:cNvSpPr>
      </xdr:nvSpPr>
      <xdr:spPr bwMode="auto">
        <a:xfrm>
          <a:off x="1192530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38</xdr:row>
      <xdr:rowOff>0</xdr:rowOff>
    </xdr:from>
    <xdr:to>
      <xdr:col>10</xdr:col>
      <xdr:colOff>142875</xdr:colOff>
      <xdr:row>39</xdr:row>
      <xdr:rowOff>0</xdr:rowOff>
    </xdr:to>
    <xdr:sp macro="" textlink="">
      <xdr:nvSpPr>
        <xdr:cNvPr id="410" name="Text Box 312">
          <a:extLst>
            <a:ext uri="{FF2B5EF4-FFF2-40B4-BE49-F238E27FC236}">
              <a16:creationId xmlns:a16="http://schemas.microsoft.com/office/drawing/2014/main" id="{00000000-0008-0000-0200-00009A010000}"/>
            </a:ext>
          </a:extLst>
        </xdr:cNvPr>
        <xdr:cNvSpPr txBox="1">
          <a:spLocks noChangeArrowheads="1"/>
        </xdr:cNvSpPr>
      </xdr:nvSpPr>
      <xdr:spPr bwMode="auto">
        <a:xfrm>
          <a:off x="11944350" y="8267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37</xdr:row>
      <xdr:rowOff>95250</xdr:rowOff>
    </xdr:from>
    <xdr:to>
      <xdr:col>10</xdr:col>
      <xdr:colOff>123825</xdr:colOff>
      <xdr:row>38</xdr:row>
      <xdr:rowOff>104775</xdr:rowOff>
    </xdr:to>
    <xdr:sp macro="" textlink="">
      <xdr:nvSpPr>
        <xdr:cNvPr id="411" name="Text Box 39">
          <a:extLst>
            <a:ext uri="{FF2B5EF4-FFF2-40B4-BE49-F238E27FC236}">
              <a16:creationId xmlns:a16="http://schemas.microsoft.com/office/drawing/2014/main" id="{00000000-0008-0000-0200-00009B010000}"/>
            </a:ext>
          </a:extLst>
        </xdr:cNvPr>
        <xdr:cNvSpPr txBox="1">
          <a:spLocks noChangeArrowheads="1"/>
        </xdr:cNvSpPr>
      </xdr:nvSpPr>
      <xdr:spPr bwMode="auto">
        <a:xfrm>
          <a:off x="1192530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37</xdr:row>
      <xdr:rowOff>95250</xdr:rowOff>
    </xdr:from>
    <xdr:to>
      <xdr:col>10</xdr:col>
      <xdr:colOff>142875</xdr:colOff>
      <xdr:row>38</xdr:row>
      <xdr:rowOff>104775</xdr:rowOff>
    </xdr:to>
    <xdr:sp macro="" textlink="">
      <xdr:nvSpPr>
        <xdr:cNvPr id="412" name="Text Box 40">
          <a:extLst>
            <a:ext uri="{FF2B5EF4-FFF2-40B4-BE49-F238E27FC236}">
              <a16:creationId xmlns:a16="http://schemas.microsoft.com/office/drawing/2014/main" id="{00000000-0008-0000-0200-00009C010000}"/>
            </a:ext>
          </a:extLst>
        </xdr:cNvPr>
        <xdr:cNvSpPr txBox="1">
          <a:spLocks noChangeArrowheads="1"/>
        </xdr:cNvSpPr>
      </xdr:nvSpPr>
      <xdr:spPr bwMode="auto">
        <a:xfrm>
          <a:off x="1194435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37</xdr:row>
      <xdr:rowOff>95250</xdr:rowOff>
    </xdr:from>
    <xdr:to>
      <xdr:col>10</xdr:col>
      <xdr:colOff>123825</xdr:colOff>
      <xdr:row>38</xdr:row>
      <xdr:rowOff>104775</xdr:rowOff>
    </xdr:to>
    <xdr:sp macro="" textlink="">
      <xdr:nvSpPr>
        <xdr:cNvPr id="413" name="Text Box 104">
          <a:extLst>
            <a:ext uri="{FF2B5EF4-FFF2-40B4-BE49-F238E27FC236}">
              <a16:creationId xmlns:a16="http://schemas.microsoft.com/office/drawing/2014/main" id="{00000000-0008-0000-0200-00009D010000}"/>
            </a:ext>
          </a:extLst>
        </xdr:cNvPr>
        <xdr:cNvSpPr txBox="1">
          <a:spLocks noChangeArrowheads="1"/>
        </xdr:cNvSpPr>
      </xdr:nvSpPr>
      <xdr:spPr bwMode="auto">
        <a:xfrm>
          <a:off x="1192530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37</xdr:row>
      <xdr:rowOff>95250</xdr:rowOff>
    </xdr:from>
    <xdr:to>
      <xdr:col>10</xdr:col>
      <xdr:colOff>142875</xdr:colOff>
      <xdr:row>38</xdr:row>
      <xdr:rowOff>104775</xdr:rowOff>
    </xdr:to>
    <xdr:sp macro="" textlink="">
      <xdr:nvSpPr>
        <xdr:cNvPr id="414" name="Text Box 105">
          <a:extLst>
            <a:ext uri="{FF2B5EF4-FFF2-40B4-BE49-F238E27FC236}">
              <a16:creationId xmlns:a16="http://schemas.microsoft.com/office/drawing/2014/main" id="{00000000-0008-0000-0200-00009E010000}"/>
            </a:ext>
          </a:extLst>
        </xdr:cNvPr>
        <xdr:cNvSpPr txBox="1">
          <a:spLocks noChangeArrowheads="1"/>
        </xdr:cNvSpPr>
      </xdr:nvSpPr>
      <xdr:spPr bwMode="auto">
        <a:xfrm>
          <a:off x="1194435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37</xdr:row>
      <xdr:rowOff>95250</xdr:rowOff>
    </xdr:from>
    <xdr:to>
      <xdr:col>10</xdr:col>
      <xdr:colOff>123825</xdr:colOff>
      <xdr:row>38</xdr:row>
      <xdr:rowOff>104775</xdr:rowOff>
    </xdr:to>
    <xdr:sp macro="" textlink="">
      <xdr:nvSpPr>
        <xdr:cNvPr id="415" name="Text Box 107">
          <a:extLst>
            <a:ext uri="{FF2B5EF4-FFF2-40B4-BE49-F238E27FC236}">
              <a16:creationId xmlns:a16="http://schemas.microsoft.com/office/drawing/2014/main" id="{00000000-0008-0000-0200-00009F010000}"/>
            </a:ext>
          </a:extLst>
        </xdr:cNvPr>
        <xdr:cNvSpPr txBox="1">
          <a:spLocks noChangeArrowheads="1"/>
        </xdr:cNvSpPr>
      </xdr:nvSpPr>
      <xdr:spPr bwMode="auto">
        <a:xfrm>
          <a:off x="1192530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37</xdr:row>
      <xdr:rowOff>95250</xdr:rowOff>
    </xdr:from>
    <xdr:to>
      <xdr:col>10</xdr:col>
      <xdr:colOff>142875</xdr:colOff>
      <xdr:row>38</xdr:row>
      <xdr:rowOff>104775</xdr:rowOff>
    </xdr:to>
    <xdr:sp macro="" textlink="">
      <xdr:nvSpPr>
        <xdr:cNvPr id="416" name="Text Box 108">
          <a:extLst>
            <a:ext uri="{FF2B5EF4-FFF2-40B4-BE49-F238E27FC236}">
              <a16:creationId xmlns:a16="http://schemas.microsoft.com/office/drawing/2014/main" id="{00000000-0008-0000-0200-0000A0010000}"/>
            </a:ext>
          </a:extLst>
        </xdr:cNvPr>
        <xdr:cNvSpPr txBox="1">
          <a:spLocks noChangeArrowheads="1"/>
        </xdr:cNvSpPr>
      </xdr:nvSpPr>
      <xdr:spPr bwMode="auto">
        <a:xfrm>
          <a:off x="1194435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37</xdr:row>
      <xdr:rowOff>95250</xdr:rowOff>
    </xdr:from>
    <xdr:to>
      <xdr:col>10</xdr:col>
      <xdr:colOff>123825</xdr:colOff>
      <xdr:row>38</xdr:row>
      <xdr:rowOff>104775</xdr:rowOff>
    </xdr:to>
    <xdr:sp macro="" textlink="">
      <xdr:nvSpPr>
        <xdr:cNvPr id="417" name="Text Box 110">
          <a:extLst>
            <a:ext uri="{FF2B5EF4-FFF2-40B4-BE49-F238E27FC236}">
              <a16:creationId xmlns:a16="http://schemas.microsoft.com/office/drawing/2014/main" id="{00000000-0008-0000-0200-0000A1010000}"/>
            </a:ext>
          </a:extLst>
        </xdr:cNvPr>
        <xdr:cNvSpPr txBox="1">
          <a:spLocks noChangeArrowheads="1"/>
        </xdr:cNvSpPr>
      </xdr:nvSpPr>
      <xdr:spPr bwMode="auto">
        <a:xfrm>
          <a:off x="1192530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37</xdr:row>
      <xdr:rowOff>95250</xdr:rowOff>
    </xdr:from>
    <xdr:to>
      <xdr:col>10</xdr:col>
      <xdr:colOff>142875</xdr:colOff>
      <xdr:row>38</xdr:row>
      <xdr:rowOff>104775</xdr:rowOff>
    </xdr:to>
    <xdr:sp macro="" textlink="">
      <xdr:nvSpPr>
        <xdr:cNvPr id="418" name="Text Box 111">
          <a:extLst>
            <a:ext uri="{FF2B5EF4-FFF2-40B4-BE49-F238E27FC236}">
              <a16:creationId xmlns:a16="http://schemas.microsoft.com/office/drawing/2014/main" id="{00000000-0008-0000-0200-0000A2010000}"/>
            </a:ext>
          </a:extLst>
        </xdr:cNvPr>
        <xdr:cNvSpPr txBox="1">
          <a:spLocks noChangeArrowheads="1"/>
        </xdr:cNvSpPr>
      </xdr:nvSpPr>
      <xdr:spPr bwMode="auto">
        <a:xfrm>
          <a:off x="1194435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37</xdr:row>
      <xdr:rowOff>95250</xdr:rowOff>
    </xdr:from>
    <xdr:to>
      <xdr:col>10</xdr:col>
      <xdr:colOff>123825</xdr:colOff>
      <xdr:row>38</xdr:row>
      <xdr:rowOff>104775</xdr:rowOff>
    </xdr:to>
    <xdr:sp macro="" textlink="">
      <xdr:nvSpPr>
        <xdr:cNvPr id="419" name="Text Box 210">
          <a:extLst>
            <a:ext uri="{FF2B5EF4-FFF2-40B4-BE49-F238E27FC236}">
              <a16:creationId xmlns:a16="http://schemas.microsoft.com/office/drawing/2014/main" id="{00000000-0008-0000-0200-0000A3010000}"/>
            </a:ext>
          </a:extLst>
        </xdr:cNvPr>
        <xdr:cNvSpPr txBox="1">
          <a:spLocks noChangeArrowheads="1"/>
        </xdr:cNvSpPr>
      </xdr:nvSpPr>
      <xdr:spPr bwMode="auto">
        <a:xfrm>
          <a:off x="1192530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37</xdr:row>
      <xdr:rowOff>95250</xdr:rowOff>
    </xdr:from>
    <xdr:to>
      <xdr:col>10</xdr:col>
      <xdr:colOff>142875</xdr:colOff>
      <xdr:row>38</xdr:row>
      <xdr:rowOff>104775</xdr:rowOff>
    </xdr:to>
    <xdr:sp macro="" textlink="">
      <xdr:nvSpPr>
        <xdr:cNvPr id="420" name="Text Box 211">
          <a:extLst>
            <a:ext uri="{FF2B5EF4-FFF2-40B4-BE49-F238E27FC236}">
              <a16:creationId xmlns:a16="http://schemas.microsoft.com/office/drawing/2014/main" id="{00000000-0008-0000-0200-0000A4010000}"/>
            </a:ext>
          </a:extLst>
        </xdr:cNvPr>
        <xdr:cNvSpPr txBox="1">
          <a:spLocks noChangeArrowheads="1"/>
        </xdr:cNvSpPr>
      </xdr:nvSpPr>
      <xdr:spPr bwMode="auto">
        <a:xfrm>
          <a:off x="1194435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37</xdr:row>
      <xdr:rowOff>95250</xdr:rowOff>
    </xdr:from>
    <xdr:to>
      <xdr:col>10</xdr:col>
      <xdr:colOff>123825</xdr:colOff>
      <xdr:row>38</xdr:row>
      <xdr:rowOff>104775</xdr:rowOff>
    </xdr:to>
    <xdr:sp macro="" textlink="">
      <xdr:nvSpPr>
        <xdr:cNvPr id="421" name="Text Box 213">
          <a:extLst>
            <a:ext uri="{FF2B5EF4-FFF2-40B4-BE49-F238E27FC236}">
              <a16:creationId xmlns:a16="http://schemas.microsoft.com/office/drawing/2014/main" id="{00000000-0008-0000-0200-0000A5010000}"/>
            </a:ext>
          </a:extLst>
        </xdr:cNvPr>
        <xdr:cNvSpPr txBox="1">
          <a:spLocks noChangeArrowheads="1"/>
        </xdr:cNvSpPr>
      </xdr:nvSpPr>
      <xdr:spPr bwMode="auto">
        <a:xfrm>
          <a:off x="1192530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37</xdr:row>
      <xdr:rowOff>95250</xdr:rowOff>
    </xdr:from>
    <xdr:to>
      <xdr:col>10</xdr:col>
      <xdr:colOff>142875</xdr:colOff>
      <xdr:row>38</xdr:row>
      <xdr:rowOff>104775</xdr:rowOff>
    </xdr:to>
    <xdr:sp macro="" textlink="">
      <xdr:nvSpPr>
        <xdr:cNvPr id="422" name="Text Box 214">
          <a:extLst>
            <a:ext uri="{FF2B5EF4-FFF2-40B4-BE49-F238E27FC236}">
              <a16:creationId xmlns:a16="http://schemas.microsoft.com/office/drawing/2014/main" id="{00000000-0008-0000-0200-0000A6010000}"/>
            </a:ext>
          </a:extLst>
        </xdr:cNvPr>
        <xdr:cNvSpPr txBox="1">
          <a:spLocks noChangeArrowheads="1"/>
        </xdr:cNvSpPr>
      </xdr:nvSpPr>
      <xdr:spPr bwMode="auto">
        <a:xfrm>
          <a:off x="1194435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37</xdr:row>
      <xdr:rowOff>95250</xdr:rowOff>
    </xdr:from>
    <xdr:to>
      <xdr:col>10</xdr:col>
      <xdr:colOff>123825</xdr:colOff>
      <xdr:row>38</xdr:row>
      <xdr:rowOff>104775</xdr:rowOff>
    </xdr:to>
    <xdr:sp macro="" textlink="">
      <xdr:nvSpPr>
        <xdr:cNvPr id="423" name="Text Box 216">
          <a:extLst>
            <a:ext uri="{FF2B5EF4-FFF2-40B4-BE49-F238E27FC236}">
              <a16:creationId xmlns:a16="http://schemas.microsoft.com/office/drawing/2014/main" id="{00000000-0008-0000-0200-0000A7010000}"/>
            </a:ext>
          </a:extLst>
        </xdr:cNvPr>
        <xdr:cNvSpPr txBox="1">
          <a:spLocks noChangeArrowheads="1"/>
        </xdr:cNvSpPr>
      </xdr:nvSpPr>
      <xdr:spPr bwMode="auto">
        <a:xfrm>
          <a:off x="1192530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37</xdr:row>
      <xdr:rowOff>95250</xdr:rowOff>
    </xdr:from>
    <xdr:to>
      <xdr:col>10</xdr:col>
      <xdr:colOff>142875</xdr:colOff>
      <xdr:row>38</xdr:row>
      <xdr:rowOff>104775</xdr:rowOff>
    </xdr:to>
    <xdr:sp macro="" textlink="">
      <xdr:nvSpPr>
        <xdr:cNvPr id="424" name="Text Box 217">
          <a:extLst>
            <a:ext uri="{FF2B5EF4-FFF2-40B4-BE49-F238E27FC236}">
              <a16:creationId xmlns:a16="http://schemas.microsoft.com/office/drawing/2014/main" id="{00000000-0008-0000-0200-0000A8010000}"/>
            </a:ext>
          </a:extLst>
        </xdr:cNvPr>
        <xdr:cNvSpPr txBox="1">
          <a:spLocks noChangeArrowheads="1"/>
        </xdr:cNvSpPr>
      </xdr:nvSpPr>
      <xdr:spPr bwMode="auto">
        <a:xfrm>
          <a:off x="1194435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37</xdr:row>
      <xdr:rowOff>95250</xdr:rowOff>
    </xdr:from>
    <xdr:to>
      <xdr:col>10</xdr:col>
      <xdr:colOff>123825</xdr:colOff>
      <xdr:row>38</xdr:row>
      <xdr:rowOff>104775</xdr:rowOff>
    </xdr:to>
    <xdr:sp macro="" textlink="">
      <xdr:nvSpPr>
        <xdr:cNvPr id="425" name="Text Box 218">
          <a:extLst>
            <a:ext uri="{FF2B5EF4-FFF2-40B4-BE49-F238E27FC236}">
              <a16:creationId xmlns:a16="http://schemas.microsoft.com/office/drawing/2014/main" id="{00000000-0008-0000-0200-0000A9010000}"/>
            </a:ext>
          </a:extLst>
        </xdr:cNvPr>
        <xdr:cNvSpPr txBox="1">
          <a:spLocks noChangeArrowheads="1"/>
        </xdr:cNvSpPr>
      </xdr:nvSpPr>
      <xdr:spPr bwMode="auto">
        <a:xfrm>
          <a:off x="1192530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37</xdr:row>
      <xdr:rowOff>95250</xdr:rowOff>
    </xdr:from>
    <xdr:to>
      <xdr:col>10</xdr:col>
      <xdr:colOff>142875</xdr:colOff>
      <xdr:row>38</xdr:row>
      <xdr:rowOff>104775</xdr:rowOff>
    </xdr:to>
    <xdr:sp macro="" textlink="">
      <xdr:nvSpPr>
        <xdr:cNvPr id="426" name="Text Box 219">
          <a:extLst>
            <a:ext uri="{FF2B5EF4-FFF2-40B4-BE49-F238E27FC236}">
              <a16:creationId xmlns:a16="http://schemas.microsoft.com/office/drawing/2014/main" id="{00000000-0008-0000-0200-0000AA010000}"/>
            </a:ext>
          </a:extLst>
        </xdr:cNvPr>
        <xdr:cNvSpPr txBox="1">
          <a:spLocks noChangeArrowheads="1"/>
        </xdr:cNvSpPr>
      </xdr:nvSpPr>
      <xdr:spPr bwMode="auto">
        <a:xfrm>
          <a:off x="1194435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37</xdr:row>
      <xdr:rowOff>95250</xdr:rowOff>
    </xdr:from>
    <xdr:to>
      <xdr:col>10</xdr:col>
      <xdr:colOff>123825</xdr:colOff>
      <xdr:row>38</xdr:row>
      <xdr:rowOff>104775</xdr:rowOff>
    </xdr:to>
    <xdr:sp macro="" textlink="">
      <xdr:nvSpPr>
        <xdr:cNvPr id="427" name="Text Box 311">
          <a:extLst>
            <a:ext uri="{FF2B5EF4-FFF2-40B4-BE49-F238E27FC236}">
              <a16:creationId xmlns:a16="http://schemas.microsoft.com/office/drawing/2014/main" id="{00000000-0008-0000-0200-0000AB010000}"/>
            </a:ext>
          </a:extLst>
        </xdr:cNvPr>
        <xdr:cNvSpPr txBox="1">
          <a:spLocks noChangeArrowheads="1"/>
        </xdr:cNvSpPr>
      </xdr:nvSpPr>
      <xdr:spPr bwMode="auto">
        <a:xfrm>
          <a:off x="1192530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37</xdr:row>
      <xdr:rowOff>95250</xdr:rowOff>
    </xdr:from>
    <xdr:to>
      <xdr:col>10</xdr:col>
      <xdr:colOff>142875</xdr:colOff>
      <xdr:row>38</xdr:row>
      <xdr:rowOff>104775</xdr:rowOff>
    </xdr:to>
    <xdr:sp macro="" textlink="">
      <xdr:nvSpPr>
        <xdr:cNvPr id="428" name="Text Box 312">
          <a:extLst>
            <a:ext uri="{FF2B5EF4-FFF2-40B4-BE49-F238E27FC236}">
              <a16:creationId xmlns:a16="http://schemas.microsoft.com/office/drawing/2014/main" id="{00000000-0008-0000-0200-0000AC010000}"/>
            </a:ext>
          </a:extLst>
        </xdr:cNvPr>
        <xdr:cNvSpPr txBox="1">
          <a:spLocks noChangeArrowheads="1"/>
        </xdr:cNvSpPr>
      </xdr:nvSpPr>
      <xdr:spPr bwMode="auto">
        <a:xfrm>
          <a:off x="11944350" y="81819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36</xdr:row>
      <xdr:rowOff>95250</xdr:rowOff>
    </xdr:from>
    <xdr:to>
      <xdr:col>6</xdr:col>
      <xdr:colOff>0</xdr:colOff>
      <xdr:row>37</xdr:row>
      <xdr:rowOff>114299</xdr:rowOff>
    </xdr:to>
    <xdr:sp macro="" textlink="">
      <xdr:nvSpPr>
        <xdr:cNvPr id="430" name="Text Box 65">
          <a:extLst>
            <a:ext uri="{FF2B5EF4-FFF2-40B4-BE49-F238E27FC236}">
              <a16:creationId xmlns:a16="http://schemas.microsoft.com/office/drawing/2014/main" id="{00000000-0008-0000-0200-0000AE010000}"/>
            </a:ext>
          </a:extLst>
        </xdr:cNvPr>
        <xdr:cNvSpPr txBox="1">
          <a:spLocks noChangeArrowheads="1"/>
        </xdr:cNvSpPr>
      </xdr:nvSpPr>
      <xdr:spPr bwMode="auto">
        <a:xfrm>
          <a:off x="63150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36</xdr:row>
      <xdr:rowOff>95250</xdr:rowOff>
    </xdr:from>
    <xdr:to>
      <xdr:col>6</xdr:col>
      <xdr:colOff>0</xdr:colOff>
      <xdr:row>37</xdr:row>
      <xdr:rowOff>114299</xdr:rowOff>
    </xdr:to>
    <xdr:sp macro="" textlink="">
      <xdr:nvSpPr>
        <xdr:cNvPr id="431" name="Text Box 66">
          <a:extLst>
            <a:ext uri="{FF2B5EF4-FFF2-40B4-BE49-F238E27FC236}">
              <a16:creationId xmlns:a16="http://schemas.microsoft.com/office/drawing/2014/main" id="{00000000-0008-0000-0200-0000AF010000}"/>
            </a:ext>
          </a:extLst>
        </xdr:cNvPr>
        <xdr:cNvSpPr txBox="1">
          <a:spLocks noChangeArrowheads="1"/>
        </xdr:cNvSpPr>
      </xdr:nvSpPr>
      <xdr:spPr bwMode="auto">
        <a:xfrm>
          <a:off x="63150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123825</xdr:colOff>
      <xdr:row>36</xdr:row>
      <xdr:rowOff>95250</xdr:rowOff>
    </xdr:from>
    <xdr:to>
      <xdr:col>7</xdr:col>
      <xdr:colOff>123825</xdr:colOff>
      <xdr:row>37</xdr:row>
      <xdr:rowOff>114299</xdr:rowOff>
    </xdr:to>
    <xdr:sp macro="" textlink="">
      <xdr:nvSpPr>
        <xdr:cNvPr id="432" name="Text Box 65">
          <a:extLst>
            <a:ext uri="{FF2B5EF4-FFF2-40B4-BE49-F238E27FC236}">
              <a16:creationId xmlns:a16="http://schemas.microsoft.com/office/drawing/2014/main" id="{00000000-0008-0000-0200-0000B0010000}"/>
            </a:ext>
          </a:extLst>
        </xdr:cNvPr>
        <xdr:cNvSpPr txBox="1">
          <a:spLocks noChangeArrowheads="1"/>
        </xdr:cNvSpPr>
      </xdr:nvSpPr>
      <xdr:spPr bwMode="auto">
        <a:xfrm>
          <a:off x="82581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142875</xdr:colOff>
      <xdr:row>36</xdr:row>
      <xdr:rowOff>95250</xdr:rowOff>
    </xdr:from>
    <xdr:to>
      <xdr:col>7</xdr:col>
      <xdr:colOff>142875</xdr:colOff>
      <xdr:row>37</xdr:row>
      <xdr:rowOff>114299</xdr:rowOff>
    </xdr:to>
    <xdr:sp macro="" textlink="">
      <xdr:nvSpPr>
        <xdr:cNvPr id="433" name="Text Box 66">
          <a:extLst>
            <a:ext uri="{FF2B5EF4-FFF2-40B4-BE49-F238E27FC236}">
              <a16:creationId xmlns:a16="http://schemas.microsoft.com/office/drawing/2014/main" id="{00000000-0008-0000-0200-0000B1010000}"/>
            </a:ext>
          </a:extLst>
        </xdr:cNvPr>
        <xdr:cNvSpPr txBox="1">
          <a:spLocks noChangeArrowheads="1"/>
        </xdr:cNvSpPr>
      </xdr:nvSpPr>
      <xdr:spPr bwMode="auto">
        <a:xfrm>
          <a:off x="82772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36</xdr:row>
      <xdr:rowOff>95250</xdr:rowOff>
    </xdr:from>
    <xdr:to>
      <xdr:col>7</xdr:col>
      <xdr:colOff>0</xdr:colOff>
      <xdr:row>37</xdr:row>
      <xdr:rowOff>114299</xdr:rowOff>
    </xdr:to>
    <xdr:sp macro="" textlink="">
      <xdr:nvSpPr>
        <xdr:cNvPr id="434" name="Text Box 65">
          <a:extLst>
            <a:ext uri="{FF2B5EF4-FFF2-40B4-BE49-F238E27FC236}">
              <a16:creationId xmlns:a16="http://schemas.microsoft.com/office/drawing/2014/main" id="{00000000-0008-0000-0200-0000B2010000}"/>
            </a:ext>
          </a:extLst>
        </xdr:cNvPr>
        <xdr:cNvSpPr txBox="1">
          <a:spLocks noChangeArrowheads="1"/>
        </xdr:cNvSpPr>
      </xdr:nvSpPr>
      <xdr:spPr bwMode="auto">
        <a:xfrm>
          <a:off x="8134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36</xdr:row>
      <xdr:rowOff>95250</xdr:rowOff>
    </xdr:from>
    <xdr:to>
      <xdr:col>7</xdr:col>
      <xdr:colOff>0</xdr:colOff>
      <xdr:row>37</xdr:row>
      <xdr:rowOff>114299</xdr:rowOff>
    </xdr:to>
    <xdr:sp macro="" textlink="">
      <xdr:nvSpPr>
        <xdr:cNvPr id="435" name="Text Box 66">
          <a:extLst>
            <a:ext uri="{FF2B5EF4-FFF2-40B4-BE49-F238E27FC236}">
              <a16:creationId xmlns:a16="http://schemas.microsoft.com/office/drawing/2014/main" id="{00000000-0008-0000-0200-0000B3010000}"/>
            </a:ext>
          </a:extLst>
        </xdr:cNvPr>
        <xdr:cNvSpPr txBox="1">
          <a:spLocks noChangeArrowheads="1"/>
        </xdr:cNvSpPr>
      </xdr:nvSpPr>
      <xdr:spPr bwMode="auto">
        <a:xfrm>
          <a:off x="8134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123825</xdr:colOff>
      <xdr:row>36</xdr:row>
      <xdr:rowOff>95250</xdr:rowOff>
    </xdr:from>
    <xdr:to>
      <xdr:col>8</xdr:col>
      <xdr:colOff>123825</xdr:colOff>
      <xdr:row>37</xdr:row>
      <xdr:rowOff>114299</xdr:rowOff>
    </xdr:to>
    <xdr:sp macro="" textlink="">
      <xdr:nvSpPr>
        <xdr:cNvPr id="436" name="Text Box 65">
          <a:extLst>
            <a:ext uri="{FF2B5EF4-FFF2-40B4-BE49-F238E27FC236}">
              <a16:creationId xmlns:a16="http://schemas.microsoft.com/office/drawing/2014/main" id="{00000000-0008-0000-0200-0000B4010000}"/>
            </a:ext>
          </a:extLst>
        </xdr:cNvPr>
        <xdr:cNvSpPr txBox="1">
          <a:spLocks noChangeArrowheads="1"/>
        </xdr:cNvSpPr>
      </xdr:nvSpPr>
      <xdr:spPr bwMode="auto">
        <a:xfrm>
          <a:off x="98202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142875</xdr:colOff>
      <xdr:row>36</xdr:row>
      <xdr:rowOff>95250</xdr:rowOff>
    </xdr:from>
    <xdr:to>
      <xdr:col>8</xdr:col>
      <xdr:colOff>142875</xdr:colOff>
      <xdr:row>37</xdr:row>
      <xdr:rowOff>114299</xdr:rowOff>
    </xdr:to>
    <xdr:sp macro="" textlink="">
      <xdr:nvSpPr>
        <xdr:cNvPr id="437" name="Text Box 66">
          <a:extLst>
            <a:ext uri="{FF2B5EF4-FFF2-40B4-BE49-F238E27FC236}">
              <a16:creationId xmlns:a16="http://schemas.microsoft.com/office/drawing/2014/main" id="{00000000-0008-0000-0200-0000B5010000}"/>
            </a:ext>
          </a:extLst>
        </xdr:cNvPr>
        <xdr:cNvSpPr txBox="1">
          <a:spLocks noChangeArrowheads="1"/>
        </xdr:cNvSpPr>
      </xdr:nvSpPr>
      <xdr:spPr bwMode="auto">
        <a:xfrm>
          <a:off x="98393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95250</xdr:rowOff>
    </xdr:from>
    <xdr:to>
      <xdr:col>8</xdr:col>
      <xdr:colOff>0</xdr:colOff>
      <xdr:row>37</xdr:row>
      <xdr:rowOff>114299</xdr:rowOff>
    </xdr:to>
    <xdr:sp macro="" textlink="">
      <xdr:nvSpPr>
        <xdr:cNvPr id="438" name="Text Box 65">
          <a:extLst>
            <a:ext uri="{FF2B5EF4-FFF2-40B4-BE49-F238E27FC236}">
              <a16:creationId xmlns:a16="http://schemas.microsoft.com/office/drawing/2014/main" id="{00000000-0008-0000-0200-0000B6010000}"/>
            </a:ext>
          </a:extLst>
        </xdr:cNvPr>
        <xdr:cNvSpPr txBox="1">
          <a:spLocks noChangeArrowheads="1"/>
        </xdr:cNvSpPr>
      </xdr:nvSpPr>
      <xdr:spPr bwMode="auto">
        <a:xfrm>
          <a:off x="96964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95250</xdr:rowOff>
    </xdr:from>
    <xdr:to>
      <xdr:col>8</xdr:col>
      <xdr:colOff>0</xdr:colOff>
      <xdr:row>37</xdr:row>
      <xdr:rowOff>114299</xdr:rowOff>
    </xdr:to>
    <xdr:sp macro="" textlink="">
      <xdr:nvSpPr>
        <xdr:cNvPr id="439" name="Text Box 66">
          <a:extLst>
            <a:ext uri="{FF2B5EF4-FFF2-40B4-BE49-F238E27FC236}">
              <a16:creationId xmlns:a16="http://schemas.microsoft.com/office/drawing/2014/main" id="{00000000-0008-0000-0200-0000B7010000}"/>
            </a:ext>
          </a:extLst>
        </xdr:cNvPr>
        <xdr:cNvSpPr txBox="1">
          <a:spLocks noChangeArrowheads="1"/>
        </xdr:cNvSpPr>
      </xdr:nvSpPr>
      <xdr:spPr bwMode="auto">
        <a:xfrm>
          <a:off x="96964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123825</xdr:colOff>
      <xdr:row>36</xdr:row>
      <xdr:rowOff>95250</xdr:rowOff>
    </xdr:from>
    <xdr:to>
      <xdr:col>9</xdr:col>
      <xdr:colOff>123825</xdr:colOff>
      <xdr:row>37</xdr:row>
      <xdr:rowOff>114299</xdr:rowOff>
    </xdr:to>
    <xdr:sp macro="" textlink="">
      <xdr:nvSpPr>
        <xdr:cNvPr id="440" name="Text Box 65">
          <a:extLst>
            <a:ext uri="{FF2B5EF4-FFF2-40B4-BE49-F238E27FC236}">
              <a16:creationId xmlns:a16="http://schemas.microsoft.com/office/drawing/2014/main" id="{00000000-0008-0000-0200-0000B8010000}"/>
            </a:ext>
          </a:extLst>
        </xdr:cNvPr>
        <xdr:cNvSpPr txBox="1">
          <a:spLocks noChangeArrowheads="1"/>
        </xdr:cNvSpPr>
      </xdr:nvSpPr>
      <xdr:spPr bwMode="auto">
        <a:xfrm>
          <a:off x="108489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142875</xdr:colOff>
      <xdr:row>36</xdr:row>
      <xdr:rowOff>95250</xdr:rowOff>
    </xdr:from>
    <xdr:to>
      <xdr:col>9</xdr:col>
      <xdr:colOff>142875</xdr:colOff>
      <xdr:row>37</xdr:row>
      <xdr:rowOff>114299</xdr:rowOff>
    </xdr:to>
    <xdr:sp macro="" textlink="">
      <xdr:nvSpPr>
        <xdr:cNvPr id="441" name="Text Box 66">
          <a:extLst>
            <a:ext uri="{FF2B5EF4-FFF2-40B4-BE49-F238E27FC236}">
              <a16:creationId xmlns:a16="http://schemas.microsoft.com/office/drawing/2014/main" id="{00000000-0008-0000-0200-0000B9010000}"/>
            </a:ext>
          </a:extLst>
        </xdr:cNvPr>
        <xdr:cNvSpPr txBox="1">
          <a:spLocks noChangeArrowheads="1"/>
        </xdr:cNvSpPr>
      </xdr:nvSpPr>
      <xdr:spPr bwMode="auto">
        <a:xfrm>
          <a:off x="108680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36</xdr:row>
      <xdr:rowOff>95250</xdr:rowOff>
    </xdr:from>
    <xdr:to>
      <xdr:col>9</xdr:col>
      <xdr:colOff>0</xdr:colOff>
      <xdr:row>37</xdr:row>
      <xdr:rowOff>114299</xdr:rowOff>
    </xdr:to>
    <xdr:sp macro="" textlink="">
      <xdr:nvSpPr>
        <xdr:cNvPr id="442" name="Text Box 65">
          <a:extLst>
            <a:ext uri="{FF2B5EF4-FFF2-40B4-BE49-F238E27FC236}">
              <a16:creationId xmlns:a16="http://schemas.microsoft.com/office/drawing/2014/main" id="{00000000-0008-0000-0200-0000BA010000}"/>
            </a:ext>
          </a:extLst>
        </xdr:cNvPr>
        <xdr:cNvSpPr txBox="1">
          <a:spLocks noChangeArrowheads="1"/>
        </xdr:cNvSpPr>
      </xdr:nvSpPr>
      <xdr:spPr bwMode="auto">
        <a:xfrm>
          <a:off x="107251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36</xdr:row>
      <xdr:rowOff>95250</xdr:rowOff>
    </xdr:from>
    <xdr:to>
      <xdr:col>9</xdr:col>
      <xdr:colOff>0</xdr:colOff>
      <xdr:row>37</xdr:row>
      <xdr:rowOff>114299</xdr:rowOff>
    </xdr:to>
    <xdr:sp macro="" textlink="">
      <xdr:nvSpPr>
        <xdr:cNvPr id="443" name="Text Box 66">
          <a:extLst>
            <a:ext uri="{FF2B5EF4-FFF2-40B4-BE49-F238E27FC236}">
              <a16:creationId xmlns:a16="http://schemas.microsoft.com/office/drawing/2014/main" id="{00000000-0008-0000-0200-0000BB010000}"/>
            </a:ext>
          </a:extLst>
        </xdr:cNvPr>
        <xdr:cNvSpPr txBox="1">
          <a:spLocks noChangeArrowheads="1"/>
        </xdr:cNvSpPr>
      </xdr:nvSpPr>
      <xdr:spPr bwMode="auto">
        <a:xfrm>
          <a:off x="107251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36</xdr:row>
      <xdr:rowOff>95250</xdr:rowOff>
    </xdr:from>
    <xdr:to>
      <xdr:col>10</xdr:col>
      <xdr:colOff>123825</xdr:colOff>
      <xdr:row>37</xdr:row>
      <xdr:rowOff>114299</xdr:rowOff>
    </xdr:to>
    <xdr:sp macro="" textlink="">
      <xdr:nvSpPr>
        <xdr:cNvPr id="444" name="Text Box 65">
          <a:extLst>
            <a:ext uri="{FF2B5EF4-FFF2-40B4-BE49-F238E27FC236}">
              <a16:creationId xmlns:a16="http://schemas.microsoft.com/office/drawing/2014/main" id="{00000000-0008-0000-0200-0000BC010000}"/>
            </a:ext>
          </a:extLst>
        </xdr:cNvPr>
        <xdr:cNvSpPr txBox="1">
          <a:spLocks noChangeArrowheads="1"/>
        </xdr:cNvSpPr>
      </xdr:nvSpPr>
      <xdr:spPr bwMode="auto">
        <a:xfrm>
          <a:off x="119253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36</xdr:row>
      <xdr:rowOff>95250</xdr:rowOff>
    </xdr:from>
    <xdr:to>
      <xdr:col>10</xdr:col>
      <xdr:colOff>0</xdr:colOff>
      <xdr:row>37</xdr:row>
      <xdr:rowOff>114299</xdr:rowOff>
    </xdr:to>
    <xdr:sp macro="" textlink="">
      <xdr:nvSpPr>
        <xdr:cNvPr id="446" name="Text Box 65">
          <a:extLst>
            <a:ext uri="{FF2B5EF4-FFF2-40B4-BE49-F238E27FC236}">
              <a16:creationId xmlns:a16="http://schemas.microsoft.com/office/drawing/2014/main" id="{00000000-0008-0000-0200-0000BE010000}"/>
            </a:ext>
          </a:extLst>
        </xdr:cNvPr>
        <xdr:cNvSpPr txBox="1">
          <a:spLocks noChangeArrowheads="1"/>
        </xdr:cNvSpPr>
      </xdr:nvSpPr>
      <xdr:spPr bwMode="auto">
        <a:xfrm>
          <a:off x="118014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36</xdr:row>
      <xdr:rowOff>95250</xdr:rowOff>
    </xdr:from>
    <xdr:to>
      <xdr:col>10</xdr:col>
      <xdr:colOff>0</xdr:colOff>
      <xdr:row>37</xdr:row>
      <xdr:rowOff>114299</xdr:rowOff>
    </xdr:to>
    <xdr:sp macro="" textlink="">
      <xdr:nvSpPr>
        <xdr:cNvPr id="447" name="Text Box 66">
          <a:extLst>
            <a:ext uri="{FF2B5EF4-FFF2-40B4-BE49-F238E27FC236}">
              <a16:creationId xmlns:a16="http://schemas.microsoft.com/office/drawing/2014/main" id="{00000000-0008-0000-0200-0000BF010000}"/>
            </a:ext>
          </a:extLst>
        </xdr:cNvPr>
        <xdr:cNvSpPr txBox="1">
          <a:spLocks noChangeArrowheads="1"/>
        </xdr:cNvSpPr>
      </xdr:nvSpPr>
      <xdr:spPr bwMode="auto">
        <a:xfrm>
          <a:off x="1180147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36</xdr:row>
      <xdr:rowOff>95250</xdr:rowOff>
    </xdr:from>
    <xdr:to>
      <xdr:col>11</xdr:col>
      <xdr:colOff>123825</xdr:colOff>
      <xdr:row>37</xdr:row>
      <xdr:rowOff>114299</xdr:rowOff>
    </xdr:to>
    <xdr:sp macro="" textlink="">
      <xdr:nvSpPr>
        <xdr:cNvPr id="448" name="Text Box 65">
          <a:extLst>
            <a:ext uri="{FF2B5EF4-FFF2-40B4-BE49-F238E27FC236}">
              <a16:creationId xmlns:a16="http://schemas.microsoft.com/office/drawing/2014/main" id="{00000000-0008-0000-0200-0000C0010000}"/>
            </a:ext>
          </a:extLst>
        </xdr:cNvPr>
        <xdr:cNvSpPr txBox="1">
          <a:spLocks noChangeArrowheads="1"/>
        </xdr:cNvSpPr>
      </xdr:nvSpPr>
      <xdr:spPr bwMode="auto">
        <a:xfrm>
          <a:off x="1308735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142875</xdr:colOff>
      <xdr:row>36</xdr:row>
      <xdr:rowOff>95250</xdr:rowOff>
    </xdr:from>
    <xdr:to>
      <xdr:col>11</xdr:col>
      <xdr:colOff>142875</xdr:colOff>
      <xdr:row>37</xdr:row>
      <xdr:rowOff>114299</xdr:rowOff>
    </xdr:to>
    <xdr:sp macro="" textlink="">
      <xdr:nvSpPr>
        <xdr:cNvPr id="449" name="Text Box 66">
          <a:extLst>
            <a:ext uri="{FF2B5EF4-FFF2-40B4-BE49-F238E27FC236}">
              <a16:creationId xmlns:a16="http://schemas.microsoft.com/office/drawing/2014/main" id="{00000000-0008-0000-0200-0000C1010000}"/>
            </a:ext>
          </a:extLst>
        </xdr:cNvPr>
        <xdr:cNvSpPr txBox="1">
          <a:spLocks noChangeArrowheads="1"/>
        </xdr:cNvSpPr>
      </xdr:nvSpPr>
      <xdr:spPr bwMode="auto">
        <a:xfrm>
          <a:off x="13106400"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36</xdr:row>
      <xdr:rowOff>95250</xdr:rowOff>
    </xdr:from>
    <xdr:to>
      <xdr:col>11</xdr:col>
      <xdr:colOff>0</xdr:colOff>
      <xdr:row>37</xdr:row>
      <xdr:rowOff>114299</xdr:rowOff>
    </xdr:to>
    <xdr:sp macro="" textlink="">
      <xdr:nvSpPr>
        <xdr:cNvPr id="450" name="Text Box 65">
          <a:extLst>
            <a:ext uri="{FF2B5EF4-FFF2-40B4-BE49-F238E27FC236}">
              <a16:creationId xmlns:a16="http://schemas.microsoft.com/office/drawing/2014/main" id="{00000000-0008-0000-0200-0000C2010000}"/>
            </a:ext>
          </a:extLst>
        </xdr:cNvPr>
        <xdr:cNvSpPr txBox="1">
          <a:spLocks noChangeArrowheads="1"/>
        </xdr:cNvSpPr>
      </xdr:nvSpPr>
      <xdr:spPr bwMode="auto">
        <a:xfrm>
          <a:off x="129635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36</xdr:row>
      <xdr:rowOff>95250</xdr:rowOff>
    </xdr:from>
    <xdr:to>
      <xdr:col>11</xdr:col>
      <xdr:colOff>0</xdr:colOff>
      <xdr:row>37</xdr:row>
      <xdr:rowOff>114299</xdr:rowOff>
    </xdr:to>
    <xdr:sp macro="" textlink="">
      <xdr:nvSpPr>
        <xdr:cNvPr id="451" name="Text Box 66">
          <a:extLst>
            <a:ext uri="{FF2B5EF4-FFF2-40B4-BE49-F238E27FC236}">
              <a16:creationId xmlns:a16="http://schemas.microsoft.com/office/drawing/2014/main" id="{00000000-0008-0000-0200-0000C3010000}"/>
            </a:ext>
          </a:extLst>
        </xdr:cNvPr>
        <xdr:cNvSpPr txBox="1">
          <a:spLocks noChangeArrowheads="1"/>
        </xdr:cNvSpPr>
      </xdr:nvSpPr>
      <xdr:spPr bwMode="auto">
        <a:xfrm>
          <a:off x="12963525" y="800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26</xdr:row>
      <xdr:rowOff>0</xdr:rowOff>
    </xdr:from>
    <xdr:to>
      <xdr:col>14</xdr:col>
      <xdr:colOff>0</xdr:colOff>
      <xdr:row>26</xdr:row>
      <xdr:rowOff>200025</xdr:rowOff>
    </xdr:to>
    <xdr:sp macro="" textlink="">
      <xdr:nvSpPr>
        <xdr:cNvPr id="452" name="Text Box 36">
          <a:extLst>
            <a:ext uri="{FF2B5EF4-FFF2-40B4-BE49-F238E27FC236}">
              <a16:creationId xmlns:a16="http://schemas.microsoft.com/office/drawing/2014/main" id="{00000000-0008-0000-0200-0000C4010000}"/>
            </a:ext>
          </a:extLst>
        </xdr:cNvPr>
        <xdr:cNvSpPr txBox="1">
          <a:spLocks noChangeArrowheads="1"/>
        </xdr:cNvSpPr>
      </xdr:nvSpPr>
      <xdr:spPr bwMode="auto">
        <a:xfrm>
          <a:off x="167925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26</xdr:row>
      <xdr:rowOff>0</xdr:rowOff>
    </xdr:from>
    <xdr:to>
      <xdr:col>15</xdr:col>
      <xdr:colOff>0</xdr:colOff>
      <xdr:row>26</xdr:row>
      <xdr:rowOff>200025</xdr:rowOff>
    </xdr:to>
    <xdr:sp macro="" textlink="">
      <xdr:nvSpPr>
        <xdr:cNvPr id="453" name="Text Box 36">
          <a:extLst>
            <a:ext uri="{FF2B5EF4-FFF2-40B4-BE49-F238E27FC236}">
              <a16:creationId xmlns:a16="http://schemas.microsoft.com/office/drawing/2014/main" id="{00000000-0008-0000-0200-0000C5010000}"/>
            </a:ext>
          </a:extLst>
        </xdr:cNvPr>
        <xdr:cNvSpPr txBox="1">
          <a:spLocks noChangeArrowheads="1"/>
        </xdr:cNvSpPr>
      </xdr:nvSpPr>
      <xdr:spPr bwMode="auto">
        <a:xfrm>
          <a:off x="181260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54" name="Text Box 58">
          <a:extLst>
            <a:ext uri="{FF2B5EF4-FFF2-40B4-BE49-F238E27FC236}">
              <a16:creationId xmlns:a16="http://schemas.microsoft.com/office/drawing/2014/main" id="{00000000-0008-0000-0200-0000C6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55" name="Text Box 128">
          <a:extLst>
            <a:ext uri="{FF2B5EF4-FFF2-40B4-BE49-F238E27FC236}">
              <a16:creationId xmlns:a16="http://schemas.microsoft.com/office/drawing/2014/main" id="{00000000-0008-0000-0200-0000C7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56" name="Text Box 129">
          <a:extLst>
            <a:ext uri="{FF2B5EF4-FFF2-40B4-BE49-F238E27FC236}">
              <a16:creationId xmlns:a16="http://schemas.microsoft.com/office/drawing/2014/main" id="{00000000-0008-0000-0200-0000C8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57" name="Text Box 58">
          <a:extLst>
            <a:ext uri="{FF2B5EF4-FFF2-40B4-BE49-F238E27FC236}">
              <a16:creationId xmlns:a16="http://schemas.microsoft.com/office/drawing/2014/main" id="{00000000-0008-0000-0200-0000C9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58" name="Text Box 128">
          <a:extLst>
            <a:ext uri="{FF2B5EF4-FFF2-40B4-BE49-F238E27FC236}">
              <a16:creationId xmlns:a16="http://schemas.microsoft.com/office/drawing/2014/main" id="{00000000-0008-0000-0200-0000CA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59" name="Text Box 129">
          <a:extLst>
            <a:ext uri="{FF2B5EF4-FFF2-40B4-BE49-F238E27FC236}">
              <a16:creationId xmlns:a16="http://schemas.microsoft.com/office/drawing/2014/main" id="{00000000-0008-0000-0200-0000CB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0" name="Text Box 58">
          <a:extLst>
            <a:ext uri="{FF2B5EF4-FFF2-40B4-BE49-F238E27FC236}">
              <a16:creationId xmlns:a16="http://schemas.microsoft.com/office/drawing/2014/main" id="{00000000-0008-0000-0200-0000CC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1" name="Text Box 128">
          <a:extLst>
            <a:ext uri="{FF2B5EF4-FFF2-40B4-BE49-F238E27FC236}">
              <a16:creationId xmlns:a16="http://schemas.microsoft.com/office/drawing/2014/main" id="{00000000-0008-0000-0200-0000CD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2" name="Text Box 129">
          <a:extLst>
            <a:ext uri="{FF2B5EF4-FFF2-40B4-BE49-F238E27FC236}">
              <a16:creationId xmlns:a16="http://schemas.microsoft.com/office/drawing/2014/main" id="{00000000-0008-0000-0200-0000CE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3" name="Text Box 58">
          <a:extLst>
            <a:ext uri="{FF2B5EF4-FFF2-40B4-BE49-F238E27FC236}">
              <a16:creationId xmlns:a16="http://schemas.microsoft.com/office/drawing/2014/main" id="{00000000-0008-0000-0200-0000CF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4" name="Text Box 128">
          <a:extLst>
            <a:ext uri="{FF2B5EF4-FFF2-40B4-BE49-F238E27FC236}">
              <a16:creationId xmlns:a16="http://schemas.microsoft.com/office/drawing/2014/main" id="{00000000-0008-0000-0200-0000D0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5" name="Text Box 129">
          <a:extLst>
            <a:ext uri="{FF2B5EF4-FFF2-40B4-BE49-F238E27FC236}">
              <a16:creationId xmlns:a16="http://schemas.microsoft.com/office/drawing/2014/main" id="{00000000-0008-0000-0200-0000D1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6" name="Text Box 58">
          <a:extLst>
            <a:ext uri="{FF2B5EF4-FFF2-40B4-BE49-F238E27FC236}">
              <a16:creationId xmlns:a16="http://schemas.microsoft.com/office/drawing/2014/main" id="{00000000-0008-0000-0200-0000D2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7" name="Text Box 128">
          <a:extLst>
            <a:ext uri="{FF2B5EF4-FFF2-40B4-BE49-F238E27FC236}">
              <a16:creationId xmlns:a16="http://schemas.microsoft.com/office/drawing/2014/main" id="{00000000-0008-0000-0200-0000D3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8" name="Text Box 129">
          <a:extLst>
            <a:ext uri="{FF2B5EF4-FFF2-40B4-BE49-F238E27FC236}">
              <a16:creationId xmlns:a16="http://schemas.microsoft.com/office/drawing/2014/main" id="{00000000-0008-0000-0200-0000D4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69" name="Text Box 58">
          <a:extLst>
            <a:ext uri="{FF2B5EF4-FFF2-40B4-BE49-F238E27FC236}">
              <a16:creationId xmlns:a16="http://schemas.microsoft.com/office/drawing/2014/main" id="{00000000-0008-0000-0200-0000D5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70" name="Text Box 128">
          <a:extLst>
            <a:ext uri="{FF2B5EF4-FFF2-40B4-BE49-F238E27FC236}">
              <a16:creationId xmlns:a16="http://schemas.microsoft.com/office/drawing/2014/main" id="{00000000-0008-0000-0200-0000D6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71" name="Text Box 129">
          <a:extLst>
            <a:ext uri="{FF2B5EF4-FFF2-40B4-BE49-F238E27FC236}">
              <a16:creationId xmlns:a16="http://schemas.microsoft.com/office/drawing/2014/main" id="{00000000-0008-0000-0200-0000D7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72" name="Text Box 58">
          <a:extLst>
            <a:ext uri="{FF2B5EF4-FFF2-40B4-BE49-F238E27FC236}">
              <a16:creationId xmlns:a16="http://schemas.microsoft.com/office/drawing/2014/main" id="{00000000-0008-0000-0200-0000D8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73" name="Text Box 128">
          <a:extLst>
            <a:ext uri="{FF2B5EF4-FFF2-40B4-BE49-F238E27FC236}">
              <a16:creationId xmlns:a16="http://schemas.microsoft.com/office/drawing/2014/main" id="{00000000-0008-0000-0200-0000D9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74" name="Text Box 129">
          <a:extLst>
            <a:ext uri="{FF2B5EF4-FFF2-40B4-BE49-F238E27FC236}">
              <a16:creationId xmlns:a16="http://schemas.microsoft.com/office/drawing/2014/main" id="{00000000-0008-0000-0200-0000DA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75" name="Text Box 58">
          <a:extLst>
            <a:ext uri="{FF2B5EF4-FFF2-40B4-BE49-F238E27FC236}">
              <a16:creationId xmlns:a16="http://schemas.microsoft.com/office/drawing/2014/main" id="{00000000-0008-0000-0200-0000DB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76" name="Text Box 128">
          <a:extLst>
            <a:ext uri="{FF2B5EF4-FFF2-40B4-BE49-F238E27FC236}">
              <a16:creationId xmlns:a16="http://schemas.microsoft.com/office/drawing/2014/main" id="{00000000-0008-0000-0200-0000DC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29</xdr:row>
      <xdr:rowOff>0</xdr:rowOff>
    </xdr:from>
    <xdr:to>
      <xdr:col>16</xdr:col>
      <xdr:colOff>0</xdr:colOff>
      <xdr:row>29</xdr:row>
      <xdr:rowOff>214313</xdr:rowOff>
    </xdr:to>
    <xdr:sp macro="" textlink="">
      <xdr:nvSpPr>
        <xdr:cNvPr id="477" name="Text Box 129">
          <a:extLst>
            <a:ext uri="{FF2B5EF4-FFF2-40B4-BE49-F238E27FC236}">
              <a16:creationId xmlns:a16="http://schemas.microsoft.com/office/drawing/2014/main" id="{00000000-0008-0000-0200-0000DD010000}"/>
            </a:ext>
          </a:extLst>
        </xdr:cNvPr>
        <xdr:cNvSpPr txBox="1">
          <a:spLocks noChangeArrowheads="1"/>
        </xdr:cNvSpPr>
      </xdr:nvSpPr>
      <xdr:spPr bwMode="auto">
        <a:xfrm>
          <a:off x="18126075" y="6410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1247775</xdr:colOff>
      <xdr:row>28</xdr:row>
      <xdr:rowOff>28576</xdr:rowOff>
    </xdr:from>
    <xdr:to>
      <xdr:col>2</xdr:col>
      <xdr:colOff>1552575</xdr:colOff>
      <xdr:row>28</xdr:row>
      <xdr:rowOff>333376</xdr:rowOff>
    </xdr:to>
    <xdr:sp macro="" textlink="">
      <xdr:nvSpPr>
        <xdr:cNvPr id="102" name="Rectángulo 101">
          <a:hlinkClick xmlns:r="http://schemas.openxmlformats.org/officeDocument/2006/relationships" r:id="rId1"/>
          <a:extLst>
            <a:ext uri="{FF2B5EF4-FFF2-40B4-BE49-F238E27FC236}">
              <a16:creationId xmlns:a16="http://schemas.microsoft.com/office/drawing/2014/main" id="{00000000-0008-0000-0200-000066000000}"/>
            </a:ext>
          </a:extLst>
        </xdr:cNvPr>
        <xdr:cNvSpPr/>
      </xdr:nvSpPr>
      <xdr:spPr>
        <a:xfrm>
          <a:off x="1495425" y="8572501"/>
          <a:ext cx="304800" cy="304800"/>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CO" sz="1200" b="0" cap="none" spc="0">
              <a:ln w="0"/>
              <a:solidFill>
                <a:schemeClr val="tx1"/>
              </a:solidFill>
              <a:effectLst>
                <a:outerShdw blurRad="38100" dist="19050" dir="2700000" algn="tl" rotWithShape="0">
                  <a:schemeClr val="dk1">
                    <a:alpha val="40000"/>
                  </a:schemeClr>
                </a:outerShdw>
              </a:effectLst>
            </a:rPr>
            <a:t>1</a:t>
          </a:r>
          <a:endParaRPr lang="es-CO" sz="1100" b="1"/>
        </a:p>
      </xdr:txBody>
    </xdr:sp>
    <xdr:clientData/>
  </xdr:twoCellAnchor>
  <xdr:twoCellAnchor>
    <xdr:from>
      <xdr:col>2</xdr:col>
      <xdr:colOff>1247775</xdr:colOff>
      <xdr:row>29</xdr:row>
      <xdr:rowOff>47626</xdr:rowOff>
    </xdr:from>
    <xdr:to>
      <xdr:col>2</xdr:col>
      <xdr:colOff>1552575</xdr:colOff>
      <xdr:row>29</xdr:row>
      <xdr:rowOff>352426</xdr:rowOff>
    </xdr:to>
    <xdr:sp macro="" textlink="">
      <xdr:nvSpPr>
        <xdr:cNvPr id="479" name="Rectángulo 478">
          <a:hlinkClick xmlns:r="http://schemas.openxmlformats.org/officeDocument/2006/relationships" r:id="rId2"/>
          <a:extLst>
            <a:ext uri="{FF2B5EF4-FFF2-40B4-BE49-F238E27FC236}">
              <a16:creationId xmlns:a16="http://schemas.microsoft.com/office/drawing/2014/main" id="{00000000-0008-0000-0200-0000DF010000}"/>
            </a:ext>
          </a:extLst>
        </xdr:cNvPr>
        <xdr:cNvSpPr/>
      </xdr:nvSpPr>
      <xdr:spPr>
        <a:xfrm>
          <a:off x="1495425" y="8963026"/>
          <a:ext cx="304800" cy="304800"/>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CO" sz="1200" b="0" cap="none" spc="0">
              <a:ln w="0"/>
              <a:solidFill>
                <a:schemeClr val="tx1"/>
              </a:solidFill>
              <a:effectLst>
                <a:outerShdw blurRad="38100" dist="19050" dir="2700000" algn="tl" rotWithShape="0">
                  <a:schemeClr val="dk1">
                    <a:alpha val="40000"/>
                  </a:schemeClr>
                </a:outerShdw>
              </a:effectLst>
            </a:rPr>
            <a:t>2</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oneCellAnchor>
    <xdr:from>
      <xdr:col>14</xdr:col>
      <xdr:colOff>0</xdr:colOff>
      <xdr:row>25</xdr:row>
      <xdr:rowOff>114300</xdr:rowOff>
    </xdr:from>
    <xdr:ext cx="0" cy="219075"/>
    <xdr:sp macro="" textlink="">
      <xdr:nvSpPr>
        <xdr:cNvPr id="480" name="Text Box 37">
          <a:extLst>
            <a:ext uri="{FF2B5EF4-FFF2-40B4-BE49-F238E27FC236}">
              <a16:creationId xmlns:a16="http://schemas.microsoft.com/office/drawing/2014/main" id="{00000000-0008-0000-0200-0000E0010000}"/>
            </a:ext>
          </a:extLst>
        </xdr:cNvPr>
        <xdr:cNvSpPr txBox="1">
          <a:spLocks noChangeArrowheads="1"/>
        </xdr:cNvSpPr>
      </xdr:nvSpPr>
      <xdr:spPr bwMode="auto">
        <a:xfrm>
          <a:off x="17849850" y="820102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25</xdr:row>
      <xdr:rowOff>114300</xdr:rowOff>
    </xdr:from>
    <xdr:ext cx="0" cy="219075"/>
    <xdr:sp macro="" textlink="">
      <xdr:nvSpPr>
        <xdr:cNvPr id="481" name="Text Box 127">
          <a:extLst>
            <a:ext uri="{FF2B5EF4-FFF2-40B4-BE49-F238E27FC236}">
              <a16:creationId xmlns:a16="http://schemas.microsoft.com/office/drawing/2014/main" id="{00000000-0008-0000-0200-0000E1010000}"/>
            </a:ext>
          </a:extLst>
        </xdr:cNvPr>
        <xdr:cNvSpPr txBox="1">
          <a:spLocks noChangeArrowheads="1"/>
        </xdr:cNvSpPr>
      </xdr:nvSpPr>
      <xdr:spPr bwMode="auto">
        <a:xfrm>
          <a:off x="17849850" y="820102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25</xdr:row>
      <xdr:rowOff>114300</xdr:rowOff>
    </xdr:from>
    <xdr:ext cx="0" cy="219075"/>
    <xdr:sp macro="" textlink="">
      <xdr:nvSpPr>
        <xdr:cNvPr id="482" name="Text Box 37">
          <a:extLst>
            <a:ext uri="{FF2B5EF4-FFF2-40B4-BE49-F238E27FC236}">
              <a16:creationId xmlns:a16="http://schemas.microsoft.com/office/drawing/2014/main" id="{00000000-0008-0000-0200-0000E2010000}"/>
            </a:ext>
          </a:extLst>
        </xdr:cNvPr>
        <xdr:cNvSpPr txBox="1">
          <a:spLocks noChangeArrowheads="1"/>
        </xdr:cNvSpPr>
      </xdr:nvSpPr>
      <xdr:spPr bwMode="auto">
        <a:xfrm>
          <a:off x="18945225" y="820102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25</xdr:row>
      <xdr:rowOff>114300</xdr:rowOff>
    </xdr:from>
    <xdr:ext cx="0" cy="219075"/>
    <xdr:sp macro="" textlink="">
      <xdr:nvSpPr>
        <xdr:cNvPr id="483" name="Text Box 127">
          <a:extLst>
            <a:ext uri="{FF2B5EF4-FFF2-40B4-BE49-F238E27FC236}">
              <a16:creationId xmlns:a16="http://schemas.microsoft.com/office/drawing/2014/main" id="{00000000-0008-0000-0200-0000E3010000}"/>
            </a:ext>
          </a:extLst>
        </xdr:cNvPr>
        <xdr:cNvSpPr txBox="1">
          <a:spLocks noChangeArrowheads="1"/>
        </xdr:cNvSpPr>
      </xdr:nvSpPr>
      <xdr:spPr bwMode="auto">
        <a:xfrm>
          <a:off x="18945225" y="820102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1790700</xdr:colOff>
      <xdr:row>66</xdr:row>
      <xdr:rowOff>114300</xdr:rowOff>
    </xdr:from>
    <xdr:to>
      <xdr:col>3</xdr:col>
      <xdr:colOff>28575</xdr:colOff>
      <xdr:row>68</xdr:row>
      <xdr:rowOff>38100</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3333750" y="20440650"/>
          <a:ext cx="304800" cy="304800"/>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ü</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195"/>
  <sheetViews>
    <sheetView showGridLines="0" tabSelected="1" zoomScaleNormal="100" workbookViewId="0">
      <selection activeCell="F12" sqref="F12"/>
    </sheetView>
  </sheetViews>
  <sheetFormatPr baseColWidth="10" defaultColWidth="0" defaultRowHeight="14.25" zeroHeight="1" x14ac:dyDescent="0.2"/>
  <cols>
    <col min="1" max="1" width="2.7109375" style="14" customWidth="1"/>
    <col min="2" max="2" width="24.28515625" style="5" customWidth="1"/>
    <col min="3" max="3" width="24.85546875" style="5" bestFit="1" customWidth="1"/>
    <col min="4" max="4" width="34.28515625" style="5" customWidth="1"/>
    <col min="5" max="5" width="19" style="5" customWidth="1"/>
    <col min="6" max="6" width="16.5703125" style="5" customWidth="1"/>
    <col min="7" max="7" width="11.42578125" style="14" customWidth="1"/>
    <col min="8" max="9" width="11.42578125" style="14" hidden="1" customWidth="1"/>
    <col min="10" max="16384" width="0" style="14" hidden="1"/>
  </cols>
  <sheetData>
    <row r="1" spans="2:6" s="11" customFormat="1" ht="27.75" customHeight="1" x14ac:dyDescent="0.25">
      <c r="B1" s="352" t="s">
        <v>268</v>
      </c>
      <c r="C1" s="352"/>
      <c r="D1" s="352"/>
      <c r="E1" s="333" t="s">
        <v>269</v>
      </c>
      <c r="F1" s="342" t="s">
        <v>272</v>
      </c>
    </row>
    <row r="2" spans="2:6" s="11" customFormat="1" ht="27.75" customHeight="1" x14ac:dyDescent="0.25">
      <c r="B2" s="352"/>
      <c r="C2" s="352"/>
      <c r="D2" s="352"/>
      <c r="E2" s="333" t="s">
        <v>270</v>
      </c>
      <c r="F2" s="342">
        <v>1</v>
      </c>
    </row>
    <row r="3" spans="2:6" s="11" customFormat="1" ht="27.75" customHeight="1" x14ac:dyDescent="0.25">
      <c r="B3" s="353" t="s">
        <v>177</v>
      </c>
      <c r="C3" s="353"/>
      <c r="D3" s="353"/>
      <c r="E3" s="333" t="s">
        <v>271</v>
      </c>
      <c r="F3" s="350">
        <v>44573</v>
      </c>
    </row>
    <row r="4" spans="2:6" ht="19.5" customHeight="1" x14ac:dyDescent="0.2">
      <c r="B4" s="364" t="s">
        <v>205</v>
      </c>
      <c r="C4" s="364"/>
      <c r="D4" s="364"/>
      <c r="E4" s="364"/>
      <c r="F4" s="364"/>
    </row>
    <row r="5" spans="2:6" ht="15" customHeight="1" x14ac:dyDescent="0.25">
      <c r="B5" s="362" t="s">
        <v>0</v>
      </c>
      <c r="C5" s="363"/>
      <c r="D5" s="362" t="s">
        <v>1</v>
      </c>
      <c r="E5" s="363"/>
      <c r="F5" s="334"/>
    </row>
    <row r="6" spans="2:6" ht="15.75" customHeight="1" thickBot="1" x14ac:dyDescent="0.3">
      <c r="B6" s="360" t="s">
        <v>121</v>
      </c>
      <c r="C6" s="361"/>
      <c r="D6" s="354" t="s">
        <v>199</v>
      </c>
      <c r="E6" s="355"/>
      <c r="F6" s="356"/>
    </row>
    <row r="7" spans="2:6" ht="15.75" x14ac:dyDescent="0.25">
      <c r="B7" s="299" t="s">
        <v>2</v>
      </c>
      <c r="C7" s="300" t="s">
        <v>3</v>
      </c>
      <c r="D7" s="301" t="s">
        <v>200</v>
      </c>
      <c r="E7" s="302"/>
      <c r="F7" s="297"/>
    </row>
    <row r="8" spans="2:6" ht="16.5" thickBot="1" x14ac:dyDescent="0.3">
      <c r="B8" s="303" t="s">
        <v>4</v>
      </c>
      <c r="C8" s="304" t="s">
        <v>5</v>
      </c>
      <c r="D8" s="357"/>
      <c r="E8" s="358"/>
      <c r="F8" s="359"/>
    </row>
    <row r="9" spans="2:6" ht="15.75" x14ac:dyDescent="0.25">
      <c r="B9" s="306" t="s">
        <v>6</v>
      </c>
      <c r="C9" s="307" t="s">
        <v>3</v>
      </c>
      <c r="D9" s="308"/>
      <c r="E9" s="308"/>
      <c r="F9" s="309"/>
    </row>
    <row r="10" spans="2:6" ht="16.5" thickBot="1" x14ac:dyDescent="0.3">
      <c r="B10" s="303" t="s">
        <v>4</v>
      </c>
      <c r="C10" s="304" t="s">
        <v>5</v>
      </c>
      <c r="D10" s="305"/>
      <c r="E10" s="305"/>
      <c r="F10" s="298"/>
    </row>
    <row r="11" spans="2:6" ht="15" thickBot="1" x14ac:dyDescent="0.25">
      <c r="B11" s="335"/>
      <c r="C11" s="335"/>
      <c r="D11" s="335"/>
      <c r="E11" s="335"/>
      <c r="F11" s="335"/>
    </row>
    <row r="12" spans="2:6" ht="30.75" thickBot="1" x14ac:dyDescent="0.25">
      <c r="B12" s="337" t="s">
        <v>8</v>
      </c>
      <c r="C12" s="337" t="s">
        <v>9</v>
      </c>
      <c r="D12" s="338" t="s">
        <v>10</v>
      </c>
    </row>
    <row r="13" spans="2:6" ht="18" customHeight="1" x14ac:dyDescent="0.2">
      <c r="B13" s="310">
        <v>1105</v>
      </c>
      <c r="C13" s="311" t="s">
        <v>11</v>
      </c>
      <c r="D13" s="312">
        <v>3724550</v>
      </c>
    </row>
    <row r="14" spans="2:6" ht="18" customHeight="1" x14ac:dyDescent="0.25">
      <c r="B14" s="313">
        <v>110505</v>
      </c>
      <c r="C14" s="314" t="s">
        <v>12</v>
      </c>
      <c r="D14" s="315">
        <v>3724550</v>
      </c>
      <c r="E14" s="316" t="s">
        <v>276</v>
      </c>
    </row>
    <row r="15" spans="2:6" ht="18" customHeight="1" x14ac:dyDescent="0.25">
      <c r="B15" s="317">
        <v>1110</v>
      </c>
      <c r="C15" s="318" t="s">
        <v>13</v>
      </c>
      <c r="D15" s="319">
        <v>427501900.95999998</v>
      </c>
      <c r="E15" s="320"/>
    </row>
    <row r="16" spans="2:6" ht="18" customHeight="1" x14ac:dyDescent="0.25">
      <c r="B16" s="313">
        <v>11100501</v>
      </c>
      <c r="C16" s="314" t="s">
        <v>175</v>
      </c>
      <c r="D16" s="315">
        <v>389109322.25999999</v>
      </c>
      <c r="E16" s="316" t="s">
        <v>277</v>
      </c>
    </row>
    <row r="17" spans="2:8" ht="18" customHeight="1" thickBot="1" x14ac:dyDescent="0.3">
      <c r="B17" s="321">
        <v>11100503</v>
      </c>
      <c r="C17" s="322" t="s">
        <v>176</v>
      </c>
      <c r="D17" s="323">
        <v>38392578.700000003</v>
      </c>
      <c r="E17" s="320"/>
    </row>
    <row r="18" spans="2:8" ht="15" thickBot="1" x14ac:dyDescent="0.25">
      <c r="B18" s="336"/>
      <c r="F18" s="332"/>
    </row>
    <row r="19" spans="2:8" ht="45.75" thickBot="1" x14ac:dyDescent="0.25">
      <c r="B19" s="337" t="s">
        <v>8</v>
      </c>
      <c r="C19" s="337" t="s">
        <v>9</v>
      </c>
      <c r="D19" s="338" t="s">
        <v>198</v>
      </c>
      <c r="E19" s="338" t="s">
        <v>14</v>
      </c>
      <c r="F19" s="338" t="s">
        <v>15</v>
      </c>
      <c r="H19" s="23"/>
    </row>
    <row r="20" spans="2:8" ht="18" customHeight="1" x14ac:dyDescent="0.2">
      <c r="B20" s="324">
        <v>11100501</v>
      </c>
      <c r="C20" s="325" t="s">
        <v>175</v>
      </c>
      <c r="D20" s="326">
        <v>389109322.25999999</v>
      </c>
      <c r="E20" s="326">
        <v>389109322.25999999</v>
      </c>
      <c r="F20" s="327">
        <f>D20-E20</f>
        <v>0</v>
      </c>
    </row>
    <row r="21" spans="2:8" ht="18" customHeight="1" thickBot="1" x14ac:dyDescent="0.25">
      <c r="B21" s="328">
        <v>11100503</v>
      </c>
      <c r="C21" s="329" t="s">
        <v>176</v>
      </c>
      <c r="D21" s="330">
        <v>38392578.700000003</v>
      </c>
      <c r="E21" s="330">
        <v>38392578.700000003</v>
      </c>
      <c r="F21" s="331">
        <f>D21-E21</f>
        <v>0</v>
      </c>
    </row>
    <row r="22" spans="2:8" x14ac:dyDescent="0.2">
      <c r="B22" s="14"/>
      <c r="C22" s="14"/>
      <c r="D22" s="14"/>
      <c r="E22" s="14"/>
      <c r="F22" s="14"/>
    </row>
    <row r="23" spans="2:8" hidden="1" x14ac:dyDescent="0.2">
      <c r="B23" s="14"/>
      <c r="C23" s="14"/>
      <c r="D23" s="14"/>
      <c r="E23" s="14"/>
      <c r="F23" s="14"/>
    </row>
    <row r="24" spans="2:8" hidden="1" x14ac:dyDescent="0.2">
      <c r="B24" s="14"/>
      <c r="C24" s="14"/>
      <c r="D24" s="14"/>
      <c r="E24" s="14"/>
      <c r="F24" s="14"/>
    </row>
    <row r="25" spans="2:8" hidden="1" x14ac:dyDescent="0.2">
      <c r="B25" s="14"/>
      <c r="C25" s="14"/>
      <c r="D25" s="14"/>
      <c r="E25" s="14"/>
      <c r="F25" s="14"/>
    </row>
    <row r="26" spans="2:8" hidden="1" x14ac:dyDescent="0.2">
      <c r="B26" s="14"/>
      <c r="C26" s="14"/>
      <c r="D26" s="14"/>
      <c r="E26" s="14"/>
      <c r="F26" s="14"/>
    </row>
    <row r="27" spans="2:8" hidden="1" x14ac:dyDescent="0.2">
      <c r="B27" s="14"/>
      <c r="C27" s="14"/>
      <c r="D27" s="14"/>
      <c r="E27" s="14"/>
      <c r="F27" s="14"/>
    </row>
    <row r="28" spans="2:8" hidden="1" x14ac:dyDescent="0.2">
      <c r="B28" s="14"/>
      <c r="C28" s="14"/>
      <c r="D28" s="14"/>
      <c r="E28" s="14"/>
      <c r="F28" s="14"/>
    </row>
    <row r="29" spans="2:8" hidden="1" x14ac:dyDescent="0.2">
      <c r="B29" s="14"/>
      <c r="C29" s="14"/>
      <c r="D29" s="14"/>
      <c r="E29" s="14"/>
      <c r="F29" s="14"/>
    </row>
    <row r="30" spans="2:8" hidden="1" x14ac:dyDescent="0.2">
      <c r="B30" s="14"/>
      <c r="C30" s="14"/>
      <c r="D30" s="14"/>
      <c r="E30" s="14"/>
      <c r="F30" s="14"/>
    </row>
    <row r="31" spans="2:8" hidden="1" x14ac:dyDescent="0.2">
      <c r="B31" s="14"/>
      <c r="C31" s="14"/>
      <c r="D31" s="14"/>
      <c r="E31" s="14"/>
      <c r="F31" s="14"/>
    </row>
    <row r="32" spans="2:8" hidden="1" x14ac:dyDescent="0.2">
      <c r="B32" s="14"/>
      <c r="C32" s="14"/>
      <c r="D32" s="14"/>
      <c r="E32" s="14"/>
      <c r="F32" s="14"/>
    </row>
    <row r="33" s="14" customFormat="1" hidden="1" x14ac:dyDescent="0.2"/>
    <row r="34" s="14" customFormat="1" hidden="1" x14ac:dyDescent="0.2"/>
    <row r="35" s="14" customFormat="1" hidden="1" x14ac:dyDescent="0.2"/>
    <row r="36" s="14" customFormat="1" hidden="1" x14ac:dyDescent="0.2"/>
    <row r="37" s="14" customFormat="1" hidden="1" x14ac:dyDescent="0.2"/>
    <row r="38" s="14" customFormat="1" hidden="1" x14ac:dyDescent="0.2"/>
    <row r="39" s="14" customFormat="1" hidden="1" x14ac:dyDescent="0.2"/>
    <row r="40" s="14" customFormat="1" hidden="1" x14ac:dyDescent="0.2"/>
    <row r="41" s="14" customFormat="1" hidden="1" x14ac:dyDescent="0.2"/>
    <row r="42" s="14" customFormat="1" hidden="1" x14ac:dyDescent="0.2"/>
    <row r="43" s="14" customFormat="1" hidden="1" x14ac:dyDescent="0.2"/>
    <row r="44" s="14" customFormat="1" hidden="1" x14ac:dyDescent="0.2"/>
    <row r="45" s="14" customFormat="1" hidden="1" x14ac:dyDescent="0.2"/>
    <row r="46" s="14" customFormat="1" hidden="1" x14ac:dyDescent="0.2"/>
    <row r="47" s="14" customFormat="1" hidden="1" x14ac:dyDescent="0.2"/>
    <row r="48" s="14" customFormat="1" hidden="1" x14ac:dyDescent="0.2"/>
    <row r="49" s="14" customFormat="1" hidden="1" x14ac:dyDescent="0.2"/>
    <row r="50" s="14" customFormat="1" hidden="1" x14ac:dyDescent="0.2"/>
    <row r="51" s="14" customFormat="1" hidden="1" x14ac:dyDescent="0.2"/>
    <row r="52" s="14" customFormat="1" hidden="1" x14ac:dyDescent="0.2"/>
    <row r="53" s="14" customFormat="1" hidden="1" x14ac:dyDescent="0.2"/>
    <row r="54" s="14" customFormat="1" hidden="1" x14ac:dyDescent="0.2"/>
    <row r="55" s="14" customFormat="1" hidden="1" x14ac:dyDescent="0.2"/>
    <row r="56" s="14" customFormat="1" hidden="1" x14ac:dyDescent="0.2"/>
    <row r="57" s="14" customFormat="1" hidden="1" x14ac:dyDescent="0.2"/>
    <row r="58" s="14" customFormat="1" hidden="1" x14ac:dyDescent="0.2"/>
    <row r="59" s="14" customFormat="1" hidden="1" x14ac:dyDescent="0.2"/>
    <row r="60" s="14" customFormat="1" hidden="1" x14ac:dyDescent="0.2"/>
    <row r="61" s="14" customFormat="1" hidden="1" x14ac:dyDescent="0.2"/>
    <row r="62" s="14" customFormat="1" hidden="1" x14ac:dyDescent="0.2"/>
    <row r="63" s="14" customFormat="1" hidden="1" x14ac:dyDescent="0.2"/>
    <row r="64" s="14" customFormat="1" hidden="1" x14ac:dyDescent="0.2"/>
    <row r="65" s="14" customFormat="1" hidden="1" x14ac:dyDescent="0.2"/>
    <row r="66" s="14" customFormat="1" hidden="1" x14ac:dyDescent="0.2"/>
    <row r="67" s="14" customFormat="1" hidden="1" x14ac:dyDescent="0.2"/>
    <row r="68" s="14" customFormat="1" hidden="1" x14ac:dyDescent="0.2"/>
    <row r="69" s="14" customFormat="1" hidden="1" x14ac:dyDescent="0.2"/>
    <row r="70" s="14" customFormat="1" hidden="1" x14ac:dyDescent="0.2"/>
    <row r="71" s="14" customFormat="1" hidden="1" x14ac:dyDescent="0.2"/>
    <row r="72" s="14" customFormat="1" hidden="1" x14ac:dyDescent="0.2"/>
    <row r="73" s="14" customFormat="1" hidden="1" x14ac:dyDescent="0.2"/>
    <row r="74" s="14" customFormat="1" hidden="1" x14ac:dyDescent="0.2"/>
    <row r="75" s="14" customFormat="1" hidden="1" x14ac:dyDescent="0.2"/>
    <row r="76" s="14" customFormat="1" hidden="1" x14ac:dyDescent="0.2"/>
    <row r="77" s="14" customFormat="1" hidden="1" x14ac:dyDescent="0.2"/>
    <row r="78" s="14" customFormat="1" hidden="1" x14ac:dyDescent="0.2"/>
    <row r="79" s="14" customFormat="1" hidden="1" x14ac:dyDescent="0.2"/>
    <row r="80" s="14" customFormat="1" hidden="1" x14ac:dyDescent="0.2"/>
    <row r="81" s="14" customFormat="1" hidden="1" x14ac:dyDescent="0.2"/>
    <row r="82" s="14" customFormat="1" hidden="1" x14ac:dyDescent="0.2"/>
    <row r="83" s="14" customFormat="1" hidden="1" x14ac:dyDescent="0.2"/>
    <row r="84" s="14" customFormat="1" hidden="1" x14ac:dyDescent="0.2"/>
    <row r="85" s="14" customFormat="1" hidden="1" x14ac:dyDescent="0.2"/>
    <row r="86" s="14" customFormat="1" hidden="1" x14ac:dyDescent="0.2"/>
    <row r="87" s="14" customFormat="1" hidden="1" x14ac:dyDescent="0.2"/>
    <row r="88" s="14" customFormat="1" hidden="1" x14ac:dyDescent="0.2"/>
    <row r="89" s="14" customFormat="1" hidden="1" x14ac:dyDescent="0.2"/>
    <row r="90" s="14" customFormat="1" hidden="1" x14ac:dyDescent="0.2"/>
    <row r="91" s="14" customFormat="1" hidden="1" x14ac:dyDescent="0.2"/>
    <row r="92" s="14" customFormat="1" hidden="1" x14ac:dyDescent="0.2"/>
    <row r="93" s="14" customFormat="1" hidden="1" x14ac:dyDescent="0.2"/>
    <row r="94" s="14" customFormat="1" hidden="1" x14ac:dyDescent="0.2"/>
    <row r="95" s="14" customFormat="1" hidden="1" x14ac:dyDescent="0.2"/>
    <row r="96" s="14" customFormat="1" hidden="1" x14ac:dyDescent="0.2"/>
    <row r="97" s="14" customFormat="1" hidden="1" x14ac:dyDescent="0.2"/>
    <row r="98" s="14" customFormat="1" hidden="1" x14ac:dyDescent="0.2"/>
    <row r="99" s="14" customFormat="1" hidden="1" x14ac:dyDescent="0.2"/>
    <row r="100" s="14" customFormat="1" hidden="1" x14ac:dyDescent="0.2"/>
    <row r="101" s="14" customFormat="1" hidden="1" x14ac:dyDescent="0.2"/>
    <row r="102" s="14" customFormat="1" hidden="1" x14ac:dyDescent="0.2"/>
    <row r="103" s="14" customFormat="1" hidden="1" x14ac:dyDescent="0.2"/>
    <row r="104" s="14" customFormat="1" hidden="1" x14ac:dyDescent="0.2"/>
    <row r="105" s="14" customFormat="1" hidden="1" x14ac:dyDescent="0.2"/>
    <row r="106" s="14" customFormat="1" hidden="1" x14ac:dyDescent="0.2"/>
    <row r="107" s="14" customFormat="1" hidden="1" x14ac:dyDescent="0.2"/>
    <row r="108" s="14" customFormat="1" hidden="1" x14ac:dyDescent="0.2"/>
    <row r="109" s="14" customFormat="1" hidden="1" x14ac:dyDescent="0.2"/>
    <row r="110" s="14" customFormat="1" hidden="1" x14ac:dyDescent="0.2"/>
    <row r="111" s="14" customFormat="1" hidden="1" x14ac:dyDescent="0.2"/>
    <row r="112" s="14" customFormat="1" hidden="1" x14ac:dyDescent="0.2"/>
    <row r="113" s="14" customFormat="1" hidden="1" x14ac:dyDescent="0.2"/>
    <row r="114" s="14" customFormat="1" hidden="1" x14ac:dyDescent="0.2"/>
    <row r="115" s="14" customFormat="1" hidden="1" x14ac:dyDescent="0.2"/>
    <row r="116" s="14" customFormat="1" hidden="1" x14ac:dyDescent="0.2"/>
    <row r="117" s="14" customFormat="1" hidden="1" x14ac:dyDescent="0.2"/>
    <row r="118" s="14" customFormat="1" hidden="1" x14ac:dyDescent="0.2"/>
    <row r="119" s="14" customFormat="1" hidden="1" x14ac:dyDescent="0.2"/>
    <row r="120" s="14" customFormat="1" hidden="1" x14ac:dyDescent="0.2"/>
    <row r="121" s="14" customFormat="1" hidden="1" x14ac:dyDescent="0.2"/>
    <row r="122" s="14" customFormat="1" hidden="1" x14ac:dyDescent="0.2"/>
    <row r="123" s="14" customFormat="1" hidden="1" x14ac:dyDescent="0.2"/>
    <row r="124" s="14" customFormat="1" hidden="1" x14ac:dyDescent="0.2"/>
    <row r="125" s="14" customFormat="1" hidden="1" x14ac:dyDescent="0.2"/>
    <row r="126" s="14" customFormat="1" hidden="1" x14ac:dyDescent="0.2"/>
    <row r="127" s="14" customFormat="1" hidden="1" x14ac:dyDescent="0.2"/>
    <row r="128" s="14" customFormat="1" hidden="1" x14ac:dyDescent="0.2"/>
    <row r="129" s="14" customFormat="1" hidden="1" x14ac:dyDescent="0.2"/>
    <row r="130" s="14" customFormat="1" hidden="1" x14ac:dyDescent="0.2"/>
    <row r="131" s="14" customFormat="1" hidden="1" x14ac:dyDescent="0.2"/>
    <row r="132" s="14" customFormat="1" hidden="1" x14ac:dyDescent="0.2"/>
    <row r="133" s="14" customFormat="1" hidden="1" x14ac:dyDescent="0.2"/>
    <row r="134" s="14" customFormat="1" hidden="1" x14ac:dyDescent="0.2"/>
    <row r="135" s="14" customFormat="1" hidden="1" x14ac:dyDescent="0.2"/>
    <row r="136" s="14" customFormat="1" hidden="1" x14ac:dyDescent="0.2"/>
    <row r="137" s="14" customFormat="1" hidden="1" x14ac:dyDescent="0.2"/>
    <row r="138" s="14" customFormat="1" hidden="1" x14ac:dyDescent="0.2"/>
    <row r="139" s="14" customFormat="1" hidden="1" x14ac:dyDescent="0.2"/>
    <row r="140" s="14" customFormat="1" hidden="1" x14ac:dyDescent="0.2"/>
    <row r="141" s="14" customFormat="1" hidden="1" x14ac:dyDescent="0.2"/>
    <row r="142" s="14" customFormat="1" hidden="1" x14ac:dyDescent="0.2"/>
    <row r="143" s="14" customFormat="1" hidden="1" x14ac:dyDescent="0.2"/>
    <row r="144" s="14" customFormat="1" hidden="1" x14ac:dyDescent="0.2"/>
    <row r="145" s="14" customFormat="1" hidden="1" x14ac:dyDescent="0.2"/>
    <row r="146" s="14" customFormat="1" hidden="1" x14ac:dyDescent="0.2"/>
    <row r="147" s="14" customFormat="1" hidden="1" x14ac:dyDescent="0.2"/>
    <row r="148" s="14" customFormat="1" hidden="1" x14ac:dyDescent="0.2"/>
    <row r="149" s="14" customFormat="1" hidden="1" x14ac:dyDescent="0.2"/>
    <row r="150" s="14" customFormat="1" hidden="1" x14ac:dyDescent="0.2"/>
    <row r="151" s="14" customFormat="1" hidden="1" x14ac:dyDescent="0.2"/>
    <row r="152" s="14" customFormat="1" hidden="1" x14ac:dyDescent="0.2"/>
    <row r="153" s="14" customFormat="1" hidden="1" x14ac:dyDescent="0.2"/>
    <row r="154" s="14" customFormat="1" hidden="1" x14ac:dyDescent="0.2"/>
    <row r="155" s="14" customFormat="1" hidden="1" x14ac:dyDescent="0.2"/>
    <row r="156" s="14" customFormat="1" hidden="1" x14ac:dyDescent="0.2"/>
    <row r="157" s="14" customFormat="1" hidden="1" x14ac:dyDescent="0.2"/>
    <row r="158" s="14" customFormat="1" hidden="1" x14ac:dyDescent="0.2"/>
    <row r="159" s="14" customFormat="1" hidden="1" x14ac:dyDescent="0.2"/>
    <row r="160" s="14" customFormat="1" hidden="1" x14ac:dyDescent="0.2"/>
    <row r="161" s="14" customFormat="1" hidden="1" x14ac:dyDescent="0.2"/>
    <row r="162" s="14" customFormat="1" hidden="1" x14ac:dyDescent="0.2"/>
    <row r="163" s="14" customFormat="1" hidden="1" x14ac:dyDescent="0.2"/>
    <row r="164" s="14" customFormat="1" hidden="1" x14ac:dyDescent="0.2"/>
    <row r="165" s="14" customFormat="1" hidden="1" x14ac:dyDescent="0.2"/>
    <row r="166" s="14" customFormat="1" hidden="1" x14ac:dyDescent="0.2"/>
    <row r="167" s="14" customFormat="1" hidden="1" x14ac:dyDescent="0.2"/>
    <row r="168" s="14" customFormat="1" hidden="1" x14ac:dyDescent="0.2"/>
    <row r="169" s="14" customFormat="1" hidden="1" x14ac:dyDescent="0.2"/>
    <row r="170" s="14" customFormat="1" hidden="1" x14ac:dyDescent="0.2"/>
    <row r="171" s="14" customFormat="1" hidden="1" x14ac:dyDescent="0.2"/>
    <row r="172" s="14" customFormat="1" hidden="1" x14ac:dyDescent="0.2"/>
    <row r="173" s="14" customFormat="1" hidden="1" x14ac:dyDescent="0.2"/>
    <row r="174" s="14" customFormat="1" hidden="1" x14ac:dyDescent="0.2"/>
    <row r="175" s="14" customFormat="1" hidden="1" x14ac:dyDescent="0.2"/>
    <row r="176" s="14" customFormat="1" hidden="1" x14ac:dyDescent="0.2"/>
    <row r="177" s="14" customFormat="1" hidden="1" x14ac:dyDescent="0.2"/>
    <row r="178" s="14" customFormat="1" hidden="1" x14ac:dyDescent="0.2"/>
    <row r="179" s="14" customFormat="1" hidden="1" x14ac:dyDescent="0.2"/>
    <row r="180" s="14" customFormat="1" hidden="1" x14ac:dyDescent="0.2"/>
    <row r="181" s="14" customFormat="1" hidden="1" x14ac:dyDescent="0.2"/>
    <row r="182" s="14" customFormat="1" hidden="1" x14ac:dyDescent="0.2"/>
    <row r="183" s="14" customFormat="1" hidden="1" x14ac:dyDescent="0.2"/>
    <row r="184" s="14" customFormat="1" hidden="1" x14ac:dyDescent="0.2"/>
    <row r="185" s="14" customFormat="1" hidden="1" x14ac:dyDescent="0.2"/>
    <row r="186" s="14" customFormat="1" hidden="1" x14ac:dyDescent="0.2"/>
    <row r="187" s="14" customFormat="1" hidden="1" x14ac:dyDescent="0.2"/>
    <row r="188" s="14" customFormat="1" hidden="1" x14ac:dyDescent="0.2"/>
    <row r="189" s="14" customFormat="1" hidden="1" x14ac:dyDescent="0.2"/>
    <row r="190" s="14" customFormat="1" hidden="1" x14ac:dyDescent="0.2"/>
    <row r="191" s="14" customFormat="1" hidden="1" x14ac:dyDescent="0.2"/>
    <row r="192" s="14" customFormat="1" hidden="1" x14ac:dyDescent="0.2"/>
    <row r="193" s="14" customFormat="1" hidden="1" x14ac:dyDescent="0.2"/>
    <row r="194" s="14" customFormat="1" hidden="1" x14ac:dyDescent="0.2"/>
    <row r="195" s="14" customFormat="1" hidden="1" x14ac:dyDescent="0.2"/>
    <row r="196" s="14" customFormat="1" hidden="1" x14ac:dyDescent="0.2"/>
    <row r="197" s="14" customFormat="1" hidden="1" x14ac:dyDescent="0.2"/>
    <row r="198" s="14" customFormat="1" hidden="1" x14ac:dyDescent="0.2"/>
    <row r="199" s="14" customFormat="1" hidden="1" x14ac:dyDescent="0.2"/>
    <row r="200" s="14" customFormat="1" hidden="1" x14ac:dyDescent="0.2"/>
    <row r="201" s="14" customFormat="1" hidden="1" x14ac:dyDescent="0.2"/>
    <row r="202" s="14" customFormat="1" hidden="1" x14ac:dyDescent="0.2"/>
    <row r="203" s="14" customFormat="1" hidden="1" x14ac:dyDescent="0.2"/>
    <row r="204" s="14" customFormat="1" hidden="1" x14ac:dyDescent="0.2"/>
    <row r="205" s="14" customFormat="1" hidden="1" x14ac:dyDescent="0.2"/>
    <row r="206" s="14" customFormat="1" hidden="1" x14ac:dyDescent="0.2"/>
    <row r="207" s="14" customFormat="1" hidden="1" x14ac:dyDescent="0.2"/>
    <row r="208" s="14" customFormat="1" hidden="1" x14ac:dyDescent="0.2"/>
    <row r="209" s="14" customFormat="1" hidden="1" x14ac:dyDescent="0.2"/>
    <row r="210" s="14" customFormat="1" hidden="1" x14ac:dyDescent="0.2"/>
    <row r="211" s="14" customFormat="1" hidden="1" x14ac:dyDescent="0.2"/>
    <row r="212" s="14" customFormat="1" hidden="1" x14ac:dyDescent="0.2"/>
    <row r="213" s="14" customFormat="1" hidden="1" x14ac:dyDescent="0.2"/>
    <row r="214" s="14" customFormat="1" hidden="1" x14ac:dyDescent="0.2"/>
    <row r="215" s="14" customFormat="1" hidden="1" x14ac:dyDescent="0.2"/>
    <row r="216" s="14" customFormat="1" hidden="1" x14ac:dyDescent="0.2"/>
    <row r="217" s="14" customFormat="1" hidden="1" x14ac:dyDescent="0.2"/>
    <row r="218" s="14" customFormat="1" hidden="1" x14ac:dyDescent="0.2"/>
    <row r="219" s="14" customFormat="1" hidden="1" x14ac:dyDescent="0.2"/>
    <row r="220" s="14" customFormat="1" hidden="1" x14ac:dyDescent="0.2"/>
    <row r="221" s="14" customFormat="1" hidden="1" x14ac:dyDescent="0.2"/>
    <row r="222" s="14" customFormat="1" hidden="1" x14ac:dyDescent="0.2"/>
    <row r="223" s="14" customFormat="1" hidden="1" x14ac:dyDescent="0.2"/>
    <row r="224" s="14" customFormat="1" hidden="1" x14ac:dyDescent="0.2"/>
    <row r="225" s="14" customFormat="1" hidden="1" x14ac:dyDescent="0.2"/>
    <row r="226" s="14" customFormat="1" hidden="1" x14ac:dyDescent="0.2"/>
    <row r="227" s="14" customFormat="1" hidden="1" x14ac:dyDescent="0.2"/>
    <row r="228" s="14" customFormat="1" hidden="1" x14ac:dyDescent="0.2"/>
    <row r="229" s="14" customFormat="1" hidden="1" x14ac:dyDescent="0.2"/>
    <row r="230" s="14" customFormat="1" hidden="1" x14ac:dyDescent="0.2"/>
    <row r="231" s="14" customFormat="1" hidden="1" x14ac:dyDescent="0.2"/>
    <row r="232" s="14" customFormat="1" hidden="1" x14ac:dyDescent="0.2"/>
    <row r="233" s="14" customFormat="1" hidden="1" x14ac:dyDescent="0.2"/>
    <row r="234" s="14" customFormat="1" hidden="1" x14ac:dyDescent="0.2"/>
    <row r="235" s="14" customFormat="1" hidden="1" x14ac:dyDescent="0.2"/>
    <row r="236" s="14" customFormat="1" hidden="1" x14ac:dyDescent="0.2"/>
    <row r="237" s="14" customFormat="1" hidden="1" x14ac:dyDescent="0.2"/>
    <row r="238" s="14" customFormat="1" hidden="1" x14ac:dyDescent="0.2"/>
    <row r="239" s="14" customFormat="1" hidden="1" x14ac:dyDescent="0.2"/>
    <row r="240" s="14" customFormat="1" hidden="1" x14ac:dyDescent="0.2"/>
    <row r="241" s="14" customFormat="1" hidden="1" x14ac:dyDescent="0.2"/>
    <row r="242" s="14" customFormat="1" hidden="1" x14ac:dyDescent="0.2"/>
    <row r="243" s="14" customFormat="1" hidden="1" x14ac:dyDescent="0.2"/>
    <row r="244" s="14" customFormat="1" hidden="1" x14ac:dyDescent="0.2"/>
    <row r="245" s="14" customFormat="1" hidden="1" x14ac:dyDescent="0.2"/>
    <row r="246" s="14" customFormat="1" hidden="1" x14ac:dyDescent="0.2"/>
    <row r="247" s="14" customFormat="1" hidden="1" x14ac:dyDescent="0.2"/>
    <row r="248" s="14" customFormat="1" hidden="1" x14ac:dyDescent="0.2"/>
    <row r="249" s="14" customFormat="1" hidden="1" x14ac:dyDescent="0.2"/>
    <row r="250" s="14" customFormat="1" hidden="1" x14ac:dyDescent="0.2"/>
    <row r="251" s="14" customFormat="1" hidden="1" x14ac:dyDescent="0.2"/>
    <row r="252" s="14" customFormat="1" hidden="1" x14ac:dyDescent="0.2"/>
    <row r="253" s="14" customFormat="1" hidden="1" x14ac:dyDescent="0.2"/>
    <row r="254" s="14" customFormat="1" hidden="1" x14ac:dyDescent="0.2"/>
    <row r="255" s="14" customFormat="1" hidden="1" x14ac:dyDescent="0.2"/>
    <row r="256" s="14" customFormat="1" hidden="1" x14ac:dyDescent="0.2"/>
    <row r="257" s="14" customFormat="1" hidden="1" x14ac:dyDescent="0.2"/>
    <row r="258" s="14" customFormat="1" hidden="1" x14ac:dyDescent="0.2"/>
    <row r="259" s="14" customFormat="1" hidden="1" x14ac:dyDescent="0.2"/>
    <row r="260" s="14" customFormat="1" hidden="1" x14ac:dyDescent="0.2"/>
    <row r="261" s="14" customFormat="1" hidden="1" x14ac:dyDescent="0.2"/>
    <row r="262" s="14" customFormat="1" hidden="1" x14ac:dyDescent="0.2"/>
    <row r="263" s="14" customFormat="1" hidden="1" x14ac:dyDescent="0.2"/>
    <row r="264" s="14" customFormat="1" hidden="1" x14ac:dyDescent="0.2"/>
    <row r="265" s="14" customFormat="1" hidden="1" x14ac:dyDescent="0.2"/>
    <row r="266" s="14" customFormat="1" hidden="1" x14ac:dyDescent="0.2"/>
    <row r="267" s="14" customFormat="1" hidden="1" x14ac:dyDescent="0.2"/>
    <row r="268" s="14" customFormat="1" hidden="1" x14ac:dyDescent="0.2"/>
    <row r="269" s="14" customFormat="1" hidden="1" x14ac:dyDescent="0.2"/>
    <row r="270" s="14" customFormat="1" hidden="1" x14ac:dyDescent="0.2"/>
    <row r="271" s="14" customFormat="1" hidden="1" x14ac:dyDescent="0.2"/>
    <row r="272" s="14" customFormat="1" hidden="1" x14ac:dyDescent="0.2"/>
    <row r="273" s="14" customFormat="1" hidden="1" x14ac:dyDescent="0.2"/>
    <row r="274" s="14" customFormat="1" hidden="1" x14ac:dyDescent="0.2"/>
    <row r="275" s="14" customFormat="1" hidden="1" x14ac:dyDescent="0.2"/>
    <row r="276" s="14" customFormat="1" hidden="1" x14ac:dyDescent="0.2"/>
    <row r="277" s="14" customFormat="1" hidden="1" x14ac:dyDescent="0.2"/>
    <row r="278" s="14" customFormat="1" hidden="1" x14ac:dyDescent="0.2"/>
    <row r="279" s="14" customFormat="1" hidden="1" x14ac:dyDescent="0.2"/>
    <row r="280" s="14" customFormat="1" hidden="1" x14ac:dyDescent="0.2"/>
    <row r="281" s="14" customFormat="1" hidden="1" x14ac:dyDescent="0.2"/>
    <row r="282" s="14" customFormat="1" hidden="1" x14ac:dyDescent="0.2"/>
    <row r="283" s="14" customFormat="1" hidden="1" x14ac:dyDescent="0.2"/>
    <row r="284" s="14" customFormat="1" hidden="1" x14ac:dyDescent="0.2"/>
    <row r="285" s="14" customFormat="1" hidden="1" x14ac:dyDescent="0.2"/>
    <row r="286" s="14" customFormat="1" hidden="1" x14ac:dyDescent="0.2"/>
    <row r="287" s="14" customFormat="1" hidden="1" x14ac:dyDescent="0.2"/>
    <row r="288" s="14" customFormat="1" hidden="1" x14ac:dyDescent="0.2"/>
    <row r="289" s="14" customFormat="1" hidden="1" x14ac:dyDescent="0.2"/>
    <row r="290" s="14" customFormat="1" hidden="1" x14ac:dyDescent="0.2"/>
    <row r="291" s="14" customFormat="1" hidden="1" x14ac:dyDescent="0.2"/>
    <row r="292" s="14" customFormat="1" hidden="1" x14ac:dyDescent="0.2"/>
    <row r="293" s="14" customFormat="1" hidden="1" x14ac:dyDescent="0.2"/>
    <row r="294" s="14" customFormat="1" hidden="1" x14ac:dyDescent="0.2"/>
    <row r="295" s="14" customFormat="1" hidden="1" x14ac:dyDescent="0.2"/>
    <row r="296" s="14" customFormat="1" hidden="1" x14ac:dyDescent="0.2"/>
    <row r="297" s="14" customFormat="1" hidden="1" x14ac:dyDescent="0.2"/>
    <row r="298" s="14" customFormat="1" hidden="1" x14ac:dyDescent="0.2"/>
    <row r="299" s="14" customFormat="1" hidden="1" x14ac:dyDescent="0.2"/>
    <row r="300" s="14" customFormat="1" hidden="1" x14ac:dyDescent="0.2"/>
    <row r="301" s="14" customFormat="1" hidden="1" x14ac:dyDescent="0.2"/>
    <row r="302" s="14" customFormat="1" hidden="1" x14ac:dyDescent="0.2"/>
    <row r="303" s="14" customFormat="1" hidden="1" x14ac:dyDescent="0.2"/>
    <row r="304" s="14" customFormat="1" hidden="1" x14ac:dyDescent="0.2"/>
    <row r="305" s="14" customFormat="1" hidden="1" x14ac:dyDescent="0.2"/>
    <row r="306" s="14" customFormat="1" hidden="1" x14ac:dyDescent="0.2"/>
    <row r="307" s="14" customFormat="1" hidden="1" x14ac:dyDescent="0.2"/>
    <row r="308" s="14" customFormat="1" hidden="1" x14ac:dyDescent="0.2"/>
    <row r="309" s="14" customFormat="1" hidden="1" x14ac:dyDescent="0.2"/>
    <row r="310" s="14" customFormat="1" hidden="1" x14ac:dyDescent="0.2"/>
    <row r="311" s="14" customFormat="1" hidden="1" x14ac:dyDescent="0.2"/>
    <row r="312" s="14" customFormat="1" hidden="1" x14ac:dyDescent="0.2"/>
    <row r="313" s="14" customFormat="1" hidden="1" x14ac:dyDescent="0.2"/>
    <row r="314" s="14" customFormat="1" hidden="1" x14ac:dyDescent="0.2"/>
    <row r="315" s="14" customFormat="1" hidden="1" x14ac:dyDescent="0.2"/>
    <row r="316" s="14" customFormat="1" hidden="1" x14ac:dyDescent="0.2"/>
    <row r="317" s="14" customFormat="1" hidden="1" x14ac:dyDescent="0.2"/>
    <row r="318" s="14" customFormat="1" hidden="1" x14ac:dyDescent="0.2"/>
    <row r="319" s="14" customFormat="1" hidden="1" x14ac:dyDescent="0.2"/>
    <row r="320" s="14" customFormat="1" hidden="1" x14ac:dyDescent="0.2"/>
    <row r="321" s="14" customFormat="1" hidden="1" x14ac:dyDescent="0.2"/>
    <row r="322" s="14" customFormat="1" hidden="1" x14ac:dyDescent="0.2"/>
    <row r="323" s="14" customFormat="1" hidden="1" x14ac:dyDescent="0.2"/>
    <row r="324" s="14" customFormat="1" hidden="1" x14ac:dyDescent="0.2"/>
    <row r="325" s="14" customFormat="1" hidden="1" x14ac:dyDescent="0.2"/>
    <row r="326" s="14" customFormat="1" hidden="1" x14ac:dyDescent="0.2"/>
    <row r="327" s="14" customFormat="1" hidden="1" x14ac:dyDescent="0.2"/>
    <row r="328" s="14" customFormat="1" hidden="1" x14ac:dyDescent="0.2"/>
    <row r="329" s="14" customFormat="1" hidden="1" x14ac:dyDescent="0.2"/>
    <row r="330" s="14" customFormat="1" hidden="1" x14ac:dyDescent="0.2"/>
    <row r="331" s="14" customFormat="1" hidden="1" x14ac:dyDescent="0.2"/>
    <row r="332" s="14" customFormat="1" hidden="1" x14ac:dyDescent="0.2"/>
    <row r="333" s="14" customFormat="1" hidden="1" x14ac:dyDescent="0.2"/>
    <row r="334" s="14" customFormat="1" hidden="1" x14ac:dyDescent="0.2"/>
    <row r="335" s="14" customFormat="1" hidden="1" x14ac:dyDescent="0.2"/>
    <row r="336" s="14" customFormat="1" hidden="1" x14ac:dyDescent="0.2"/>
    <row r="337" s="14" customFormat="1" hidden="1" x14ac:dyDescent="0.2"/>
    <row r="338" s="14" customFormat="1" hidden="1" x14ac:dyDescent="0.2"/>
    <row r="339" s="14" customFormat="1" hidden="1" x14ac:dyDescent="0.2"/>
    <row r="340" s="14" customFormat="1" hidden="1" x14ac:dyDescent="0.2"/>
    <row r="341" s="14" customFormat="1" hidden="1" x14ac:dyDescent="0.2"/>
    <row r="342" s="14" customFormat="1" hidden="1" x14ac:dyDescent="0.2"/>
    <row r="343" s="14" customFormat="1" hidden="1" x14ac:dyDescent="0.2"/>
    <row r="344" s="14" customFormat="1" hidden="1" x14ac:dyDescent="0.2"/>
    <row r="345" s="14" customFormat="1" hidden="1" x14ac:dyDescent="0.2"/>
    <row r="346" s="14" customFormat="1" hidden="1" x14ac:dyDescent="0.2"/>
    <row r="347" s="14" customFormat="1" hidden="1" x14ac:dyDescent="0.2"/>
    <row r="348" s="14" customFormat="1" hidden="1" x14ac:dyDescent="0.2"/>
    <row r="349" s="14" customFormat="1" hidden="1" x14ac:dyDescent="0.2"/>
    <row r="350" s="14" customFormat="1" hidden="1" x14ac:dyDescent="0.2"/>
    <row r="351" s="14" customFormat="1" hidden="1" x14ac:dyDescent="0.2"/>
    <row r="352" s="14" customFormat="1" hidden="1" x14ac:dyDescent="0.2"/>
    <row r="353" s="14" customFormat="1" hidden="1" x14ac:dyDescent="0.2"/>
    <row r="354" s="14" customFormat="1" hidden="1" x14ac:dyDescent="0.2"/>
    <row r="355" s="14" customFormat="1" hidden="1" x14ac:dyDescent="0.2"/>
    <row r="356" s="14" customFormat="1" hidden="1" x14ac:dyDescent="0.2"/>
    <row r="357" s="14" customFormat="1" hidden="1" x14ac:dyDescent="0.2"/>
    <row r="358" s="14" customFormat="1" hidden="1" x14ac:dyDescent="0.2"/>
    <row r="359" s="14" customFormat="1" hidden="1" x14ac:dyDescent="0.2"/>
    <row r="360" s="14" customFormat="1" hidden="1" x14ac:dyDescent="0.2"/>
    <row r="361" s="14" customFormat="1" hidden="1" x14ac:dyDescent="0.2"/>
    <row r="362" s="14" customFormat="1" hidden="1" x14ac:dyDescent="0.2"/>
    <row r="363" s="14" customFormat="1" hidden="1" x14ac:dyDescent="0.2"/>
    <row r="364" s="14" customFormat="1" hidden="1" x14ac:dyDescent="0.2"/>
    <row r="365" s="14" customFormat="1" hidden="1" x14ac:dyDescent="0.2"/>
    <row r="366" s="14" customFormat="1" hidden="1" x14ac:dyDescent="0.2"/>
    <row r="367" s="14" customFormat="1" hidden="1" x14ac:dyDescent="0.2"/>
    <row r="368" s="14" customFormat="1" hidden="1" x14ac:dyDescent="0.2"/>
    <row r="369" s="14" customFormat="1" hidden="1" x14ac:dyDescent="0.2"/>
    <row r="370" s="14" customFormat="1" hidden="1" x14ac:dyDescent="0.2"/>
    <row r="371" s="14" customFormat="1" hidden="1" x14ac:dyDescent="0.2"/>
    <row r="372" s="14" customFormat="1" hidden="1" x14ac:dyDescent="0.2"/>
    <row r="373" s="14" customFormat="1" hidden="1" x14ac:dyDescent="0.2"/>
    <row r="374" s="14" customFormat="1" hidden="1" x14ac:dyDescent="0.2"/>
    <row r="375" s="14" customFormat="1" hidden="1" x14ac:dyDescent="0.2"/>
    <row r="376" s="14" customFormat="1" hidden="1" x14ac:dyDescent="0.2"/>
    <row r="377" s="14" customFormat="1" hidden="1" x14ac:dyDescent="0.2"/>
    <row r="378" s="14" customFormat="1" hidden="1" x14ac:dyDescent="0.2"/>
    <row r="379" s="14" customFormat="1" hidden="1" x14ac:dyDescent="0.2"/>
    <row r="380" s="14" customFormat="1" hidden="1" x14ac:dyDescent="0.2"/>
    <row r="381" s="14" customFormat="1" hidden="1" x14ac:dyDescent="0.2"/>
    <row r="382" s="14" customFormat="1" hidden="1" x14ac:dyDescent="0.2"/>
    <row r="383" s="14" customFormat="1" hidden="1" x14ac:dyDescent="0.2"/>
    <row r="384" s="14" customFormat="1" hidden="1" x14ac:dyDescent="0.2"/>
    <row r="385" s="14" customFormat="1" hidden="1" x14ac:dyDescent="0.2"/>
    <row r="386" s="14" customFormat="1" hidden="1" x14ac:dyDescent="0.2"/>
    <row r="387" s="14" customFormat="1" hidden="1" x14ac:dyDescent="0.2"/>
    <row r="388" s="14" customFormat="1" hidden="1" x14ac:dyDescent="0.2"/>
    <row r="389" s="14" customFormat="1" hidden="1" x14ac:dyDescent="0.2"/>
    <row r="390" s="14" customFormat="1" hidden="1" x14ac:dyDescent="0.2"/>
    <row r="391" s="14" customFormat="1" hidden="1" x14ac:dyDescent="0.2"/>
    <row r="392" s="14" customFormat="1" hidden="1" x14ac:dyDescent="0.2"/>
    <row r="393" s="14" customFormat="1" hidden="1" x14ac:dyDescent="0.2"/>
    <row r="394" s="14" customFormat="1" hidden="1" x14ac:dyDescent="0.2"/>
    <row r="395" s="14" customFormat="1" hidden="1" x14ac:dyDescent="0.2"/>
    <row r="396" s="14" customFormat="1" hidden="1" x14ac:dyDescent="0.2"/>
    <row r="397" s="14" customFormat="1" hidden="1" x14ac:dyDescent="0.2"/>
    <row r="398" s="14" customFormat="1" hidden="1" x14ac:dyDescent="0.2"/>
    <row r="399" s="14" customFormat="1" hidden="1" x14ac:dyDescent="0.2"/>
    <row r="400" s="14" customFormat="1" hidden="1" x14ac:dyDescent="0.2"/>
    <row r="401" s="14" customFormat="1" hidden="1" x14ac:dyDescent="0.2"/>
    <row r="402" s="14" customFormat="1" hidden="1" x14ac:dyDescent="0.2"/>
    <row r="403" s="14" customFormat="1" hidden="1" x14ac:dyDescent="0.2"/>
    <row r="404" s="14" customFormat="1" hidden="1" x14ac:dyDescent="0.2"/>
    <row r="405" s="14" customFormat="1" hidden="1" x14ac:dyDescent="0.2"/>
    <row r="406" s="14" customFormat="1" hidden="1" x14ac:dyDescent="0.2"/>
    <row r="407" s="14" customFormat="1" hidden="1" x14ac:dyDescent="0.2"/>
    <row r="408" s="14" customFormat="1" hidden="1" x14ac:dyDescent="0.2"/>
    <row r="409" s="14" customFormat="1" hidden="1" x14ac:dyDescent="0.2"/>
    <row r="410" s="14" customFormat="1" hidden="1" x14ac:dyDescent="0.2"/>
    <row r="411" s="14" customFormat="1" hidden="1" x14ac:dyDescent="0.2"/>
    <row r="412" s="14" customFormat="1" hidden="1" x14ac:dyDescent="0.2"/>
    <row r="413" s="14" customFormat="1" hidden="1" x14ac:dyDescent="0.2"/>
    <row r="414" s="14" customFormat="1" hidden="1" x14ac:dyDescent="0.2"/>
    <row r="415" s="14" customFormat="1" hidden="1" x14ac:dyDescent="0.2"/>
    <row r="416" s="14" customFormat="1" hidden="1" x14ac:dyDescent="0.2"/>
    <row r="417" s="14" customFormat="1" hidden="1" x14ac:dyDescent="0.2"/>
    <row r="418" s="14" customFormat="1" hidden="1" x14ac:dyDescent="0.2"/>
    <row r="419" s="14" customFormat="1" hidden="1" x14ac:dyDescent="0.2"/>
    <row r="420" s="14" customFormat="1" hidden="1" x14ac:dyDescent="0.2"/>
    <row r="421" s="14" customFormat="1" hidden="1" x14ac:dyDescent="0.2"/>
    <row r="422" s="14" customFormat="1" hidden="1" x14ac:dyDescent="0.2"/>
    <row r="423" s="14" customFormat="1" hidden="1" x14ac:dyDescent="0.2"/>
    <row r="424" s="14" customFormat="1" hidden="1" x14ac:dyDescent="0.2"/>
    <row r="425" s="14" customFormat="1" hidden="1" x14ac:dyDescent="0.2"/>
    <row r="426" s="14" customFormat="1" hidden="1" x14ac:dyDescent="0.2"/>
    <row r="427" s="14" customFormat="1" hidden="1" x14ac:dyDescent="0.2"/>
    <row r="428" s="14" customFormat="1" hidden="1" x14ac:dyDescent="0.2"/>
    <row r="429" s="14" customFormat="1" hidden="1" x14ac:dyDescent="0.2"/>
    <row r="430" s="14" customFormat="1" hidden="1" x14ac:dyDescent="0.2"/>
    <row r="431" s="14" customFormat="1" hidden="1" x14ac:dyDescent="0.2"/>
    <row r="432" s="14" customFormat="1" hidden="1" x14ac:dyDescent="0.2"/>
    <row r="433" s="14" customFormat="1" hidden="1" x14ac:dyDescent="0.2"/>
    <row r="434" s="14" customFormat="1" hidden="1" x14ac:dyDescent="0.2"/>
    <row r="435" s="14" customFormat="1" hidden="1" x14ac:dyDescent="0.2"/>
    <row r="436" s="14" customFormat="1" hidden="1" x14ac:dyDescent="0.2"/>
    <row r="437" s="14" customFormat="1" hidden="1" x14ac:dyDescent="0.2"/>
    <row r="438" s="14" customFormat="1" hidden="1" x14ac:dyDescent="0.2"/>
    <row r="439" s="14" customFormat="1" hidden="1" x14ac:dyDescent="0.2"/>
    <row r="440" s="14" customFormat="1" hidden="1" x14ac:dyDescent="0.2"/>
    <row r="441" s="14" customFormat="1" hidden="1" x14ac:dyDescent="0.2"/>
    <row r="442" s="14" customFormat="1" hidden="1" x14ac:dyDescent="0.2"/>
    <row r="443" s="14" customFormat="1" hidden="1" x14ac:dyDescent="0.2"/>
    <row r="444" s="14" customFormat="1" hidden="1" x14ac:dyDescent="0.2"/>
    <row r="445" s="14" customFormat="1" hidden="1" x14ac:dyDescent="0.2"/>
    <row r="446" s="14" customFormat="1" hidden="1" x14ac:dyDescent="0.2"/>
    <row r="447" s="14" customFormat="1" hidden="1" x14ac:dyDescent="0.2"/>
    <row r="448" s="14" customFormat="1" hidden="1" x14ac:dyDescent="0.2"/>
    <row r="449" s="14" customFormat="1" hidden="1" x14ac:dyDescent="0.2"/>
    <row r="450" s="14" customFormat="1" hidden="1" x14ac:dyDescent="0.2"/>
    <row r="451" s="14" customFormat="1" hidden="1" x14ac:dyDescent="0.2"/>
    <row r="452" s="14" customFormat="1" hidden="1" x14ac:dyDescent="0.2"/>
    <row r="453" s="14" customFormat="1" hidden="1" x14ac:dyDescent="0.2"/>
    <row r="454" s="14" customFormat="1" hidden="1" x14ac:dyDescent="0.2"/>
    <row r="455" s="14" customFormat="1" hidden="1" x14ac:dyDescent="0.2"/>
    <row r="456" s="14" customFormat="1" hidden="1" x14ac:dyDescent="0.2"/>
    <row r="457" s="14" customFormat="1" hidden="1" x14ac:dyDescent="0.2"/>
    <row r="458" s="14" customFormat="1" hidden="1" x14ac:dyDescent="0.2"/>
    <row r="459" s="14" customFormat="1" hidden="1" x14ac:dyDescent="0.2"/>
    <row r="460" s="14" customFormat="1" hidden="1" x14ac:dyDescent="0.2"/>
    <row r="461" s="14" customFormat="1" hidden="1" x14ac:dyDescent="0.2"/>
    <row r="462" s="14" customFormat="1" hidden="1" x14ac:dyDescent="0.2"/>
    <row r="463" s="14" customFormat="1" hidden="1" x14ac:dyDescent="0.2"/>
    <row r="464" s="14" customFormat="1" hidden="1" x14ac:dyDescent="0.2"/>
    <row r="465" s="14" customFormat="1" hidden="1" x14ac:dyDescent="0.2"/>
    <row r="466" s="14" customFormat="1" hidden="1" x14ac:dyDescent="0.2"/>
    <row r="467" s="14" customFormat="1" hidden="1" x14ac:dyDescent="0.2"/>
    <row r="468" s="14" customFormat="1" hidden="1" x14ac:dyDescent="0.2"/>
    <row r="469" s="14" customFormat="1" hidden="1" x14ac:dyDescent="0.2"/>
    <row r="470" s="14" customFormat="1" hidden="1" x14ac:dyDescent="0.2"/>
    <row r="471" s="14" customFormat="1" hidden="1" x14ac:dyDescent="0.2"/>
    <row r="472" s="14" customFormat="1" hidden="1" x14ac:dyDescent="0.2"/>
    <row r="473" s="14" customFormat="1" hidden="1" x14ac:dyDescent="0.2"/>
    <row r="474" s="14" customFormat="1" hidden="1" x14ac:dyDescent="0.2"/>
    <row r="475" s="14" customFormat="1" hidden="1" x14ac:dyDescent="0.2"/>
    <row r="476" s="14" customFormat="1" hidden="1" x14ac:dyDescent="0.2"/>
    <row r="477" s="14" customFormat="1" hidden="1" x14ac:dyDescent="0.2"/>
    <row r="478" s="14" customFormat="1" hidden="1" x14ac:dyDescent="0.2"/>
    <row r="479" s="14" customFormat="1" hidden="1" x14ac:dyDescent="0.2"/>
    <row r="480" s="14" customFormat="1" hidden="1" x14ac:dyDescent="0.2"/>
    <row r="481" s="14" customFormat="1" hidden="1" x14ac:dyDescent="0.2"/>
    <row r="482" s="14" customFormat="1" hidden="1" x14ac:dyDescent="0.2"/>
    <row r="483" s="14" customFormat="1" hidden="1" x14ac:dyDescent="0.2"/>
    <row r="484" s="14" customFormat="1" hidden="1" x14ac:dyDescent="0.2"/>
    <row r="485" s="14" customFormat="1" hidden="1" x14ac:dyDescent="0.2"/>
    <row r="486" s="14" customFormat="1" hidden="1" x14ac:dyDescent="0.2"/>
    <row r="487" s="14" customFormat="1" hidden="1" x14ac:dyDescent="0.2"/>
    <row r="488" s="14" customFormat="1" hidden="1" x14ac:dyDescent="0.2"/>
    <row r="489" s="14" customFormat="1" hidden="1" x14ac:dyDescent="0.2"/>
    <row r="490" s="14" customFormat="1" hidden="1" x14ac:dyDescent="0.2"/>
    <row r="491" s="14" customFormat="1" hidden="1" x14ac:dyDescent="0.2"/>
    <row r="492" s="14" customFormat="1" hidden="1" x14ac:dyDescent="0.2"/>
    <row r="493" s="14" customFormat="1" hidden="1" x14ac:dyDescent="0.2"/>
    <row r="494" s="14" customFormat="1" hidden="1" x14ac:dyDescent="0.2"/>
    <row r="495" s="14" customFormat="1" hidden="1" x14ac:dyDescent="0.2"/>
    <row r="496" s="14" customFormat="1" hidden="1" x14ac:dyDescent="0.2"/>
    <row r="497" s="14" customFormat="1" hidden="1" x14ac:dyDescent="0.2"/>
    <row r="498" s="14" customFormat="1" hidden="1" x14ac:dyDescent="0.2"/>
    <row r="499" s="14" customFormat="1" hidden="1" x14ac:dyDescent="0.2"/>
    <row r="500" s="14" customFormat="1" hidden="1" x14ac:dyDescent="0.2"/>
    <row r="501" s="14" customFormat="1" hidden="1" x14ac:dyDescent="0.2"/>
    <row r="502" s="14" customFormat="1" hidden="1" x14ac:dyDescent="0.2"/>
    <row r="503" s="14" customFormat="1" hidden="1" x14ac:dyDescent="0.2"/>
    <row r="504" s="14" customFormat="1" hidden="1" x14ac:dyDescent="0.2"/>
    <row r="505" s="14" customFormat="1" hidden="1" x14ac:dyDescent="0.2"/>
    <row r="506" s="14" customFormat="1" hidden="1" x14ac:dyDescent="0.2"/>
    <row r="507" s="14" customFormat="1" hidden="1" x14ac:dyDescent="0.2"/>
    <row r="508" s="14" customFormat="1" hidden="1" x14ac:dyDescent="0.2"/>
    <row r="509" s="14" customFormat="1" hidden="1" x14ac:dyDescent="0.2"/>
    <row r="510" s="14" customFormat="1" hidden="1" x14ac:dyDescent="0.2"/>
    <row r="511" s="14" customFormat="1" hidden="1" x14ac:dyDescent="0.2"/>
    <row r="512" s="14" customFormat="1" hidden="1" x14ac:dyDescent="0.2"/>
    <row r="513" s="14" customFormat="1" hidden="1" x14ac:dyDescent="0.2"/>
    <row r="514" s="14" customFormat="1" hidden="1" x14ac:dyDescent="0.2"/>
    <row r="515" s="14" customFormat="1" hidden="1" x14ac:dyDescent="0.2"/>
    <row r="516" s="14" customFormat="1" hidden="1" x14ac:dyDescent="0.2"/>
    <row r="517" s="14" customFormat="1" hidden="1" x14ac:dyDescent="0.2"/>
    <row r="518" s="14" customFormat="1" hidden="1" x14ac:dyDescent="0.2"/>
    <row r="519" s="14" customFormat="1" hidden="1" x14ac:dyDescent="0.2"/>
    <row r="520" s="14" customFormat="1" hidden="1" x14ac:dyDescent="0.2"/>
    <row r="521" s="14" customFormat="1" hidden="1" x14ac:dyDescent="0.2"/>
    <row r="522" s="14" customFormat="1" hidden="1" x14ac:dyDescent="0.2"/>
    <row r="523" s="14" customFormat="1" hidden="1" x14ac:dyDescent="0.2"/>
    <row r="524" s="14" customFormat="1" hidden="1" x14ac:dyDescent="0.2"/>
    <row r="525" s="14" customFormat="1" hidden="1" x14ac:dyDescent="0.2"/>
    <row r="526" s="14" customFormat="1" hidden="1" x14ac:dyDescent="0.2"/>
    <row r="527" s="14" customFormat="1" hidden="1" x14ac:dyDescent="0.2"/>
    <row r="528" s="14" customFormat="1" hidden="1" x14ac:dyDescent="0.2"/>
    <row r="529" s="14" customFormat="1" hidden="1" x14ac:dyDescent="0.2"/>
    <row r="530" s="14" customFormat="1" hidden="1" x14ac:dyDescent="0.2"/>
    <row r="531" s="14" customFormat="1" hidden="1" x14ac:dyDescent="0.2"/>
    <row r="532" s="14" customFormat="1" hidden="1" x14ac:dyDescent="0.2"/>
    <row r="533" s="14" customFormat="1" hidden="1" x14ac:dyDescent="0.2"/>
    <row r="534" s="14" customFormat="1" hidden="1" x14ac:dyDescent="0.2"/>
    <row r="535" s="14" customFormat="1" hidden="1" x14ac:dyDescent="0.2"/>
    <row r="536" s="14" customFormat="1" hidden="1" x14ac:dyDescent="0.2"/>
    <row r="537" s="14" customFormat="1" hidden="1" x14ac:dyDescent="0.2"/>
    <row r="538" s="14" customFormat="1" hidden="1" x14ac:dyDescent="0.2"/>
    <row r="539" s="14" customFormat="1" hidden="1" x14ac:dyDescent="0.2"/>
    <row r="540" s="14" customFormat="1" hidden="1" x14ac:dyDescent="0.2"/>
    <row r="541" s="14" customFormat="1" hidden="1" x14ac:dyDescent="0.2"/>
    <row r="542" s="14" customFormat="1" hidden="1" x14ac:dyDescent="0.2"/>
    <row r="543" s="14" customFormat="1" hidden="1" x14ac:dyDescent="0.2"/>
    <row r="544" s="14" customFormat="1" hidden="1" x14ac:dyDescent="0.2"/>
    <row r="545" s="14" customFormat="1" hidden="1" x14ac:dyDescent="0.2"/>
    <row r="546" s="14" customFormat="1" hidden="1" x14ac:dyDescent="0.2"/>
    <row r="547" s="14" customFormat="1" hidden="1" x14ac:dyDescent="0.2"/>
    <row r="548" s="14" customFormat="1" hidden="1" x14ac:dyDescent="0.2"/>
    <row r="549" s="14" customFormat="1" hidden="1" x14ac:dyDescent="0.2"/>
    <row r="550" s="14" customFormat="1" hidden="1" x14ac:dyDescent="0.2"/>
    <row r="551" s="14" customFormat="1" hidden="1" x14ac:dyDescent="0.2"/>
    <row r="552" s="14" customFormat="1" hidden="1" x14ac:dyDescent="0.2"/>
    <row r="553" s="14" customFormat="1" hidden="1" x14ac:dyDescent="0.2"/>
    <row r="554" s="14" customFormat="1" hidden="1" x14ac:dyDescent="0.2"/>
    <row r="555" s="14" customFormat="1" hidden="1" x14ac:dyDescent="0.2"/>
    <row r="556" s="14" customFormat="1" hidden="1" x14ac:dyDescent="0.2"/>
    <row r="557" s="14" customFormat="1" hidden="1" x14ac:dyDescent="0.2"/>
    <row r="558" s="14" customFormat="1" hidden="1" x14ac:dyDescent="0.2"/>
    <row r="559" s="14" customFormat="1" hidden="1" x14ac:dyDescent="0.2"/>
    <row r="560" s="14" customFormat="1" hidden="1" x14ac:dyDescent="0.2"/>
    <row r="561" s="14" customFormat="1" hidden="1" x14ac:dyDescent="0.2"/>
    <row r="562" s="14" customFormat="1" hidden="1" x14ac:dyDescent="0.2"/>
    <row r="563" s="14" customFormat="1" hidden="1" x14ac:dyDescent="0.2"/>
    <row r="564" s="14" customFormat="1" hidden="1" x14ac:dyDescent="0.2"/>
    <row r="565" s="14" customFormat="1" hidden="1" x14ac:dyDescent="0.2"/>
    <row r="566" s="14" customFormat="1" hidden="1" x14ac:dyDescent="0.2"/>
    <row r="567" s="14" customFormat="1" hidden="1" x14ac:dyDescent="0.2"/>
    <row r="568" s="14" customFormat="1" hidden="1" x14ac:dyDescent="0.2"/>
    <row r="569" s="14" customFormat="1" hidden="1" x14ac:dyDescent="0.2"/>
    <row r="570" s="14" customFormat="1" hidden="1" x14ac:dyDescent="0.2"/>
    <row r="571" s="14" customFormat="1" hidden="1" x14ac:dyDescent="0.2"/>
    <row r="572" s="14" customFormat="1" hidden="1" x14ac:dyDescent="0.2"/>
    <row r="573" s="14" customFormat="1" hidden="1" x14ac:dyDescent="0.2"/>
    <row r="574" s="14" customFormat="1" hidden="1" x14ac:dyDescent="0.2"/>
    <row r="575" s="14" customFormat="1" hidden="1" x14ac:dyDescent="0.2"/>
    <row r="576" s="14" customFormat="1" hidden="1" x14ac:dyDescent="0.2"/>
    <row r="577" s="14" customFormat="1" hidden="1" x14ac:dyDescent="0.2"/>
    <row r="578" s="14" customFormat="1" hidden="1" x14ac:dyDescent="0.2"/>
    <row r="579" s="14" customFormat="1" hidden="1" x14ac:dyDescent="0.2"/>
    <row r="580" s="14" customFormat="1" hidden="1" x14ac:dyDescent="0.2"/>
    <row r="581" s="14" customFormat="1" hidden="1" x14ac:dyDescent="0.2"/>
    <row r="582" s="14" customFormat="1" hidden="1" x14ac:dyDescent="0.2"/>
    <row r="583" s="14" customFormat="1" hidden="1" x14ac:dyDescent="0.2"/>
    <row r="584" s="14" customFormat="1" hidden="1" x14ac:dyDescent="0.2"/>
    <row r="585" s="14" customFormat="1" hidden="1" x14ac:dyDescent="0.2"/>
    <row r="586" s="14" customFormat="1" hidden="1" x14ac:dyDescent="0.2"/>
    <row r="587" s="14" customFormat="1" hidden="1" x14ac:dyDescent="0.2"/>
    <row r="588" s="14" customFormat="1" hidden="1" x14ac:dyDescent="0.2"/>
    <row r="589" s="14" customFormat="1" hidden="1" x14ac:dyDescent="0.2"/>
    <row r="590" s="14" customFormat="1" hidden="1" x14ac:dyDescent="0.2"/>
    <row r="591" s="14" customFormat="1" hidden="1" x14ac:dyDescent="0.2"/>
    <row r="592" s="14" customFormat="1" hidden="1" x14ac:dyDescent="0.2"/>
    <row r="593" s="14" customFormat="1" hidden="1" x14ac:dyDescent="0.2"/>
    <row r="594" s="14" customFormat="1" hidden="1" x14ac:dyDescent="0.2"/>
    <row r="595" s="14" customFormat="1" hidden="1" x14ac:dyDescent="0.2"/>
    <row r="596" s="14" customFormat="1" hidden="1" x14ac:dyDescent="0.2"/>
    <row r="597" s="14" customFormat="1" hidden="1" x14ac:dyDescent="0.2"/>
    <row r="598" s="14" customFormat="1" hidden="1" x14ac:dyDescent="0.2"/>
    <row r="599" s="14" customFormat="1" hidden="1" x14ac:dyDescent="0.2"/>
    <row r="600" s="14" customFormat="1" hidden="1" x14ac:dyDescent="0.2"/>
    <row r="601" s="14" customFormat="1" hidden="1" x14ac:dyDescent="0.2"/>
    <row r="602" s="14" customFormat="1" hidden="1" x14ac:dyDescent="0.2"/>
    <row r="603" s="14" customFormat="1" hidden="1" x14ac:dyDescent="0.2"/>
    <row r="604" s="14" customFormat="1" hidden="1" x14ac:dyDescent="0.2"/>
    <row r="605" s="14" customFormat="1" hidden="1" x14ac:dyDescent="0.2"/>
    <row r="606" s="14" customFormat="1" hidden="1" x14ac:dyDescent="0.2"/>
    <row r="607" s="14" customFormat="1" hidden="1" x14ac:dyDescent="0.2"/>
    <row r="608" s="14" customFormat="1" hidden="1" x14ac:dyDescent="0.2"/>
    <row r="609" s="14" customFormat="1" hidden="1" x14ac:dyDescent="0.2"/>
    <row r="610" s="14" customFormat="1" hidden="1" x14ac:dyDescent="0.2"/>
    <row r="611" s="14" customFormat="1" hidden="1" x14ac:dyDescent="0.2"/>
    <row r="612" s="14" customFormat="1" hidden="1" x14ac:dyDescent="0.2"/>
    <row r="613" s="14" customFormat="1" hidden="1" x14ac:dyDescent="0.2"/>
    <row r="614" s="14" customFormat="1" hidden="1" x14ac:dyDescent="0.2"/>
    <row r="615" s="14" customFormat="1" hidden="1" x14ac:dyDescent="0.2"/>
    <row r="616" s="14" customFormat="1" hidden="1" x14ac:dyDescent="0.2"/>
    <row r="617" s="14" customFormat="1" hidden="1" x14ac:dyDescent="0.2"/>
    <row r="618" s="14" customFormat="1" hidden="1" x14ac:dyDescent="0.2"/>
    <row r="619" s="14" customFormat="1" hidden="1" x14ac:dyDescent="0.2"/>
    <row r="620" s="14" customFormat="1" hidden="1" x14ac:dyDescent="0.2"/>
    <row r="621" s="14" customFormat="1" hidden="1" x14ac:dyDescent="0.2"/>
    <row r="622" s="14" customFormat="1" hidden="1" x14ac:dyDescent="0.2"/>
    <row r="623" s="14" customFormat="1" hidden="1" x14ac:dyDescent="0.2"/>
    <row r="624" s="14" customFormat="1" hidden="1" x14ac:dyDescent="0.2"/>
    <row r="625" s="14" customFormat="1" hidden="1" x14ac:dyDescent="0.2"/>
    <row r="626" s="14" customFormat="1" hidden="1" x14ac:dyDescent="0.2"/>
    <row r="627" s="14" customFormat="1" hidden="1" x14ac:dyDescent="0.2"/>
    <row r="628" s="14" customFormat="1" hidden="1" x14ac:dyDescent="0.2"/>
    <row r="629" s="14" customFormat="1" hidden="1" x14ac:dyDescent="0.2"/>
    <row r="630" s="14" customFormat="1" hidden="1" x14ac:dyDescent="0.2"/>
    <row r="631" s="14" customFormat="1" hidden="1" x14ac:dyDescent="0.2"/>
    <row r="632" s="14" customFormat="1" hidden="1" x14ac:dyDescent="0.2"/>
    <row r="633" s="14" customFormat="1" hidden="1" x14ac:dyDescent="0.2"/>
    <row r="634" s="14" customFormat="1" hidden="1" x14ac:dyDescent="0.2"/>
    <row r="635" s="14" customFormat="1" hidden="1" x14ac:dyDescent="0.2"/>
    <row r="636" s="14" customFormat="1" hidden="1" x14ac:dyDescent="0.2"/>
    <row r="637" s="14" customFormat="1" hidden="1" x14ac:dyDescent="0.2"/>
    <row r="638" s="14" customFormat="1" hidden="1" x14ac:dyDescent="0.2"/>
    <row r="639" s="14" customFormat="1" hidden="1" x14ac:dyDescent="0.2"/>
    <row r="640" s="14" customFormat="1" hidden="1" x14ac:dyDescent="0.2"/>
    <row r="641" s="14" customFormat="1" hidden="1" x14ac:dyDescent="0.2"/>
    <row r="642" s="14" customFormat="1" hidden="1" x14ac:dyDescent="0.2"/>
    <row r="643" s="14" customFormat="1" hidden="1" x14ac:dyDescent="0.2"/>
    <row r="644" s="14" customFormat="1" hidden="1" x14ac:dyDescent="0.2"/>
    <row r="645" s="14" customFormat="1" hidden="1" x14ac:dyDescent="0.2"/>
    <row r="646" s="14" customFormat="1" hidden="1" x14ac:dyDescent="0.2"/>
    <row r="647" s="14" customFormat="1" hidden="1" x14ac:dyDescent="0.2"/>
    <row r="648" s="14" customFormat="1" hidden="1" x14ac:dyDescent="0.2"/>
    <row r="649" s="14" customFormat="1" hidden="1" x14ac:dyDescent="0.2"/>
    <row r="650" s="14" customFormat="1" hidden="1" x14ac:dyDescent="0.2"/>
    <row r="651" s="14" customFormat="1" hidden="1" x14ac:dyDescent="0.2"/>
    <row r="652" s="14" customFormat="1" hidden="1" x14ac:dyDescent="0.2"/>
    <row r="653" s="14" customFormat="1" hidden="1" x14ac:dyDescent="0.2"/>
    <row r="654" s="14" customFormat="1" hidden="1" x14ac:dyDescent="0.2"/>
    <row r="655" s="14" customFormat="1" hidden="1" x14ac:dyDescent="0.2"/>
    <row r="656" s="14" customFormat="1" hidden="1" x14ac:dyDescent="0.2"/>
    <row r="657" s="14" customFormat="1" hidden="1" x14ac:dyDescent="0.2"/>
    <row r="658" s="14" customFormat="1" hidden="1" x14ac:dyDescent="0.2"/>
    <row r="659" s="14" customFormat="1" hidden="1" x14ac:dyDescent="0.2"/>
    <row r="660" s="14" customFormat="1" hidden="1" x14ac:dyDescent="0.2"/>
    <row r="661" s="14" customFormat="1" hidden="1" x14ac:dyDescent="0.2"/>
    <row r="662" s="14" customFormat="1" hidden="1" x14ac:dyDescent="0.2"/>
    <row r="663" s="14" customFormat="1" hidden="1" x14ac:dyDescent="0.2"/>
    <row r="664" s="14" customFormat="1" hidden="1" x14ac:dyDescent="0.2"/>
    <row r="665" s="14" customFormat="1" hidden="1" x14ac:dyDescent="0.2"/>
    <row r="666" s="14" customFormat="1" hidden="1" x14ac:dyDescent="0.2"/>
    <row r="667" s="14" customFormat="1" hidden="1" x14ac:dyDescent="0.2"/>
    <row r="668" s="14" customFormat="1" hidden="1" x14ac:dyDescent="0.2"/>
    <row r="669" s="14" customFormat="1" hidden="1" x14ac:dyDescent="0.2"/>
    <row r="670" s="14" customFormat="1" hidden="1" x14ac:dyDescent="0.2"/>
    <row r="671" s="14" customFormat="1" hidden="1" x14ac:dyDescent="0.2"/>
    <row r="672" s="14" customFormat="1" hidden="1" x14ac:dyDescent="0.2"/>
    <row r="673" s="14" customFormat="1" hidden="1" x14ac:dyDescent="0.2"/>
    <row r="674" s="14" customFormat="1" hidden="1" x14ac:dyDescent="0.2"/>
    <row r="675" s="14" customFormat="1" hidden="1" x14ac:dyDescent="0.2"/>
    <row r="676" s="14" customFormat="1" hidden="1" x14ac:dyDescent="0.2"/>
    <row r="677" s="14" customFormat="1" hidden="1" x14ac:dyDescent="0.2"/>
    <row r="678" s="14" customFormat="1" hidden="1" x14ac:dyDescent="0.2"/>
    <row r="679" s="14" customFormat="1" hidden="1" x14ac:dyDescent="0.2"/>
    <row r="680" s="14" customFormat="1" hidden="1" x14ac:dyDescent="0.2"/>
    <row r="681" s="14" customFormat="1" hidden="1" x14ac:dyDescent="0.2"/>
    <row r="682" s="14" customFormat="1" hidden="1" x14ac:dyDescent="0.2"/>
    <row r="683" s="14" customFormat="1" hidden="1" x14ac:dyDescent="0.2"/>
    <row r="684" s="14" customFormat="1" hidden="1" x14ac:dyDescent="0.2"/>
    <row r="685" s="14" customFormat="1" hidden="1" x14ac:dyDescent="0.2"/>
    <row r="686" s="14" customFormat="1" hidden="1" x14ac:dyDescent="0.2"/>
    <row r="687" s="14" customFormat="1" hidden="1" x14ac:dyDescent="0.2"/>
    <row r="688" s="14" customFormat="1" hidden="1" x14ac:dyDescent="0.2"/>
    <row r="689" s="14" customFormat="1" hidden="1" x14ac:dyDescent="0.2"/>
    <row r="690" s="14" customFormat="1" hidden="1" x14ac:dyDescent="0.2"/>
    <row r="691" s="14" customFormat="1" hidden="1" x14ac:dyDescent="0.2"/>
    <row r="692" s="14" customFormat="1" hidden="1" x14ac:dyDescent="0.2"/>
    <row r="693" s="14" customFormat="1" hidden="1" x14ac:dyDescent="0.2"/>
    <row r="694" s="14" customFormat="1" hidden="1" x14ac:dyDescent="0.2"/>
    <row r="695" s="14" customFormat="1" hidden="1" x14ac:dyDescent="0.2"/>
    <row r="696" s="14" customFormat="1" hidden="1" x14ac:dyDescent="0.2"/>
    <row r="697" s="14" customFormat="1" hidden="1" x14ac:dyDescent="0.2"/>
    <row r="698" s="14" customFormat="1" hidden="1" x14ac:dyDescent="0.2"/>
    <row r="699" s="14" customFormat="1" hidden="1" x14ac:dyDescent="0.2"/>
    <row r="700" s="14" customFormat="1" hidden="1" x14ac:dyDescent="0.2"/>
    <row r="701" s="14" customFormat="1" hidden="1" x14ac:dyDescent="0.2"/>
    <row r="702" s="14" customFormat="1" hidden="1" x14ac:dyDescent="0.2"/>
    <row r="703" s="14" customFormat="1" hidden="1" x14ac:dyDescent="0.2"/>
    <row r="704" s="14" customFormat="1" hidden="1" x14ac:dyDescent="0.2"/>
    <row r="705" s="14" customFormat="1" hidden="1" x14ac:dyDescent="0.2"/>
    <row r="706" s="14" customFormat="1" hidden="1" x14ac:dyDescent="0.2"/>
    <row r="707" s="14" customFormat="1" hidden="1" x14ac:dyDescent="0.2"/>
    <row r="708" s="14" customFormat="1" hidden="1" x14ac:dyDescent="0.2"/>
    <row r="709" s="14" customFormat="1" hidden="1" x14ac:dyDescent="0.2"/>
    <row r="710" s="14" customFormat="1" hidden="1" x14ac:dyDescent="0.2"/>
    <row r="711" s="14" customFormat="1" hidden="1" x14ac:dyDescent="0.2"/>
    <row r="712" s="14" customFormat="1" hidden="1" x14ac:dyDescent="0.2"/>
    <row r="713" s="14" customFormat="1" hidden="1" x14ac:dyDescent="0.2"/>
    <row r="714" s="14" customFormat="1" hidden="1" x14ac:dyDescent="0.2"/>
    <row r="715" s="14" customFormat="1" hidden="1" x14ac:dyDescent="0.2"/>
    <row r="716" s="14" customFormat="1" hidden="1" x14ac:dyDescent="0.2"/>
    <row r="717" s="14" customFormat="1" hidden="1" x14ac:dyDescent="0.2"/>
    <row r="718" s="14" customFormat="1" hidden="1" x14ac:dyDescent="0.2"/>
    <row r="719" s="14" customFormat="1" hidden="1" x14ac:dyDescent="0.2"/>
    <row r="720" s="14" customFormat="1" hidden="1" x14ac:dyDescent="0.2"/>
    <row r="721" s="14" customFormat="1" hidden="1" x14ac:dyDescent="0.2"/>
    <row r="722" s="14" customFormat="1" hidden="1" x14ac:dyDescent="0.2"/>
    <row r="723" s="14" customFormat="1" hidden="1" x14ac:dyDescent="0.2"/>
    <row r="724" s="14" customFormat="1" hidden="1" x14ac:dyDescent="0.2"/>
    <row r="725" s="14" customFormat="1" hidden="1" x14ac:dyDescent="0.2"/>
    <row r="726" s="14" customFormat="1" hidden="1" x14ac:dyDescent="0.2"/>
    <row r="727" s="14" customFormat="1" hidden="1" x14ac:dyDescent="0.2"/>
    <row r="728" s="14" customFormat="1" hidden="1" x14ac:dyDescent="0.2"/>
    <row r="729" s="14" customFormat="1" hidden="1" x14ac:dyDescent="0.2"/>
    <row r="730" s="14" customFormat="1" hidden="1" x14ac:dyDescent="0.2"/>
    <row r="731" s="14" customFormat="1" hidden="1" x14ac:dyDescent="0.2"/>
    <row r="732" s="14" customFormat="1" hidden="1" x14ac:dyDescent="0.2"/>
    <row r="733" s="14" customFormat="1" hidden="1" x14ac:dyDescent="0.2"/>
    <row r="734" s="14" customFormat="1" hidden="1" x14ac:dyDescent="0.2"/>
    <row r="735" s="14" customFormat="1" hidden="1" x14ac:dyDescent="0.2"/>
    <row r="736" s="14" customFormat="1" hidden="1" x14ac:dyDescent="0.2"/>
    <row r="737" s="14" customFormat="1" hidden="1" x14ac:dyDescent="0.2"/>
    <row r="738" s="14" customFormat="1" hidden="1" x14ac:dyDescent="0.2"/>
    <row r="739" s="14" customFormat="1" hidden="1" x14ac:dyDescent="0.2"/>
    <row r="740" s="14" customFormat="1" hidden="1" x14ac:dyDescent="0.2"/>
    <row r="741" s="14" customFormat="1" hidden="1" x14ac:dyDescent="0.2"/>
    <row r="742" s="14" customFormat="1" hidden="1" x14ac:dyDescent="0.2"/>
    <row r="743" s="14" customFormat="1" hidden="1" x14ac:dyDescent="0.2"/>
    <row r="744" s="14" customFormat="1" hidden="1" x14ac:dyDescent="0.2"/>
    <row r="745" s="14" customFormat="1" hidden="1" x14ac:dyDescent="0.2"/>
    <row r="746" s="14" customFormat="1" hidden="1" x14ac:dyDescent="0.2"/>
    <row r="747" s="14" customFormat="1" hidden="1" x14ac:dyDescent="0.2"/>
    <row r="748" s="14" customFormat="1" hidden="1" x14ac:dyDescent="0.2"/>
    <row r="749" s="14" customFormat="1" hidden="1" x14ac:dyDescent="0.2"/>
    <row r="750" s="14" customFormat="1" hidden="1" x14ac:dyDescent="0.2"/>
    <row r="751" s="14" customFormat="1" hidden="1" x14ac:dyDescent="0.2"/>
    <row r="752" s="14" customFormat="1" hidden="1" x14ac:dyDescent="0.2"/>
    <row r="753" s="14" customFormat="1" hidden="1" x14ac:dyDescent="0.2"/>
    <row r="754" s="14" customFormat="1" hidden="1" x14ac:dyDescent="0.2"/>
    <row r="755" s="14" customFormat="1" hidden="1" x14ac:dyDescent="0.2"/>
    <row r="756" s="14" customFormat="1" hidden="1" x14ac:dyDescent="0.2"/>
    <row r="757" s="14" customFormat="1" hidden="1" x14ac:dyDescent="0.2"/>
    <row r="758" s="14" customFormat="1" hidden="1" x14ac:dyDescent="0.2"/>
    <row r="759" s="14" customFormat="1" hidden="1" x14ac:dyDescent="0.2"/>
    <row r="760" s="14" customFormat="1" hidden="1" x14ac:dyDescent="0.2"/>
    <row r="761" s="14" customFormat="1" hidden="1" x14ac:dyDescent="0.2"/>
    <row r="762" s="14" customFormat="1" hidden="1" x14ac:dyDescent="0.2"/>
    <row r="763" s="14" customFormat="1" hidden="1" x14ac:dyDescent="0.2"/>
    <row r="764" s="14" customFormat="1" hidden="1" x14ac:dyDescent="0.2"/>
    <row r="765" s="14" customFormat="1" hidden="1" x14ac:dyDescent="0.2"/>
    <row r="766" s="14" customFormat="1" hidden="1" x14ac:dyDescent="0.2"/>
    <row r="767" s="14" customFormat="1" hidden="1" x14ac:dyDescent="0.2"/>
    <row r="768" s="14" customFormat="1" hidden="1" x14ac:dyDescent="0.2"/>
    <row r="769" s="14" customFormat="1" hidden="1" x14ac:dyDescent="0.2"/>
    <row r="770" s="14" customFormat="1" hidden="1" x14ac:dyDescent="0.2"/>
    <row r="771" s="14" customFormat="1" hidden="1" x14ac:dyDescent="0.2"/>
    <row r="772" s="14" customFormat="1" hidden="1" x14ac:dyDescent="0.2"/>
    <row r="773" s="14" customFormat="1" hidden="1" x14ac:dyDescent="0.2"/>
    <row r="774" s="14" customFormat="1" hidden="1" x14ac:dyDescent="0.2"/>
    <row r="775" s="14" customFormat="1" hidden="1" x14ac:dyDescent="0.2"/>
    <row r="776" s="14" customFormat="1" hidden="1" x14ac:dyDescent="0.2"/>
    <row r="777" s="14" customFormat="1" hidden="1" x14ac:dyDescent="0.2"/>
    <row r="778" s="14" customFormat="1" hidden="1" x14ac:dyDescent="0.2"/>
    <row r="779" s="14" customFormat="1" hidden="1" x14ac:dyDescent="0.2"/>
    <row r="780" s="14" customFormat="1" hidden="1" x14ac:dyDescent="0.2"/>
    <row r="781" s="14" customFormat="1" hidden="1" x14ac:dyDescent="0.2"/>
    <row r="782" s="14" customFormat="1" hidden="1" x14ac:dyDescent="0.2"/>
    <row r="783" s="14" customFormat="1" hidden="1" x14ac:dyDescent="0.2"/>
    <row r="784" s="14" customFormat="1" hidden="1" x14ac:dyDescent="0.2"/>
    <row r="785" s="14" customFormat="1" hidden="1" x14ac:dyDescent="0.2"/>
    <row r="786" s="14" customFormat="1" hidden="1" x14ac:dyDescent="0.2"/>
    <row r="787" s="14" customFormat="1" hidden="1" x14ac:dyDescent="0.2"/>
    <row r="788" s="14" customFormat="1" hidden="1" x14ac:dyDescent="0.2"/>
    <row r="789" s="14" customFormat="1" hidden="1" x14ac:dyDescent="0.2"/>
    <row r="790" s="14" customFormat="1" hidden="1" x14ac:dyDescent="0.2"/>
    <row r="791" s="14" customFormat="1" hidden="1" x14ac:dyDescent="0.2"/>
    <row r="792" s="14" customFormat="1" hidden="1" x14ac:dyDescent="0.2"/>
    <row r="793" s="14" customFormat="1" hidden="1" x14ac:dyDescent="0.2"/>
    <row r="794" s="14" customFormat="1" hidden="1" x14ac:dyDescent="0.2"/>
    <row r="795" s="14" customFormat="1" hidden="1" x14ac:dyDescent="0.2"/>
    <row r="796" s="14" customFormat="1" hidden="1" x14ac:dyDescent="0.2"/>
    <row r="797" s="14" customFormat="1" hidden="1" x14ac:dyDescent="0.2"/>
    <row r="798" s="14" customFormat="1" hidden="1" x14ac:dyDescent="0.2"/>
    <row r="799" s="14" customFormat="1" hidden="1" x14ac:dyDescent="0.2"/>
    <row r="800" s="14" customFormat="1" hidden="1" x14ac:dyDescent="0.2"/>
    <row r="801" s="14" customFormat="1" hidden="1" x14ac:dyDescent="0.2"/>
    <row r="802" s="14" customFormat="1" hidden="1" x14ac:dyDescent="0.2"/>
    <row r="803" s="14" customFormat="1" hidden="1" x14ac:dyDescent="0.2"/>
    <row r="804" s="14" customFormat="1" hidden="1" x14ac:dyDescent="0.2"/>
    <row r="805" s="14" customFormat="1" hidden="1" x14ac:dyDescent="0.2"/>
    <row r="806" s="14" customFormat="1" hidden="1" x14ac:dyDescent="0.2"/>
    <row r="807" s="14" customFormat="1" hidden="1" x14ac:dyDescent="0.2"/>
    <row r="808" s="14" customFormat="1" hidden="1" x14ac:dyDescent="0.2"/>
    <row r="809" s="14" customFormat="1" hidden="1" x14ac:dyDescent="0.2"/>
    <row r="810" s="14" customFormat="1" hidden="1" x14ac:dyDescent="0.2"/>
    <row r="811" s="14" customFormat="1" hidden="1" x14ac:dyDescent="0.2"/>
    <row r="812" s="14" customFormat="1" hidden="1" x14ac:dyDescent="0.2"/>
    <row r="813" s="14" customFormat="1" hidden="1" x14ac:dyDescent="0.2"/>
    <row r="814" s="14" customFormat="1" hidden="1" x14ac:dyDescent="0.2"/>
    <row r="815" s="14" customFormat="1" hidden="1" x14ac:dyDescent="0.2"/>
    <row r="816" s="14" customFormat="1" hidden="1" x14ac:dyDescent="0.2"/>
    <row r="817" s="14" customFormat="1" hidden="1" x14ac:dyDescent="0.2"/>
    <row r="818" s="14" customFormat="1" hidden="1" x14ac:dyDescent="0.2"/>
    <row r="819" s="14" customFormat="1" hidden="1" x14ac:dyDescent="0.2"/>
    <row r="820" s="14" customFormat="1" hidden="1" x14ac:dyDescent="0.2"/>
    <row r="821" s="14" customFormat="1" hidden="1" x14ac:dyDescent="0.2"/>
    <row r="822" s="14" customFormat="1" hidden="1" x14ac:dyDescent="0.2"/>
    <row r="823" s="14" customFormat="1" hidden="1" x14ac:dyDescent="0.2"/>
    <row r="824" s="14" customFormat="1" hidden="1" x14ac:dyDescent="0.2"/>
    <row r="825" s="14" customFormat="1" hidden="1" x14ac:dyDescent="0.2"/>
    <row r="826" s="14" customFormat="1" hidden="1" x14ac:dyDescent="0.2"/>
    <row r="827" s="14" customFormat="1" hidden="1" x14ac:dyDescent="0.2"/>
    <row r="828" s="14" customFormat="1" hidden="1" x14ac:dyDescent="0.2"/>
    <row r="829" s="14" customFormat="1" hidden="1" x14ac:dyDescent="0.2"/>
    <row r="830" s="14" customFormat="1" hidden="1" x14ac:dyDescent="0.2"/>
    <row r="831" s="14" customFormat="1" hidden="1" x14ac:dyDescent="0.2"/>
    <row r="832" s="14" customFormat="1" hidden="1" x14ac:dyDescent="0.2"/>
    <row r="833" s="14" customFormat="1" hidden="1" x14ac:dyDescent="0.2"/>
    <row r="834" s="14" customFormat="1" hidden="1" x14ac:dyDescent="0.2"/>
    <row r="835" s="14" customFormat="1" hidden="1" x14ac:dyDescent="0.2"/>
    <row r="836" s="14" customFormat="1" hidden="1" x14ac:dyDescent="0.2"/>
    <row r="837" s="14" customFormat="1" hidden="1" x14ac:dyDescent="0.2"/>
    <row r="838" s="14" customFormat="1" hidden="1" x14ac:dyDescent="0.2"/>
    <row r="839" s="14" customFormat="1" hidden="1" x14ac:dyDescent="0.2"/>
    <row r="840" s="14" customFormat="1" hidden="1" x14ac:dyDescent="0.2"/>
    <row r="841" s="14" customFormat="1" hidden="1" x14ac:dyDescent="0.2"/>
    <row r="842" s="14" customFormat="1" hidden="1" x14ac:dyDescent="0.2"/>
    <row r="843" s="14" customFormat="1" hidden="1" x14ac:dyDescent="0.2"/>
    <row r="844" s="14" customFormat="1" hidden="1" x14ac:dyDescent="0.2"/>
    <row r="845" s="14" customFormat="1" hidden="1" x14ac:dyDescent="0.2"/>
    <row r="846" s="14" customFormat="1" hidden="1" x14ac:dyDescent="0.2"/>
    <row r="847" s="14" customFormat="1" hidden="1" x14ac:dyDescent="0.2"/>
    <row r="848" s="14" customFormat="1" hidden="1" x14ac:dyDescent="0.2"/>
    <row r="849" s="14" customFormat="1" hidden="1" x14ac:dyDescent="0.2"/>
    <row r="850" s="14" customFormat="1" hidden="1" x14ac:dyDescent="0.2"/>
    <row r="851" s="14" customFormat="1" hidden="1" x14ac:dyDescent="0.2"/>
    <row r="852" s="14" customFormat="1" hidden="1" x14ac:dyDescent="0.2"/>
    <row r="853" s="14" customFormat="1" hidden="1" x14ac:dyDescent="0.2"/>
    <row r="854" s="14" customFormat="1" hidden="1" x14ac:dyDescent="0.2"/>
    <row r="855" s="14" customFormat="1" hidden="1" x14ac:dyDescent="0.2"/>
    <row r="856" s="14" customFormat="1" hidden="1" x14ac:dyDescent="0.2"/>
    <row r="857" s="14" customFormat="1" hidden="1" x14ac:dyDescent="0.2"/>
    <row r="858" s="14" customFormat="1" hidden="1" x14ac:dyDescent="0.2"/>
    <row r="859" s="14" customFormat="1" hidden="1" x14ac:dyDescent="0.2"/>
    <row r="860" s="14" customFormat="1" hidden="1" x14ac:dyDescent="0.2"/>
    <row r="861" s="14" customFormat="1" hidden="1" x14ac:dyDescent="0.2"/>
    <row r="862" s="14" customFormat="1" hidden="1" x14ac:dyDescent="0.2"/>
    <row r="863" s="14" customFormat="1" hidden="1" x14ac:dyDescent="0.2"/>
    <row r="864" s="14" customFormat="1" hidden="1" x14ac:dyDescent="0.2"/>
    <row r="865" s="14" customFormat="1" hidden="1" x14ac:dyDescent="0.2"/>
    <row r="866" s="14" customFormat="1" hidden="1" x14ac:dyDescent="0.2"/>
    <row r="867" s="14" customFormat="1" hidden="1" x14ac:dyDescent="0.2"/>
    <row r="868" s="14" customFormat="1" hidden="1" x14ac:dyDescent="0.2"/>
    <row r="869" s="14" customFormat="1" hidden="1" x14ac:dyDescent="0.2"/>
    <row r="870" s="14" customFormat="1" hidden="1" x14ac:dyDescent="0.2"/>
    <row r="871" s="14" customFormat="1" hidden="1" x14ac:dyDescent="0.2"/>
    <row r="872" s="14" customFormat="1" hidden="1" x14ac:dyDescent="0.2"/>
    <row r="873" s="14" customFormat="1" hidden="1" x14ac:dyDescent="0.2"/>
    <row r="874" s="14" customFormat="1" hidden="1" x14ac:dyDescent="0.2"/>
    <row r="875" s="14" customFormat="1" hidden="1" x14ac:dyDescent="0.2"/>
    <row r="876" s="14" customFormat="1" hidden="1" x14ac:dyDescent="0.2"/>
    <row r="877" s="14" customFormat="1" hidden="1" x14ac:dyDescent="0.2"/>
    <row r="878" s="14" customFormat="1" hidden="1" x14ac:dyDescent="0.2"/>
    <row r="879" s="14" customFormat="1" hidden="1" x14ac:dyDescent="0.2"/>
    <row r="880" s="14" customFormat="1" hidden="1" x14ac:dyDescent="0.2"/>
    <row r="881" s="14" customFormat="1" hidden="1" x14ac:dyDescent="0.2"/>
    <row r="882" s="14" customFormat="1" hidden="1" x14ac:dyDescent="0.2"/>
    <row r="883" s="14" customFormat="1" hidden="1" x14ac:dyDescent="0.2"/>
    <row r="884" s="14" customFormat="1" hidden="1" x14ac:dyDescent="0.2"/>
    <row r="885" s="14" customFormat="1" hidden="1" x14ac:dyDescent="0.2"/>
    <row r="886" s="14" customFormat="1" hidden="1" x14ac:dyDescent="0.2"/>
    <row r="887" s="14" customFormat="1" hidden="1" x14ac:dyDescent="0.2"/>
    <row r="888" s="14" customFormat="1" hidden="1" x14ac:dyDescent="0.2"/>
    <row r="889" s="14" customFormat="1" hidden="1" x14ac:dyDescent="0.2"/>
    <row r="890" s="14" customFormat="1" hidden="1" x14ac:dyDescent="0.2"/>
    <row r="891" s="14" customFormat="1" hidden="1" x14ac:dyDescent="0.2"/>
    <row r="892" s="14" customFormat="1" hidden="1" x14ac:dyDescent="0.2"/>
    <row r="893" s="14" customFormat="1" hidden="1" x14ac:dyDescent="0.2"/>
    <row r="894" s="14" customFormat="1" hidden="1" x14ac:dyDescent="0.2"/>
    <row r="895" s="14" customFormat="1" hidden="1" x14ac:dyDescent="0.2"/>
    <row r="896" s="14" customFormat="1" hidden="1" x14ac:dyDescent="0.2"/>
    <row r="897" s="14" customFormat="1" hidden="1" x14ac:dyDescent="0.2"/>
    <row r="898" s="14" customFormat="1" hidden="1" x14ac:dyDescent="0.2"/>
    <row r="899" s="14" customFormat="1" hidden="1" x14ac:dyDescent="0.2"/>
    <row r="900" s="14" customFormat="1" hidden="1" x14ac:dyDescent="0.2"/>
    <row r="901" s="14" customFormat="1" hidden="1" x14ac:dyDescent="0.2"/>
    <row r="902" s="14" customFormat="1" hidden="1" x14ac:dyDescent="0.2"/>
    <row r="903" s="14" customFormat="1" hidden="1" x14ac:dyDescent="0.2"/>
    <row r="904" s="14" customFormat="1" hidden="1" x14ac:dyDescent="0.2"/>
    <row r="905" s="14" customFormat="1" hidden="1" x14ac:dyDescent="0.2"/>
    <row r="906" s="14" customFormat="1" hidden="1" x14ac:dyDescent="0.2"/>
    <row r="907" s="14" customFormat="1" hidden="1" x14ac:dyDescent="0.2"/>
    <row r="908" s="14" customFormat="1" hidden="1" x14ac:dyDescent="0.2"/>
    <row r="909" s="14" customFormat="1" hidden="1" x14ac:dyDescent="0.2"/>
    <row r="910" s="14" customFormat="1" hidden="1" x14ac:dyDescent="0.2"/>
    <row r="911" s="14" customFormat="1" hidden="1" x14ac:dyDescent="0.2"/>
    <row r="912" s="14" customFormat="1" hidden="1" x14ac:dyDescent="0.2"/>
    <row r="913" s="14" customFormat="1" hidden="1" x14ac:dyDescent="0.2"/>
    <row r="914" s="14" customFormat="1" hidden="1" x14ac:dyDescent="0.2"/>
    <row r="915" s="14" customFormat="1" hidden="1" x14ac:dyDescent="0.2"/>
    <row r="916" s="14" customFormat="1" hidden="1" x14ac:dyDescent="0.2"/>
    <row r="917" s="14" customFormat="1" hidden="1" x14ac:dyDescent="0.2"/>
    <row r="918" s="14" customFormat="1" hidden="1" x14ac:dyDescent="0.2"/>
    <row r="919" s="14" customFormat="1" hidden="1" x14ac:dyDescent="0.2"/>
    <row r="920" s="14" customFormat="1" hidden="1" x14ac:dyDescent="0.2"/>
    <row r="921" s="14" customFormat="1" hidden="1" x14ac:dyDescent="0.2"/>
    <row r="922" s="14" customFormat="1" hidden="1" x14ac:dyDescent="0.2"/>
    <row r="923" s="14" customFormat="1" hidden="1" x14ac:dyDescent="0.2"/>
    <row r="924" s="14" customFormat="1" hidden="1" x14ac:dyDescent="0.2"/>
    <row r="925" s="14" customFormat="1" hidden="1" x14ac:dyDescent="0.2"/>
    <row r="926" s="14" customFormat="1" hidden="1" x14ac:dyDescent="0.2"/>
    <row r="927" s="14" customFormat="1" hidden="1" x14ac:dyDescent="0.2"/>
    <row r="928" s="14" customFormat="1" hidden="1" x14ac:dyDescent="0.2"/>
    <row r="929" s="14" customFormat="1" hidden="1" x14ac:dyDescent="0.2"/>
    <row r="930" s="14" customFormat="1" hidden="1" x14ac:dyDescent="0.2"/>
    <row r="931" s="14" customFormat="1" hidden="1" x14ac:dyDescent="0.2"/>
    <row r="932" s="14" customFormat="1" hidden="1" x14ac:dyDescent="0.2"/>
    <row r="933" s="14" customFormat="1" hidden="1" x14ac:dyDescent="0.2"/>
    <row r="934" s="14" customFormat="1" hidden="1" x14ac:dyDescent="0.2"/>
    <row r="935" s="14" customFormat="1" hidden="1" x14ac:dyDescent="0.2"/>
    <row r="936" s="14" customFormat="1" hidden="1" x14ac:dyDescent="0.2"/>
    <row r="937" s="14" customFormat="1" hidden="1" x14ac:dyDescent="0.2"/>
    <row r="938" s="14" customFormat="1" hidden="1" x14ac:dyDescent="0.2"/>
    <row r="939" s="14" customFormat="1" hidden="1" x14ac:dyDescent="0.2"/>
    <row r="940" s="14" customFormat="1" hidden="1" x14ac:dyDescent="0.2"/>
    <row r="941" s="14" customFormat="1" hidden="1" x14ac:dyDescent="0.2"/>
    <row r="942" s="14" customFormat="1" hidden="1" x14ac:dyDescent="0.2"/>
    <row r="943" s="14" customFormat="1" hidden="1" x14ac:dyDescent="0.2"/>
    <row r="944" s="14" customFormat="1" hidden="1" x14ac:dyDescent="0.2"/>
    <row r="945" s="14" customFormat="1" hidden="1" x14ac:dyDescent="0.2"/>
    <row r="946" s="14" customFormat="1" hidden="1" x14ac:dyDescent="0.2"/>
    <row r="947" s="14" customFormat="1" hidden="1" x14ac:dyDescent="0.2"/>
    <row r="948" s="14" customFormat="1" hidden="1" x14ac:dyDescent="0.2"/>
    <row r="949" s="14" customFormat="1" hidden="1" x14ac:dyDescent="0.2"/>
    <row r="950" s="14" customFormat="1" hidden="1" x14ac:dyDescent="0.2"/>
    <row r="951" s="14" customFormat="1" hidden="1" x14ac:dyDescent="0.2"/>
    <row r="952" s="14" customFormat="1" hidden="1" x14ac:dyDescent="0.2"/>
    <row r="953" s="14" customFormat="1" hidden="1" x14ac:dyDescent="0.2"/>
    <row r="954" s="14" customFormat="1" hidden="1" x14ac:dyDescent="0.2"/>
    <row r="955" s="14" customFormat="1" hidden="1" x14ac:dyDescent="0.2"/>
    <row r="956" s="14" customFormat="1" hidden="1" x14ac:dyDescent="0.2"/>
    <row r="957" s="14" customFormat="1" hidden="1" x14ac:dyDescent="0.2"/>
    <row r="958" s="14" customFormat="1" hidden="1" x14ac:dyDescent="0.2"/>
    <row r="959" s="14" customFormat="1" hidden="1" x14ac:dyDescent="0.2"/>
    <row r="960" s="14" customFormat="1" hidden="1" x14ac:dyDescent="0.2"/>
    <row r="961" s="14" customFormat="1" hidden="1" x14ac:dyDescent="0.2"/>
    <row r="962" s="14" customFormat="1" hidden="1" x14ac:dyDescent="0.2"/>
    <row r="963" s="14" customFormat="1" hidden="1" x14ac:dyDescent="0.2"/>
    <row r="964" s="14" customFormat="1" hidden="1" x14ac:dyDescent="0.2"/>
    <row r="965" s="14" customFormat="1" hidden="1" x14ac:dyDescent="0.2"/>
    <row r="966" s="14" customFormat="1" hidden="1" x14ac:dyDescent="0.2"/>
    <row r="967" s="14" customFormat="1" hidden="1" x14ac:dyDescent="0.2"/>
    <row r="968" s="14" customFormat="1" hidden="1" x14ac:dyDescent="0.2"/>
    <row r="969" s="14" customFormat="1" hidden="1" x14ac:dyDescent="0.2"/>
    <row r="970" s="14" customFormat="1" hidden="1" x14ac:dyDescent="0.2"/>
    <row r="971" s="14" customFormat="1" hidden="1" x14ac:dyDescent="0.2"/>
    <row r="972" s="14" customFormat="1" hidden="1" x14ac:dyDescent="0.2"/>
    <row r="973" s="14" customFormat="1" hidden="1" x14ac:dyDescent="0.2"/>
    <row r="974" s="14" customFormat="1" hidden="1" x14ac:dyDescent="0.2"/>
    <row r="975" s="14" customFormat="1" hidden="1" x14ac:dyDescent="0.2"/>
    <row r="976" s="14" customFormat="1" hidden="1" x14ac:dyDescent="0.2"/>
    <row r="977" s="14" customFormat="1" hidden="1" x14ac:dyDescent="0.2"/>
    <row r="978" s="14" customFormat="1" hidden="1" x14ac:dyDescent="0.2"/>
    <row r="979" s="14" customFormat="1" hidden="1" x14ac:dyDescent="0.2"/>
    <row r="980" s="14" customFormat="1" hidden="1" x14ac:dyDescent="0.2"/>
    <row r="981" s="14" customFormat="1" hidden="1" x14ac:dyDescent="0.2"/>
    <row r="982" s="14" customFormat="1" hidden="1" x14ac:dyDescent="0.2"/>
    <row r="983" s="14" customFormat="1" hidden="1" x14ac:dyDescent="0.2"/>
    <row r="984" s="14" customFormat="1" hidden="1" x14ac:dyDescent="0.2"/>
    <row r="985" s="14" customFormat="1" hidden="1" x14ac:dyDescent="0.2"/>
    <row r="986" s="14" customFormat="1" hidden="1" x14ac:dyDescent="0.2"/>
    <row r="987" s="14" customFormat="1" hidden="1" x14ac:dyDescent="0.2"/>
    <row r="988" s="14" customFormat="1" hidden="1" x14ac:dyDescent="0.2"/>
    <row r="989" s="14" customFormat="1" hidden="1" x14ac:dyDescent="0.2"/>
    <row r="990" s="14" customFormat="1" hidden="1" x14ac:dyDescent="0.2"/>
    <row r="991" s="14" customFormat="1" hidden="1" x14ac:dyDescent="0.2"/>
    <row r="992" s="14" customFormat="1" hidden="1" x14ac:dyDescent="0.2"/>
    <row r="993" s="14" customFormat="1" hidden="1" x14ac:dyDescent="0.2"/>
    <row r="994" s="14" customFormat="1" hidden="1" x14ac:dyDescent="0.2"/>
    <row r="995" s="14" customFormat="1" hidden="1" x14ac:dyDescent="0.2"/>
    <row r="996" s="14" customFormat="1" hidden="1" x14ac:dyDescent="0.2"/>
    <row r="997" s="14" customFormat="1" hidden="1" x14ac:dyDescent="0.2"/>
    <row r="998" s="14" customFormat="1" hidden="1" x14ac:dyDescent="0.2"/>
    <row r="999" s="14" customFormat="1" hidden="1" x14ac:dyDescent="0.2"/>
    <row r="1000" s="14" customFormat="1" hidden="1" x14ac:dyDescent="0.2"/>
    <row r="1001" s="14" customFormat="1" hidden="1" x14ac:dyDescent="0.2"/>
    <row r="1002" s="14" customFormat="1" hidden="1" x14ac:dyDescent="0.2"/>
    <row r="1003" s="14" customFormat="1" hidden="1" x14ac:dyDescent="0.2"/>
    <row r="1004" s="14" customFormat="1" hidden="1" x14ac:dyDescent="0.2"/>
    <row r="1005" s="14" customFormat="1" hidden="1" x14ac:dyDescent="0.2"/>
    <row r="1006" s="14" customFormat="1" hidden="1" x14ac:dyDescent="0.2"/>
    <row r="1007" s="14" customFormat="1" hidden="1" x14ac:dyDescent="0.2"/>
    <row r="1008" s="14" customFormat="1" hidden="1" x14ac:dyDescent="0.2"/>
    <row r="1009" s="14" customFormat="1" hidden="1" x14ac:dyDescent="0.2"/>
    <row r="1010" s="14" customFormat="1" hidden="1" x14ac:dyDescent="0.2"/>
    <row r="1011" s="14" customFormat="1" hidden="1" x14ac:dyDescent="0.2"/>
    <row r="1012" s="14" customFormat="1" hidden="1" x14ac:dyDescent="0.2"/>
    <row r="1013" s="14" customFormat="1" hidden="1" x14ac:dyDescent="0.2"/>
    <row r="1014" s="14" customFormat="1" hidden="1" x14ac:dyDescent="0.2"/>
    <row r="1015" s="14" customFormat="1" hidden="1" x14ac:dyDescent="0.2"/>
    <row r="1016" s="14" customFormat="1" hidden="1" x14ac:dyDescent="0.2"/>
    <row r="1017" s="14" customFormat="1" hidden="1" x14ac:dyDescent="0.2"/>
    <row r="1018" s="14" customFormat="1" hidden="1" x14ac:dyDescent="0.2"/>
    <row r="1019" s="14" customFormat="1" hidden="1" x14ac:dyDescent="0.2"/>
    <row r="1020" s="14" customFormat="1" hidden="1" x14ac:dyDescent="0.2"/>
    <row r="1021" s="14" customFormat="1" hidden="1" x14ac:dyDescent="0.2"/>
    <row r="1022" s="14" customFormat="1" hidden="1" x14ac:dyDescent="0.2"/>
    <row r="1023" s="14" customFormat="1" hidden="1" x14ac:dyDescent="0.2"/>
    <row r="1024" s="14" customFormat="1" hidden="1" x14ac:dyDescent="0.2"/>
    <row r="1025" s="14" customFormat="1" hidden="1" x14ac:dyDescent="0.2"/>
    <row r="1026" s="14" customFormat="1" hidden="1" x14ac:dyDescent="0.2"/>
    <row r="1027" s="14" customFormat="1" hidden="1" x14ac:dyDescent="0.2"/>
    <row r="1028" s="14" customFormat="1" hidden="1" x14ac:dyDescent="0.2"/>
    <row r="1029" s="14" customFormat="1" hidden="1" x14ac:dyDescent="0.2"/>
    <row r="1030" s="14" customFormat="1" hidden="1" x14ac:dyDescent="0.2"/>
    <row r="1031" s="14" customFormat="1" hidden="1" x14ac:dyDescent="0.2"/>
    <row r="1032" s="14" customFormat="1" hidden="1" x14ac:dyDescent="0.2"/>
    <row r="1033" s="14" customFormat="1" hidden="1" x14ac:dyDescent="0.2"/>
    <row r="1034" s="14" customFormat="1" hidden="1" x14ac:dyDescent="0.2"/>
    <row r="1035" s="14" customFormat="1" hidden="1" x14ac:dyDescent="0.2"/>
    <row r="1036" s="14" customFormat="1" hidden="1" x14ac:dyDescent="0.2"/>
    <row r="1037" s="14" customFormat="1" hidden="1" x14ac:dyDescent="0.2"/>
    <row r="1038" s="14" customFormat="1" hidden="1" x14ac:dyDescent="0.2"/>
    <row r="1039" s="14" customFormat="1" hidden="1" x14ac:dyDescent="0.2"/>
    <row r="1040" s="14" customFormat="1" hidden="1" x14ac:dyDescent="0.2"/>
    <row r="1041" s="14" customFormat="1" hidden="1" x14ac:dyDescent="0.2"/>
    <row r="1042" s="14" customFormat="1" hidden="1" x14ac:dyDescent="0.2"/>
    <row r="1043" s="14" customFormat="1" hidden="1" x14ac:dyDescent="0.2"/>
    <row r="1044" s="14" customFormat="1" hidden="1" x14ac:dyDescent="0.2"/>
    <row r="1045" s="14" customFormat="1" hidden="1" x14ac:dyDescent="0.2"/>
    <row r="1046" s="14" customFormat="1" hidden="1" x14ac:dyDescent="0.2"/>
    <row r="1047" s="14" customFormat="1" hidden="1" x14ac:dyDescent="0.2"/>
    <row r="1048" s="14" customFormat="1" hidden="1" x14ac:dyDescent="0.2"/>
    <row r="1049" s="14" customFormat="1" hidden="1" x14ac:dyDescent="0.2"/>
    <row r="1050" s="14" customFormat="1" hidden="1" x14ac:dyDescent="0.2"/>
    <row r="1051" s="14" customFormat="1" hidden="1" x14ac:dyDescent="0.2"/>
    <row r="1052" s="14" customFormat="1" hidden="1" x14ac:dyDescent="0.2"/>
    <row r="1053" s="14" customFormat="1" hidden="1" x14ac:dyDescent="0.2"/>
    <row r="1054" s="14" customFormat="1" hidden="1" x14ac:dyDescent="0.2"/>
    <row r="1055" s="14" customFormat="1" hidden="1" x14ac:dyDescent="0.2"/>
    <row r="1056" s="14" customFormat="1" hidden="1" x14ac:dyDescent="0.2"/>
    <row r="1057" s="14" customFormat="1" hidden="1" x14ac:dyDescent="0.2"/>
    <row r="1058" s="14" customFormat="1" hidden="1" x14ac:dyDescent="0.2"/>
    <row r="1059" s="14" customFormat="1" hidden="1" x14ac:dyDescent="0.2"/>
    <row r="1060" s="14" customFormat="1" hidden="1" x14ac:dyDescent="0.2"/>
    <row r="1061" s="14" customFormat="1" hidden="1" x14ac:dyDescent="0.2"/>
    <row r="1062" s="14" customFormat="1" hidden="1" x14ac:dyDescent="0.2"/>
    <row r="1063" s="14" customFormat="1" hidden="1" x14ac:dyDescent="0.2"/>
    <row r="1064" s="14" customFormat="1" hidden="1" x14ac:dyDescent="0.2"/>
    <row r="1065" s="14" customFormat="1" hidden="1" x14ac:dyDescent="0.2"/>
    <row r="1066" s="14" customFormat="1" hidden="1" x14ac:dyDescent="0.2"/>
    <row r="1067" s="14" customFormat="1" hidden="1" x14ac:dyDescent="0.2"/>
    <row r="1068" s="14" customFormat="1" hidden="1" x14ac:dyDescent="0.2"/>
    <row r="1069" s="14" customFormat="1" hidden="1" x14ac:dyDescent="0.2"/>
    <row r="1070" s="14" customFormat="1" hidden="1" x14ac:dyDescent="0.2"/>
    <row r="1071" s="14" customFormat="1" hidden="1" x14ac:dyDescent="0.2"/>
    <row r="1072" s="14" customFormat="1" hidden="1" x14ac:dyDescent="0.2"/>
    <row r="1073" s="14" customFormat="1" hidden="1" x14ac:dyDescent="0.2"/>
    <row r="1074" s="14" customFormat="1" hidden="1" x14ac:dyDescent="0.2"/>
    <row r="1075" s="14" customFormat="1" hidden="1" x14ac:dyDescent="0.2"/>
    <row r="1076" s="14" customFormat="1" hidden="1" x14ac:dyDescent="0.2"/>
    <row r="1077" s="14" customFormat="1" hidden="1" x14ac:dyDescent="0.2"/>
    <row r="1078" s="14" customFormat="1" hidden="1" x14ac:dyDescent="0.2"/>
    <row r="1079" s="14" customFormat="1" hidden="1" x14ac:dyDescent="0.2"/>
    <row r="1080" s="14" customFormat="1" hidden="1" x14ac:dyDescent="0.2"/>
    <row r="1081" s="14" customFormat="1" hidden="1" x14ac:dyDescent="0.2"/>
    <row r="1082" s="14" customFormat="1" hidden="1" x14ac:dyDescent="0.2"/>
    <row r="1083" s="14" customFormat="1" hidden="1" x14ac:dyDescent="0.2"/>
    <row r="1084" s="14" customFormat="1" hidden="1" x14ac:dyDescent="0.2"/>
    <row r="1085" s="14" customFormat="1" hidden="1" x14ac:dyDescent="0.2"/>
    <row r="1086" s="14" customFormat="1" hidden="1" x14ac:dyDescent="0.2"/>
    <row r="1087" s="14" customFormat="1" hidden="1" x14ac:dyDescent="0.2"/>
    <row r="1088" s="14" customFormat="1" hidden="1" x14ac:dyDescent="0.2"/>
    <row r="1089" s="14" customFormat="1" hidden="1" x14ac:dyDescent="0.2"/>
    <row r="1090" s="14" customFormat="1" hidden="1" x14ac:dyDescent="0.2"/>
    <row r="1091" s="14" customFormat="1" hidden="1" x14ac:dyDescent="0.2"/>
    <row r="1092" s="14" customFormat="1" hidden="1" x14ac:dyDescent="0.2"/>
    <row r="1093" s="14" customFormat="1" hidden="1" x14ac:dyDescent="0.2"/>
    <row r="1094" s="14" customFormat="1" hidden="1" x14ac:dyDescent="0.2"/>
    <row r="1095" s="14" customFormat="1" hidden="1" x14ac:dyDescent="0.2"/>
    <row r="1096" s="14" customFormat="1" hidden="1" x14ac:dyDescent="0.2"/>
    <row r="1097" s="14" customFormat="1" hidden="1" x14ac:dyDescent="0.2"/>
    <row r="1098" s="14" customFormat="1" hidden="1" x14ac:dyDescent="0.2"/>
    <row r="1099" s="14" customFormat="1" hidden="1" x14ac:dyDescent="0.2"/>
    <row r="1100" s="14" customFormat="1" hidden="1" x14ac:dyDescent="0.2"/>
    <row r="1101" s="14" customFormat="1" hidden="1" x14ac:dyDescent="0.2"/>
    <row r="1102" s="14" customFormat="1" hidden="1" x14ac:dyDescent="0.2"/>
    <row r="1103" s="14" customFormat="1" hidden="1" x14ac:dyDescent="0.2"/>
    <row r="1104" s="14" customFormat="1" hidden="1" x14ac:dyDescent="0.2"/>
    <row r="1105" s="14" customFormat="1" hidden="1" x14ac:dyDescent="0.2"/>
    <row r="1106" s="14" customFormat="1" hidden="1" x14ac:dyDescent="0.2"/>
    <row r="1107" s="14" customFormat="1" hidden="1" x14ac:dyDescent="0.2"/>
    <row r="1108" s="14" customFormat="1" hidden="1" x14ac:dyDescent="0.2"/>
    <row r="1109" s="14" customFormat="1" hidden="1" x14ac:dyDescent="0.2"/>
    <row r="1110" s="14" customFormat="1" hidden="1" x14ac:dyDescent="0.2"/>
    <row r="1111" s="14" customFormat="1" hidden="1" x14ac:dyDescent="0.2"/>
    <row r="1112" s="14" customFormat="1" hidden="1" x14ac:dyDescent="0.2"/>
    <row r="1113" s="14" customFormat="1" hidden="1" x14ac:dyDescent="0.2"/>
    <row r="1114" s="14" customFormat="1" hidden="1" x14ac:dyDescent="0.2"/>
    <row r="1115" s="14" customFormat="1" hidden="1" x14ac:dyDescent="0.2"/>
    <row r="1116" s="14" customFormat="1" hidden="1" x14ac:dyDescent="0.2"/>
    <row r="1117" s="14" customFormat="1" hidden="1" x14ac:dyDescent="0.2"/>
    <row r="1118" s="14" customFormat="1" hidden="1" x14ac:dyDescent="0.2"/>
    <row r="1119" s="14" customFormat="1" hidden="1" x14ac:dyDescent="0.2"/>
    <row r="1120" s="14" customFormat="1" hidden="1" x14ac:dyDescent="0.2"/>
    <row r="1121" s="14" customFormat="1" hidden="1" x14ac:dyDescent="0.2"/>
    <row r="1122" s="14" customFormat="1" hidden="1" x14ac:dyDescent="0.2"/>
    <row r="1123" s="14" customFormat="1" hidden="1" x14ac:dyDescent="0.2"/>
    <row r="1124" s="14" customFormat="1" hidden="1" x14ac:dyDescent="0.2"/>
    <row r="1125" s="14" customFormat="1" hidden="1" x14ac:dyDescent="0.2"/>
    <row r="1126" s="14" customFormat="1" hidden="1" x14ac:dyDescent="0.2"/>
    <row r="1127" s="14" customFormat="1" hidden="1" x14ac:dyDescent="0.2"/>
    <row r="1128" s="14" customFormat="1" hidden="1" x14ac:dyDescent="0.2"/>
    <row r="1129" s="14" customFormat="1" hidden="1" x14ac:dyDescent="0.2"/>
    <row r="1130" s="14" customFormat="1" hidden="1" x14ac:dyDescent="0.2"/>
    <row r="1131" s="14" customFormat="1" hidden="1" x14ac:dyDescent="0.2"/>
    <row r="1132" s="14" customFormat="1" hidden="1" x14ac:dyDescent="0.2"/>
    <row r="1133" s="14" customFormat="1" hidden="1" x14ac:dyDescent="0.2"/>
    <row r="1134" s="14" customFormat="1" hidden="1" x14ac:dyDescent="0.2"/>
    <row r="1135" s="14" customFormat="1" hidden="1" x14ac:dyDescent="0.2"/>
    <row r="1136" s="14" customFormat="1" hidden="1" x14ac:dyDescent="0.2"/>
    <row r="1137" s="14" customFormat="1" hidden="1" x14ac:dyDescent="0.2"/>
    <row r="1138" s="14" customFormat="1" hidden="1" x14ac:dyDescent="0.2"/>
    <row r="1139" s="14" customFormat="1" hidden="1" x14ac:dyDescent="0.2"/>
    <row r="1140" s="14" customFormat="1" hidden="1" x14ac:dyDescent="0.2"/>
    <row r="1141" s="14" customFormat="1" hidden="1" x14ac:dyDescent="0.2"/>
    <row r="1142" s="14" customFormat="1" hidden="1" x14ac:dyDescent="0.2"/>
    <row r="1143" s="14" customFormat="1" hidden="1" x14ac:dyDescent="0.2"/>
    <row r="1144" s="14" customFormat="1" hidden="1" x14ac:dyDescent="0.2"/>
    <row r="1145" s="14" customFormat="1" hidden="1" x14ac:dyDescent="0.2"/>
    <row r="1146" s="14" customFormat="1" hidden="1" x14ac:dyDescent="0.2"/>
    <row r="1147" s="14" customFormat="1" hidden="1" x14ac:dyDescent="0.2"/>
    <row r="1148" s="14" customFormat="1" hidden="1" x14ac:dyDescent="0.2"/>
    <row r="1149" s="14" customFormat="1" hidden="1" x14ac:dyDescent="0.2"/>
    <row r="1150" s="14" customFormat="1" hidden="1" x14ac:dyDescent="0.2"/>
    <row r="1151" s="14" customFormat="1" hidden="1" x14ac:dyDescent="0.2"/>
    <row r="1152" s="14" customFormat="1" hidden="1" x14ac:dyDescent="0.2"/>
    <row r="1153" s="14" customFormat="1" hidden="1" x14ac:dyDescent="0.2"/>
    <row r="1154" s="14" customFormat="1" hidden="1" x14ac:dyDescent="0.2"/>
    <row r="1155" s="14" customFormat="1" hidden="1" x14ac:dyDescent="0.2"/>
    <row r="1156" s="14" customFormat="1" hidden="1" x14ac:dyDescent="0.2"/>
    <row r="1157" s="14" customFormat="1" hidden="1" x14ac:dyDescent="0.2"/>
    <row r="1158" s="14" customFormat="1" hidden="1" x14ac:dyDescent="0.2"/>
    <row r="1159" s="14" customFormat="1" hidden="1" x14ac:dyDescent="0.2"/>
    <row r="1160" s="14" customFormat="1" hidden="1" x14ac:dyDescent="0.2"/>
    <row r="1161" s="14" customFormat="1" hidden="1" x14ac:dyDescent="0.2"/>
    <row r="1162" s="14" customFormat="1" hidden="1" x14ac:dyDescent="0.2"/>
    <row r="1163" s="14" customFormat="1" hidden="1" x14ac:dyDescent="0.2"/>
    <row r="1164" s="14" customFormat="1" hidden="1" x14ac:dyDescent="0.2"/>
    <row r="1165" s="14" customFormat="1" hidden="1" x14ac:dyDescent="0.2"/>
    <row r="1166" s="14" customFormat="1" hidden="1" x14ac:dyDescent="0.2"/>
    <row r="1167" s="14" customFormat="1" hidden="1" x14ac:dyDescent="0.2"/>
    <row r="1168" s="14" customFormat="1" hidden="1" x14ac:dyDescent="0.2"/>
    <row r="1169" s="14" customFormat="1" hidden="1" x14ac:dyDescent="0.2"/>
    <row r="1170" s="14" customFormat="1" hidden="1" x14ac:dyDescent="0.2"/>
    <row r="1171" s="14" customFormat="1" hidden="1" x14ac:dyDescent="0.2"/>
    <row r="1172" s="14" customFormat="1" hidden="1" x14ac:dyDescent="0.2"/>
    <row r="1173" s="14" customFormat="1" hidden="1" x14ac:dyDescent="0.2"/>
    <row r="1174" s="14" customFormat="1" hidden="1" x14ac:dyDescent="0.2"/>
    <row r="1175" s="14" customFormat="1" hidden="1" x14ac:dyDescent="0.2"/>
    <row r="1176" s="14" customFormat="1" hidden="1" x14ac:dyDescent="0.2"/>
    <row r="1177" s="14" customFormat="1" hidden="1" x14ac:dyDescent="0.2"/>
    <row r="1178" s="14" customFormat="1" hidden="1" x14ac:dyDescent="0.2"/>
    <row r="1179" s="14" customFormat="1" hidden="1" x14ac:dyDescent="0.2"/>
    <row r="1180" s="14" customFormat="1" hidden="1" x14ac:dyDescent="0.2"/>
    <row r="1181" s="14" customFormat="1" hidden="1" x14ac:dyDescent="0.2"/>
    <row r="1182" s="14" customFormat="1" hidden="1" x14ac:dyDescent="0.2"/>
    <row r="1183" s="14" customFormat="1" hidden="1" x14ac:dyDescent="0.2"/>
    <row r="1184" s="14" customFormat="1" hidden="1" x14ac:dyDescent="0.2"/>
    <row r="1185" s="14" customFormat="1" hidden="1" x14ac:dyDescent="0.2"/>
    <row r="1186" s="14" customFormat="1" hidden="1" x14ac:dyDescent="0.2"/>
    <row r="1187" s="14" customFormat="1" hidden="1" x14ac:dyDescent="0.2"/>
    <row r="1188" s="14" customFormat="1" hidden="1" x14ac:dyDescent="0.2"/>
    <row r="1189" s="14" customFormat="1" hidden="1" x14ac:dyDescent="0.2"/>
    <row r="1190" s="14" customFormat="1" hidden="1" x14ac:dyDescent="0.2"/>
    <row r="1191" s="14" customFormat="1" hidden="1" x14ac:dyDescent="0.2"/>
    <row r="1192" s="14" customFormat="1" hidden="1" x14ac:dyDescent="0.2"/>
    <row r="1193" s="14" customFormat="1" hidden="1" x14ac:dyDescent="0.2"/>
    <row r="1194" s="14" customFormat="1" hidden="1" x14ac:dyDescent="0.2"/>
    <row r="1195" s="14" customFormat="1" hidden="1" x14ac:dyDescent="0.2"/>
    <row r="1196" s="14" customFormat="1" hidden="1" x14ac:dyDescent="0.2"/>
    <row r="1197" s="14" customFormat="1" hidden="1" x14ac:dyDescent="0.2"/>
    <row r="1198" s="14" customFormat="1" hidden="1" x14ac:dyDescent="0.2"/>
    <row r="1199" s="14" customFormat="1" hidden="1" x14ac:dyDescent="0.2"/>
    <row r="1200" s="14" customFormat="1" hidden="1" x14ac:dyDescent="0.2"/>
    <row r="1201" s="14" customFormat="1" hidden="1" x14ac:dyDescent="0.2"/>
    <row r="1202" s="14" customFormat="1" hidden="1" x14ac:dyDescent="0.2"/>
    <row r="1203" s="14" customFormat="1" hidden="1" x14ac:dyDescent="0.2"/>
    <row r="1204" s="14" customFormat="1" hidden="1" x14ac:dyDescent="0.2"/>
    <row r="1205" s="14" customFormat="1" hidden="1" x14ac:dyDescent="0.2"/>
    <row r="1206" s="14" customFormat="1" hidden="1" x14ac:dyDescent="0.2"/>
    <row r="1207" s="14" customFormat="1" hidden="1" x14ac:dyDescent="0.2"/>
    <row r="1208" s="14" customFormat="1" hidden="1" x14ac:dyDescent="0.2"/>
    <row r="1209" s="14" customFormat="1" hidden="1" x14ac:dyDescent="0.2"/>
    <row r="1210" s="14" customFormat="1" hidden="1" x14ac:dyDescent="0.2"/>
    <row r="1211" s="14" customFormat="1" hidden="1" x14ac:dyDescent="0.2"/>
    <row r="1212" s="14" customFormat="1" hidden="1" x14ac:dyDescent="0.2"/>
    <row r="1213" s="14" customFormat="1" hidden="1" x14ac:dyDescent="0.2"/>
    <row r="1214" s="14" customFormat="1" hidden="1" x14ac:dyDescent="0.2"/>
    <row r="1215" s="14" customFormat="1" hidden="1" x14ac:dyDescent="0.2"/>
    <row r="1216" s="14" customFormat="1" hidden="1" x14ac:dyDescent="0.2"/>
    <row r="1217" s="14" customFormat="1" hidden="1" x14ac:dyDescent="0.2"/>
    <row r="1218" s="14" customFormat="1" hidden="1" x14ac:dyDescent="0.2"/>
    <row r="1219" s="14" customFormat="1" hidden="1" x14ac:dyDescent="0.2"/>
    <row r="1220" s="14" customFormat="1" hidden="1" x14ac:dyDescent="0.2"/>
    <row r="1221" s="14" customFormat="1" hidden="1" x14ac:dyDescent="0.2"/>
    <row r="1222" s="14" customFormat="1" hidden="1" x14ac:dyDescent="0.2"/>
    <row r="1223" s="14" customFormat="1" hidden="1" x14ac:dyDescent="0.2"/>
    <row r="1224" s="14" customFormat="1" hidden="1" x14ac:dyDescent="0.2"/>
    <row r="1225" s="14" customFormat="1" hidden="1" x14ac:dyDescent="0.2"/>
    <row r="1226" s="14" customFormat="1" hidden="1" x14ac:dyDescent="0.2"/>
    <row r="1227" s="14" customFormat="1" hidden="1" x14ac:dyDescent="0.2"/>
    <row r="1228" s="14" customFormat="1" hidden="1" x14ac:dyDescent="0.2"/>
    <row r="1229" s="14" customFormat="1" hidden="1" x14ac:dyDescent="0.2"/>
    <row r="1230" s="14" customFormat="1" hidden="1" x14ac:dyDescent="0.2"/>
    <row r="1231" s="14" customFormat="1" hidden="1" x14ac:dyDescent="0.2"/>
    <row r="1232" s="14" customFormat="1" hidden="1" x14ac:dyDescent="0.2"/>
    <row r="1233" s="14" customFormat="1" hidden="1" x14ac:dyDescent="0.2"/>
    <row r="1234" s="14" customFormat="1" hidden="1" x14ac:dyDescent="0.2"/>
    <row r="1235" s="14" customFormat="1" hidden="1" x14ac:dyDescent="0.2"/>
    <row r="1236" s="14" customFormat="1" hidden="1" x14ac:dyDescent="0.2"/>
    <row r="1237" s="14" customFormat="1" hidden="1" x14ac:dyDescent="0.2"/>
    <row r="1238" s="14" customFormat="1" hidden="1" x14ac:dyDescent="0.2"/>
    <row r="1239" s="14" customFormat="1" hidden="1" x14ac:dyDescent="0.2"/>
    <row r="1240" s="14" customFormat="1" hidden="1" x14ac:dyDescent="0.2"/>
    <row r="1241" s="14" customFormat="1" hidden="1" x14ac:dyDescent="0.2"/>
    <row r="1242" s="14" customFormat="1" hidden="1" x14ac:dyDescent="0.2"/>
    <row r="1243" s="14" customFormat="1" hidden="1" x14ac:dyDescent="0.2"/>
    <row r="1244" s="14" customFormat="1" hidden="1" x14ac:dyDescent="0.2"/>
    <row r="1245" s="14" customFormat="1" hidden="1" x14ac:dyDescent="0.2"/>
    <row r="1246" s="14" customFormat="1" hidden="1" x14ac:dyDescent="0.2"/>
    <row r="1247" s="14" customFormat="1" hidden="1" x14ac:dyDescent="0.2"/>
    <row r="1248" s="14" customFormat="1" hidden="1" x14ac:dyDescent="0.2"/>
    <row r="1249" s="14" customFormat="1" hidden="1" x14ac:dyDescent="0.2"/>
    <row r="1250" s="14" customFormat="1" hidden="1" x14ac:dyDescent="0.2"/>
    <row r="1251" s="14" customFormat="1" hidden="1" x14ac:dyDescent="0.2"/>
    <row r="1252" s="14" customFormat="1" hidden="1" x14ac:dyDescent="0.2"/>
    <row r="1253" s="14" customFormat="1" hidden="1" x14ac:dyDescent="0.2"/>
    <row r="1254" s="14" customFormat="1" hidden="1" x14ac:dyDescent="0.2"/>
    <row r="1255" s="14" customFormat="1" hidden="1" x14ac:dyDescent="0.2"/>
    <row r="1256" s="14" customFormat="1" hidden="1" x14ac:dyDescent="0.2"/>
    <row r="1257" s="14" customFormat="1" hidden="1" x14ac:dyDescent="0.2"/>
    <row r="1258" s="14" customFormat="1" hidden="1" x14ac:dyDescent="0.2"/>
    <row r="1259" s="14" customFormat="1" hidden="1" x14ac:dyDescent="0.2"/>
    <row r="1260" s="14" customFormat="1" hidden="1" x14ac:dyDescent="0.2"/>
    <row r="1261" s="14" customFormat="1" hidden="1" x14ac:dyDescent="0.2"/>
    <row r="1262" s="14" customFormat="1" hidden="1" x14ac:dyDescent="0.2"/>
    <row r="1263" s="14" customFormat="1" hidden="1" x14ac:dyDescent="0.2"/>
    <row r="1264" s="14" customFormat="1" hidden="1" x14ac:dyDescent="0.2"/>
    <row r="1265" s="14" customFormat="1" hidden="1" x14ac:dyDescent="0.2"/>
    <row r="1266" s="14" customFormat="1" hidden="1" x14ac:dyDescent="0.2"/>
    <row r="1267" s="14" customFormat="1" hidden="1" x14ac:dyDescent="0.2"/>
    <row r="1268" s="14" customFormat="1" hidden="1" x14ac:dyDescent="0.2"/>
    <row r="1269" s="14" customFormat="1" hidden="1" x14ac:dyDescent="0.2"/>
    <row r="1270" s="14" customFormat="1" hidden="1" x14ac:dyDescent="0.2"/>
    <row r="1271" s="14" customFormat="1" hidden="1" x14ac:dyDescent="0.2"/>
    <row r="1272" s="14" customFormat="1" hidden="1" x14ac:dyDescent="0.2"/>
    <row r="1273" s="14" customFormat="1" hidden="1" x14ac:dyDescent="0.2"/>
    <row r="1274" s="14" customFormat="1" hidden="1" x14ac:dyDescent="0.2"/>
    <row r="1275" s="14" customFormat="1" hidden="1" x14ac:dyDescent="0.2"/>
    <row r="1276" s="14" customFormat="1" hidden="1" x14ac:dyDescent="0.2"/>
    <row r="1277" s="14" customFormat="1" hidden="1" x14ac:dyDescent="0.2"/>
    <row r="1278" s="14" customFormat="1" hidden="1" x14ac:dyDescent="0.2"/>
    <row r="1279" s="14" customFormat="1" hidden="1" x14ac:dyDescent="0.2"/>
    <row r="1280" s="14" customFormat="1" hidden="1" x14ac:dyDescent="0.2"/>
    <row r="1281" s="14" customFormat="1" hidden="1" x14ac:dyDescent="0.2"/>
    <row r="1282" s="14" customFormat="1" hidden="1" x14ac:dyDescent="0.2"/>
    <row r="1283" s="14" customFormat="1" hidden="1" x14ac:dyDescent="0.2"/>
    <row r="1284" s="14" customFormat="1" hidden="1" x14ac:dyDescent="0.2"/>
    <row r="1285" s="14" customFormat="1" hidden="1" x14ac:dyDescent="0.2"/>
    <row r="1286" s="14" customFormat="1" hidden="1" x14ac:dyDescent="0.2"/>
    <row r="1287" s="14" customFormat="1" hidden="1" x14ac:dyDescent="0.2"/>
    <row r="1288" s="14" customFormat="1" hidden="1" x14ac:dyDescent="0.2"/>
    <row r="1289" s="14" customFormat="1" hidden="1" x14ac:dyDescent="0.2"/>
    <row r="1290" s="14" customFormat="1" hidden="1" x14ac:dyDescent="0.2"/>
    <row r="1291" s="14" customFormat="1" hidden="1" x14ac:dyDescent="0.2"/>
    <row r="1292" s="14" customFormat="1" hidden="1" x14ac:dyDescent="0.2"/>
    <row r="1293" s="14" customFormat="1" hidden="1" x14ac:dyDescent="0.2"/>
    <row r="1294" s="14" customFormat="1" hidden="1" x14ac:dyDescent="0.2"/>
    <row r="1295" s="14" customFormat="1" hidden="1" x14ac:dyDescent="0.2"/>
    <row r="1296" s="14" customFormat="1" hidden="1" x14ac:dyDescent="0.2"/>
    <row r="1297" s="14" customFormat="1" hidden="1" x14ac:dyDescent="0.2"/>
    <row r="1298" s="14" customFormat="1" hidden="1" x14ac:dyDescent="0.2"/>
    <row r="1299" s="14" customFormat="1" hidden="1" x14ac:dyDescent="0.2"/>
    <row r="1300" s="14" customFormat="1" hidden="1" x14ac:dyDescent="0.2"/>
    <row r="1301" s="14" customFormat="1" hidden="1" x14ac:dyDescent="0.2"/>
    <row r="1302" s="14" customFormat="1" hidden="1" x14ac:dyDescent="0.2"/>
    <row r="1303" s="14" customFormat="1" hidden="1" x14ac:dyDescent="0.2"/>
    <row r="1304" s="14" customFormat="1" hidden="1" x14ac:dyDescent="0.2"/>
    <row r="1305" s="14" customFormat="1" hidden="1" x14ac:dyDescent="0.2"/>
    <row r="1306" s="14" customFormat="1" hidden="1" x14ac:dyDescent="0.2"/>
    <row r="1307" s="14" customFormat="1" hidden="1" x14ac:dyDescent="0.2"/>
    <row r="1308" s="14" customFormat="1" hidden="1" x14ac:dyDescent="0.2"/>
    <row r="1309" s="14" customFormat="1" hidden="1" x14ac:dyDescent="0.2"/>
    <row r="1310" s="14" customFormat="1" hidden="1" x14ac:dyDescent="0.2"/>
    <row r="1311" s="14" customFormat="1" hidden="1" x14ac:dyDescent="0.2"/>
    <row r="1312" s="14" customFormat="1" hidden="1" x14ac:dyDescent="0.2"/>
    <row r="1313" s="14" customFormat="1" hidden="1" x14ac:dyDescent="0.2"/>
    <row r="1314" s="14" customFormat="1" hidden="1" x14ac:dyDescent="0.2"/>
    <row r="1315" s="14" customFormat="1" hidden="1" x14ac:dyDescent="0.2"/>
    <row r="1316" s="14" customFormat="1" hidden="1" x14ac:dyDescent="0.2"/>
    <row r="1317" s="14" customFormat="1" hidden="1" x14ac:dyDescent="0.2"/>
    <row r="1318" s="14" customFormat="1" hidden="1" x14ac:dyDescent="0.2"/>
    <row r="1319" s="14" customFormat="1" hidden="1" x14ac:dyDescent="0.2"/>
    <row r="1320" s="14" customFormat="1" hidden="1" x14ac:dyDescent="0.2"/>
    <row r="1321" s="14" customFormat="1" hidden="1" x14ac:dyDescent="0.2"/>
    <row r="1322" s="14" customFormat="1" hidden="1" x14ac:dyDescent="0.2"/>
    <row r="1323" s="14" customFormat="1" hidden="1" x14ac:dyDescent="0.2"/>
    <row r="1324" s="14" customFormat="1" hidden="1" x14ac:dyDescent="0.2"/>
    <row r="1325" s="14" customFormat="1" hidden="1" x14ac:dyDescent="0.2"/>
    <row r="1326" s="14" customFormat="1" hidden="1" x14ac:dyDescent="0.2"/>
    <row r="1327" s="14" customFormat="1" hidden="1" x14ac:dyDescent="0.2"/>
    <row r="1328" s="14" customFormat="1" hidden="1" x14ac:dyDescent="0.2"/>
    <row r="1329" s="14" customFormat="1" hidden="1" x14ac:dyDescent="0.2"/>
    <row r="1330" s="14" customFormat="1" hidden="1" x14ac:dyDescent="0.2"/>
    <row r="1331" s="14" customFormat="1" hidden="1" x14ac:dyDescent="0.2"/>
    <row r="1332" s="14" customFormat="1" hidden="1" x14ac:dyDescent="0.2"/>
    <row r="1333" s="14" customFormat="1" hidden="1" x14ac:dyDescent="0.2"/>
    <row r="1334" s="14" customFormat="1" hidden="1" x14ac:dyDescent="0.2"/>
    <row r="1335" s="14" customFormat="1" hidden="1" x14ac:dyDescent="0.2"/>
    <row r="1336" s="14" customFormat="1" hidden="1" x14ac:dyDescent="0.2"/>
    <row r="1337" s="14" customFormat="1" hidden="1" x14ac:dyDescent="0.2"/>
    <row r="1338" s="14" customFormat="1" hidden="1" x14ac:dyDescent="0.2"/>
    <row r="1339" s="14" customFormat="1" hidden="1" x14ac:dyDescent="0.2"/>
    <row r="1340" s="14" customFormat="1" hidden="1" x14ac:dyDescent="0.2"/>
    <row r="1341" s="14" customFormat="1" hidden="1" x14ac:dyDescent="0.2"/>
    <row r="1342" s="14" customFormat="1" hidden="1" x14ac:dyDescent="0.2"/>
    <row r="1343" s="14" customFormat="1" hidden="1" x14ac:dyDescent="0.2"/>
    <row r="1344" s="14" customFormat="1" hidden="1" x14ac:dyDescent="0.2"/>
    <row r="1345" s="14" customFormat="1" hidden="1" x14ac:dyDescent="0.2"/>
    <row r="1346" s="14" customFormat="1" hidden="1" x14ac:dyDescent="0.2"/>
    <row r="1347" s="14" customFormat="1" hidden="1" x14ac:dyDescent="0.2"/>
    <row r="1348" s="14" customFormat="1" hidden="1" x14ac:dyDescent="0.2"/>
    <row r="1349" s="14" customFormat="1" hidden="1" x14ac:dyDescent="0.2"/>
    <row r="1350" s="14" customFormat="1" hidden="1" x14ac:dyDescent="0.2"/>
    <row r="1351" s="14" customFormat="1" hidden="1" x14ac:dyDescent="0.2"/>
    <row r="1352" s="14" customFormat="1" hidden="1" x14ac:dyDescent="0.2"/>
    <row r="1353" s="14" customFormat="1" hidden="1" x14ac:dyDescent="0.2"/>
    <row r="1354" s="14" customFormat="1" hidden="1" x14ac:dyDescent="0.2"/>
    <row r="1355" s="14" customFormat="1" hidden="1" x14ac:dyDescent="0.2"/>
    <row r="1356" s="14" customFormat="1" hidden="1" x14ac:dyDescent="0.2"/>
    <row r="1357" s="14" customFormat="1" hidden="1" x14ac:dyDescent="0.2"/>
    <row r="1358" s="14" customFormat="1" hidden="1" x14ac:dyDescent="0.2"/>
    <row r="1359" s="14" customFormat="1" hidden="1" x14ac:dyDescent="0.2"/>
    <row r="1360" s="14" customFormat="1" hidden="1" x14ac:dyDescent="0.2"/>
    <row r="1361" s="14" customFormat="1" hidden="1" x14ac:dyDescent="0.2"/>
    <row r="1362" s="14" customFormat="1" hidden="1" x14ac:dyDescent="0.2"/>
    <row r="1363" s="14" customFormat="1" hidden="1" x14ac:dyDescent="0.2"/>
    <row r="1364" s="14" customFormat="1" hidden="1" x14ac:dyDescent="0.2"/>
    <row r="1365" s="14" customFormat="1" hidden="1" x14ac:dyDescent="0.2"/>
    <row r="1366" s="14" customFormat="1" hidden="1" x14ac:dyDescent="0.2"/>
    <row r="1367" s="14" customFormat="1" hidden="1" x14ac:dyDescent="0.2"/>
    <row r="1368" s="14" customFormat="1" hidden="1" x14ac:dyDescent="0.2"/>
    <row r="1369" s="14" customFormat="1" hidden="1" x14ac:dyDescent="0.2"/>
    <row r="1370" s="14" customFormat="1" hidden="1" x14ac:dyDescent="0.2"/>
    <row r="1371" s="14" customFormat="1" hidden="1" x14ac:dyDescent="0.2"/>
    <row r="1372" s="14" customFormat="1" hidden="1" x14ac:dyDescent="0.2"/>
    <row r="1373" s="14" customFormat="1" hidden="1" x14ac:dyDescent="0.2"/>
    <row r="1374" s="14" customFormat="1" hidden="1" x14ac:dyDescent="0.2"/>
    <row r="1375" s="14" customFormat="1" hidden="1" x14ac:dyDescent="0.2"/>
    <row r="1376" s="14" customFormat="1" hidden="1" x14ac:dyDescent="0.2"/>
    <row r="1377" s="14" customFormat="1" hidden="1" x14ac:dyDescent="0.2"/>
    <row r="1378" s="14" customFormat="1" hidden="1" x14ac:dyDescent="0.2"/>
    <row r="1379" s="14" customFormat="1" hidden="1" x14ac:dyDescent="0.2"/>
    <row r="1380" s="14" customFormat="1" hidden="1" x14ac:dyDescent="0.2"/>
    <row r="1381" s="14" customFormat="1" hidden="1" x14ac:dyDescent="0.2"/>
    <row r="1382" s="14" customFormat="1" hidden="1" x14ac:dyDescent="0.2"/>
    <row r="1383" s="14" customFormat="1" hidden="1" x14ac:dyDescent="0.2"/>
    <row r="1384" s="14" customFormat="1" hidden="1" x14ac:dyDescent="0.2"/>
    <row r="1385" s="14" customFormat="1" hidden="1" x14ac:dyDescent="0.2"/>
    <row r="1386" s="14" customFormat="1" hidden="1" x14ac:dyDescent="0.2"/>
    <row r="1387" s="14" customFormat="1" hidden="1" x14ac:dyDescent="0.2"/>
    <row r="1388" s="14" customFormat="1" hidden="1" x14ac:dyDescent="0.2"/>
    <row r="1389" s="14" customFormat="1" hidden="1" x14ac:dyDescent="0.2"/>
    <row r="1390" s="14" customFormat="1" hidden="1" x14ac:dyDescent="0.2"/>
    <row r="1391" s="14" customFormat="1" hidden="1" x14ac:dyDescent="0.2"/>
    <row r="1392" s="14" customFormat="1" hidden="1" x14ac:dyDescent="0.2"/>
    <row r="1393" s="14" customFormat="1" hidden="1" x14ac:dyDescent="0.2"/>
    <row r="1394" s="14" customFormat="1" hidden="1" x14ac:dyDescent="0.2"/>
    <row r="1395" s="14" customFormat="1" hidden="1" x14ac:dyDescent="0.2"/>
    <row r="1396" s="14" customFormat="1" hidden="1" x14ac:dyDescent="0.2"/>
    <row r="1397" s="14" customFormat="1" hidden="1" x14ac:dyDescent="0.2"/>
    <row r="1398" s="14" customFormat="1" hidden="1" x14ac:dyDescent="0.2"/>
    <row r="1399" s="14" customFormat="1" hidden="1" x14ac:dyDescent="0.2"/>
    <row r="1400" s="14" customFormat="1" hidden="1" x14ac:dyDescent="0.2"/>
    <row r="1401" s="14" customFormat="1" hidden="1" x14ac:dyDescent="0.2"/>
    <row r="1402" s="14" customFormat="1" hidden="1" x14ac:dyDescent="0.2"/>
    <row r="1403" s="14" customFormat="1" hidden="1" x14ac:dyDescent="0.2"/>
    <row r="1404" s="14" customFormat="1" hidden="1" x14ac:dyDescent="0.2"/>
    <row r="1405" s="14" customFormat="1" hidden="1" x14ac:dyDescent="0.2"/>
    <row r="1406" s="14" customFormat="1" hidden="1" x14ac:dyDescent="0.2"/>
    <row r="1407" s="14" customFormat="1" hidden="1" x14ac:dyDescent="0.2"/>
    <row r="1408" s="14" customFormat="1" hidden="1" x14ac:dyDescent="0.2"/>
    <row r="1409" s="14" customFormat="1" hidden="1" x14ac:dyDescent="0.2"/>
    <row r="1410" s="14" customFormat="1" hidden="1" x14ac:dyDescent="0.2"/>
    <row r="1411" s="14" customFormat="1" hidden="1" x14ac:dyDescent="0.2"/>
    <row r="1412" s="14" customFormat="1" hidden="1" x14ac:dyDescent="0.2"/>
    <row r="1413" s="14" customFormat="1" hidden="1" x14ac:dyDescent="0.2"/>
    <row r="1414" s="14" customFormat="1" hidden="1" x14ac:dyDescent="0.2"/>
    <row r="1415" s="14" customFormat="1" hidden="1" x14ac:dyDescent="0.2"/>
    <row r="1416" s="14" customFormat="1" hidden="1" x14ac:dyDescent="0.2"/>
    <row r="1417" s="14" customFormat="1" hidden="1" x14ac:dyDescent="0.2"/>
    <row r="1418" s="14" customFormat="1" hidden="1" x14ac:dyDescent="0.2"/>
    <row r="1419" s="14" customFormat="1" hidden="1" x14ac:dyDescent="0.2"/>
    <row r="1420" s="14" customFormat="1" hidden="1" x14ac:dyDescent="0.2"/>
    <row r="1421" s="14" customFormat="1" hidden="1" x14ac:dyDescent="0.2"/>
    <row r="1422" s="14" customFormat="1" hidden="1" x14ac:dyDescent="0.2"/>
    <row r="1423" s="14" customFormat="1" hidden="1" x14ac:dyDescent="0.2"/>
    <row r="1424" s="14" customFormat="1" hidden="1" x14ac:dyDescent="0.2"/>
    <row r="1425" s="14" customFormat="1" hidden="1" x14ac:dyDescent="0.2"/>
    <row r="1426" s="14" customFormat="1" hidden="1" x14ac:dyDescent="0.2"/>
    <row r="1427" s="14" customFormat="1" hidden="1" x14ac:dyDescent="0.2"/>
    <row r="1428" s="14" customFormat="1" hidden="1" x14ac:dyDescent="0.2"/>
    <row r="1429" s="14" customFormat="1" hidden="1" x14ac:dyDescent="0.2"/>
    <row r="1430" s="14" customFormat="1" hidden="1" x14ac:dyDescent="0.2"/>
    <row r="1431" s="14" customFormat="1" hidden="1" x14ac:dyDescent="0.2"/>
    <row r="1432" s="14" customFormat="1" hidden="1" x14ac:dyDescent="0.2"/>
    <row r="1433" s="14" customFormat="1" hidden="1" x14ac:dyDescent="0.2"/>
    <row r="1434" s="14" customFormat="1" hidden="1" x14ac:dyDescent="0.2"/>
    <row r="1435" s="14" customFormat="1" hidden="1" x14ac:dyDescent="0.2"/>
    <row r="1436" s="14" customFormat="1" hidden="1" x14ac:dyDescent="0.2"/>
    <row r="1437" s="14" customFormat="1" hidden="1" x14ac:dyDescent="0.2"/>
    <row r="1438" s="14" customFormat="1" hidden="1" x14ac:dyDescent="0.2"/>
    <row r="1439" s="14" customFormat="1" hidden="1" x14ac:dyDescent="0.2"/>
    <row r="1440" s="14" customFormat="1" hidden="1" x14ac:dyDescent="0.2"/>
    <row r="1441" s="14" customFormat="1" hidden="1" x14ac:dyDescent="0.2"/>
    <row r="1442" s="14" customFormat="1" hidden="1" x14ac:dyDescent="0.2"/>
    <row r="1443" s="14" customFormat="1" hidden="1" x14ac:dyDescent="0.2"/>
    <row r="1444" s="14" customFormat="1" hidden="1" x14ac:dyDescent="0.2"/>
    <row r="1445" s="14" customFormat="1" hidden="1" x14ac:dyDescent="0.2"/>
    <row r="1446" s="14" customFormat="1" hidden="1" x14ac:dyDescent="0.2"/>
    <row r="1447" s="14" customFormat="1" hidden="1" x14ac:dyDescent="0.2"/>
    <row r="1448" s="14" customFormat="1" hidden="1" x14ac:dyDescent="0.2"/>
    <row r="1449" s="14" customFormat="1" hidden="1" x14ac:dyDescent="0.2"/>
    <row r="1450" s="14" customFormat="1" hidden="1" x14ac:dyDescent="0.2"/>
    <row r="1451" s="14" customFormat="1" hidden="1" x14ac:dyDescent="0.2"/>
    <row r="1452" s="14" customFormat="1" hidden="1" x14ac:dyDescent="0.2"/>
    <row r="1453" s="14" customFormat="1" hidden="1" x14ac:dyDescent="0.2"/>
    <row r="1454" s="14" customFormat="1" hidden="1" x14ac:dyDescent="0.2"/>
    <row r="1455" s="14" customFormat="1" hidden="1" x14ac:dyDescent="0.2"/>
    <row r="1456" s="14" customFormat="1" hidden="1" x14ac:dyDescent="0.2"/>
    <row r="1457" s="14" customFormat="1" hidden="1" x14ac:dyDescent="0.2"/>
    <row r="1458" s="14" customFormat="1" hidden="1" x14ac:dyDescent="0.2"/>
    <row r="1459" s="14" customFormat="1" hidden="1" x14ac:dyDescent="0.2"/>
    <row r="1460" s="14" customFormat="1" hidden="1" x14ac:dyDescent="0.2"/>
    <row r="1461" s="14" customFormat="1" hidden="1" x14ac:dyDescent="0.2"/>
    <row r="1462" s="14" customFormat="1" hidden="1" x14ac:dyDescent="0.2"/>
    <row r="1463" s="14" customFormat="1" hidden="1" x14ac:dyDescent="0.2"/>
    <row r="1464" s="14" customFormat="1" hidden="1" x14ac:dyDescent="0.2"/>
    <row r="1465" s="14" customFormat="1" hidden="1" x14ac:dyDescent="0.2"/>
    <row r="1466" s="14" customFormat="1" hidden="1" x14ac:dyDescent="0.2"/>
    <row r="1467" s="14" customFormat="1" hidden="1" x14ac:dyDescent="0.2"/>
    <row r="1468" s="14" customFormat="1" hidden="1" x14ac:dyDescent="0.2"/>
    <row r="1469" s="14" customFormat="1" hidden="1" x14ac:dyDescent="0.2"/>
    <row r="1470" s="14" customFormat="1" hidden="1" x14ac:dyDescent="0.2"/>
    <row r="1471" s="14" customFormat="1" hidden="1" x14ac:dyDescent="0.2"/>
    <row r="1472" s="14" customFormat="1" hidden="1" x14ac:dyDescent="0.2"/>
    <row r="1473" s="14" customFormat="1" hidden="1" x14ac:dyDescent="0.2"/>
    <row r="1474" s="14" customFormat="1" hidden="1" x14ac:dyDescent="0.2"/>
    <row r="1475" s="14" customFormat="1" hidden="1" x14ac:dyDescent="0.2"/>
    <row r="1476" s="14" customFormat="1" hidden="1" x14ac:dyDescent="0.2"/>
    <row r="1477" s="14" customFormat="1" hidden="1" x14ac:dyDescent="0.2"/>
    <row r="1478" s="14" customFormat="1" hidden="1" x14ac:dyDescent="0.2"/>
    <row r="1479" s="14" customFormat="1" hidden="1" x14ac:dyDescent="0.2"/>
    <row r="1480" s="14" customFormat="1" hidden="1" x14ac:dyDescent="0.2"/>
    <row r="1481" s="14" customFormat="1" hidden="1" x14ac:dyDescent="0.2"/>
    <row r="1482" s="14" customFormat="1" hidden="1" x14ac:dyDescent="0.2"/>
    <row r="1483" s="14" customFormat="1" hidden="1" x14ac:dyDescent="0.2"/>
    <row r="1484" s="14" customFormat="1" hidden="1" x14ac:dyDescent="0.2"/>
    <row r="1485" s="14" customFormat="1" hidden="1" x14ac:dyDescent="0.2"/>
    <row r="1486" s="14" customFormat="1" hidden="1" x14ac:dyDescent="0.2"/>
    <row r="1487" s="14" customFormat="1" hidden="1" x14ac:dyDescent="0.2"/>
    <row r="1488" s="14" customFormat="1" hidden="1" x14ac:dyDescent="0.2"/>
    <row r="1489" s="14" customFormat="1" hidden="1" x14ac:dyDescent="0.2"/>
    <row r="1490" s="14" customFormat="1" hidden="1" x14ac:dyDescent="0.2"/>
    <row r="1491" s="14" customFormat="1" hidden="1" x14ac:dyDescent="0.2"/>
    <row r="1492" s="14" customFormat="1" hidden="1" x14ac:dyDescent="0.2"/>
    <row r="1493" s="14" customFormat="1" hidden="1" x14ac:dyDescent="0.2"/>
    <row r="1494" s="14" customFormat="1" hidden="1" x14ac:dyDescent="0.2"/>
    <row r="1495" s="14" customFormat="1" hidden="1" x14ac:dyDescent="0.2"/>
    <row r="1496" s="14" customFormat="1" hidden="1" x14ac:dyDescent="0.2"/>
    <row r="1497" s="14" customFormat="1" hidden="1" x14ac:dyDescent="0.2"/>
    <row r="1498" s="14" customFormat="1" hidden="1" x14ac:dyDescent="0.2"/>
    <row r="1499" s="14" customFormat="1" hidden="1" x14ac:dyDescent="0.2"/>
    <row r="1500" s="14" customFormat="1" hidden="1" x14ac:dyDescent="0.2"/>
    <row r="1501" s="14" customFormat="1" hidden="1" x14ac:dyDescent="0.2"/>
    <row r="1502" s="14" customFormat="1" hidden="1" x14ac:dyDescent="0.2"/>
    <row r="1503" s="14" customFormat="1" hidden="1" x14ac:dyDescent="0.2"/>
    <row r="1504" s="14" customFormat="1" hidden="1" x14ac:dyDescent="0.2"/>
    <row r="1505" s="14" customFormat="1" hidden="1" x14ac:dyDescent="0.2"/>
    <row r="1506" s="14" customFormat="1" hidden="1" x14ac:dyDescent="0.2"/>
    <row r="1507" s="14" customFormat="1" hidden="1" x14ac:dyDescent="0.2"/>
    <row r="1508" s="14" customFormat="1" hidden="1" x14ac:dyDescent="0.2"/>
    <row r="1509" s="14" customFormat="1" hidden="1" x14ac:dyDescent="0.2"/>
    <row r="1510" s="14" customFormat="1" hidden="1" x14ac:dyDescent="0.2"/>
    <row r="1511" s="14" customFormat="1" hidden="1" x14ac:dyDescent="0.2"/>
    <row r="1512" s="14" customFormat="1" hidden="1" x14ac:dyDescent="0.2"/>
    <row r="1513" s="14" customFormat="1" hidden="1" x14ac:dyDescent="0.2"/>
    <row r="1514" s="14" customFormat="1" hidden="1" x14ac:dyDescent="0.2"/>
    <row r="1515" s="14" customFormat="1" hidden="1" x14ac:dyDescent="0.2"/>
    <row r="1516" s="14" customFormat="1" hidden="1" x14ac:dyDescent="0.2"/>
    <row r="1517" s="14" customFormat="1" hidden="1" x14ac:dyDescent="0.2"/>
    <row r="1518" s="14" customFormat="1" hidden="1" x14ac:dyDescent="0.2"/>
    <row r="1519" s="14" customFormat="1" hidden="1" x14ac:dyDescent="0.2"/>
    <row r="1520" s="14" customFormat="1" hidden="1" x14ac:dyDescent="0.2"/>
    <row r="1521" s="14" customFormat="1" hidden="1" x14ac:dyDescent="0.2"/>
    <row r="1522" s="14" customFormat="1" hidden="1" x14ac:dyDescent="0.2"/>
    <row r="1523" s="14" customFormat="1" hidden="1" x14ac:dyDescent="0.2"/>
    <row r="1524" s="14" customFormat="1" hidden="1" x14ac:dyDescent="0.2"/>
    <row r="1525" s="14" customFormat="1" hidden="1" x14ac:dyDescent="0.2"/>
    <row r="1526" s="14" customFormat="1" hidden="1" x14ac:dyDescent="0.2"/>
    <row r="1527" s="14" customFormat="1" hidden="1" x14ac:dyDescent="0.2"/>
    <row r="1528" s="14" customFormat="1" hidden="1" x14ac:dyDescent="0.2"/>
    <row r="1529" s="14" customFormat="1" hidden="1" x14ac:dyDescent="0.2"/>
    <row r="1530" s="14" customFormat="1" hidden="1" x14ac:dyDescent="0.2"/>
    <row r="1531" s="14" customFormat="1" hidden="1" x14ac:dyDescent="0.2"/>
    <row r="1532" s="14" customFormat="1" hidden="1" x14ac:dyDescent="0.2"/>
    <row r="1533" s="14" customFormat="1" hidden="1" x14ac:dyDescent="0.2"/>
    <row r="1534" s="14" customFormat="1" hidden="1" x14ac:dyDescent="0.2"/>
    <row r="1535" s="14" customFormat="1" hidden="1" x14ac:dyDescent="0.2"/>
    <row r="1536" s="14" customFormat="1" hidden="1" x14ac:dyDescent="0.2"/>
    <row r="1537" s="14" customFormat="1" hidden="1" x14ac:dyDescent="0.2"/>
    <row r="1538" s="14" customFormat="1" hidden="1" x14ac:dyDescent="0.2"/>
    <row r="1539" s="14" customFormat="1" hidden="1" x14ac:dyDescent="0.2"/>
    <row r="1540" s="14" customFormat="1" hidden="1" x14ac:dyDescent="0.2"/>
    <row r="1541" s="14" customFormat="1" hidden="1" x14ac:dyDescent="0.2"/>
    <row r="1542" s="14" customFormat="1" hidden="1" x14ac:dyDescent="0.2"/>
    <row r="1543" s="14" customFormat="1" hidden="1" x14ac:dyDescent="0.2"/>
    <row r="1544" s="14" customFormat="1" hidden="1" x14ac:dyDescent="0.2"/>
    <row r="1545" s="14" customFormat="1" hidden="1" x14ac:dyDescent="0.2"/>
    <row r="1546" s="14" customFormat="1" hidden="1" x14ac:dyDescent="0.2"/>
    <row r="1547" s="14" customFormat="1" hidden="1" x14ac:dyDescent="0.2"/>
    <row r="1548" s="14" customFormat="1" hidden="1" x14ac:dyDescent="0.2"/>
    <row r="1549" s="14" customFormat="1" hidden="1" x14ac:dyDescent="0.2"/>
    <row r="1550" s="14" customFormat="1" hidden="1" x14ac:dyDescent="0.2"/>
    <row r="1551" s="14" customFormat="1" hidden="1" x14ac:dyDescent="0.2"/>
    <row r="1552" s="14" customFormat="1" hidden="1" x14ac:dyDescent="0.2"/>
    <row r="1553" s="14" customFormat="1" hidden="1" x14ac:dyDescent="0.2"/>
    <row r="1554" s="14" customFormat="1" hidden="1" x14ac:dyDescent="0.2"/>
    <row r="1555" s="14" customFormat="1" hidden="1" x14ac:dyDescent="0.2"/>
    <row r="1556" s="14" customFormat="1" hidden="1" x14ac:dyDescent="0.2"/>
    <row r="1557" s="14" customFormat="1" hidden="1" x14ac:dyDescent="0.2"/>
    <row r="1558" s="14" customFormat="1" hidden="1" x14ac:dyDescent="0.2"/>
    <row r="1559" s="14" customFormat="1" hidden="1" x14ac:dyDescent="0.2"/>
    <row r="1560" s="14" customFormat="1" hidden="1" x14ac:dyDescent="0.2"/>
    <row r="1561" s="14" customFormat="1" hidden="1" x14ac:dyDescent="0.2"/>
    <row r="1562" s="14" customFormat="1" hidden="1" x14ac:dyDescent="0.2"/>
    <row r="1563" s="14" customFormat="1" hidden="1" x14ac:dyDescent="0.2"/>
    <row r="1564" s="14" customFormat="1" hidden="1" x14ac:dyDescent="0.2"/>
    <row r="1565" s="14" customFormat="1" hidden="1" x14ac:dyDescent="0.2"/>
    <row r="1566" s="14" customFormat="1" hidden="1" x14ac:dyDescent="0.2"/>
    <row r="1567" s="14" customFormat="1" hidden="1" x14ac:dyDescent="0.2"/>
    <row r="1568" s="14" customFormat="1" hidden="1" x14ac:dyDescent="0.2"/>
    <row r="1569" s="14" customFormat="1" hidden="1" x14ac:dyDescent="0.2"/>
    <row r="1570" s="14" customFormat="1" hidden="1" x14ac:dyDescent="0.2"/>
    <row r="1571" s="14" customFormat="1" hidden="1" x14ac:dyDescent="0.2"/>
    <row r="1572" s="14" customFormat="1" hidden="1" x14ac:dyDescent="0.2"/>
    <row r="1573" s="14" customFormat="1" hidden="1" x14ac:dyDescent="0.2"/>
    <row r="1574" s="14" customFormat="1" hidden="1" x14ac:dyDescent="0.2"/>
    <row r="1575" s="14" customFormat="1" hidden="1" x14ac:dyDescent="0.2"/>
    <row r="1576" s="14" customFormat="1" hidden="1" x14ac:dyDescent="0.2"/>
    <row r="1577" s="14" customFormat="1" hidden="1" x14ac:dyDescent="0.2"/>
    <row r="1578" s="14" customFormat="1" hidden="1" x14ac:dyDescent="0.2"/>
    <row r="1579" s="14" customFormat="1" hidden="1" x14ac:dyDescent="0.2"/>
    <row r="1580" s="14" customFormat="1" hidden="1" x14ac:dyDescent="0.2"/>
    <row r="1581" s="14" customFormat="1" hidden="1" x14ac:dyDescent="0.2"/>
    <row r="1582" s="14" customFormat="1" hidden="1" x14ac:dyDescent="0.2"/>
    <row r="1583" s="14" customFormat="1" hidden="1" x14ac:dyDescent="0.2"/>
    <row r="1584" s="14" customFormat="1" hidden="1" x14ac:dyDescent="0.2"/>
    <row r="1585" s="14" customFormat="1" hidden="1" x14ac:dyDescent="0.2"/>
    <row r="1586" s="14" customFormat="1" hidden="1" x14ac:dyDescent="0.2"/>
    <row r="1587" s="14" customFormat="1" hidden="1" x14ac:dyDescent="0.2"/>
    <row r="1588" s="14" customFormat="1" hidden="1" x14ac:dyDescent="0.2"/>
    <row r="1589" s="14" customFormat="1" hidden="1" x14ac:dyDescent="0.2"/>
    <row r="1590" s="14" customFormat="1" hidden="1" x14ac:dyDescent="0.2"/>
    <row r="1591" s="14" customFormat="1" hidden="1" x14ac:dyDescent="0.2"/>
    <row r="1592" s="14" customFormat="1" hidden="1" x14ac:dyDescent="0.2"/>
    <row r="1593" s="14" customFormat="1" hidden="1" x14ac:dyDescent="0.2"/>
    <row r="1594" s="14" customFormat="1" hidden="1" x14ac:dyDescent="0.2"/>
    <row r="1595" s="14" customFormat="1" hidden="1" x14ac:dyDescent="0.2"/>
    <row r="1596" s="14" customFormat="1" hidden="1" x14ac:dyDescent="0.2"/>
    <row r="1597" s="14" customFormat="1" hidden="1" x14ac:dyDescent="0.2"/>
    <row r="1598" s="14" customFormat="1" hidden="1" x14ac:dyDescent="0.2"/>
    <row r="1599" s="14" customFormat="1" hidden="1" x14ac:dyDescent="0.2"/>
    <row r="1600" s="14" customFormat="1" hidden="1" x14ac:dyDescent="0.2"/>
    <row r="1601" s="14" customFormat="1" hidden="1" x14ac:dyDescent="0.2"/>
    <row r="1602" s="14" customFormat="1" hidden="1" x14ac:dyDescent="0.2"/>
    <row r="1603" s="14" customFormat="1" hidden="1" x14ac:dyDescent="0.2"/>
    <row r="1604" s="14" customFormat="1" hidden="1" x14ac:dyDescent="0.2"/>
    <row r="1605" s="14" customFormat="1" hidden="1" x14ac:dyDescent="0.2"/>
    <row r="1606" s="14" customFormat="1" hidden="1" x14ac:dyDescent="0.2"/>
    <row r="1607" s="14" customFormat="1" hidden="1" x14ac:dyDescent="0.2"/>
    <row r="1608" s="14" customFormat="1" hidden="1" x14ac:dyDescent="0.2"/>
    <row r="1609" s="14" customFormat="1" hidden="1" x14ac:dyDescent="0.2"/>
    <row r="1610" s="14" customFormat="1" hidden="1" x14ac:dyDescent="0.2"/>
    <row r="1611" s="14" customFormat="1" hidden="1" x14ac:dyDescent="0.2"/>
    <row r="1612" s="14" customFormat="1" hidden="1" x14ac:dyDescent="0.2"/>
    <row r="1613" s="14" customFormat="1" hidden="1" x14ac:dyDescent="0.2"/>
    <row r="1614" s="14" customFormat="1" hidden="1" x14ac:dyDescent="0.2"/>
    <row r="1615" s="14" customFormat="1" hidden="1" x14ac:dyDescent="0.2"/>
    <row r="1616" s="14" customFormat="1" hidden="1" x14ac:dyDescent="0.2"/>
    <row r="1617" s="14" customFormat="1" hidden="1" x14ac:dyDescent="0.2"/>
    <row r="1618" s="14" customFormat="1" hidden="1" x14ac:dyDescent="0.2"/>
    <row r="1619" s="14" customFormat="1" hidden="1" x14ac:dyDescent="0.2"/>
    <row r="1620" s="14" customFormat="1" hidden="1" x14ac:dyDescent="0.2"/>
    <row r="1621" s="14" customFormat="1" hidden="1" x14ac:dyDescent="0.2"/>
    <row r="1622" s="14" customFormat="1" hidden="1" x14ac:dyDescent="0.2"/>
    <row r="1623" s="14" customFormat="1" hidden="1" x14ac:dyDescent="0.2"/>
    <row r="1624" s="14" customFormat="1" hidden="1" x14ac:dyDescent="0.2"/>
    <row r="1625" s="14" customFormat="1" hidden="1" x14ac:dyDescent="0.2"/>
    <row r="1626" s="14" customFormat="1" hidden="1" x14ac:dyDescent="0.2"/>
    <row r="1627" s="14" customFormat="1" hidden="1" x14ac:dyDescent="0.2"/>
    <row r="1628" s="14" customFormat="1" hidden="1" x14ac:dyDescent="0.2"/>
    <row r="1629" s="14" customFormat="1" hidden="1" x14ac:dyDescent="0.2"/>
    <row r="1630" s="14" customFormat="1" hidden="1" x14ac:dyDescent="0.2"/>
    <row r="1631" s="14" customFormat="1" hidden="1" x14ac:dyDescent="0.2"/>
    <row r="1632" s="14" customFormat="1" hidden="1" x14ac:dyDescent="0.2"/>
    <row r="1633" s="14" customFormat="1" hidden="1" x14ac:dyDescent="0.2"/>
    <row r="1634" s="14" customFormat="1" hidden="1" x14ac:dyDescent="0.2"/>
    <row r="1635" s="14" customFormat="1" hidden="1" x14ac:dyDescent="0.2"/>
    <row r="1636" s="14" customFormat="1" hidden="1" x14ac:dyDescent="0.2"/>
    <row r="1637" s="14" customFormat="1" hidden="1" x14ac:dyDescent="0.2"/>
    <row r="1638" s="14" customFormat="1" hidden="1" x14ac:dyDescent="0.2"/>
    <row r="1639" s="14" customFormat="1" hidden="1" x14ac:dyDescent="0.2"/>
    <row r="1640" s="14" customFormat="1" hidden="1" x14ac:dyDescent="0.2"/>
    <row r="1641" s="14" customFormat="1" hidden="1" x14ac:dyDescent="0.2"/>
    <row r="1642" s="14" customFormat="1" hidden="1" x14ac:dyDescent="0.2"/>
    <row r="1643" s="14" customFormat="1" hidden="1" x14ac:dyDescent="0.2"/>
    <row r="1644" s="14" customFormat="1" hidden="1" x14ac:dyDescent="0.2"/>
    <row r="1645" s="14" customFormat="1" hidden="1" x14ac:dyDescent="0.2"/>
    <row r="1646" s="14" customFormat="1" hidden="1" x14ac:dyDescent="0.2"/>
    <row r="1647" s="14" customFormat="1" hidden="1" x14ac:dyDescent="0.2"/>
    <row r="1648" s="14" customFormat="1" hidden="1" x14ac:dyDescent="0.2"/>
    <row r="1649" s="14" customFormat="1" hidden="1" x14ac:dyDescent="0.2"/>
    <row r="1650" s="14" customFormat="1" hidden="1" x14ac:dyDescent="0.2"/>
    <row r="1651" s="14" customFormat="1" hidden="1" x14ac:dyDescent="0.2"/>
    <row r="1652" s="14" customFormat="1" hidden="1" x14ac:dyDescent="0.2"/>
    <row r="1653" s="14" customFormat="1" hidden="1" x14ac:dyDescent="0.2"/>
    <row r="1654" s="14" customFormat="1" hidden="1" x14ac:dyDescent="0.2"/>
    <row r="1655" s="14" customFormat="1" hidden="1" x14ac:dyDescent="0.2"/>
    <row r="1656" s="14" customFormat="1" hidden="1" x14ac:dyDescent="0.2"/>
    <row r="1657" s="14" customFormat="1" hidden="1" x14ac:dyDescent="0.2"/>
    <row r="1658" s="14" customFormat="1" hidden="1" x14ac:dyDescent="0.2"/>
    <row r="1659" s="14" customFormat="1" hidden="1" x14ac:dyDescent="0.2"/>
    <row r="1660" s="14" customFormat="1" hidden="1" x14ac:dyDescent="0.2"/>
    <row r="1661" s="14" customFormat="1" hidden="1" x14ac:dyDescent="0.2"/>
    <row r="1662" s="14" customFormat="1" hidden="1" x14ac:dyDescent="0.2"/>
    <row r="1663" s="14" customFormat="1" hidden="1" x14ac:dyDescent="0.2"/>
    <row r="1664" s="14" customFormat="1" hidden="1" x14ac:dyDescent="0.2"/>
    <row r="1665" s="14" customFormat="1" hidden="1" x14ac:dyDescent="0.2"/>
    <row r="1666" s="14" customFormat="1" hidden="1" x14ac:dyDescent="0.2"/>
    <row r="1667" s="14" customFormat="1" hidden="1" x14ac:dyDescent="0.2"/>
    <row r="1668" s="14" customFormat="1" hidden="1" x14ac:dyDescent="0.2"/>
    <row r="1669" s="14" customFormat="1" hidden="1" x14ac:dyDescent="0.2"/>
    <row r="1670" s="14" customFormat="1" hidden="1" x14ac:dyDescent="0.2"/>
    <row r="1671" s="14" customFormat="1" hidden="1" x14ac:dyDescent="0.2"/>
    <row r="1672" s="14" customFormat="1" hidden="1" x14ac:dyDescent="0.2"/>
    <row r="1673" s="14" customFormat="1" hidden="1" x14ac:dyDescent="0.2"/>
    <row r="1674" s="14" customFormat="1" hidden="1" x14ac:dyDescent="0.2"/>
    <row r="1675" s="14" customFormat="1" hidden="1" x14ac:dyDescent="0.2"/>
    <row r="1676" s="14" customFormat="1" hidden="1" x14ac:dyDescent="0.2"/>
    <row r="1677" s="14" customFormat="1" hidden="1" x14ac:dyDescent="0.2"/>
    <row r="1678" s="14" customFormat="1" hidden="1" x14ac:dyDescent="0.2"/>
    <row r="1679" s="14" customFormat="1" hidden="1" x14ac:dyDescent="0.2"/>
    <row r="1680" s="14" customFormat="1" hidden="1" x14ac:dyDescent="0.2"/>
    <row r="1681" s="14" customFormat="1" hidden="1" x14ac:dyDescent="0.2"/>
    <row r="1682" s="14" customFormat="1" hidden="1" x14ac:dyDescent="0.2"/>
    <row r="1683" s="14" customFormat="1" hidden="1" x14ac:dyDescent="0.2"/>
    <row r="1684" s="14" customFormat="1" hidden="1" x14ac:dyDescent="0.2"/>
    <row r="1685" s="14" customFormat="1" hidden="1" x14ac:dyDescent="0.2"/>
    <row r="1686" s="14" customFormat="1" hidden="1" x14ac:dyDescent="0.2"/>
    <row r="1687" s="14" customFormat="1" hidden="1" x14ac:dyDescent="0.2"/>
    <row r="1688" s="14" customFormat="1" hidden="1" x14ac:dyDescent="0.2"/>
    <row r="1689" s="14" customFormat="1" hidden="1" x14ac:dyDescent="0.2"/>
    <row r="1690" s="14" customFormat="1" hidden="1" x14ac:dyDescent="0.2"/>
    <row r="1691" s="14" customFormat="1" hidden="1" x14ac:dyDescent="0.2"/>
    <row r="1692" s="14" customFormat="1" hidden="1" x14ac:dyDescent="0.2"/>
    <row r="1693" s="14" customFormat="1" hidden="1" x14ac:dyDescent="0.2"/>
    <row r="1694" s="14" customFormat="1" hidden="1" x14ac:dyDescent="0.2"/>
    <row r="1695" s="14" customFormat="1" hidden="1" x14ac:dyDescent="0.2"/>
    <row r="1696" s="14" customFormat="1" hidden="1" x14ac:dyDescent="0.2"/>
    <row r="1697" s="14" customFormat="1" hidden="1" x14ac:dyDescent="0.2"/>
    <row r="1698" s="14" customFormat="1" hidden="1" x14ac:dyDescent="0.2"/>
    <row r="1699" s="14" customFormat="1" hidden="1" x14ac:dyDescent="0.2"/>
    <row r="1700" s="14" customFormat="1" hidden="1" x14ac:dyDescent="0.2"/>
    <row r="1701" s="14" customFormat="1" hidden="1" x14ac:dyDescent="0.2"/>
    <row r="1702" s="14" customFormat="1" hidden="1" x14ac:dyDescent="0.2"/>
    <row r="1703" s="14" customFormat="1" hidden="1" x14ac:dyDescent="0.2"/>
    <row r="1704" s="14" customFormat="1" hidden="1" x14ac:dyDescent="0.2"/>
    <row r="1705" s="14" customFormat="1" hidden="1" x14ac:dyDescent="0.2"/>
    <row r="1706" s="14" customFormat="1" hidden="1" x14ac:dyDescent="0.2"/>
    <row r="1707" s="14" customFormat="1" hidden="1" x14ac:dyDescent="0.2"/>
    <row r="1708" s="14" customFormat="1" hidden="1" x14ac:dyDescent="0.2"/>
    <row r="1709" s="14" customFormat="1" hidden="1" x14ac:dyDescent="0.2"/>
    <row r="1710" s="14" customFormat="1" hidden="1" x14ac:dyDescent="0.2"/>
    <row r="1711" s="14" customFormat="1" hidden="1" x14ac:dyDescent="0.2"/>
    <row r="1712" s="14" customFormat="1" hidden="1" x14ac:dyDescent="0.2"/>
    <row r="1713" s="14" customFormat="1" hidden="1" x14ac:dyDescent="0.2"/>
    <row r="1714" s="14" customFormat="1" hidden="1" x14ac:dyDescent="0.2"/>
    <row r="1715" s="14" customFormat="1" hidden="1" x14ac:dyDescent="0.2"/>
    <row r="1716" s="14" customFormat="1" hidden="1" x14ac:dyDescent="0.2"/>
    <row r="1717" s="14" customFormat="1" hidden="1" x14ac:dyDescent="0.2"/>
    <row r="1718" s="14" customFormat="1" hidden="1" x14ac:dyDescent="0.2"/>
    <row r="1719" s="14" customFormat="1" hidden="1" x14ac:dyDescent="0.2"/>
    <row r="1720" s="14" customFormat="1" hidden="1" x14ac:dyDescent="0.2"/>
    <row r="1721" s="14" customFormat="1" hidden="1" x14ac:dyDescent="0.2"/>
    <row r="1722" s="14" customFormat="1" hidden="1" x14ac:dyDescent="0.2"/>
    <row r="1723" s="14" customFormat="1" hidden="1" x14ac:dyDescent="0.2"/>
    <row r="1724" s="14" customFormat="1" hidden="1" x14ac:dyDescent="0.2"/>
    <row r="1725" s="14" customFormat="1" hidden="1" x14ac:dyDescent="0.2"/>
    <row r="1726" s="14" customFormat="1" hidden="1" x14ac:dyDescent="0.2"/>
    <row r="1727" s="14" customFormat="1" hidden="1" x14ac:dyDescent="0.2"/>
    <row r="1728" s="14" customFormat="1" hidden="1" x14ac:dyDescent="0.2"/>
    <row r="1729" s="14" customFormat="1" hidden="1" x14ac:dyDescent="0.2"/>
    <row r="1730" s="14" customFormat="1" hidden="1" x14ac:dyDescent="0.2"/>
    <row r="1731" s="14" customFormat="1" hidden="1" x14ac:dyDescent="0.2"/>
    <row r="1732" s="14" customFormat="1" hidden="1" x14ac:dyDescent="0.2"/>
    <row r="1733" s="14" customFormat="1" hidden="1" x14ac:dyDescent="0.2"/>
    <row r="1734" s="14" customFormat="1" hidden="1" x14ac:dyDescent="0.2"/>
    <row r="1735" s="14" customFormat="1" hidden="1" x14ac:dyDescent="0.2"/>
    <row r="1736" s="14" customFormat="1" hidden="1" x14ac:dyDescent="0.2"/>
    <row r="1737" s="14" customFormat="1" hidden="1" x14ac:dyDescent="0.2"/>
    <row r="1738" s="14" customFormat="1" hidden="1" x14ac:dyDescent="0.2"/>
    <row r="1739" s="14" customFormat="1" hidden="1" x14ac:dyDescent="0.2"/>
    <row r="1740" s="14" customFormat="1" hidden="1" x14ac:dyDescent="0.2"/>
    <row r="1741" s="14" customFormat="1" hidden="1" x14ac:dyDescent="0.2"/>
    <row r="1742" s="14" customFormat="1" hidden="1" x14ac:dyDescent="0.2"/>
    <row r="1743" s="14" customFormat="1" hidden="1" x14ac:dyDescent="0.2"/>
    <row r="1744" s="14" customFormat="1" hidden="1" x14ac:dyDescent="0.2"/>
    <row r="1745" s="14" customFormat="1" hidden="1" x14ac:dyDescent="0.2"/>
    <row r="1746" s="14" customFormat="1" hidden="1" x14ac:dyDescent="0.2"/>
    <row r="1747" s="14" customFormat="1" hidden="1" x14ac:dyDescent="0.2"/>
    <row r="1748" s="14" customFormat="1" hidden="1" x14ac:dyDescent="0.2"/>
    <row r="1749" s="14" customFormat="1" hidden="1" x14ac:dyDescent="0.2"/>
    <row r="1750" s="14" customFormat="1" hidden="1" x14ac:dyDescent="0.2"/>
    <row r="1751" s="14" customFormat="1" hidden="1" x14ac:dyDescent="0.2"/>
    <row r="1752" s="14" customFormat="1" hidden="1" x14ac:dyDescent="0.2"/>
    <row r="1753" s="14" customFormat="1" hidden="1" x14ac:dyDescent="0.2"/>
    <row r="1754" s="14" customFormat="1" hidden="1" x14ac:dyDescent="0.2"/>
    <row r="1755" s="14" customFormat="1" hidden="1" x14ac:dyDescent="0.2"/>
    <row r="1756" s="14" customFormat="1" hidden="1" x14ac:dyDescent="0.2"/>
    <row r="1757" s="14" customFormat="1" hidden="1" x14ac:dyDescent="0.2"/>
    <row r="1758" s="14" customFormat="1" hidden="1" x14ac:dyDescent="0.2"/>
    <row r="1759" s="14" customFormat="1" hidden="1" x14ac:dyDescent="0.2"/>
    <row r="1760" s="14" customFormat="1" hidden="1" x14ac:dyDescent="0.2"/>
    <row r="1761" s="14" customFormat="1" hidden="1" x14ac:dyDescent="0.2"/>
    <row r="1762" s="14" customFormat="1" hidden="1" x14ac:dyDescent="0.2"/>
    <row r="1763" s="14" customFormat="1" hidden="1" x14ac:dyDescent="0.2"/>
    <row r="1764" s="14" customFormat="1" hidden="1" x14ac:dyDescent="0.2"/>
    <row r="1765" s="14" customFormat="1" hidden="1" x14ac:dyDescent="0.2"/>
    <row r="1766" s="14" customFormat="1" hidden="1" x14ac:dyDescent="0.2"/>
    <row r="1767" s="14" customFormat="1" hidden="1" x14ac:dyDescent="0.2"/>
    <row r="1768" s="14" customFormat="1" hidden="1" x14ac:dyDescent="0.2"/>
    <row r="1769" s="14" customFormat="1" hidden="1" x14ac:dyDescent="0.2"/>
    <row r="1770" s="14" customFormat="1" hidden="1" x14ac:dyDescent="0.2"/>
    <row r="1771" s="14" customFormat="1" hidden="1" x14ac:dyDescent="0.2"/>
    <row r="1772" s="14" customFormat="1" hidden="1" x14ac:dyDescent="0.2"/>
    <row r="1773" s="14" customFormat="1" hidden="1" x14ac:dyDescent="0.2"/>
    <row r="1774" s="14" customFormat="1" hidden="1" x14ac:dyDescent="0.2"/>
    <row r="1775" s="14" customFormat="1" hidden="1" x14ac:dyDescent="0.2"/>
    <row r="1776" s="14" customFormat="1" hidden="1" x14ac:dyDescent="0.2"/>
    <row r="1777" s="14" customFormat="1" hidden="1" x14ac:dyDescent="0.2"/>
    <row r="1778" s="14" customFormat="1" hidden="1" x14ac:dyDescent="0.2"/>
    <row r="1779" s="14" customFormat="1" hidden="1" x14ac:dyDescent="0.2"/>
    <row r="1780" s="14" customFormat="1" hidden="1" x14ac:dyDescent="0.2"/>
    <row r="1781" s="14" customFormat="1" hidden="1" x14ac:dyDescent="0.2"/>
    <row r="1782" s="14" customFormat="1" hidden="1" x14ac:dyDescent="0.2"/>
    <row r="1783" s="14" customFormat="1" hidden="1" x14ac:dyDescent="0.2"/>
    <row r="1784" s="14" customFormat="1" hidden="1" x14ac:dyDescent="0.2"/>
    <row r="1785" s="14" customFormat="1" hidden="1" x14ac:dyDescent="0.2"/>
    <row r="1786" s="14" customFormat="1" hidden="1" x14ac:dyDescent="0.2"/>
    <row r="1787" s="14" customFormat="1" hidden="1" x14ac:dyDescent="0.2"/>
    <row r="1788" s="14" customFormat="1" hidden="1" x14ac:dyDescent="0.2"/>
    <row r="1789" s="14" customFormat="1" hidden="1" x14ac:dyDescent="0.2"/>
    <row r="1790" s="14" customFormat="1" hidden="1" x14ac:dyDescent="0.2"/>
    <row r="1791" s="14" customFormat="1" hidden="1" x14ac:dyDescent="0.2"/>
    <row r="1792" s="14" customFormat="1" hidden="1" x14ac:dyDescent="0.2"/>
    <row r="1793" s="14" customFormat="1" hidden="1" x14ac:dyDescent="0.2"/>
    <row r="1794" s="14" customFormat="1" hidden="1" x14ac:dyDescent="0.2"/>
    <row r="1795" s="14" customFormat="1" hidden="1" x14ac:dyDescent="0.2"/>
    <row r="1796" s="14" customFormat="1" hidden="1" x14ac:dyDescent="0.2"/>
    <row r="1797" s="14" customFormat="1" hidden="1" x14ac:dyDescent="0.2"/>
    <row r="1798" s="14" customFormat="1" hidden="1" x14ac:dyDescent="0.2"/>
    <row r="1799" s="14" customFormat="1" hidden="1" x14ac:dyDescent="0.2"/>
    <row r="1800" s="14" customFormat="1" hidden="1" x14ac:dyDescent="0.2"/>
    <row r="1801" s="14" customFormat="1" hidden="1" x14ac:dyDescent="0.2"/>
    <row r="1802" s="14" customFormat="1" hidden="1" x14ac:dyDescent="0.2"/>
    <row r="1803" s="14" customFormat="1" hidden="1" x14ac:dyDescent="0.2"/>
    <row r="1804" s="14" customFormat="1" hidden="1" x14ac:dyDescent="0.2"/>
    <row r="1805" s="14" customFormat="1" hidden="1" x14ac:dyDescent="0.2"/>
    <row r="1806" s="14" customFormat="1" hidden="1" x14ac:dyDescent="0.2"/>
    <row r="1807" s="14" customFormat="1" hidden="1" x14ac:dyDescent="0.2"/>
    <row r="1808" s="14" customFormat="1" hidden="1" x14ac:dyDescent="0.2"/>
    <row r="1809" s="14" customFormat="1" hidden="1" x14ac:dyDescent="0.2"/>
    <row r="1810" s="14" customFormat="1" hidden="1" x14ac:dyDescent="0.2"/>
    <row r="1811" s="14" customFormat="1" hidden="1" x14ac:dyDescent="0.2"/>
    <row r="1812" s="14" customFormat="1" hidden="1" x14ac:dyDescent="0.2"/>
    <row r="1813" s="14" customFormat="1" hidden="1" x14ac:dyDescent="0.2"/>
    <row r="1814" s="14" customFormat="1" hidden="1" x14ac:dyDescent="0.2"/>
    <row r="1815" s="14" customFormat="1" hidden="1" x14ac:dyDescent="0.2"/>
    <row r="1816" s="14" customFormat="1" hidden="1" x14ac:dyDescent="0.2"/>
    <row r="1817" s="14" customFormat="1" hidden="1" x14ac:dyDescent="0.2"/>
    <row r="1818" s="14" customFormat="1" hidden="1" x14ac:dyDescent="0.2"/>
    <row r="1819" s="14" customFormat="1" hidden="1" x14ac:dyDescent="0.2"/>
    <row r="1820" s="14" customFormat="1" hidden="1" x14ac:dyDescent="0.2"/>
    <row r="1821" s="14" customFormat="1" hidden="1" x14ac:dyDescent="0.2"/>
    <row r="1822" s="14" customFormat="1" hidden="1" x14ac:dyDescent="0.2"/>
    <row r="1823" s="14" customFormat="1" hidden="1" x14ac:dyDescent="0.2"/>
    <row r="1824" s="14" customFormat="1" hidden="1" x14ac:dyDescent="0.2"/>
    <row r="1825" s="14" customFormat="1" hidden="1" x14ac:dyDescent="0.2"/>
    <row r="1826" s="14" customFormat="1" hidden="1" x14ac:dyDescent="0.2"/>
    <row r="1827" s="14" customFormat="1" hidden="1" x14ac:dyDescent="0.2"/>
    <row r="1828" s="14" customFormat="1" hidden="1" x14ac:dyDescent="0.2"/>
    <row r="1829" s="14" customFormat="1" hidden="1" x14ac:dyDescent="0.2"/>
    <row r="1830" s="14" customFormat="1" hidden="1" x14ac:dyDescent="0.2"/>
    <row r="1831" s="14" customFormat="1" hidden="1" x14ac:dyDescent="0.2"/>
    <row r="1832" s="14" customFormat="1" hidden="1" x14ac:dyDescent="0.2"/>
    <row r="1833" s="14" customFormat="1" hidden="1" x14ac:dyDescent="0.2"/>
    <row r="1834" s="14" customFormat="1" hidden="1" x14ac:dyDescent="0.2"/>
    <row r="1835" s="14" customFormat="1" hidden="1" x14ac:dyDescent="0.2"/>
    <row r="1836" s="14" customFormat="1" hidden="1" x14ac:dyDescent="0.2"/>
    <row r="1837" s="14" customFormat="1" hidden="1" x14ac:dyDescent="0.2"/>
    <row r="1838" s="14" customFormat="1" hidden="1" x14ac:dyDescent="0.2"/>
    <row r="1839" s="14" customFormat="1" hidden="1" x14ac:dyDescent="0.2"/>
    <row r="1840" s="14" customFormat="1" hidden="1" x14ac:dyDescent="0.2"/>
    <row r="1841" s="14" customFormat="1" hidden="1" x14ac:dyDescent="0.2"/>
    <row r="1842" s="14" customFormat="1" hidden="1" x14ac:dyDescent="0.2"/>
    <row r="1843" s="14" customFormat="1" hidden="1" x14ac:dyDescent="0.2"/>
    <row r="1844" s="14" customFormat="1" hidden="1" x14ac:dyDescent="0.2"/>
    <row r="1845" s="14" customFormat="1" hidden="1" x14ac:dyDescent="0.2"/>
    <row r="1846" s="14" customFormat="1" hidden="1" x14ac:dyDescent="0.2"/>
    <row r="1847" s="14" customFormat="1" hidden="1" x14ac:dyDescent="0.2"/>
    <row r="1848" s="14" customFormat="1" hidden="1" x14ac:dyDescent="0.2"/>
    <row r="1849" s="14" customFormat="1" hidden="1" x14ac:dyDescent="0.2"/>
    <row r="1850" s="14" customFormat="1" hidden="1" x14ac:dyDescent="0.2"/>
    <row r="1851" s="14" customFormat="1" hidden="1" x14ac:dyDescent="0.2"/>
    <row r="1852" s="14" customFormat="1" hidden="1" x14ac:dyDescent="0.2"/>
    <row r="1853" s="14" customFormat="1" hidden="1" x14ac:dyDescent="0.2"/>
    <row r="1854" s="14" customFormat="1" hidden="1" x14ac:dyDescent="0.2"/>
    <row r="1855" s="14" customFormat="1" hidden="1" x14ac:dyDescent="0.2"/>
    <row r="1856" s="14" customFormat="1" hidden="1" x14ac:dyDescent="0.2"/>
    <row r="1857" s="14" customFormat="1" hidden="1" x14ac:dyDescent="0.2"/>
    <row r="1858" s="14" customFormat="1" hidden="1" x14ac:dyDescent="0.2"/>
    <row r="1859" s="14" customFormat="1" hidden="1" x14ac:dyDescent="0.2"/>
    <row r="1860" s="14" customFormat="1" hidden="1" x14ac:dyDescent="0.2"/>
    <row r="1861" s="14" customFormat="1" hidden="1" x14ac:dyDescent="0.2"/>
    <row r="1862" s="14" customFormat="1" hidden="1" x14ac:dyDescent="0.2"/>
    <row r="1863" s="14" customFormat="1" hidden="1" x14ac:dyDescent="0.2"/>
    <row r="1864" s="14" customFormat="1" hidden="1" x14ac:dyDescent="0.2"/>
    <row r="1865" s="14" customFormat="1" hidden="1" x14ac:dyDescent="0.2"/>
    <row r="1866" s="14" customFormat="1" hidden="1" x14ac:dyDescent="0.2"/>
    <row r="1867" s="14" customFormat="1" hidden="1" x14ac:dyDescent="0.2"/>
    <row r="1868" s="14" customFormat="1" hidden="1" x14ac:dyDescent="0.2"/>
    <row r="1869" s="14" customFormat="1" hidden="1" x14ac:dyDescent="0.2"/>
    <row r="1870" s="14" customFormat="1" hidden="1" x14ac:dyDescent="0.2"/>
    <row r="1871" s="14" customFormat="1" hidden="1" x14ac:dyDescent="0.2"/>
    <row r="1872" s="14" customFormat="1" hidden="1" x14ac:dyDescent="0.2"/>
    <row r="1873" s="14" customFormat="1" hidden="1" x14ac:dyDescent="0.2"/>
    <row r="1874" s="14" customFormat="1" hidden="1" x14ac:dyDescent="0.2"/>
    <row r="1875" s="14" customFormat="1" hidden="1" x14ac:dyDescent="0.2"/>
    <row r="1876" s="14" customFormat="1" hidden="1" x14ac:dyDescent="0.2"/>
    <row r="1877" s="14" customFormat="1" hidden="1" x14ac:dyDescent="0.2"/>
    <row r="1878" s="14" customFormat="1" hidden="1" x14ac:dyDescent="0.2"/>
    <row r="1879" s="14" customFormat="1" hidden="1" x14ac:dyDescent="0.2"/>
    <row r="1880" s="14" customFormat="1" hidden="1" x14ac:dyDescent="0.2"/>
    <row r="1881" s="14" customFormat="1" hidden="1" x14ac:dyDescent="0.2"/>
    <row r="1882" s="14" customFormat="1" hidden="1" x14ac:dyDescent="0.2"/>
    <row r="1883" s="14" customFormat="1" hidden="1" x14ac:dyDescent="0.2"/>
    <row r="1884" s="14" customFormat="1" hidden="1" x14ac:dyDescent="0.2"/>
    <row r="1885" s="14" customFormat="1" hidden="1" x14ac:dyDescent="0.2"/>
    <row r="1886" s="14" customFormat="1" hidden="1" x14ac:dyDescent="0.2"/>
    <row r="1887" s="14" customFormat="1" hidden="1" x14ac:dyDescent="0.2"/>
    <row r="1888" s="14" customFormat="1" hidden="1" x14ac:dyDescent="0.2"/>
    <row r="1889" s="14" customFormat="1" hidden="1" x14ac:dyDescent="0.2"/>
    <row r="1890" s="14" customFormat="1" hidden="1" x14ac:dyDescent="0.2"/>
    <row r="1891" s="14" customFormat="1" hidden="1" x14ac:dyDescent="0.2"/>
    <row r="1892" s="14" customFormat="1" hidden="1" x14ac:dyDescent="0.2"/>
    <row r="1893" s="14" customFormat="1" hidden="1" x14ac:dyDescent="0.2"/>
    <row r="1894" s="14" customFormat="1" hidden="1" x14ac:dyDescent="0.2"/>
    <row r="1895" s="14" customFormat="1" hidden="1" x14ac:dyDescent="0.2"/>
    <row r="1896" s="14" customFormat="1" hidden="1" x14ac:dyDescent="0.2"/>
    <row r="1897" s="14" customFormat="1" hidden="1" x14ac:dyDescent="0.2"/>
    <row r="1898" s="14" customFormat="1" hidden="1" x14ac:dyDescent="0.2"/>
    <row r="1899" s="14" customFormat="1" hidden="1" x14ac:dyDescent="0.2"/>
    <row r="1900" s="14" customFormat="1" hidden="1" x14ac:dyDescent="0.2"/>
    <row r="1901" s="14" customFormat="1" hidden="1" x14ac:dyDescent="0.2"/>
    <row r="1902" s="14" customFormat="1" hidden="1" x14ac:dyDescent="0.2"/>
    <row r="1903" s="14" customFormat="1" hidden="1" x14ac:dyDescent="0.2"/>
    <row r="1904" s="14" customFormat="1" hidden="1" x14ac:dyDescent="0.2"/>
    <row r="1905" s="14" customFormat="1" hidden="1" x14ac:dyDescent="0.2"/>
    <row r="1906" s="14" customFormat="1" hidden="1" x14ac:dyDescent="0.2"/>
    <row r="1907" s="14" customFormat="1" hidden="1" x14ac:dyDescent="0.2"/>
    <row r="1908" s="14" customFormat="1" hidden="1" x14ac:dyDescent="0.2"/>
    <row r="1909" s="14" customFormat="1" hidden="1" x14ac:dyDescent="0.2"/>
    <row r="1910" s="14" customFormat="1" hidden="1" x14ac:dyDescent="0.2"/>
    <row r="1911" s="14" customFormat="1" hidden="1" x14ac:dyDescent="0.2"/>
    <row r="1912" s="14" customFormat="1" hidden="1" x14ac:dyDescent="0.2"/>
    <row r="1913" s="14" customFormat="1" hidden="1" x14ac:dyDescent="0.2"/>
    <row r="1914" s="14" customFormat="1" hidden="1" x14ac:dyDescent="0.2"/>
    <row r="1915" s="14" customFormat="1" hidden="1" x14ac:dyDescent="0.2"/>
    <row r="1916" s="14" customFormat="1" hidden="1" x14ac:dyDescent="0.2"/>
    <row r="1917" s="14" customFormat="1" hidden="1" x14ac:dyDescent="0.2"/>
    <row r="1918" s="14" customFormat="1" hidden="1" x14ac:dyDescent="0.2"/>
    <row r="1919" s="14" customFormat="1" hidden="1" x14ac:dyDescent="0.2"/>
    <row r="1920" s="14" customFormat="1" hidden="1" x14ac:dyDescent="0.2"/>
    <row r="1921" s="14" customFormat="1" hidden="1" x14ac:dyDescent="0.2"/>
    <row r="1922" s="14" customFormat="1" hidden="1" x14ac:dyDescent="0.2"/>
    <row r="1923" s="14" customFormat="1" hidden="1" x14ac:dyDescent="0.2"/>
    <row r="1924" s="14" customFormat="1" hidden="1" x14ac:dyDescent="0.2"/>
    <row r="1925" s="14" customFormat="1" hidden="1" x14ac:dyDescent="0.2"/>
    <row r="1926" s="14" customFormat="1" hidden="1" x14ac:dyDescent="0.2"/>
    <row r="1927" s="14" customFormat="1" hidden="1" x14ac:dyDescent="0.2"/>
    <row r="1928" s="14" customFormat="1" hidden="1" x14ac:dyDescent="0.2"/>
    <row r="1929" s="14" customFormat="1" hidden="1" x14ac:dyDescent="0.2"/>
    <row r="1930" s="14" customFormat="1" hidden="1" x14ac:dyDescent="0.2"/>
    <row r="1931" s="14" customFormat="1" hidden="1" x14ac:dyDescent="0.2"/>
    <row r="1932" s="14" customFormat="1" hidden="1" x14ac:dyDescent="0.2"/>
    <row r="1933" s="14" customFormat="1" hidden="1" x14ac:dyDescent="0.2"/>
    <row r="1934" s="14" customFormat="1" hidden="1" x14ac:dyDescent="0.2"/>
    <row r="1935" s="14" customFormat="1" hidden="1" x14ac:dyDescent="0.2"/>
    <row r="1936" s="14" customFormat="1" hidden="1" x14ac:dyDescent="0.2"/>
    <row r="1937" s="14" customFormat="1" hidden="1" x14ac:dyDescent="0.2"/>
    <row r="1938" s="14" customFormat="1" hidden="1" x14ac:dyDescent="0.2"/>
    <row r="1939" s="14" customFormat="1" hidden="1" x14ac:dyDescent="0.2"/>
    <row r="1940" s="14" customFormat="1" hidden="1" x14ac:dyDescent="0.2"/>
    <row r="1941" s="14" customFormat="1" hidden="1" x14ac:dyDescent="0.2"/>
    <row r="1942" s="14" customFormat="1" hidden="1" x14ac:dyDescent="0.2"/>
    <row r="1943" s="14" customFormat="1" hidden="1" x14ac:dyDescent="0.2"/>
    <row r="1944" s="14" customFormat="1" hidden="1" x14ac:dyDescent="0.2"/>
    <row r="1945" s="14" customFormat="1" hidden="1" x14ac:dyDescent="0.2"/>
    <row r="1946" s="14" customFormat="1" hidden="1" x14ac:dyDescent="0.2"/>
    <row r="1947" s="14" customFormat="1" hidden="1" x14ac:dyDescent="0.2"/>
    <row r="1948" s="14" customFormat="1" hidden="1" x14ac:dyDescent="0.2"/>
    <row r="1949" s="14" customFormat="1" hidden="1" x14ac:dyDescent="0.2"/>
    <row r="1950" s="14" customFormat="1" hidden="1" x14ac:dyDescent="0.2"/>
    <row r="1951" s="14" customFormat="1" hidden="1" x14ac:dyDescent="0.2"/>
    <row r="1952" s="14" customFormat="1" hidden="1" x14ac:dyDescent="0.2"/>
    <row r="1953" s="14" customFormat="1" hidden="1" x14ac:dyDescent="0.2"/>
    <row r="1954" s="14" customFormat="1" hidden="1" x14ac:dyDescent="0.2"/>
    <row r="1955" s="14" customFormat="1" hidden="1" x14ac:dyDescent="0.2"/>
    <row r="1956" s="14" customFormat="1" hidden="1" x14ac:dyDescent="0.2"/>
    <row r="1957" s="14" customFormat="1" hidden="1" x14ac:dyDescent="0.2"/>
    <row r="1958" s="14" customFormat="1" hidden="1" x14ac:dyDescent="0.2"/>
    <row r="1959" s="14" customFormat="1" hidden="1" x14ac:dyDescent="0.2"/>
    <row r="1960" s="14" customFormat="1" hidden="1" x14ac:dyDescent="0.2"/>
    <row r="1961" s="14" customFormat="1" hidden="1" x14ac:dyDescent="0.2"/>
    <row r="1962" s="14" customFormat="1" hidden="1" x14ac:dyDescent="0.2"/>
    <row r="1963" s="14" customFormat="1" hidden="1" x14ac:dyDescent="0.2"/>
    <row r="1964" s="14" customFormat="1" hidden="1" x14ac:dyDescent="0.2"/>
    <row r="1965" s="14" customFormat="1" hidden="1" x14ac:dyDescent="0.2"/>
    <row r="1966" s="14" customFormat="1" hidden="1" x14ac:dyDescent="0.2"/>
    <row r="1967" s="14" customFormat="1" hidden="1" x14ac:dyDescent="0.2"/>
    <row r="1968" s="14" customFormat="1" hidden="1" x14ac:dyDescent="0.2"/>
    <row r="1969" s="14" customFormat="1" hidden="1" x14ac:dyDescent="0.2"/>
    <row r="1970" s="14" customFormat="1" hidden="1" x14ac:dyDescent="0.2"/>
    <row r="1971" s="14" customFormat="1" hidden="1" x14ac:dyDescent="0.2"/>
    <row r="1972" s="14" customFormat="1" hidden="1" x14ac:dyDescent="0.2"/>
    <row r="1973" s="14" customFormat="1" hidden="1" x14ac:dyDescent="0.2"/>
    <row r="1974" s="14" customFormat="1" hidden="1" x14ac:dyDescent="0.2"/>
    <row r="1975" s="14" customFormat="1" hidden="1" x14ac:dyDescent="0.2"/>
    <row r="1976" s="14" customFormat="1" hidden="1" x14ac:dyDescent="0.2"/>
    <row r="1977" s="14" customFormat="1" hidden="1" x14ac:dyDescent="0.2"/>
    <row r="1978" s="14" customFormat="1" hidden="1" x14ac:dyDescent="0.2"/>
    <row r="1979" s="14" customFormat="1" hidden="1" x14ac:dyDescent="0.2"/>
    <row r="1980" s="14" customFormat="1" hidden="1" x14ac:dyDescent="0.2"/>
    <row r="1981" s="14" customFormat="1" hidden="1" x14ac:dyDescent="0.2"/>
    <row r="1982" s="14" customFormat="1" hidden="1" x14ac:dyDescent="0.2"/>
    <row r="1983" s="14" customFormat="1" hidden="1" x14ac:dyDescent="0.2"/>
    <row r="1984" s="14" customFormat="1" hidden="1" x14ac:dyDescent="0.2"/>
    <row r="1985" s="14" customFormat="1" hidden="1" x14ac:dyDescent="0.2"/>
    <row r="1986" s="14" customFormat="1" hidden="1" x14ac:dyDescent="0.2"/>
    <row r="1987" s="14" customFormat="1" hidden="1" x14ac:dyDescent="0.2"/>
    <row r="1988" s="14" customFormat="1" hidden="1" x14ac:dyDescent="0.2"/>
    <row r="1989" s="14" customFormat="1" hidden="1" x14ac:dyDescent="0.2"/>
    <row r="1990" s="14" customFormat="1" hidden="1" x14ac:dyDescent="0.2"/>
    <row r="1991" s="14" customFormat="1" hidden="1" x14ac:dyDescent="0.2"/>
    <row r="1992" s="14" customFormat="1" hidden="1" x14ac:dyDescent="0.2"/>
    <row r="1993" s="14" customFormat="1" hidden="1" x14ac:dyDescent="0.2"/>
    <row r="1994" s="14" customFormat="1" hidden="1" x14ac:dyDescent="0.2"/>
    <row r="1995" s="14" customFormat="1" hidden="1" x14ac:dyDescent="0.2"/>
    <row r="1996" s="14" customFormat="1" hidden="1" x14ac:dyDescent="0.2"/>
    <row r="1997" s="14" customFormat="1" hidden="1" x14ac:dyDescent="0.2"/>
    <row r="1998" s="14" customFormat="1" hidden="1" x14ac:dyDescent="0.2"/>
    <row r="1999" s="14" customFormat="1" hidden="1" x14ac:dyDescent="0.2"/>
    <row r="2000" s="14" customFormat="1" hidden="1" x14ac:dyDescent="0.2"/>
    <row r="2001" s="14" customFormat="1" hidden="1" x14ac:dyDescent="0.2"/>
    <row r="2002" s="14" customFormat="1" hidden="1" x14ac:dyDescent="0.2"/>
    <row r="2003" s="14" customFormat="1" hidden="1" x14ac:dyDescent="0.2"/>
    <row r="2004" s="14" customFormat="1" hidden="1" x14ac:dyDescent="0.2"/>
    <row r="2005" s="14" customFormat="1" hidden="1" x14ac:dyDescent="0.2"/>
    <row r="2006" s="14" customFormat="1" hidden="1" x14ac:dyDescent="0.2"/>
    <row r="2007" s="14" customFormat="1" hidden="1" x14ac:dyDescent="0.2"/>
    <row r="2008" s="14" customFormat="1" hidden="1" x14ac:dyDescent="0.2"/>
    <row r="2009" s="14" customFormat="1" hidden="1" x14ac:dyDescent="0.2"/>
    <row r="2010" s="14" customFormat="1" hidden="1" x14ac:dyDescent="0.2"/>
    <row r="2011" s="14" customFormat="1" hidden="1" x14ac:dyDescent="0.2"/>
    <row r="2012" s="14" customFormat="1" hidden="1" x14ac:dyDescent="0.2"/>
    <row r="2013" s="14" customFormat="1" hidden="1" x14ac:dyDescent="0.2"/>
    <row r="2014" s="14" customFormat="1" hidden="1" x14ac:dyDescent="0.2"/>
    <row r="2015" s="14" customFormat="1" hidden="1" x14ac:dyDescent="0.2"/>
    <row r="2016" s="14" customFormat="1" hidden="1" x14ac:dyDescent="0.2"/>
    <row r="2017" s="14" customFormat="1" hidden="1" x14ac:dyDescent="0.2"/>
    <row r="2018" s="14" customFormat="1" hidden="1" x14ac:dyDescent="0.2"/>
    <row r="2019" s="14" customFormat="1" hidden="1" x14ac:dyDescent="0.2"/>
    <row r="2020" s="14" customFormat="1" hidden="1" x14ac:dyDescent="0.2"/>
    <row r="2021" s="14" customFormat="1" hidden="1" x14ac:dyDescent="0.2"/>
    <row r="2022" s="14" customFormat="1" hidden="1" x14ac:dyDescent="0.2"/>
    <row r="2023" s="14" customFormat="1" hidden="1" x14ac:dyDescent="0.2"/>
    <row r="2024" s="14" customFormat="1" hidden="1" x14ac:dyDescent="0.2"/>
    <row r="2025" s="14" customFormat="1" hidden="1" x14ac:dyDescent="0.2"/>
    <row r="2026" s="14" customFormat="1" hidden="1" x14ac:dyDescent="0.2"/>
    <row r="2027" s="14" customFormat="1" hidden="1" x14ac:dyDescent="0.2"/>
    <row r="2028" s="14" customFormat="1" hidden="1" x14ac:dyDescent="0.2"/>
    <row r="2029" s="14" customFormat="1" hidden="1" x14ac:dyDescent="0.2"/>
    <row r="2030" s="14" customFormat="1" hidden="1" x14ac:dyDescent="0.2"/>
    <row r="2031" s="14" customFormat="1" hidden="1" x14ac:dyDescent="0.2"/>
    <row r="2032" s="14" customFormat="1" hidden="1" x14ac:dyDescent="0.2"/>
    <row r="2033" s="14" customFormat="1" hidden="1" x14ac:dyDescent="0.2"/>
    <row r="2034" s="14" customFormat="1" hidden="1" x14ac:dyDescent="0.2"/>
    <row r="2035" s="14" customFormat="1" hidden="1" x14ac:dyDescent="0.2"/>
    <row r="2036" s="14" customFormat="1" hidden="1" x14ac:dyDescent="0.2"/>
    <row r="2037" s="14" customFormat="1" hidden="1" x14ac:dyDescent="0.2"/>
    <row r="2038" s="14" customFormat="1" hidden="1" x14ac:dyDescent="0.2"/>
    <row r="2039" s="14" customFormat="1" hidden="1" x14ac:dyDescent="0.2"/>
    <row r="2040" s="14" customFormat="1" hidden="1" x14ac:dyDescent="0.2"/>
    <row r="2041" s="14" customFormat="1" hidden="1" x14ac:dyDescent="0.2"/>
    <row r="2042" s="14" customFormat="1" hidden="1" x14ac:dyDescent="0.2"/>
    <row r="2043" s="14" customFormat="1" hidden="1" x14ac:dyDescent="0.2"/>
    <row r="2044" s="14" customFormat="1" hidden="1" x14ac:dyDescent="0.2"/>
    <row r="2045" s="14" customFormat="1" hidden="1" x14ac:dyDescent="0.2"/>
    <row r="2046" s="14" customFormat="1" hidden="1" x14ac:dyDescent="0.2"/>
    <row r="2047" s="14" customFormat="1" hidden="1" x14ac:dyDescent="0.2"/>
    <row r="2048" s="14" customFormat="1" hidden="1" x14ac:dyDescent="0.2"/>
    <row r="2049" s="14" customFormat="1" hidden="1" x14ac:dyDescent="0.2"/>
    <row r="2050" s="14" customFormat="1" hidden="1" x14ac:dyDescent="0.2"/>
    <row r="2051" s="14" customFormat="1" hidden="1" x14ac:dyDescent="0.2"/>
    <row r="2052" s="14" customFormat="1" hidden="1" x14ac:dyDescent="0.2"/>
    <row r="2053" s="14" customFormat="1" hidden="1" x14ac:dyDescent="0.2"/>
    <row r="2054" s="14" customFormat="1" hidden="1" x14ac:dyDescent="0.2"/>
    <row r="2055" s="14" customFormat="1" hidden="1" x14ac:dyDescent="0.2"/>
    <row r="2056" s="14" customFormat="1" hidden="1" x14ac:dyDescent="0.2"/>
    <row r="2057" s="14" customFormat="1" hidden="1" x14ac:dyDescent="0.2"/>
    <row r="2058" s="14" customFormat="1" hidden="1" x14ac:dyDescent="0.2"/>
    <row r="2059" s="14" customFormat="1" hidden="1" x14ac:dyDescent="0.2"/>
    <row r="2060" s="14" customFormat="1" hidden="1" x14ac:dyDescent="0.2"/>
    <row r="2061" s="14" customFormat="1" hidden="1" x14ac:dyDescent="0.2"/>
    <row r="2062" s="14" customFormat="1" hidden="1" x14ac:dyDescent="0.2"/>
    <row r="2063" s="14" customFormat="1" hidden="1" x14ac:dyDescent="0.2"/>
    <row r="2064" s="14" customFormat="1" hidden="1" x14ac:dyDescent="0.2"/>
    <row r="2065" s="14" customFormat="1" hidden="1" x14ac:dyDescent="0.2"/>
    <row r="2066" s="14" customFormat="1" hidden="1" x14ac:dyDescent="0.2"/>
    <row r="2067" s="14" customFormat="1" hidden="1" x14ac:dyDescent="0.2"/>
    <row r="2068" s="14" customFormat="1" hidden="1" x14ac:dyDescent="0.2"/>
    <row r="2069" s="14" customFormat="1" hidden="1" x14ac:dyDescent="0.2"/>
    <row r="2070" s="14" customFormat="1" hidden="1" x14ac:dyDescent="0.2"/>
    <row r="2071" s="14" customFormat="1" hidden="1" x14ac:dyDescent="0.2"/>
    <row r="2072" s="14" customFormat="1" hidden="1" x14ac:dyDescent="0.2"/>
    <row r="2073" s="14" customFormat="1" hidden="1" x14ac:dyDescent="0.2"/>
    <row r="2074" s="14" customFormat="1" hidden="1" x14ac:dyDescent="0.2"/>
    <row r="2075" s="14" customFormat="1" hidden="1" x14ac:dyDescent="0.2"/>
    <row r="2076" s="14" customFormat="1" hidden="1" x14ac:dyDescent="0.2"/>
    <row r="2077" s="14" customFormat="1" hidden="1" x14ac:dyDescent="0.2"/>
    <row r="2078" s="14" customFormat="1" hidden="1" x14ac:dyDescent="0.2"/>
    <row r="2079" s="14" customFormat="1" hidden="1" x14ac:dyDescent="0.2"/>
    <row r="2080" s="14" customFormat="1" hidden="1" x14ac:dyDescent="0.2"/>
    <row r="2081" s="14" customFormat="1" hidden="1" x14ac:dyDescent="0.2"/>
    <row r="2082" s="14" customFormat="1" hidden="1" x14ac:dyDescent="0.2"/>
    <row r="2083" s="14" customFormat="1" hidden="1" x14ac:dyDescent="0.2"/>
    <row r="2084" s="14" customFormat="1" hidden="1" x14ac:dyDescent="0.2"/>
    <row r="2085" s="14" customFormat="1" hidden="1" x14ac:dyDescent="0.2"/>
    <row r="2086" s="14" customFormat="1" hidden="1" x14ac:dyDescent="0.2"/>
    <row r="2087" s="14" customFormat="1" hidden="1" x14ac:dyDescent="0.2"/>
    <row r="2088" s="14" customFormat="1" hidden="1" x14ac:dyDescent="0.2"/>
    <row r="2089" s="14" customFormat="1" hidden="1" x14ac:dyDescent="0.2"/>
    <row r="2090" s="14" customFormat="1" hidden="1" x14ac:dyDescent="0.2"/>
    <row r="2091" s="14" customFormat="1" hidden="1" x14ac:dyDescent="0.2"/>
    <row r="2092" s="14" customFormat="1" hidden="1" x14ac:dyDescent="0.2"/>
    <row r="2093" s="14" customFormat="1" hidden="1" x14ac:dyDescent="0.2"/>
    <row r="2094" s="14" customFormat="1" hidden="1" x14ac:dyDescent="0.2"/>
    <row r="2095" s="14" customFormat="1" hidden="1" x14ac:dyDescent="0.2"/>
    <row r="2096" s="14" customFormat="1" hidden="1" x14ac:dyDescent="0.2"/>
    <row r="2097" s="14" customFormat="1" hidden="1" x14ac:dyDescent="0.2"/>
    <row r="2098" s="14" customFormat="1" hidden="1" x14ac:dyDescent="0.2"/>
    <row r="2099" s="14" customFormat="1" hidden="1" x14ac:dyDescent="0.2"/>
    <row r="2100" s="14" customFormat="1" hidden="1" x14ac:dyDescent="0.2"/>
    <row r="2101" s="14" customFormat="1" hidden="1" x14ac:dyDescent="0.2"/>
    <row r="2102" s="14" customFormat="1" hidden="1" x14ac:dyDescent="0.2"/>
    <row r="2103" s="14" customFormat="1" hidden="1" x14ac:dyDescent="0.2"/>
    <row r="2104" s="14" customFormat="1" hidden="1" x14ac:dyDescent="0.2"/>
    <row r="2105" s="14" customFormat="1" hidden="1" x14ac:dyDescent="0.2"/>
    <row r="2106" s="14" customFormat="1" hidden="1" x14ac:dyDescent="0.2"/>
    <row r="2107" s="14" customFormat="1" hidden="1" x14ac:dyDescent="0.2"/>
    <row r="2108" s="14" customFormat="1" hidden="1" x14ac:dyDescent="0.2"/>
    <row r="2109" s="14" customFormat="1" hidden="1" x14ac:dyDescent="0.2"/>
    <row r="2110" s="14" customFormat="1" hidden="1" x14ac:dyDescent="0.2"/>
    <row r="2111" s="14" customFormat="1" hidden="1" x14ac:dyDescent="0.2"/>
    <row r="2112" s="14" customFormat="1" hidden="1" x14ac:dyDescent="0.2"/>
    <row r="2113" s="14" customFormat="1" hidden="1" x14ac:dyDescent="0.2"/>
    <row r="2114" s="14" customFormat="1" hidden="1" x14ac:dyDescent="0.2"/>
    <row r="2115" s="14" customFormat="1" hidden="1" x14ac:dyDescent="0.2"/>
    <row r="2116" s="14" customFormat="1" hidden="1" x14ac:dyDescent="0.2"/>
    <row r="2117" s="14" customFormat="1" hidden="1" x14ac:dyDescent="0.2"/>
    <row r="2118" s="14" customFormat="1" hidden="1" x14ac:dyDescent="0.2"/>
    <row r="2119" s="14" customFormat="1" hidden="1" x14ac:dyDescent="0.2"/>
    <row r="2120" s="14" customFormat="1" hidden="1" x14ac:dyDescent="0.2"/>
    <row r="2121" s="14" customFormat="1" hidden="1" x14ac:dyDescent="0.2"/>
    <row r="2122" s="14" customFormat="1" hidden="1" x14ac:dyDescent="0.2"/>
    <row r="2123" s="14" customFormat="1" hidden="1" x14ac:dyDescent="0.2"/>
    <row r="2124" s="14" customFormat="1" hidden="1" x14ac:dyDescent="0.2"/>
    <row r="2125" s="14" customFormat="1" hidden="1" x14ac:dyDescent="0.2"/>
    <row r="2126" s="14" customFormat="1" hidden="1" x14ac:dyDescent="0.2"/>
    <row r="2127" s="14" customFormat="1" hidden="1" x14ac:dyDescent="0.2"/>
    <row r="2128" s="14" customFormat="1" hidden="1" x14ac:dyDescent="0.2"/>
    <row r="2129" s="14" customFormat="1" hidden="1" x14ac:dyDescent="0.2"/>
    <row r="2130" s="14" customFormat="1" hidden="1" x14ac:dyDescent="0.2"/>
    <row r="2131" s="14" customFormat="1" hidden="1" x14ac:dyDescent="0.2"/>
    <row r="2132" s="14" customFormat="1" hidden="1" x14ac:dyDescent="0.2"/>
    <row r="2133" s="14" customFormat="1" hidden="1" x14ac:dyDescent="0.2"/>
    <row r="2134" s="14" customFormat="1" hidden="1" x14ac:dyDescent="0.2"/>
    <row r="2135" s="14" customFormat="1" hidden="1" x14ac:dyDescent="0.2"/>
    <row r="2136" s="14" customFormat="1" hidden="1" x14ac:dyDescent="0.2"/>
    <row r="2137" s="14" customFormat="1" hidden="1" x14ac:dyDescent="0.2"/>
    <row r="2138" s="14" customFormat="1" hidden="1" x14ac:dyDescent="0.2"/>
    <row r="2139" s="14" customFormat="1" hidden="1" x14ac:dyDescent="0.2"/>
    <row r="2140" s="14" customFormat="1" hidden="1" x14ac:dyDescent="0.2"/>
    <row r="2141" s="14" customFormat="1" hidden="1" x14ac:dyDescent="0.2"/>
    <row r="2142" s="14" customFormat="1" hidden="1" x14ac:dyDescent="0.2"/>
    <row r="2143" s="14" customFormat="1" hidden="1" x14ac:dyDescent="0.2"/>
    <row r="2144" s="14" customFormat="1" hidden="1" x14ac:dyDescent="0.2"/>
    <row r="2145" s="14" customFormat="1" hidden="1" x14ac:dyDescent="0.2"/>
    <row r="2146" s="14" customFormat="1" hidden="1" x14ac:dyDescent="0.2"/>
    <row r="2147" s="14" customFormat="1" hidden="1" x14ac:dyDescent="0.2"/>
    <row r="2148" s="14" customFormat="1" hidden="1" x14ac:dyDescent="0.2"/>
    <row r="2149" s="14" customFormat="1" hidden="1" x14ac:dyDescent="0.2"/>
    <row r="2150" s="14" customFormat="1" hidden="1" x14ac:dyDescent="0.2"/>
    <row r="2151" s="14" customFormat="1" hidden="1" x14ac:dyDescent="0.2"/>
    <row r="2152" s="14" customFormat="1" hidden="1" x14ac:dyDescent="0.2"/>
    <row r="2153" s="14" customFormat="1" hidden="1" x14ac:dyDescent="0.2"/>
    <row r="2154" s="14" customFormat="1" hidden="1" x14ac:dyDescent="0.2"/>
    <row r="2155" s="14" customFormat="1" hidden="1" x14ac:dyDescent="0.2"/>
    <row r="2156" s="14" customFormat="1" hidden="1" x14ac:dyDescent="0.2"/>
    <row r="2157" s="14" customFormat="1" hidden="1" x14ac:dyDescent="0.2"/>
    <row r="2158" s="14" customFormat="1" hidden="1" x14ac:dyDescent="0.2"/>
    <row r="2159" s="14" customFormat="1" hidden="1" x14ac:dyDescent="0.2"/>
    <row r="2160" s="14" customFormat="1" hidden="1" x14ac:dyDescent="0.2"/>
    <row r="2161" s="14" customFormat="1" hidden="1" x14ac:dyDescent="0.2"/>
    <row r="2162" s="14" customFormat="1" hidden="1" x14ac:dyDescent="0.2"/>
    <row r="2163" s="14" customFormat="1" hidden="1" x14ac:dyDescent="0.2"/>
    <row r="2164" s="14" customFormat="1" hidden="1" x14ac:dyDescent="0.2"/>
    <row r="2165" s="14" customFormat="1" hidden="1" x14ac:dyDescent="0.2"/>
    <row r="2166" s="14" customFormat="1" hidden="1" x14ac:dyDescent="0.2"/>
    <row r="2167" s="14" customFormat="1" hidden="1" x14ac:dyDescent="0.2"/>
    <row r="2168" s="14" customFormat="1" hidden="1" x14ac:dyDescent="0.2"/>
    <row r="2169" s="14" customFormat="1" hidden="1" x14ac:dyDescent="0.2"/>
    <row r="2170" s="14" customFormat="1" hidden="1" x14ac:dyDescent="0.2"/>
    <row r="2171" s="14" customFormat="1" hidden="1" x14ac:dyDescent="0.2"/>
    <row r="2172" s="14" customFormat="1" hidden="1" x14ac:dyDescent="0.2"/>
    <row r="2173" s="14" customFormat="1" hidden="1" x14ac:dyDescent="0.2"/>
    <row r="2174" s="14" customFormat="1" hidden="1" x14ac:dyDescent="0.2"/>
    <row r="2175" s="14" customFormat="1" hidden="1" x14ac:dyDescent="0.2"/>
    <row r="2176" s="14" customFormat="1" hidden="1" x14ac:dyDescent="0.2"/>
    <row r="2177" s="14" customFormat="1" hidden="1" x14ac:dyDescent="0.2"/>
    <row r="2178" s="14" customFormat="1" hidden="1" x14ac:dyDescent="0.2"/>
    <row r="2179" s="14" customFormat="1" hidden="1" x14ac:dyDescent="0.2"/>
    <row r="2180" s="14" customFormat="1" hidden="1" x14ac:dyDescent="0.2"/>
    <row r="2181" s="14" customFormat="1" hidden="1" x14ac:dyDescent="0.2"/>
    <row r="2182" s="14" customFormat="1" hidden="1" x14ac:dyDescent="0.2"/>
    <row r="2183" s="14" customFormat="1" hidden="1" x14ac:dyDescent="0.2"/>
    <row r="2184" s="14" customFormat="1" hidden="1" x14ac:dyDescent="0.2"/>
    <row r="2185" s="14" customFormat="1" hidden="1" x14ac:dyDescent="0.2"/>
    <row r="2186" s="14" customFormat="1" hidden="1" x14ac:dyDescent="0.2"/>
    <row r="2187" s="14" customFormat="1" hidden="1" x14ac:dyDescent="0.2"/>
    <row r="2188" s="14" customFormat="1" hidden="1" x14ac:dyDescent="0.2"/>
    <row r="2189" s="14" customFormat="1" hidden="1" x14ac:dyDescent="0.2"/>
    <row r="2190" s="14" customFormat="1" hidden="1" x14ac:dyDescent="0.2"/>
    <row r="2191" s="14" customFormat="1" hidden="1" x14ac:dyDescent="0.2"/>
    <row r="2192" s="14" customFormat="1" hidden="1" x14ac:dyDescent="0.2"/>
    <row r="2193" s="14" customFormat="1" hidden="1" x14ac:dyDescent="0.2"/>
    <row r="2194" s="14" customFormat="1" hidden="1" x14ac:dyDescent="0.2"/>
    <row r="2195" s="14" customFormat="1" hidden="1" x14ac:dyDescent="0.2"/>
  </sheetData>
  <mergeCells count="8">
    <mergeCell ref="B1:D2"/>
    <mergeCell ref="B3:D3"/>
    <mergeCell ref="D6:F6"/>
    <mergeCell ref="D8:F8"/>
    <mergeCell ref="B6:C6"/>
    <mergeCell ref="D5:E5"/>
    <mergeCell ref="B4:F4"/>
    <mergeCell ref="B5:C5"/>
  </mergeCells>
  <hyperlinks>
    <hyperlink ref="E14" location="'Arqueo Caja'!D8" display="H-1" xr:uid="{00000000-0004-0000-0100-000000000000}"/>
    <hyperlink ref="E16" location="'Conciliaciones Bancos'!L4" display="H-2" xr:uid="{00000000-0004-0000-01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1"/>
  <sheetViews>
    <sheetView workbookViewId="0">
      <selection activeCell="G3" sqref="G3:H3"/>
    </sheetView>
  </sheetViews>
  <sheetFormatPr baseColWidth="10" defaultColWidth="0" defaultRowHeight="14.25" zeroHeight="1" x14ac:dyDescent="0.2"/>
  <cols>
    <col min="1" max="2" width="2.42578125" style="14" customWidth="1"/>
    <col min="3" max="3" width="28" style="14" customWidth="1"/>
    <col min="4" max="4" width="28.28515625" style="14" customWidth="1"/>
    <col min="5" max="5" width="26" style="14" customWidth="1"/>
    <col min="6" max="6" width="21.140625" style="14" customWidth="1"/>
    <col min="7" max="7" width="15.28515625" style="14" bestFit="1" customWidth="1"/>
    <col min="8" max="8" width="7.7109375" style="14" customWidth="1"/>
    <col min="9" max="9" width="6.140625" style="14" customWidth="1"/>
    <col min="10" max="16384" width="11.42578125" style="14" hidden="1"/>
  </cols>
  <sheetData>
    <row r="1" spans="1:9" s="11" customFormat="1" ht="27.75" customHeight="1" x14ac:dyDescent="0.25">
      <c r="B1" s="352" t="s">
        <v>16</v>
      </c>
      <c r="C1" s="352"/>
      <c r="D1" s="352"/>
      <c r="E1" s="352"/>
      <c r="F1" s="333" t="s">
        <v>269</v>
      </c>
      <c r="G1" s="365" t="s">
        <v>273</v>
      </c>
      <c r="H1" s="353"/>
    </row>
    <row r="2" spans="1:9" s="11" customFormat="1" ht="27.75" customHeight="1" x14ac:dyDescent="0.25">
      <c r="B2" s="352"/>
      <c r="C2" s="352"/>
      <c r="D2" s="352"/>
      <c r="E2" s="352"/>
      <c r="F2" s="333" t="s">
        <v>270</v>
      </c>
      <c r="G2" s="365">
        <v>1</v>
      </c>
      <c r="H2" s="353"/>
    </row>
    <row r="3" spans="1:9" s="11" customFormat="1" ht="27.75" customHeight="1" thickBot="1" x14ac:dyDescent="0.3">
      <c r="B3" s="353" t="s">
        <v>177</v>
      </c>
      <c r="C3" s="353"/>
      <c r="D3" s="353"/>
      <c r="E3" s="353"/>
      <c r="F3" s="333" t="s">
        <v>271</v>
      </c>
      <c r="G3" s="366">
        <v>44573</v>
      </c>
      <c r="H3" s="367"/>
    </row>
    <row r="4" spans="1:9" ht="19.5" customHeight="1" thickBot="1" x14ac:dyDescent="0.25">
      <c r="I4" s="33"/>
    </row>
    <row r="5" spans="1:9" s="22" customFormat="1" ht="18" customHeight="1" x14ac:dyDescent="0.25">
      <c r="B5" s="386" t="s">
        <v>0</v>
      </c>
      <c r="C5" s="387"/>
      <c r="D5" s="387"/>
      <c r="E5" s="387" t="s">
        <v>1</v>
      </c>
      <c r="F5" s="387"/>
      <c r="G5" s="387"/>
      <c r="H5" s="390"/>
    </row>
    <row r="6" spans="1:9" s="22" customFormat="1" ht="18" customHeight="1" thickBot="1" x14ac:dyDescent="0.3">
      <c r="B6" s="388" t="s">
        <v>121</v>
      </c>
      <c r="C6" s="389"/>
      <c r="D6" s="389"/>
      <c r="E6" s="389" t="s">
        <v>199</v>
      </c>
      <c r="F6" s="389"/>
      <c r="G6" s="389"/>
      <c r="H6" s="391"/>
    </row>
    <row r="7" spans="1:9" ht="15" customHeight="1" x14ac:dyDescent="0.2">
      <c r="B7" s="371" t="s">
        <v>2</v>
      </c>
      <c r="C7" s="372"/>
      <c r="D7" s="16" t="s">
        <v>3</v>
      </c>
      <c r="E7" s="372" t="s">
        <v>200</v>
      </c>
      <c r="F7" s="372"/>
      <c r="G7" s="372"/>
      <c r="H7" s="392"/>
    </row>
    <row r="8" spans="1:9" ht="15.75" customHeight="1" thickBot="1" x14ac:dyDescent="0.25">
      <c r="B8" s="373" t="s">
        <v>4</v>
      </c>
      <c r="C8" s="374"/>
      <c r="D8" s="38" t="s">
        <v>5</v>
      </c>
      <c r="E8" s="369" t="s">
        <v>216</v>
      </c>
      <c r="F8" s="369"/>
      <c r="G8" s="369"/>
      <c r="H8" s="370"/>
    </row>
    <row r="9" spans="1:9" ht="15" customHeight="1" x14ac:dyDescent="0.2">
      <c r="B9" s="375" t="s">
        <v>6</v>
      </c>
      <c r="C9" s="376"/>
      <c r="D9" s="16" t="s">
        <v>3</v>
      </c>
      <c r="E9" s="17"/>
      <c r="F9" s="17"/>
      <c r="G9" s="36"/>
      <c r="H9" s="37"/>
    </row>
    <row r="10" spans="1:9" ht="15.75" customHeight="1" thickBot="1" x14ac:dyDescent="0.25">
      <c r="B10" s="373" t="s">
        <v>4</v>
      </c>
      <c r="C10" s="374"/>
      <c r="D10" s="12" t="s">
        <v>5</v>
      </c>
      <c r="E10" s="13"/>
      <c r="F10" s="13"/>
      <c r="G10" s="39"/>
      <c r="H10" s="40"/>
    </row>
    <row r="11" spans="1:9" ht="15" thickBot="1" x14ac:dyDescent="0.25"/>
    <row r="12" spans="1:9" ht="22.5" customHeight="1" thickBot="1" x14ac:dyDescent="0.25">
      <c r="B12" s="381" t="s">
        <v>185</v>
      </c>
      <c r="C12" s="382"/>
      <c r="D12" s="382"/>
      <c r="E12" s="382"/>
      <c r="F12" s="382"/>
      <c r="G12" s="382"/>
      <c r="H12" s="383"/>
    </row>
    <row r="13" spans="1:9" ht="8.25" customHeight="1" x14ac:dyDescent="0.2">
      <c r="A13" s="20"/>
      <c r="B13" s="20"/>
      <c r="C13" s="384"/>
      <c r="D13" s="384"/>
      <c r="E13" s="384"/>
      <c r="F13" s="384"/>
      <c r="G13" s="384"/>
      <c r="H13" s="385"/>
    </row>
    <row r="14" spans="1:9" ht="21" customHeight="1" x14ac:dyDescent="0.2">
      <c r="A14" s="20"/>
      <c r="B14" s="20"/>
      <c r="C14" s="384" t="s">
        <v>17</v>
      </c>
      <c r="D14" s="384"/>
      <c r="E14" s="384"/>
      <c r="F14" s="384"/>
      <c r="G14" s="384"/>
      <c r="H14" s="385"/>
    </row>
    <row r="15" spans="1:9" ht="31.5" customHeight="1" x14ac:dyDescent="0.2">
      <c r="A15" s="20"/>
      <c r="B15" s="20"/>
      <c r="C15" s="377" t="s">
        <v>219</v>
      </c>
      <c r="D15" s="377"/>
      <c r="E15" s="377"/>
      <c r="F15" s="377"/>
      <c r="G15" s="377"/>
      <c r="H15" s="378"/>
    </row>
    <row r="16" spans="1:9" ht="21.75" customHeight="1" x14ac:dyDescent="0.2">
      <c r="A16" s="20"/>
      <c r="B16" s="20"/>
      <c r="C16" s="377" t="s">
        <v>218</v>
      </c>
      <c r="D16" s="377"/>
      <c r="E16" s="377"/>
      <c r="F16" s="377"/>
      <c r="G16" s="377"/>
      <c r="H16" s="378"/>
    </row>
    <row r="17" spans="1:8" ht="8.25" customHeight="1" x14ac:dyDescent="0.2">
      <c r="A17" s="20"/>
      <c r="B17" s="20"/>
      <c r="C17" s="85"/>
      <c r="D17" s="85"/>
      <c r="E17" s="85"/>
      <c r="F17" s="85"/>
      <c r="G17" s="85"/>
      <c r="H17" s="86"/>
    </row>
    <row r="18" spans="1:8" ht="21" customHeight="1" x14ac:dyDescent="0.2">
      <c r="A18" s="20"/>
      <c r="B18" s="20"/>
      <c r="C18" s="379" t="s">
        <v>18</v>
      </c>
      <c r="D18" s="379"/>
      <c r="E18" s="379"/>
      <c r="F18" s="379"/>
      <c r="G18" s="379"/>
      <c r="H18" s="19"/>
    </row>
    <row r="19" spans="1:8" ht="55.5" customHeight="1" x14ac:dyDescent="0.2">
      <c r="A19" s="20"/>
      <c r="B19" s="20"/>
      <c r="C19" s="377" t="s">
        <v>220</v>
      </c>
      <c r="D19" s="377"/>
      <c r="E19" s="377"/>
      <c r="F19" s="377"/>
      <c r="G19" s="377"/>
      <c r="H19" s="378"/>
    </row>
    <row r="20" spans="1:8" ht="28.5" customHeight="1" x14ac:dyDescent="0.2">
      <c r="A20" s="20"/>
      <c r="B20" s="20"/>
      <c r="C20" s="377" t="s">
        <v>221</v>
      </c>
      <c r="D20" s="377"/>
      <c r="E20" s="377"/>
      <c r="F20" s="377"/>
      <c r="G20" s="377"/>
      <c r="H20" s="378"/>
    </row>
    <row r="21" spans="1:8" ht="42.75" customHeight="1" x14ac:dyDescent="0.2">
      <c r="A21" s="20"/>
      <c r="B21" s="20"/>
      <c r="C21" s="377" t="s">
        <v>222</v>
      </c>
      <c r="D21" s="377"/>
      <c r="E21" s="377"/>
      <c r="F21" s="377"/>
      <c r="G21" s="377"/>
      <c r="H21" s="378"/>
    </row>
    <row r="22" spans="1:8" ht="39" customHeight="1" x14ac:dyDescent="0.2">
      <c r="A22" s="20"/>
      <c r="B22" s="20"/>
      <c r="C22" s="377" t="s">
        <v>223</v>
      </c>
      <c r="D22" s="377"/>
      <c r="E22" s="377"/>
      <c r="F22" s="377"/>
      <c r="G22" s="377"/>
      <c r="H22" s="378"/>
    </row>
    <row r="23" spans="1:8" ht="11.25" customHeight="1" x14ac:dyDescent="0.2">
      <c r="A23" s="20"/>
      <c r="B23" s="20"/>
      <c r="C23" s="85"/>
      <c r="D23" s="85"/>
      <c r="E23" s="85"/>
      <c r="F23" s="85"/>
      <c r="G23" s="85"/>
      <c r="H23" s="86"/>
    </row>
    <row r="24" spans="1:8" ht="21" customHeight="1" x14ac:dyDescent="0.2">
      <c r="A24" s="20"/>
      <c r="B24" s="20"/>
      <c r="C24" s="379" t="s">
        <v>19</v>
      </c>
      <c r="D24" s="379"/>
      <c r="E24" s="379"/>
      <c r="F24" s="379"/>
      <c r="G24" s="379"/>
      <c r="H24" s="380"/>
    </row>
    <row r="25" spans="1:8" ht="21" customHeight="1" x14ac:dyDescent="0.2">
      <c r="A25" s="20"/>
      <c r="B25" s="20"/>
      <c r="C25" s="377" t="s">
        <v>224</v>
      </c>
      <c r="D25" s="377"/>
      <c r="E25" s="377"/>
      <c r="F25" s="377"/>
      <c r="G25" s="377"/>
      <c r="H25" s="378"/>
    </row>
    <row r="26" spans="1:8" ht="18" customHeight="1" x14ac:dyDescent="0.2">
      <c r="A26" s="20"/>
      <c r="B26" s="20"/>
      <c r="C26" s="377" t="s">
        <v>225</v>
      </c>
      <c r="D26" s="377"/>
      <c r="E26" s="377"/>
      <c r="F26" s="377"/>
      <c r="G26" s="377"/>
      <c r="H26" s="378"/>
    </row>
    <row r="27" spans="1:8" ht="12" customHeight="1" thickBot="1" x14ac:dyDescent="0.25">
      <c r="A27" s="20"/>
      <c r="B27" s="20"/>
      <c r="H27" s="19"/>
    </row>
    <row r="28" spans="1:8" ht="21" customHeight="1" thickBot="1" x14ac:dyDescent="0.25">
      <c r="A28" s="20"/>
      <c r="B28" s="20"/>
      <c r="C28" s="401" t="s">
        <v>20</v>
      </c>
      <c r="D28" s="402"/>
      <c r="E28" s="402"/>
      <c r="F28" s="402"/>
      <c r="G28" s="403"/>
      <c r="H28" s="19"/>
    </row>
    <row r="29" spans="1:8" ht="15" thickBot="1" x14ac:dyDescent="0.25">
      <c r="A29" s="20"/>
      <c r="B29" s="20"/>
      <c r="C29" s="30"/>
      <c r="D29" s="31"/>
      <c r="E29" s="47"/>
      <c r="F29" s="31"/>
      <c r="G29" s="48"/>
      <c r="H29" s="19"/>
    </row>
    <row r="30" spans="1:8" ht="15" customHeight="1" thickBot="1" x14ac:dyDescent="0.25">
      <c r="A30" s="20"/>
      <c r="B30" s="20"/>
      <c r="C30" s="32"/>
      <c r="D30" s="393" t="s">
        <v>21</v>
      </c>
      <c r="E30" s="393"/>
      <c r="F30" s="395" t="s">
        <v>201</v>
      </c>
      <c r="G30" s="396"/>
      <c r="H30" s="19"/>
    </row>
    <row r="31" spans="1:8" ht="15" thickBot="1" x14ac:dyDescent="0.25">
      <c r="A31" s="20"/>
      <c r="B31" s="20"/>
      <c r="C31" s="35"/>
      <c r="D31" s="9"/>
      <c r="E31" s="45"/>
      <c r="F31" s="41"/>
      <c r="G31" s="42"/>
      <c r="H31" s="19"/>
    </row>
    <row r="32" spans="1:8" ht="15" customHeight="1" thickBot="1" x14ac:dyDescent="0.25">
      <c r="A32" s="20"/>
      <c r="B32" s="20"/>
      <c r="C32" s="32"/>
      <c r="D32" s="393" t="s">
        <v>22</v>
      </c>
      <c r="E32" s="393"/>
      <c r="F32" s="397">
        <v>4000000</v>
      </c>
      <c r="G32" s="398"/>
      <c r="H32" s="19"/>
    </row>
    <row r="33" spans="1:8" ht="15" thickBot="1" x14ac:dyDescent="0.25">
      <c r="A33" s="20"/>
      <c r="B33" s="20"/>
      <c r="C33" s="35"/>
      <c r="D33" s="4"/>
      <c r="E33" s="45"/>
      <c r="F33" s="43"/>
      <c r="G33" s="44"/>
      <c r="H33" s="19"/>
    </row>
    <row r="34" spans="1:8" ht="14.25" customHeight="1" thickBot="1" x14ac:dyDescent="0.25">
      <c r="A34" s="20"/>
      <c r="B34" s="20"/>
      <c r="C34" s="32"/>
      <c r="D34" s="394" t="s">
        <v>23</v>
      </c>
      <c r="E34" s="394"/>
      <c r="F34" s="399">
        <v>0</v>
      </c>
      <c r="G34" s="400"/>
      <c r="H34" s="19"/>
    </row>
    <row r="35" spans="1:8" ht="15" thickBot="1" x14ac:dyDescent="0.25">
      <c r="A35" s="20"/>
      <c r="B35" s="20"/>
      <c r="C35" s="32"/>
      <c r="D35" s="4"/>
      <c r="E35" s="4"/>
      <c r="F35" s="1"/>
      <c r="G35" s="24"/>
      <c r="H35" s="19"/>
    </row>
    <row r="36" spans="1:8" ht="15" thickBot="1" x14ac:dyDescent="0.25">
      <c r="A36" s="20"/>
      <c r="B36" s="20"/>
      <c r="C36" s="32"/>
      <c r="D36" s="339" t="s">
        <v>214</v>
      </c>
      <c r="E36" s="4"/>
      <c r="F36" s="1"/>
      <c r="G36" s="24"/>
      <c r="H36" s="19"/>
    </row>
    <row r="37" spans="1:8" x14ac:dyDescent="0.2">
      <c r="A37" s="20"/>
      <c r="B37" s="20"/>
      <c r="C37" s="32"/>
      <c r="D37" s="214" t="s">
        <v>24</v>
      </c>
      <c r="E37" s="215">
        <v>7</v>
      </c>
      <c r="F37" s="216">
        <f>E37*100000</f>
        <v>700000</v>
      </c>
      <c r="G37" s="19"/>
      <c r="H37" s="19"/>
    </row>
    <row r="38" spans="1:8" x14ac:dyDescent="0.2">
      <c r="A38" s="20"/>
      <c r="B38" s="20"/>
      <c r="C38" s="32"/>
      <c r="D38" s="217" t="s">
        <v>25</v>
      </c>
      <c r="E38" s="194">
        <v>31</v>
      </c>
      <c r="F38" s="218">
        <f>E38*50000</f>
        <v>1550000</v>
      </c>
      <c r="G38" s="19"/>
      <c r="H38" s="19"/>
    </row>
    <row r="39" spans="1:8" x14ac:dyDescent="0.2">
      <c r="A39" s="20"/>
      <c r="B39" s="20"/>
      <c r="C39" s="32"/>
      <c r="D39" s="217" t="s">
        <v>26</v>
      </c>
      <c r="E39" s="194">
        <v>35</v>
      </c>
      <c r="F39" s="218">
        <f>E39*20000</f>
        <v>700000</v>
      </c>
      <c r="G39" s="19"/>
      <c r="H39" s="19"/>
    </row>
    <row r="40" spans="1:8" x14ac:dyDescent="0.2">
      <c r="A40" s="20"/>
      <c r="B40" s="20"/>
      <c r="C40" s="32"/>
      <c r="D40" s="217" t="s">
        <v>27</v>
      </c>
      <c r="E40" s="194">
        <v>51</v>
      </c>
      <c r="F40" s="218">
        <f>E40*10000</f>
        <v>510000</v>
      </c>
      <c r="G40" s="19"/>
      <c r="H40" s="19"/>
    </row>
    <row r="41" spans="1:8" x14ac:dyDescent="0.2">
      <c r="A41" s="20"/>
      <c r="B41" s="20"/>
      <c r="C41" s="32"/>
      <c r="D41" s="217" t="s">
        <v>28</v>
      </c>
      <c r="E41" s="194">
        <v>26</v>
      </c>
      <c r="F41" s="218">
        <f>E41*5000</f>
        <v>130000</v>
      </c>
      <c r="G41" s="19"/>
      <c r="H41" s="19"/>
    </row>
    <row r="42" spans="1:8" x14ac:dyDescent="0.2">
      <c r="A42" s="20"/>
      <c r="B42" s="20"/>
      <c r="C42" s="32"/>
      <c r="D42" s="217" t="s">
        <v>29</v>
      </c>
      <c r="E42" s="194">
        <v>48</v>
      </c>
      <c r="F42" s="218">
        <f>E42*2000</f>
        <v>96000</v>
      </c>
      <c r="G42" s="19"/>
      <c r="H42" s="19"/>
    </row>
    <row r="43" spans="1:8" x14ac:dyDescent="0.2">
      <c r="A43" s="20"/>
      <c r="B43" s="20"/>
      <c r="C43" s="32"/>
      <c r="D43" s="217" t="s">
        <v>30</v>
      </c>
      <c r="E43" s="194">
        <v>12</v>
      </c>
      <c r="F43" s="218">
        <f>E43*1000</f>
        <v>12000</v>
      </c>
      <c r="G43" s="19"/>
      <c r="H43" s="19"/>
    </row>
    <row r="44" spans="1:8" x14ac:dyDescent="0.2">
      <c r="A44" s="20"/>
      <c r="B44" s="20"/>
      <c r="C44" s="32"/>
      <c r="D44" s="217" t="s">
        <v>31</v>
      </c>
      <c r="E44" s="194">
        <v>13</v>
      </c>
      <c r="F44" s="218">
        <f>E44*1000</f>
        <v>13000</v>
      </c>
      <c r="G44" s="19"/>
      <c r="H44" s="19"/>
    </row>
    <row r="45" spans="1:8" x14ac:dyDescent="0.2">
      <c r="A45" s="20"/>
      <c r="B45" s="20"/>
      <c r="C45" s="32"/>
      <c r="D45" s="217" t="s">
        <v>32</v>
      </c>
      <c r="E45" s="194">
        <v>6</v>
      </c>
      <c r="F45" s="218">
        <f>E45*500</f>
        <v>3000</v>
      </c>
      <c r="G45" s="19"/>
      <c r="H45" s="19"/>
    </row>
    <row r="46" spans="1:8" x14ac:dyDescent="0.2">
      <c r="A46" s="20"/>
      <c r="B46" s="20"/>
      <c r="C46" s="32"/>
      <c r="D46" s="217" t="s">
        <v>33</v>
      </c>
      <c r="E46" s="194">
        <v>45</v>
      </c>
      <c r="F46" s="218">
        <f>E46*200</f>
        <v>9000</v>
      </c>
      <c r="G46" s="19"/>
      <c r="H46" s="19"/>
    </row>
    <row r="47" spans="1:8" x14ac:dyDescent="0.2">
      <c r="A47" s="20"/>
      <c r="B47" s="20"/>
      <c r="C47" s="32"/>
      <c r="D47" s="217" t="s">
        <v>34</v>
      </c>
      <c r="E47" s="194">
        <v>20</v>
      </c>
      <c r="F47" s="218">
        <f>E47*100</f>
        <v>2000</v>
      </c>
      <c r="G47" s="19"/>
      <c r="H47" s="19"/>
    </row>
    <row r="48" spans="1:8" ht="15" thickBot="1" x14ac:dyDescent="0.25">
      <c r="A48" s="20"/>
      <c r="B48" s="20"/>
      <c r="C48" s="32"/>
      <c r="D48" s="219" t="s">
        <v>35</v>
      </c>
      <c r="E48" s="220">
        <v>0</v>
      </c>
      <c r="F48" s="221">
        <f>E48*50</f>
        <v>0</v>
      </c>
      <c r="G48" s="19"/>
      <c r="H48" s="19"/>
    </row>
    <row r="49" spans="1:8" ht="16.5" thickBot="1" x14ac:dyDescent="0.3">
      <c r="A49" s="20"/>
      <c r="B49" s="20"/>
      <c r="C49" s="32"/>
      <c r="D49" s="1"/>
      <c r="E49" s="1"/>
      <c r="F49" s="193">
        <f>SUM(F37:F48)</f>
        <v>3725000</v>
      </c>
      <c r="G49" s="19"/>
      <c r="H49" s="187" t="s">
        <v>216</v>
      </c>
    </row>
    <row r="50" spans="1:8" ht="16.5" thickTop="1" thickBot="1" x14ac:dyDescent="0.3">
      <c r="A50" s="20"/>
      <c r="B50" s="20"/>
      <c r="C50" s="32"/>
      <c r="D50" s="1"/>
      <c r="E50" s="1"/>
      <c r="F50" s="46"/>
      <c r="G50" s="19"/>
      <c r="H50" s="34"/>
    </row>
    <row r="51" spans="1:8" ht="15" thickBot="1" x14ac:dyDescent="0.25">
      <c r="A51" s="20"/>
      <c r="B51" s="20"/>
      <c r="C51" s="32"/>
      <c r="D51" s="1" t="s">
        <v>36</v>
      </c>
      <c r="E51" s="197"/>
      <c r="F51" s="1"/>
      <c r="G51" s="24"/>
      <c r="H51" s="19"/>
    </row>
    <row r="52" spans="1:8" ht="15" thickBot="1" x14ac:dyDescent="0.25">
      <c r="A52" s="20"/>
      <c r="B52" s="20"/>
      <c r="C52" s="32"/>
      <c r="D52" s="1"/>
      <c r="E52" s="1"/>
      <c r="F52" s="1"/>
      <c r="G52" s="24"/>
      <c r="H52" s="19"/>
    </row>
    <row r="53" spans="1:8" ht="14.25" customHeight="1" thickBot="1" x14ac:dyDescent="0.25">
      <c r="A53" s="20"/>
      <c r="B53" s="20"/>
      <c r="C53" s="32"/>
      <c r="D53" s="49" t="s">
        <v>37</v>
      </c>
      <c r="E53" s="196"/>
      <c r="F53" s="49"/>
      <c r="G53" s="24"/>
      <c r="H53" s="19"/>
    </row>
    <row r="54" spans="1:8" x14ac:dyDescent="0.2">
      <c r="A54" s="20"/>
      <c r="B54" s="20"/>
      <c r="C54" s="32"/>
      <c r="D54" s="1"/>
      <c r="E54" s="1"/>
      <c r="F54" s="1"/>
      <c r="G54" s="24"/>
      <c r="H54" s="19"/>
    </row>
    <row r="55" spans="1:8" x14ac:dyDescent="0.2">
      <c r="A55" s="20"/>
      <c r="B55" s="20"/>
      <c r="C55" s="32"/>
      <c r="D55" s="4" t="s">
        <v>38</v>
      </c>
      <c r="E55" s="176">
        <f>F34+F49+E51+E53</f>
        <v>3725000</v>
      </c>
      <c r="G55" s="19"/>
      <c r="H55" s="19"/>
    </row>
    <row r="56" spans="1:8" x14ac:dyDescent="0.2">
      <c r="A56" s="20"/>
      <c r="B56" s="20"/>
      <c r="C56" s="32"/>
      <c r="D56" s="4"/>
      <c r="E56" s="177"/>
      <c r="G56" s="19"/>
      <c r="H56" s="19"/>
    </row>
    <row r="57" spans="1:8" x14ac:dyDescent="0.2">
      <c r="A57" s="20"/>
      <c r="B57" s="20"/>
      <c r="C57" s="32"/>
      <c r="D57" s="4" t="s">
        <v>39</v>
      </c>
      <c r="E57" s="176">
        <v>3725000</v>
      </c>
      <c r="G57" s="19"/>
      <c r="H57" s="19"/>
    </row>
    <row r="58" spans="1:8" ht="15" thickBot="1" x14ac:dyDescent="0.25">
      <c r="A58" s="20"/>
      <c r="B58" s="20"/>
      <c r="C58" s="32"/>
      <c r="D58" s="4"/>
      <c r="E58" s="4"/>
      <c r="F58" s="4"/>
      <c r="G58" s="24"/>
      <c r="H58" s="19"/>
    </row>
    <row r="59" spans="1:8" ht="15" thickBot="1" x14ac:dyDescent="0.25">
      <c r="A59" s="20"/>
      <c r="B59" s="20"/>
      <c r="C59" s="32"/>
      <c r="D59" s="4" t="s">
        <v>40</v>
      </c>
      <c r="E59" s="195">
        <f>E55-E57</f>
        <v>0</v>
      </c>
      <c r="F59" s="4"/>
      <c r="G59" s="24"/>
      <c r="H59" s="19"/>
    </row>
    <row r="60" spans="1:8" x14ac:dyDescent="0.2">
      <c r="A60" s="20"/>
      <c r="B60" s="20"/>
      <c r="C60" s="32"/>
      <c r="D60" s="1"/>
      <c r="E60" s="1"/>
      <c r="F60" s="1"/>
      <c r="G60" s="24"/>
      <c r="H60" s="19"/>
    </row>
    <row r="61" spans="1:8" ht="15" thickBot="1" x14ac:dyDescent="0.25">
      <c r="A61" s="20"/>
      <c r="B61" s="20"/>
      <c r="C61" s="32"/>
      <c r="D61" s="1"/>
      <c r="E61" s="1"/>
      <c r="F61" s="1"/>
      <c r="G61" s="24"/>
      <c r="H61" s="19"/>
    </row>
    <row r="62" spans="1:8" x14ac:dyDescent="0.2">
      <c r="A62" s="20"/>
      <c r="B62" s="20"/>
      <c r="C62" s="30"/>
      <c r="D62" s="31"/>
      <c r="E62" s="88"/>
      <c r="F62" s="89"/>
      <c r="G62" s="90"/>
      <c r="H62" s="19"/>
    </row>
    <row r="63" spans="1:8" x14ac:dyDescent="0.2">
      <c r="A63" s="20"/>
      <c r="B63" s="20"/>
      <c r="C63" s="32"/>
      <c r="D63" s="368" t="s">
        <v>179</v>
      </c>
      <c r="E63" s="368"/>
      <c r="F63" s="1"/>
      <c r="G63" s="24"/>
      <c r="H63" s="19"/>
    </row>
    <row r="64" spans="1:8" x14ac:dyDescent="0.2">
      <c r="A64" s="20"/>
      <c r="B64" s="20"/>
      <c r="C64" s="32"/>
      <c r="D64" s="2"/>
      <c r="E64" s="3"/>
      <c r="F64" s="2"/>
      <c r="G64" s="25"/>
      <c r="H64" s="19"/>
    </row>
    <row r="65" spans="1:8" x14ac:dyDescent="0.2">
      <c r="A65" s="20"/>
      <c r="B65" s="20"/>
      <c r="C65" s="32"/>
      <c r="D65" s="4" t="s">
        <v>41</v>
      </c>
      <c r="E65" s="1"/>
      <c r="F65" s="1"/>
      <c r="G65" s="24"/>
      <c r="H65" s="19"/>
    </row>
    <row r="66" spans="1:8" x14ac:dyDescent="0.2">
      <c r="A66" s="20"/>
      <c r="B66" s="20"/>
      <c r="C66" s="32"/>
      <c r="D66" s="2"/>
      <c r="E66" s="3"/>
      <c r="F66" s="10"/>
      <c r="G66" s="26"/>
      <c r="H66" s="19"/>
    </row>
    <row r="67" spans="1:8" x14ac:dyDescent="0.2">
      <c r="A67" s="20"/>
      <c r="B67" s="20"/>
      <c r="C67" s="32"/>
      <c r="D67" s="4" t="s">
        <v>42</v>
      </c>
      <c r="E67" s="1"/>
      <c r="F67" s="1"/>
      <c r="G67" s="24"/>
      <c r="H67" s="19"/>
    </row>
    <row r="68" spans="1:8" x14ac:dyDescent="0.2">
      <c r="A68" s="20"/>
      <c r="B68" s="20"/>
      <c r="C68" s="32"/>
      <c r="D68" s="9"/>
      <c r="E68" s="3"/>
      <c r="F68" s="10"/>
      <c r="G68" s="26"/>
      <c r="H68" s="19"/>
    </row>
    <row r="69" spans="1:8" x14ac:dyDescent="0.2">
      <c r="A69" s="20"/>
      <c r="B69" s="20"/>
      <c r="C69" s="32"/>
      <c r="D69" s="4" t="s">
        <v>43</v>
      </c>
      <c r="E69" s="1"/>
      <c r="F69" s="1"/>
      <c r="G69" s="24"/>
      <c r="H69" s="19"/>
    </row>
    <row r="70" spans="1:8" ht="15" thickBot="1" x14ac:dyDescent="0.25">
      <c r="A70" s="20"/>
      <c r="B70" s="20"/>
      <c r="C70" s="91"/>
      <c r="D70" s="92"/>
      <c r="E70" s="93"/>
      <c r="F70" s="94"/>
      <c r="G70" s="95"/>
      <c r="H70" s="19"/>
    </row>
    <row r="71" spans="1:8" x14ac:dyDescent="0.2">
      <c r="A71" s="20"/>
      <c r="B71" s="20"/>
      <c r="C71" s="32"/>
      <c r="D71" s="1"/>
      <c r="E71" s="28"/>
      <c r="F71" s="29"/>
      <c r="G71" s="27"/>
      <c r="H71" s="19"/>
    </row>
    <row r="72" spans="1:8" x14ac:dyDescent="0.2">
      <c r="A72" s="20"/>
      <c r="B72" s="20"/>
      <c r="C72" s="32"/>
      <c r="D72" s="368" t="s">
        <v>166</v>
      </c>
      <c r="E72" s="368"/>
      <c r="F72" s="1"/>
      <c r="G72" s="27"/>
      <c r="H72" s="19"/>
    </row>
    <row r="73" spans="1:8" x14ac:dyDescent="0.2">
      <c r="A73" s="20"/>
      <c r="B73" s="20"/>
      <c r="C73" s="32"/>
      <c r="D73" s="2"/>
      <c r="E73" s="3"/>
      <c r="F73" s="2"/>
      <c r="G73" s="27"/>
      <c r="H73" s="19"/>
    </row>
    <row r="74" spans="1:8" x14ac:dyDescent="0.2">
      <c r="A74" s="20"/>
      <c r="B74" s="20"/>
      <c r="C74" s="32"/>
      <c r="D74" s="4" t="s">
        <v>41</v>
      </c>
      <c r="E74" s="1"/>
      <c r="F74" s="1"/>
      <c r="G74" s="27"/>
      <c r="H74" s="19"/>
    </row>
    <row r="75" spans="1:8" x14ac:dyDescent="0.2">
      <c r="A75" s="20"/>
      <c r="B75" s="20"/>
      <c r="C75" s="32"/>
      <c r="D75" s="2"/>
      <c r="E75" s="3"/>
      <c r="F75" s="10"/>
      <c r="G75" s="27"/>
      <c r="H75" s="19"/>
    </row>
    <row r="76" spans="1:8" x14ac:dyDescent="0.2">
      <c r="A76" s="20"/>
      <c r="B76" s="20"/>
      <c r="C76" s="32"/>
      <c r="D76" s="4" t="s">
        <v>42</v>
      </c>
      <c r="E76" s="1"/>
      <c r="F76" s="1"/>
      <c r="G76" s="27"/>
      <c r="H76" s="19"/>
    </row>
    <row r="77" spans="1:8" x14ac:dyDescent="0.2">
      <c r="A77" s="20"/>
      <c r="B77" s="20"/>
      <c r="C77" s="32"/>
      <c r="D77" s="2"/>
      <c r="E77" s="3"/>
      <c r="F77" s="10"/>
      <c r="G77" s="27"/>
      <c r="H77" s="19"/>
    </row>
    <row r="78" spans="1:8" x14ac:dyDescent="0.2">
      <c r="A78" s="20"/>
      <c r="B78" s="20"/>
      <c r="C78" s="32"/>
      <c r="D78" s="4" t="s">
        <v>43</v>
      </c>
      <c r="E78" s="1"/>
      <c r="F78" s="1"/>
      <c r="G78" s="27"/>
      <c r="H78" s="19"/>
    </row>
    <row r="79" spans="1:8" x14ac:dyDescent="0.2">
      <c r="A79" s="20"/>
      <c r="B79" s="20"/>
      <c r="C79" s="32"/>
      <c r="D79" s="1"/>
      <c r="E79" s="28"/>
      <c r="F79" s="29"/>
      <c r="G79" s="27"/>
      <c r="H79" s="19"/>
    </row>
    <row r="80" spans="1:8" ht="15" thickBot="1" x14ac:dyDescent="0.25">
      <c r="A80" s="20"/>
      <c r="B80" s="20"/>
      <c r="C80" s="21"/>
      <c r="D80" s="18"/>
      <c r="E80" s="18"/>
      <c r="F80" s="18"/>
      <c r="G80" s="15"/>
      <c r="H80" s="19"/>
    </row>
    <row r="81" spans="1:8" ht="15" thickBot="1" x14ac:dyDescent="0.25">
      <c r="A81" s="21"/>
      <c r="B81" s="21"/>
      <c r="C81" s="18"/>
      <c r="D81" s="18"/>
      <c r="E81" s="18"/>
      <c r="F81" s="18"/>
      <c r="G81" s="18"/>
      <c r="H81" s="15"/>
    </row>
  </sheetData>
  <mergeCells count="37">
    <mergeCell ref="C15:H15"/>
    <mergeCell ref="C16:H16"/>
    <mergeCell ref="C28:G28"/>
    <mergeCell ref="D30:E30"/>
    <mergeCell ref="C19:H19"/>
    <mergeCell ref="C20:H20"/>
    <mergeCell ref="D32:E32"/>
    <mergeCell ref="D34:E34"/>
    <mergeCell ref="F30:G30"/>
    <mergeCell ref="F32:G32"/>
    <mergeCell ref="F34:G34"/>
    <mergeCell ref="B5:D5"/>
    <mergeCell ref="B6:D6"/>
    <mergeCell ref="E5:H5"/>
    <mergeCell ref="E6:H6"/>
    <mergeCell ref="E7:H7"/>
    <mergeCell ref="D63:E63"/>
    <mergeCell ref="D72:E72"/>
    <mergeCell ref="E8:H8"/>
    <mergeCell ref="B7:C7"/>
    <mergeCell ref="B8:C8"/>
    <mergeCell ref="B10:C10"/>
    <mergeCell ref="B9:C9"/>
    <mergeCell ref="C21:H21"/>
    <mergeCell ref="C22:H22"/>
    <mergeCell ref="C24:H24"/>
    <mergeCell ref="C25:H25"/>
    <mergeCell ref="C26:H26"/>
    <mergeCell ref="B12:H12"/>
    <mergeCell ref="C14:H14"/>
    <mergeCell ref="C18:G18"/>
    <mergeCell ref="C13:H13"/>
    <mergeCell ref="G1:H1"/>
    <mergeCell ref="G2:H2"/>
    <mergeCell ref="G3:H3"/>
    <mergeCell ref="B1:E2"/>
    <mergeCell ref="B3:E3"/>
  </mergeCells>
  <hyperlinks>
    <hyperlink ref="H49" location="Subsumaria!C7" display="HB-1" xr:uid="{00000000-0004-0000-0200-000000000000}"/>
  </hyperlinks>
  <pageMargins left="0.7" right="0.7" top="0.75" bottom="0.75" header="0.3" footer="0.3"/>
  <pageSetup paperSize="9" orientation="portrait" r:id="rId1"/>
  <ignoredErrors>
    <ignoredError sqref="F37 F38:F44 F48:F49 F45:F47 E55"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EEC2158C-C123-47AD-AEE2-00E9A4C51AE4}">
            <xm:f>NOT(ISERROR(SEARCH("Se percibe un faltante, por favor verifique",E59)))</xm:f>
            <xm:f>"Se percibe un faltante, por favor verifique"</xm:f>
            <x14:dxf>
              <font>
                <color theme="0"/>
              </font>
              <fill>
                <patternFill>
                  <bgColor rgb="FFC00000"/>
                </patternFill>
              </fill>
            </x14:dxf>
          </x14:cfRule>
          <x14:cfRule type="containsText" priority="2" operator="containsText" id="{C50BC11F-E4E2-4CDE-93C2-A671EED8DC12}">
            <xm:f>NOT(ISERROR(SEARCH("Se percibe un sobrante, por favor verifique nuevamente",E59)))</xm:f>
            <xm:f>"Se percibe un sobrante, por favor verifique nuevamente"</xm:f>
            <x14:dxf>
              <fill>
                <patternFill>
                  <bgColor rgb="FFFFC000"/>
                </patternFill>
              </fill>
            </x14:dxf>
          </x14:cfRule>
          <xm:sqref>E59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WWK327"/>
  <sheetViews>
    <sheetView topLeftCell="K1" zoomScaleNormal="100" workbookViewId="0">
      <selection activeCell="M3" sqref="M3"/>
    </sheetView>
  </sheetViews>
  <sheetFormatPr baseColWidth="10" defaultColWidth="0" defaultRowHeight="0" customHeight="1" zeroHeight="1" x14ac:dyDescent="0.2"/>
  <cols>
    <col min="1" max="1" width="2.7109375" style="7" customWidth="1"/>
    <col min="2" max="2" width="3.7109375" style="7" customWidth="1"/>
    <col min="3" max="3" width="24.28515625" style="7" customWidth="1"/>
    <col min="4" max="4" width="17.5703125" style="7" customWidth="1"/>
    <col min="5" max="5" width="25.5703125" style="7" customWidth="1"/>
    <col min="6" max="6" width="22.140625" style="8" customWidth="1"/>
    <col min="7" max="7" width="25.42578125" style="7" customWidth="1"/>
    <col min="8" max="8" width="13.42578125" style="7" customWidth="1"/>
    <col min="9" max="9" width="22.140625" style="8" customWidth="1"/>
    <col min="10" max="11" width="22.140625" style="7" customWidth="1"/>
    <col min="12" max="14" width="22.140625" style="8" customWidth="1"/>
    <col min="15" max="15" width="16.42578125" style="7" customWidth="1"/>
    <col min="16" max="16" width="17.7109375" style="7" customWidth="1"/>
    <col min="17" max="17" width="10" style="7" customWidth="1"/>
    <col min="18" max="18" width="6.28515625" style="7" bestFit="1" customWidth="1"/>
    <col min="19" max="21" width="9.140625" style="50" customWidth="1"/>
    <col min="22" max="29" width="9.140625" style="7" hidden="1" customWidth="1"/>
    <col min="30" max="257" width="0" style="7" hidden="1"/>
    <col min="258" max="258" width="3.7109375" style="7" hidden="1" customWidth="1"/>
    <col min="259" max="259" width="25.42578125" style="7" hidden="1" customWidth="1"/>
    <col min="260" max="260" width="21.140625" style="7" hidden="1" customWidth="1"/>
    <col min="261" max="261" width="23.42578125" style="7" hidden="1" customWidth="1"/>
    <col min="262" max="262" width="21" style="7" hidden="1" customWidth="1"/>
    <col min="263" max="263" width="27.28515625" style="7" hidden="1" customWidth="1"/>
    <col min="264" max="264" width="23.42578125" style="7" hidden="1" customWidth="1"/>
    <col min="265" max="265" width="15.42578125" style="7" hidden="1" customWidth="1"/>
    <col min="266" max="266" width="16.140625" style="7" hidden="1" customWidth="1"/>
    <col min="267" max="267" width="17.42578125" style="7" hidden="1" customWidth="1"/>
    <col min="268" max="270" width="19.140625" style="7" hidden="1" customWidth="1"/>
    <col min="271" max="271" width="20" style="7" hidden="1" customWidth="1"/>
    <col min="272" max="272" width="20.85546875" style="7" hidden="1" customWidth="1"/>
    <col min="273" max="273" width="13.140625" style="7" hidden="1" customWidth="1"/>
    <col min="274" max="274" width="6.28515625" style="7" hidden="1" customWidth="1"/>
    <col min="275" max="285" width="9.140625" style="7" hidden="1" customWidth="1"/>
    <col min="286" max="513" width="0" style="7" hidden="1"/>
    <col min="514" max="514" width="3.7109375" style="7" hidden="1" customWidth="1"/>
    <col min="515" max="515" width="25.42578125" style="7" hidden="1" customWidth="1"/>
    <col min="516" max="516" width="21.140625" style="7" hidden="1" customWidth="1"/>
    <col min="517" max="517" width="23.42578125" style="7" hidden="1" customWidth="1"/>
    <col min="518" max="518" width="21" style="7" hidden="1" customWidth="1"/>
    <col min="519" max="519" width="27.28515625" style="7" hidden="1" customWidth="1"/>
    <col min="520" max="520" width="23.42578125" style="7" hidden="1" customWidth="1"/>
    <col min="521" max="521" width="15.42578125" style="7" hidden="1" customWidth="1"/>
    <col min="522" max="522" width="16.140625" style="7" hidden="1" customWidth="1"/>
    <col min="523" max="523" width="17.42578125" style="7" hidden="1" customWidth="1"/>
    <col min="524" max="526" width="19.140625" style="7" hidden="1" customWidth="1"/>
    <col min="527" max="527" width="20" style="7" hidden="1" customWidth="1"/>
    <col min="528" max="528" width="20.85546875" style="7" hidden="1" customWidth="1"/>
    <col min="529" max="529" width="13.140625" style="7" hidden="1" customWidth="1"/>
    <col min="530" max="530" width="6.28515625" style="7" hidden="1" customWidth="1"/>
    <col min="531" max="541" width="9.140625" style="7" hidden="1" customWidth="1"/>
    <col min="542" max="769" width="0" style="7" hidden="1"/>
    <col min="770" max="770" width="3.7109375" style="7" hidden="1" customWidth="1"/>
    <col min="771" max="771" width="25.42578125" style="7" hidden="1" customWidth="1"/>
    <col min="772" max="772" width="21.140625" style="7" hidden="1" customWidth="1"/>
    <col min="773" max="773" width="23.42578125" style="7" hidden="1" customWidth="1"/>
    <col min="774" max="774" width="21" style="7" hidden="1" customWidth="1"/>
    <col min="775" max="775" width="27.28515625" style="7" hidden="1" customWidth="1"/>
    <col min="776" max="776" width="23.42578125" style="7" hidden="1" customWidth="1"/>
    <col min="777" max="777" width="15.42578125" style="7" hidden="1" customWidth="1"/>
    <col min="778" max="778" width="16.140625" style="7" hidden="1" customWidth="1"/>
    <col min="779" max="779" width="17.42578125" style="7" hidden="1" customWidth="1"/>
    <col min="780" max="782" width="19.140625" style="7" hidden="1" customWidth="1"/>
    <col min="783" max="783" width="20" style="7" hidden="1" customWidth="1"/>
    <col min="784" max="784" width="20.85546875" style="7" hidden="1" customWidth="1"/>
    <col min="785" max="785" width="13.140625" style="7" hidden="1" customWidth="1"/>
    <col min="786" max="786" width="6.28515625" style="7" hidden="1" customWidth="1"/>
    <col min="787" max="797" width="9.140625" style="7" hidden="1" customWidth="1"/>
    <col min="798" max="1025" width="0" style="7" hidden="1"/>
    <col min="1026" max="1026" width="3.7109375" style="7" hidden="1" customWidth="1"/>
    <col min="1027" max="1027" width="25.42578125" style="7" hidden="1" customWidth="1"/>
    <col min="1028" max="1028" width="21.140625" style="7" hidden="1" customWidth="1"/>
    <col min="1029" max="1029" width="23.42578125" style="7" hidden="1" customWidth="1"/>
    <col min="1030" max="1030" width="21" style="7" hidden="1" customWidth="1"/>
    <col min="1031" max="1031" width="27.28515625" style="7" hidden="1" customWidth="1"/>
    <col min="1032" max="1032" width="23.42578125" style="7" hidden="1" customWidth="1"/>
    <col min="1033" max="1033" width="15.42578125" style="7" hidden="1" customWidth="1"/>
    <col min="1034" max="1034" width="16.140625" style="7" hidden="1" customWidth="1"/>
    <col min="1035" max="1035" width="17.42578125" style="7" hidden="1" customWidth="1"/>
    <col min="1036" max="1038" width="19.140625" style="7" hidden="1" customWidth="1"/>
    <col min="1039" max="1039" width="20" style="7" hidden="1" customWidth="1"/>
    <col min="1040" max="1040" width="20.85546875" style="7" hidden="1" customWidth="1"/>
    <col min="1041" max="1041" width="13.140625" style="7" hidden="1" customWidth="1"/>
    <col min="1042" max="1042" width="6.28515625" style="7" hidden="1" customWidth="1"/>
    <col min="1043" max="1053" width="9.140625" style="7" hidden="1" customWidth="1"/>
    <col min="1054" max="1281" width="0" style="7" hidden="1"/>
    <col min="1282" max="1282" width="3.7109375" style="7" hidden="1" customWidth="1"/>
    <col min="1283" max="1283" width="25.42578125" style="7" hidden="1" customWidth="1"/>
    <col min="1284" max="1284" width="21.140625" style="7" hidden="1" customWidth="1"/>
    <col min="1285" max="1285" width="23.42578125" style="7" hidden="1" customWidth="1"/>
    <col min="1286" max="1286" width="21" style="7" hidden="1" customWidth="1"/>
    <col min="1287" max="1287" width="27.28515625" style="7" hidden="1" customWidth="1"/>
    <col min="1288" max="1288" width="23.42578125" style="7" hidden="1" customWidth="1"/>
    <col min="1289" max="1289" width="15.42578125" style="7" hidden="1" customWidth="1"/>
    <col min="1290" max="1290" width="16.140625" style="7" hidden="1" customWidth="1"/>
    <col min="1291" max="1291" width="17.42578125" style="7" hidden="1" customWidth="1"/>
    <col min="1292" max="1294" width="19.140625" style="7" hidden="1" customWidth="1"/>
    <col min="1295" max="1295" width="20" style="7" hidden="1" customWidth="1"/>
    <col min="1296" max="1296" width="20.85546875" style="7" hidden="1" customWidth="1"/>
    <col min="1297" max="1297" width="13.140625" style="7" hidden="1" customWidth="1"/>
    <col min="1298" max="1298" width="6.28515625" style="7" hidden="1" customWidth="1"/>
    <col min="1299" max="1309" width="9.140625" style="7" hidden="1" customWidth="1"/>
    <col min="1310" max="1537" width="0" style="7" hidden="1"/>
    <col min="1538" max="1538" width="3.7109375" style="7" hidden="1" customWidth="1"/>
    <col min="1539" max="1539" width="25.42578125" style="7" hidden="1" customWidth="1"/>
    <col min="1540" max="1540" width="21.140625" style="7" hidden="1" customWidth="1"/>
    <col min="1541" max="1541" width="23.42578125" style="7" hidden="1" customWidth="1"/>
    <col min="1542" max="1542" width="21" style="7" hidden="1" customWidth="1"/>
    <col min="1543" max="1543" width="27.28515625" style="7" hidden="1" customWidth="1"/>
    <col min="1544" max="1544" width="23.42578125" style="7" hidden="1" customWidth="1"/>
    <col min="1545" max="1545" width="15.42578125" style="7" hidden="1" customWidth="1"/>
    <col min="1546" max="1546" width="16.140625" style="7" hidden="1" customWidth="1"/>
    <col min="1547" max="1547" width="17.42578125" style="7" hidden="1" customWidth="1"/>
    <col min="1548" max="1550" width="19.140625" style="7" hidden="1" customWidth="1"/>
    <col min="1551" max="1551" width="20" style="7" hidden="1" customWidth="1"/>
    <col min="1552" max="1552" width="20.85546875" style="7" hidden="1" customWidth="1"/>
    <col min="1553" max="1553" width="13.140625" style="7" hidden="1" customWidth="1"/>
    <col min="1554" max="1554" width="6.28515625" style="7" hidden="1" customWidth="1"/>
    <col min="1555" max="1565" width="9.140625" style="7" hidden="1" customWidth="1"/>
    <col min="1566" max="1793" width="0" style="7" hidden="1"/>
    <col min="1794" max="1794" width="3.7109375" style="7" hidden="1" customWidth="1"/>
    <col min="1795" max="1795" width="25.42578125" style="7" hidden="1" customWidth="1"/>
    <col min="1796" max="1796" width="21.140625" style="7" hidden="1" customWidth="1"/>
    <col min="1797" max="1797" width="23.42578125" style="7" hidden="1" customWidth="1"/>
    <col min="1798" max="1798" width="21" style="7" hidden="1" customWidth="1"/>
    <col min="1799" max="1799" width="27.28515625" style="7" hidden="1" customWidth="1"/>
    <col min="1800" max="1800" width="23.42578125" style="7" hidden="1" customWidth="1"/>
    <col min="1801" max="1801" width="15.42578125" style="7" hidden="1" customWidth="1"/>
    <col min="1802" max="1802" width="16.140625" style="7" hidden="1" customWidth="1"/>
    <col min="1803" max="1803" width="17.42578125" style="7" hidden="1" customWidth="1"/>
    <col min="1804" max="1806" width="19.140625" style="7" hidden="1" customWidth="1"/>
    <col min="1807" max="1807" width="20" style="7" hidden="1" customWidth="1"/>
    <col min="1808" max="1808" width="20.85546875" style="7" hidden="1" customWidth="1"/>
    <col min="1809" max="1809" width="13.140625" style="7" hidden="1" customWidth="1"/>
    <col min="1810" max="1810" width="6.28515625" style="7" hidden="1" customWidth="1"/>
    <col min="1811" max="1821" width="9.140625" style="7" hidden="1" customWidth="1"/>
    <col min="1822" max="2049" width="0" style="7" hidden="1"/>
    <col min="2050" max="2050" width="3.7109375" style="7" hidden="1" customWidth="1"/>
    <col min="2051" max="2051" width="25.42578125" style="7" hidden="1" customWidth="1"/>
    <col min="2052" max="2052" width="21.140625" style="7" hidden="1" customWidth="1"/>
    <col min="2053" max="2053" width="23.42578125" style="7" hidden="1" customWidth="1"/>
    <col min="2054" max="2054" width="21" style="7" hidden="1" customWidth="1"/>
    <col min="2055" max="2055" width="27.28515625" style="7" hidden="1" customWidth="1"/>
    <col min="2056" max="2056" width="23.42578125" style="7" hidden="1" customWidth="1"/>
    <col min="2057" max="2057" width="15.42578125" style="7" hidden="1" customWidth="1"/>
    <col min="2058" max="2058" width="16.140625" style="7" hidden="1" customWidth="1"/>
    <col min="2059" max="2059" width="17.42578125" style="7" hidden="1" customWidth="1"/>
    <col min="2060" max="2062" width="19.140625" style="7" hidden="1" customWidth="1"/>
    <col min="2063" max="2063" width="20" style="7" hidden="1" customWidth="1"/>
    <col min="2064" max="2064" width="20.85546875" style="7" hidden="1" customWidth="1"/>
    <col min="2065" max="2065" width="13.140625" style="7" hidden="1" customWidth="1"/>
    <col min="2066" max="2066" width="6.28515625" style="7" hidden="1" customWidth="1"/>
    <col min="2067" max="2077" width="9.140625" style="7" hidden="1" customWidth="1"/>
    <col min="2078" max="2305" width="0" style="7" hidden="1"/>
    <col min="2306" max="2306" width="3.7109375" style="7" hidden="1" customWidth="1"/>
    <col min="2307" max="2307" width="25.42578125" style="7" hidden="1" customWidth="1"/>
    <col min="2308" max="2308" width="21.140625" style="7" hidden="1" customWidth="1"/>
    <col min="2309" max="2309" width="23.42578125" style="7" hidden="1" customWidth="1"/>
    <col min="2310" max="2310" width="21" style="7" hidden="1" customWidth="1"/>
    <col min="2311" max="2311" width="27.28515625" style="7" hidden="1" customWidth="1"/>
    <col min="2312" max="2312" width="23.42578125" style="7" hidden="1" customWidth="1"/>
    <col min="2313" max="2313" width="15.42578125" style="7" hidden="1" customWidth="1"/>
    <col min="2314" max="2314" width="16.140625" style="7" hidden="1" customWidth="1"/>
    <col min="2315" max="2315" width="17.42578125" style="7" hidden="1" customWidth="1"/>
    <col min="2316" max="2318" width="19.140625" style="7" hidden="1" customWidth="1"/>
    <col min="2319" max="2319" width="20" style="7" hidden="1" customWidth="1"/>
    <col min="2320" max="2320" width="20.85546875" style="7" hidden="1" customWidth="1"/>
    <col min="2321" max="2321" width="13.140625" style="7" hidden="1" customWidth="1"/>
    <col min="2322" max="2322" width="6.28515625" style="7" hidden="1" customWidth="1"/>
    <col min="2323" max="2333" width="9.140625" style="7" hidden="1" customWidth="1"/>
    <col min="2334" max="2561" width="0" style="7" hidden="1"/>
    <col min="2562" max="2562" width="3.7109375" style="7" hidden="1" customWidth="1"/>
    <col min="2563" max="2563" width="25.42578125" style="7" hidden="1" customWidth="1"/>
    <col min="2564" max="2564" width="21.140625" style="7" hidden="1" customWidth="1"/>
    <col min="2565" max="2565" width="23.42578125" style="7" hidden="1" customWidth="1"/>
    <col min="2566" max="2566" width="21" style="7" hidden="1" customWidth="1"/>
    <col min="2567" max="2567" width="27.28515625" style="7" hidden="1" customWidth="1"/>
    <col min="2568" max="2568" width="23.42578125" style="7" hidden="1" customWidth="1"/>
    <col min="2569" max="2569" width="15.42578125" style="7" hidden="1" customWidth="1"/>
    <col min="2570" max="2570" width="16.140625" style="7" hidden="1" customWidth="1"/>
    <col min="2571" max="2571" width="17.42578125" style="7" hidden="1" customWidth="1"/>
    <col min="2572" max="2574" width="19.140625" style="7" hidden="1" customWidth="1"/>
    <col min="2575" max="2575" width="20" style="7" hidden="1" customWidth="1"/>
    <col min="2576" max="2576" width="20.85546875" style="7" hidden="1" customWidth="1"/>
    <col min="2577" max="2577" width="13.140625" style="7" hidden="1" customWidth="1"/>
    <col min="2578" max="2578" width="6.28515625" style="7" hidden="1" customWidth="1"/>
    <col min="2579" max="2589" width="9.140625" style="7" hidden="1" customWidth="1"/>
    <col min="2590" max="2817" width="0" style="7" hidden="1"/>
    <col min="2818" max="2818" width="3.7109375" style="7" hidden="1" customWidth="1"/>
    <col min="2819" max="2819" width="25.42578125" style="7" hidden="1" customWidth="1"/>
    <col min="2820" max="2820" width="21.140625" style="7" hidden="1" customWidth="1"/>
    <col min="2821" max="2821" width="23.42578125" style="7" hidden="1" customWidth="1"/>
    <col min="2822" max="2822" width="21" style="7" hidden="1" customWidth="1"/>
    <col min="2823" max="2823" width="27.28515625" style="7" hidden="1" customWidth="1"/>
    <col min="2824" max="2824" width="23.42578125" style="7" hidden="1" customWidth="1"/>
    <col min="2825" max="2825" width="15.42578125" style="7" hidden="1" customWidth="1"/>
    <col min="2826" max="2826" width="16.140625" style="7" hidden="1" customWidth="1"/>
    <col min="2827" max="2827" width="17.42578125" style="7" hidden="1" customWidth="1"/>
    <col min="2828" max="2830" width="19.140625" style="7" hidden="1" customWidth="1"/>
    <col min="2831" max="2831" width="20" style="7" hidden="1" customWidth="1"/>
    <col min="2832" max="2832" width="20.85546875" style="7" hidden="1" customWidth="1"/>
    <col min="2833" max="2833" width="13.140625" style="7" hidden="1" customWidth="1"/>
    <col min="2834" max="2834" width="6.28515625" style="7" hidden="1" customWidth="1"/>
    <col min="2835" max="2845" width="9.140625" style="7" hidden="1" customWidth="1"/>
    <col min="2846" max="3073" width="0" style="7" hidden="1"/>
    <col min="3074" max="3074" width="3.7109375" style="7" hidden="1" customWidth="1"/>
    <col min="3075" max="3075" width="25.42578125" style="7" hidden="1" customWidth="1"/>
    <col min="3076" max="3076" width="21.140625" style="7" hidden="1" customWidth="1"/>
    <col min="3077" max="3077" width="23.42578125" style="7" hidden="1" customWidth="1"/>
    <col min="3078" max="3078" width="21" style="7" hidden="1" customWidth="1"/>
    <col min="3079" max="3079" width="27.28515625" style="7" hidden="1" customWidth="1"/>
    <col min="3080" max="3080" width="23.42578125" style="7" hidden="1" customWidth="1"/>
    <col min="3081" max="3081" width="15.42578125" style="7" hidden="1" customWidth="1"/>
    <col min="3082" max="3082" width="16.140625" style="7" hidden="1" customWidth="1"/>
    <col min="3083" max="3083" width="17.42578125" style="7" hidden="1" customWidth="1"/>
    <col min="3084" max="3086" width="19.140625" style="7" hidden="1" customWidth="1"/>
    <col min="3087" max="3087" width="20" style="7" hidden="1" customWidth="1"/>
    <col min="3088" max="3088" width="20.85546875" style="7" hidden="1" customWidth="1"/>
    <col min="3089" max="3089" width="13.140625" style="7" hidden="1" customWidth="1"/>
    <col min="3090" max="3090" width="6.28515625" style="7" hidden="1" customWidth="1"/>
    <col min="3091" max="3101" width="9.140625" style="7" hidden="1" customWidth="1"/>
    <col min="3102" max="3329" width="0" style="7" hidden="1"/>
    <col min="3330" max="3330" width="3.7109375" style="7" hidden="1" customWidth="1"/>
    <col min="3331" max="3331" width="25.42578125" style="7" hidden="1" customWidth="1"/>
    <col min="3332" max="3332" width="21.140625" style="7" hidden="1" customWidth="1"/>
    <col min="3333" max="3333" width="23.42578125" style="7" hidden="1" customWidth="1"/>
    <col min="3334" max="3334" width="21" style="7" hidden="1" customWidth="1"/>
    <col min="3335" max="3335" width="27.28515625" style="7" hidden="1" customWidth="1"/>
    <col min="3336" max="3336" width="23.42578125" style="7" hidden="1" customWidth="1"/>
    <col min="3337" max="3337" width="15.42578125" style="7" hidden="1" customWidth="1"/>
    <col min="3338" max="3338" width="16.140625" style="7" hidden="1" customWidth="1"/>
    <col min="3339" max="3339" width="17.42578125" style="7" hidden="1" customWidth="1"/>
    <col min="3340" max="3342" width="19.140625" style="7" hidden="1" customWidth="1"/>
    <col min="3343" max="3343" width="20" style="7" hidden="1" customWidth="1"/>
    <col min="3344" max="3344" width="20.85546875" style="7" hidden="1" customWidth="1"/>
    <col min="3345" max="3345" width="13.140625" style="7" hidden="1" customWidth="1"/>
    <col min="3346" max="3346" width="6.28515625" style="7" hidden="1" customWidth="1"/>
    <col min="3347" max="3357" width="9.140625" style="7" hidden="1" customWidth="1"/>
    <col min="3358" max="3585" width="0" style="7" hidden="1"/>
    <col min="3586" max="3586" width="3.7109375" style="7" hidden="1" customWidth="1"/>
    <col min="3587" max="3587" width="25.42578125" style="7" hidden="1" customWidth="1"/>
    <col min="3588" max="3588" width="21.140625" style="7" hidden="1" customWidth="1"/>
    <col min="3589" max="3589" width="23.42578125" style="7" hidden="1" customWidth="1"/>
    <col min="3590" max="3590" width="21" style="7" hidden="1" customWidth="1"/>
    <col min="3591" max="3591" width="27.28515625" style="7" hidden="1" customWidth="1"/>
    <col min="3592" max="3592" width="23.42578125" style="7" hidden="1" customWidth="1"/>
    <col min="3593" max="3593" width="15.42578125" style="7" hidden="1" customWidth="1"/>
    <col min="3594" max="3594" width="16.140625" style="7" hidden="1" customWidth="1"/>
    <col min="3595" max="3595" width="17.42578125" style="7" hidden="1" customWidth="1"/>
    <col min="3596" max="3598" width="19.140625" style="7" hidden="1" customWidth="1"/>
    <col min="3599" max="3599" width="20" style="7" hidden="1" customWidth="1"/>
    <col min="3600" max="3600" width="20.85546875" style="7" hidden="1" customWidth="1"/>
    <col min="3601" max="3601" width="13.140625" style="7" hidden="1" customWidth="1"/>
    <col min="3602" max="3602" width="6.28515625" style="7" hidden="1" customWidth="1"/>
    <col min="3603" max="3613" width="9.140625" style="7" hidden="1" customWidth="1"/>
    <col min="3614" max="3841" width="0" style="7" hidden="1"/>
    <col min="3842" max="3842" width="3.7109375" style="7" hidden="1" customWidth="1"/>
    <col min="3843" max="3843" width="25.42578125" style="7" hidden="1" customWidth="1"/>
    <col min="3844" max="3844" width="21.140625" style="7" hidden="1" customWidth="1"/>
    <col min="3845" max="3845" width="23.42578125" style="7" hidden="1" customWidth="1"/>
    <col min="3846" max="3846" width="21" style="7" hidden="1" customWidth="1"/>
    <col min="3847" max="3847" width="27.28515625" style="7" hidden="1" customWidth="1"/>
    <col min="3848" max="3848" width="23.42578125" style="7" hidden="1" customWidth="1"/>
    <col min="3849" max="3849" width="15.42578125" style="7" hidden="1" customWidth="1"/>
    <col min="3850" max="3850" width="16.140625" style="7" hidden="1" customWidth="1"/>
    <col min="3851" max="3851" width="17.42578125" style="7" hidden="1" customWidth="1"/>
    <col min="3852" max="3854" width="19.140625" style="7" hidden="1" customWidth="1"/>
    <col min="3855" max="3855" width="20" style="7" hidden="1" customWidth="1"/>
    <col min="3856" max="3856" width="20.85546875" style="7" hidden="1" customWidth="1"/>
    <col min="3857" max="3857" width="13.140625" style="7" hidden="1" customWidth="1"/>
    <col min="3858" max="3858" width="6.28515625" style="7" hidden="1" customWidth="1"/>
    <col min="3859" max="3869" width="9.140625" style="7" hidden="1" customWidth="1"/>
    <col min="3870" max="4097" width="0" style="7" hidden="1"/>
    <col min="4098" max="4098" width="3.7109375" style="7" hidden="1" customWidth="1"/>
    <col min="4099" max="4099" width="25.42578125" style="7" hidden="1" customWidth="1"/>
    <col min="4100" max="4100" width="21.140625" style="7" hidden="1" customWidth="1"/>
    <col min="4101" max="4101" width="23.42578125" style="7" hidden="1" customWidth="1"/>
    <col min="4102" max="4102" width="21" style="7" hidden="1" customWidth="1"/>
    <col min="4103" max="4103" width="27.28515625" style="7" hidden="1" customWidth="1"/>
    <col min="4104" max="4104" width="23.42578125" style="7" hidden="1" customWidth="1"/>
    <col min="4105" max="4105" width="15.42578125" style="7" hidden="1" customWidth="1"/>
    <col min="4106" max="4106" width="16.140625" style="7" hidden="1" customWidth="1"/>
    <col min="4107" max="4107" width="17.42578125" style="7" hidden="1" customWidth="1"/>
    <col min="4108" max="4110" width="19.140625" style="7" hidden="1" customWidth="1"/>
    <col min="4111" max="4111" width="20" style="7" hidden="1" customWidth="1"/>
    <col min="4112" max="4112" width="20.85546875" style="7" hidden="1" customWidth="1"/>
    <col min="4113" max="4113" width="13.140625" style="7" hidden="1" customWidth="1"/>
    <col min="4114" max="4114" width="6.28515625" style="7" hidden="1" customWidth="1"/>
    <col min="4115" max="4125" width="9.140625" style="7" hidden="1" customWidth="1"/>
    <col min="4126" max="4353" width="0" style="7" hidden="1"/>
    <col min="4354" max="4354" width="3.7109375" style="7" hidden="1" customWidth="1"/>
    <col min="4355" max="4355" width="25.42578125" style="7" hidden="1" customWidth="1"/>
    <col min="4356" max="4356" width="21.140625" style="7" hidden="1" customWidth="1"/>
    <col min="4357" max="4357" width="23.42578125" style="7" hidden="1" customWidth="1"/>
    <col min="4358" max="4358" width="21" style="7" hidden="1" customWidth="1"/>
    <col min="4359" max="4359" width="27.28515625" style="7" hidden="1" customWidth="1"/>
    <col min="4360" max="4360" width="23.42578125" style="7" hidden="1" customWidth="1"/>
    <col min="4361" max="4361" width="15.42578125" style="7" hidden="1" customWidth="1"/>
    <col min="4362" max="4362" width="16.140625" style="7" hidden="1" customWidth="1"/>
    <col min="4363" max="4363" width="17.42578125" style="7" hidden="1" customWidth="1"/>
    <col min="4364" max="4366" width="19.140625" style="7" hidden="1" customWidth="1"/>
    <col min="4367" max="4367" width="20" style="7" hidden="1" customWidth="1"/>
    <col min="4368" max="4368" width="20.85546875" style="7" hidden="1" customWidth="1"/>
    <col min="4369" max="4369" width="13.140625" style="7" hidden="1" customWidth="1"/>
    <col min="4370" max="4370" width="6.28515625" style="7" hidden="1" customWidth="1"/>
    <col min="4371" max="4381" width="9.140625" style="7" hidden="1" customWidth="1"/>
    <col min="4382" max="4609" width="0" style="7" hidden="1"/>
    <col min="4610" max="4610" width="3.7109375" style="7" hidden="1" customWidth="1"/>
    <col min="4611" max="4611" width="25.42578125" style="7" hidden="1" customWidth="1"/>
    <col min="4612" max="4612" width="21.140625" style="7" hidden="1" customWidth="1"/>
    <col min="4613" max="4613" width="23.42578125" style="7" hidden="1" customWidth="1"/>
    <col min="4614" max="4614" width="21" style="7" hidden="1" customWidth="1"/>
    <col min="4615" max="4615" width="27.28515625" style="7" hidden="1" customWidth="1"/>
    <col min="4616" max="4616" width="23.42578125" style="7" hidden="1" customWidth="1"/>
    <col min="4617" max="4617" width="15.42578125" style="7" hidden="1" customWidth="1"/>
    <col min="4618" max="4618" width="16.140625" style="7" hidden="1" customWidth="1"/>
    <col min="4619" max="4619" width="17.42578125" style="7" hidden="1" customWidth="1"/>
    <col min="4620" max="4622" width="19.140625" style="7" hidden="1" customWidth="1"/>
    <col min="4623" max="4623" width="20" style="7" hidden="1" customWidth="1"/>
    <col min="4624" max="4624" width="20.85546875" style="7" hidden="1" customWidth="1"/>
    <col min="4625" max="4625" width="13.140625" style="7" hidden="1" customWidth="1"/>
    <col min="4626" max="4626" width="6.28515625" style="7" hidden="1" customWidth="1"/>
    <col min="4627" max="4637" width="9.140625" style="7" hidden="1" customWidth="1"/>
    <col min="4638" max="4865" width="0" style="7" hidden="1"/>
    <col min="4866" max="4866" width="3.7109375" style="7" hidden="1" customWidth="1"/>
    <col min="4867" max="4867" width="25.42578125" style="7" hidden="1" customWidth="1"/>
    <col min="4868" max="4868" width="21.140625" style="7" hidden="1" customWidth="1"/>
    <col min="4869" max="4869" width="23.42578125" style="7" hidden="1" customWidth="1"/>
    <col min="4870" max="4870" width="21" style="7" hidden="1" customWidth="1"/>
    <col min="4871" max="4871" width="27.28515625" style="7" hidden="1" customWidth="1"/>
    <col min="4872" max="4872" width="23.42578125" style="7" hidden="1" customWidth="1"/>
    <col min="4873" max="4873" width="15.42578125" style="7" hidden="1" customWidth="1"/>
    <col min="4874" max="4874" width="16.140625" style="7" hidden="1" customWidth="1"/>
    <col min="4875" max="4875" width="17.42578125" style="7" hidden="1" customWidth="1"/>
    <col min="4876" max="4878" width="19.140625" style="7" hidden="1" customWidth="1"/>
    <col min="4879" max="4879" width="20" style="7" hidden="1" customWidth="1"/>
    <col min="4880" max="4880" width="20.85546875" style="7" hidden="1" customWidth="1"/>
    <col min="4881" max="4881" width="13.140625" style="7" hidden="1" customWidth="1"/>
    <col min="4882" max="4882" width="6.28515625" style="7" hidden="1" customWidth="1"/>
    <col min="4883" max="4893" width="9.140625" style="7" hidden="1" customWidth="1"/>
    <col min="4894" max="5121" width="0" style="7" hidden="1"/>
    <col min="5122" max="5122" width="3.7109375" style="7" hidden="1" customWidth="1"/>
    <col min="5123" max="5123" width="25.42578125" style="7" hidden="1" customWidth="1"/>
    <col min="5124" max="5124" width="21.140625" style="7" hidden="1" customWidth="1"/>
    <col min="5125" max="5125" width="23.42578125" style="7" hidden="1" customWidth="1"/>
    <col min="5126" max="5126" width="21" style="7" hidden="1" customWidth="1"/>
    <col min="5127" max="5127" width="27.28515625" style="7" hidden="1" customWidth="1"/>
    <col min="5128" max="5128" width="23.42578125" style="7" hidden="1" customWidth="1"/>
    <col min="5129" max="5129" width="15.42578125" style="7" hidden="1" customWidth="1"/>
    <col min="5130" max="5130" width="16.140625" style="7" hidden="1" customWidth="1"/>
    <col min="5131" max="5131" width="17.42578125" style="7" hidden="1" customWidth="1"/>
    <col min="5132" max="5134" width="19.140625" style="7" hidden="1" customWidth="1"/>
    <col min="5135" max="5135" width="20" style="7" hidden="1" customWidth="1"/>
    <col min="5136" max="5136" width="20.85546875" style="7" hidden="1" customWidth="1"/>
    <col min="5137" max="5137" width="13.140625" style="7" hidden="1" customWidth="1"/>
    <col min="5138" max="5138" width="6.28515625" style="7" hidden="1" customWidth="1"/>
    <col min="5139" max="5149" width="9.140625" style="7" hidden="1" customWidth="1"/>
    <col min="5150" max="5377" width="0" style="7" hidden="1"/>
    <col min="5378" max="5378" width="3.7109375" style="7" hidden="1" customWidth="1"/>
    <col min="5379" max="5379" width="25.42578125" style="7" hidden="1" customWidth="1"/>
    <col min="5380" max="5380" width="21.140625" style="7" hidden="1" customWidth="1"/>
    <col min="5381" max="5381" width="23.42578125" style="7" hidden="1" customWidth="1"/>
    <col min="5382" max="5382" width="21" style="7" hidden="1" customWidth="1"/>
    <col min="5383" max="5383" width="27.28515625" style="7" hidden="1" customWidth="1"/>
    <col min="5384" max="5384" width="23.42578125" style="7" hidden="1" customWidth="1"/>
    <col min="5385" max="5385" width="15.42578125" style="7" hidden="1" customWidth="1"/>
    <col min="5386" max="5386" width="16.140625" style="7" hidden="1" customWidth="1"/>
    <col min="5387" max="5387" width="17.42578125" style="7" hidden="1" customWidth="1"/>
    <col min="5388" max="5390" width="19.140625" style="7" hidden="1" customWidth="1"/>
    <col min="5391" max="5391" width="20" style="7" hidden="1" customWidth="1"/>
    <col min="5392" max="5392" width="20.85546875" style="7" hidden="1" customWidth="1"/>
    <col min="5393" max="5393" width="13.140625" style="7" hidden="1" customWidth="1"/>
    <col min="5394" max="5394" width="6.28515625" style="7" hidden="1" customWidth="1"/>
    <col min="5395" max="5405" width="9.140625" style="7" hidden="1" customWidth="1"/>
    <col min="5406" max="5633" width="0" style="7" hidden="1"/>
    <col min="5634" max="5634" width="3.7109375" style="7" hidden="1" customWidth="1"/>
    <col min="5635" max="5635" width="25.42578125" style="7" hidden="1" customWidth="1"/>
    <col min="5636" max="5636" width="21.140625" style="7" hidden="1" customWidth="1"/>
    <col min="5637" max="5637" width="23.42578125" style="7" hidden="1" customWidth="1"/>
    <col min="5638" max="5638" width="21" style="7" hidden="1" customWidth="1"/>
    <col min="5639" max="5639" width="27.28515625" style="7" hidden="1" customWidth="1"/>
    <col min="5640" max="5640" width="23.42578125" style="7" hidden="1" customWidth="1"/>
    <col min="5641" max="5641" width="15.42578125" style="7" hidden="1" customWidth="1"/>
    <col min="5642" max="5642" width="16.140625" style="7" hidden="1" customWidth="1"/>
    <col min="5643" max="5643" width="17.42578125" style="7" hidden="1" customWidth="1"/>
    <col min="5644" max="5646" width="19.140625" style="7" hidden="1" customWidth="1"/>
    <col min="5647" max="5647" width="20" style="7" hidden="1" customWidth="1"/>
    <col min="5648" max="5648" width="20.85546875" style="7" hidden="1" customWidth="1"/>
    <col min="5649" max="5649" width="13.140625" style="7" hidden="1" customWidth="1"/>
    <col min="5650" max="5650" width="6.28515625" style="7" hidden="1" customWidth="1"/>
    <col min="5651" max="5661" width="9.140625" style="7" hidden="1" customWidth="1"/>
    <col min="5662" max="5889" width="0" style="7" hidden="1"/>
    <col min="5890" max="5890" width="3.7109375" style="7" hidden="1" customWidth="1"/>
    <col min="5891" max="5891" width="25.42578125" style="7" hidden="1" customWidth="1"/>
    <col min="5892" max="5892" width="21.140625" style="7" hidden="1" customWidth="1"/>
    <col min="5893" max="5893" width="23.42578125" style="7" hidden="1" customWidth="1"/>
    <col min="5894" max="5894" width="21" style="7" hidden="1" customWidth="1"/>
    <col min="5895" max="5895" width="27.28515625" style="7" hidden="1" customWidth="1"/>
    <col min="5896" max="5896" width="23.42578125" style="7" hidden="1" customWidth="1"/>
    <col min="5897" max="5897" width="15.42578125" style="7" hidden="1" customWidth="1"/>
    <col min="5898" max="5898" width="16.140625" style="7" hidden="1" customWidth="1"/>
    <col min="5899" max="5899" width="17.42578125" style="7" hidden="1" customWidth="1"/>
    <col min="5900" max="5902" width="19.140625" style="7" hidden="1" customWidth="1"/>
    <col min="5903" max="5903" width="20" style="7" hidden="1" customWidth="1"/>
    <col min="5904" max="5904" width="20.85546875" style="7" hidden="1" customWidth="1"/>
    <col min="5905" max="5905" width="13.140625" style="7" hidden="1" customWidth="1"/>
    <col min="5906" max="5906" width="6.28515625" style="7" hidden="1" customWidth="1"/>
    <col min="5907" max="5917" width="9.140625" style="7" hidden="1" customWidth="1"/>
    <col min="5918" max="6145" width="0" style="7" hidden="1"/>
    <col min="6146" max="6146" width="3.7109375" style="7" hidden="1" customWidth="1"/>
    <col min="6147" max="6147" width="25.42578125" style="7" hidden="1" customWidth="1"/>
    <col min="6148" max="6148" width="21.140625" style="7" hidden="1" customWidth="1"/>
    <col min="6149" max="6149" width="23.42578125" style="7" hidden="1" customWidth="1"/>
    <col min="6150" max="6150" width="21" style="7" hidden="1" customWidth="1"/>
    <col min="6151" max="6151" width="27.28515625" style="7" hidden="1" customWidth="1"/>
    <col min="6152" max="6152" width="23.42578125" style="7" hidden="1" customWidth="1"/>
    <col min="6153" max="6153" width="15.42578125" style="7" hidden="1" customWidth="1"/>
    <col min="6154" max="6154" width="16.140625" style="7" hidden="1" customWidth="1"/>
    <col min="6155" max="6155" width="17.42578125" style="7" hidden="1" customWidth="1"/>
    <col min="6156" max="6158" width="19.140625" style="7" hidden="1" customWidth="1"/>
    <col min="6159" max="6159" width="20" style="7" hidden="1" customWidth="1"/>
    <col min="6160" max="6160" width="20.85546875" style="7" hidden="1" customWidth="1"/>
    <col min="6161" max="6161" width="13.140625" style="7" hidden="1" customWidth="1"/>
    <col min="6162" max="6162" width="6.28515625" style="7" hidden="1" customWidth="1"/>
    <col min="6163" max="6173" width="9.140625" style="7" hidden="1" customWidth="1"/>
    <col min="6174" max="6401" width="0" style="7" hidden="1"/>
    <col min="6402" max="6402" width="3.7109375" style="7" hidden="1" customWidth="1"/>
    <col min="6403" max="6403" width="25.42578125" style="7" hidden="1" customWidth="1"/>
    <col min="6404" max="6404" width="21.140625" style="7" hidden="1" customWidth="1"/>
    <col min="6405" max="6405" width="23.42578125" style="7" hidden="1" customWidth="1"/>
    <col min="6406" max="6406" width="21" style="7" hidden="1" customWidth="1"/>
    <col min="6407" max="6407" width="27.28515625" style="7" hidden="1" customWidth="1"/>
    <col min="6408" max="6408" width="23.42578125" style="7" hidden="1" customWidth="1"/>
    <col min="6409" max="6409" width="15.42578125" style="7" hidden="1" customWidth="1"/>
    <col min="6410" max="6410" width="16.140625" style="7" hidden="1" customWidth="1"/>
    <col min="6411" max="6411" width="17.42578125" style="7" hidden="1" customWidth="1"/>
    <col min="6412" max="6414" width="19.140625" style="7" hidden="1" customWidth="1"/>
    <col min="6415" max="6415" width="20" style="7" hidden="1" customWidth="1"/>
    <col min="6416" max="6416" width="20.85546875" style="7" hidden="1" customWidth="1"/>
    <col min="6417" max="6417" width="13.140625" style="7" hidden="1" customWidth="1"/>
    <col min="6418" max="6418" width="6.28515625" style="7" hidden="1" customWidth="1"/>
    <col min="6419" max="6429" width="9.140625" style="7" hidden="1" customWidth="1"/>
    <col min="6430" max="6657" width="0" style="7" hidden="1"/>
    <col min="6658" max="6658" width="3.7109375" style="7" hidden="1" customWidth="1"/>
    <col min="6659" max="6659" width="25.42578125" style="7" hidden="1" customWidth="1"/>
    <col min="6660" max="6660" width="21.140625" style="7" hidden="1" customWidth="1"/>
    <col min="6661" max="6661" width="23.42578125" style="7" hidden="1" customWidth="1"/>
    <col min="6662" max="6662" width="21" style="7" hidden="1" customWidth="1"/>
    <col min="6663" max="6663" width="27.28515625" style="7" hidden="1" customWidth="1"/>
    <col min="6664" max="6664" width="23.42578125" style="7" hidden="1" customWidth="1"/>
    <col min="6665" max="6665" width="15.42578125" style="7" hidden="1" customWidth="1"/>
    <col min="6666" max="6666" width="16.140625" style="7" hidden="1" customWidth="1"/>
    <col min="6667" max="6667" width="17.42578125" style="7" hidden="1" customWidth="1"/>
    <col min="6668" max="6670" width="19.140625" style="7" hidden="1" customWidth="1"/>
    <col min="6671" max="6671" width="20" style="7" hidden="1" customWidth="1"/>
    <col min="6672" max="6672" width="20.85546875" style="7" hidden="1" customWidth="1"/>
    <col min="6673" max="6673" width="13.140625" style="7" hidden="1" customWidth="1"/>
    <col min="6674" max="6674" width="6.28515625" style="7" hidden="1" customWidth="1"/>
    <col min="6675" max="6685" width="9.140625" style="7" hidden="1" customWidth="1"/>
    <col min="6686" max="6913" width="0" style="7" hidden="1"/>
    <col min="6914" max="6914" width="3.7109375" style="7" hidden="1" customWidth="1"/>
    <col min="6915" max="6915" width="25.42578125" style="7" hidden="1" customWidth="1"/>
    <col min="6916" max="6916" width="21.140625" style="7" hidden="1" customWidth="1"/>
    <col min="6917" max="6917" width="23.42578125" style="7" hidden="1" customWidth="1"/>
    <col min="6918" max="6918" width="21" style="7" hidden="1" customWidth="1"/>
    <col min="6919" max="6919" width="27.28515625" style="7" hidden="1" customWidth="1"/>
    <col min="6920" max="6920" width="23.42578125" style="7" hidden="1" customWidth="1"/>
    <col min="6921" max="6921" width="15.42578125" style="7" hidden="1" customWidth="1"/>
    <col min="6922" max="6922" width="16.140625" style="7" hidden="1" customWidth="1"/>
    <col min="6923" max="6923" width="17.42578125" style="7" hidden="1" customWidth="1"/>
    <col min="6924" max="6926" width="19.140625" style="7" hidden="1" customWidth="1"/>
    <col min="6927" max="6927" width="20" style="7" hidden="1" customWidth="1"/>
    <col min="6928" max="6928" width="20.85546875" style="7" hidden="1" customWidth="1"/>
    <col min="6929" max="6929" width="13.140625" style="7" hidden="1" customWidth="1"/>
    <col min="6930" max="6930" width="6.28515625" style="7" hidden="1" customWidth="1"/>
    <col min="6931" max="6941" width="9.140625" style="7" hidden="1" customWidth="1"/>
    <col min="6942" max="7169" width="0" style="7" hidden="1"/>
    <col min="7170" max="7170" width="3.7109375" style="7" hidden="1" customWidth="1"/>
    <col min="7171" max="7171" width="25.42578125" style="7" hidden="1" customWidth="1"/>
    <col min="7172" max="7172" width="21.140625" style="7" hidden="1" customWidth="1"/>
    <col min="7173" max="7173" width="23.42578125" style="7" hidden="1" customWidth="1"/>
    <col min="7174" max="7174" width="21" style="7" hidden="1" customWidth="1"/>
    <col min="7175" max="7175" width="27.28515625" style="7" hidden="1" customWidth="1"/>
    <col min="7176" max="7176" width="23.42578125" style="7" hidden="1" customWidth="1"/>
    <col min="7177" max="7177" width="15.42578125" style="7" hidden="1" customWidth="1"/>
    <col min="7178" max="7178" width="16.140625" style="7" hidden="1" customWidth="1"/>
    <col min="7179" max="7179" width="17.42578125" style="7" hidden="1" customWidth="1"/>
    <col min="7180" max="7182" width="19.140625" style="7" hidden="1" customWidth="1"/>
    <col min="7183" max="7183" width="20" style="7" hidden="1" customWidth="1"/>
    <col min="7184" max="7184" width="20.85546875" style="7" hidden="1" customWidth="1"/>
    <col min="7185" max="7185" width="13.140625" style="7" hidden="1" customWidth="1"/>
    <col min="7186" max="7186" width="6.28515625" style="7" hidden="1" customWidth="1"/>
    <col min="7187" max="7197" width="9.140625" style="7" hidden="1" customWidth="1"/>
    <col min="7198" max="7425" width="0" style="7" hidden="1"/>
    <col min="7426" max="7426" width="3.7109375" style="7" hidden="1" customWidth="1"/>
    <col min="7427" max="7427" width="25.42578125" style="7" hidden="1" customWidth="1"/>
    <col min="7428" max="7428" width="21.140625" style="7" hidden="1" customWidth="1"/>
    <col min="7429" max="7429" width="23.42578125" style="7" hidden="1" customWidth="1"/>
    <col min="7430" max="7430" width="21" style="7" hidden="1" customWidth="1"/>
    <col min="7431" max="7431" width="27.28515625" style="7" hidden="1" customWidth="1"/>
    <col min="7432" max="7432" width="23.42578125" style="7" hidden="1" customWidth="1"/>
    <col min="7433" max="7433" width="15.42578125" style="7" hidden="1" customWidth="1"/>
    <col min="7434" max="7434" width="16.140625" style="7" hidden="1" customWidth="1"/>
    <col min="7435" max="7435" width="17.42578125" style="7" hidden="1" customWidth="1"/>
    <col min="7436" max="7438" width="19.140625" style="7" hidden="1" customWidth="1"/>
    <col min="7439" max="7439" width="20" style="7" hidden="1" customWidth="1"/>
    <col min="7440" max="7440" width="20.85546875" style="7" hidden="1" customWidth="1"/>
    <col min="7441" max="7441" width="13.140625" style="7" hidden="1" customWidth="1"/>
    <col min="7442" max="7442" width="6.28515625" style="7" hidden="1" customWidth="1"/>
    <col min="7443" max="7453" width="9.140625" style="7" hidden="1" customWidth="1"/>
    <col min="7454" max="7681" width="0" style="7" hidden="1"/>
    <col min="7682" max="7682" width="3.7109375" style="7" hidden="1" customWidth="1"/>
    <col min="7683" max="7683" width="25.42578125" style="7" hidden="1" customWidth="1"/>
    <col min="7684" max="7684" width="21.140625" style="7" hidden="1" customWidth="1"/>
    <col min="7685" max="7685" width="23.42578125" style="7" hidden="1" customWidth="1"/>
    <col min="7686" max="7686" width="21" style="7" hidden="1" customWidth="1"/>
    <col min="7687" max="7687" width="27.28515625" style="7" hidden="1" customWidth="1"/>
    <col min="7688" max="7688" width="23.42578125" style="7" hidden="1" customWidth="1"/>
    <col min="7689" max="7689" width="15.42578125" style="7" hidden="1" customWidth="1"/>
    <col min="7690" max="7690" width="16.140625" style="7" hidden="1" customWidth="1"/>
    <col min="7691" max="7691" width="17.42578125" style="7" hidden="1" customWidth="1"/>
    <col min="7692" max="7694" width="19.140625" style="7" hidden="1" customWidth="1"/>
    <col min="7695" max="7695" width="20" style="7" hidden="1" customWidth="1"/>
    <col min="7696" max="7696" width="20.85546875" style="7" hidden="1" customWidth="1"/>
    <col min="7697" max="7697" width="13.140625" style="7" hidden="1" customWidth="1"/>
    <col min="7698" max="7698" width="6.28515625" style="7" hidden="1" customWidth="1"/>
    <col min="7699" max="7709" width="9.140625" style="7" hidden="1" customWidth="1"/>
    <col min="7710" max="7937" width="0" style="7" hidden="1"/>
    <col min="7938" max="7938" width="3.7109375" style="7" hidden="1" customWidth="1"/>
    <col min="7939" max="7939" width="25.42578125" style="7" hidden="1" customWidth="1"/>
    <col min="7940" max="7940" width="21.140625" style="7" hidden="1" customWidth="1"/>
    <col min="7941" max="7941" width="23.42578125" style="7" hidden="1" customWidth="1"/>
    <col min="7942" max="7942" width="21" style="7" hidden="1" customWidth="1"/>
    <col min="7943" max="7943" width="27.28515625" style="7" hidden="1" customWidth="1"/>
    <col min="7944" max="7944" width="23.42578125" style="7" hidden="1" customWidth="1"/>
    <col min="7945" max="7945" width="15.42578125" style="7" hidden="1" customWidth="1"/>
    <col min="7946" max="7946" width="16.140625" style="7" hidden="1" customWidth="1"/>
    <col min="7947" max="7947" width="17.42578125" style="7" hidden="1" customWidth="1"/>
    <col min="7948" max="7950" width="19.140625" style="7" hidden="1" customWidth="1"/>
    <col min="7951" max="7951" width="20" style="7" hidden="1" customWidth="1"/>
    <col min="7952" max="7952" width="20.85546875" style="7" hidden="1" customWidth="1"/>
    <col min="7953" max="7953" width="13.140625" style="7" hidden="1" customWidth="1"/>
    <col min="7954" max="7954" width="6.28515625" style="7" hidden="1" customWidth="1"/>
    <col min="7955" max="7965" width="9.140625" style="7" hidden="1" customWidth="1"/>
    <col min="7966" max="8193" width="0" style="7" hidden="1"/>
    <col min="8194" max="8194" width="3.7109375" style="7" hidden="1" customWidth="1"/>
    <col min="8195" max="8195" width="25.42578125" style="7" hidden="1" customWidth="1"/>
    <col min="8196" max="8196" width="21.140625" style="7" hidden="1" customWidth="1"/>
    <col min="8197" max="8197" width="23.42578125" style="7" hidden="1" customWidth="1"/>
    <col min="8198" max="8198" width="21" style="7" hidden="1" customWidth="1"/>
    <col min="8199" max="8199" width="27.28515625" style="7" hidden="1" customWidth="1"/>
    <col min="8200" max="8200" width="23.42578125" style="7" hidden="1" customWidth="1"/>
    <col min="8201" max="8201" width="15.42578125" style="7" hidden="1" customWidth="1"/>
    <col min="8202" max="8202" width="16.140625" style="7" hidden="1" customWidth="1"/>
    <col min="8203" max="8203" width="17.42578125" style="7" hidden="1" customWidth="1"/>
    <col min="8204" max="8206" width="19.140625" style="7" hidden="1" customWidth="1"/>
    <col min="8207" max="8207" width="20" style="7" hidden="1" customWidth="1"/>
    <col min="8208" max="8208" width="20.85546875" style="7" hidden="1" customWidth="1"/>
    <col min="8209" max="8209" width="13.140625" style="7" hidden="1" customWidth="1"/>
    <col min="8210" max="8210" width="6.28515625" style="7" hidden="1" customWidth="1"/>
    <col min="8211" max="8221" width="9.140625" style="7" hidden="1" customWidth="1"/>
    <col min="8222" max="8449" width="0" style="7" hidden="1"/>
    <col min="8450" max="8450" width="3.7109375" style="7" hidden="1" customWidth="1"/>
    <col min="8451" max="8451" width="25.42578125" style="7" hidden="1" customWidth="1"/>
    <col min="8452" max="8452" width="21.140625" style="7" hidden="1" customWidth="1"/>
    <col min="8453" max="8453" width="23.42578125" style="7" hidden="1" customWidth="1"/>
    <col min="8454" max="8454" width="21" style="7" hidden="1" customWidth="1"/>
    <col min="8455" max="8455" width="27.28515625" style="7" hidden="1" customWidth="1"/>
    <col min="8456" max="8456" width="23.42578125" style="7" hidden="1" customWidth="1"/>
    <col min="8457" max="8457" width="15.42578125" style="7" hidden="1" customWidth="1"/>
    <col min="8458" max="8458" width="16.140625" style="7" hidden="1" customWidth="1"/>
    <col min="8459" max="8459" width="17.42578125" style="7" hidden="1" customWidth="1"/>
    <col min="8460" max="8462" width="19.140625" style="7" hidden="1" customWidth="1"/>
    <col min="8463" max="8463" width="20" style="7" hidden="1" customWidth="1"/>
    <col min="8464" max="8464" width="20.85546875" style="7" hidden="1" customWidth="1"/>
    <col min="8465" max="8465" width="13.140625" style="7" hidden="1" customWidth="1"/>
    <col min="8466" max="8466" width="6.28515625" style="7" hidden="1" customWidth="1"/>
    <col min="8467" max="8477" width="9.140625" style="7" hidden="1" customWidth="1"/>
    <col min="8478" max="8705" width="0" style="7" hidden="1"/>
    <col min="8706" max="8706" width="3.7109375" style="7" hidden="1" customWidth="1"/>
    <col min="8707" max="8707" width="25.42578125" style="7" hidden="1" customWidth="1"/>
    <col min="8708" max="8708" width="21.140625" style="7" hidden="1" customWidth="1"/>
    <col min="8709" max="8709" width="23.42578125" style="7" hidden="1" customWidth="1"/>
    <col min="8710" max="8710" width="21" style="7" hidden="1" customWidth="1"/>
    <col min="8711" max="8711" width="27.28515625" style="7" hidden="1" customWidth="1"/>
    <col min="8712" max="8712" width="23.42578125" style="7" hidden="1" customWidth="1"/>
    <col min="8713" max="8713" width="15.42578125" style="7" hidden="1" customWidth="1"/>
    <col min="8714" max="8714" width="16.140625" style="7" hidden="1" customWidth="1"/>
    <col min="8715" max="8715" width="17.42578125" style="7" hidden="1" customWidth="1"/>
    <col min="8716" max="8718" width="19.140625" style="7" hidden="1" customWidth="1"/>
    <col min="8719" max="8719" width="20" style="7" hidden="1" customWidth="1"/>
    <col min="8720" max="8720" width="20.85546875" style="7" hidden="1" customWidth="1"/>
    <col min="8721" max="8721" width="13.140625" style="7" hidden="1" customWidth="1"/>
    <col min="8722" max="8722" width="6.28515625" style="7" hidden="1" customWidth="1"/>
    <col min="8723" max="8733" width="9.140625" style="7" hidden="1" customWidth="1"/>
    <col min="8734" max="8961" width="0" style="7" hidden="1"/>
    <col min="8962" max="8962" width="3.7109375" style="7" hidden="1" customWidth="1"/>
    <col min="8963" max="8963" width="25.42578125" style="7" hidden="1" customWidth="1"/>
    <col min="8964" max="8964" width="21.140625" style="7" hidden="1" customWidth="1"/>
    <col min="8965" max="8965" width="23.42578125" style="7" hidden="1" customWidth="1"/>
    <col min="8966" max="8966" width="21" style="7" hidden="1" customWidth="1"/>
    <col min="8967" max="8967" width="27.28515625" style="7" hidden="1" customWidth="1"/>
    <col min="8968" max="8968" width="23.42578125" style="7" hidden="1" customWidth="1"/>
    <col min="8969" max="8969" width="15.42578125" style="7" hidden="1" customWidth="1"/>
    <col min="8970" max="8970" width="16.140625" style="7" hidden="1" customWidth="1"/>
    <col min="8971" max="8971" width="17.42578125" style="7" hidden="1" customWidth="1"/>
    <col min="8972" max="8974" width="19.140625" style="7" hidden="1" customWidth="1"/>
    <col min="8975" max="8975" width="20" style="7" hidden="1" customWidth="1"/>
    <col min="8976" max="8976" width="20.85546875" style="7" hidden="1" customWidth="1"/>
    <col min="8977" max="8977" width="13.140625" style="7" hidden="1" customWidth="1"/>
    <col min="8978" max="8978" width="6.28515625" style="7" hidden="1" customWidth="1"/>
    <col min="8979" max="8989" width="9.140625" style="7" hidden="1" customWidth="1"/>
    <col min="8990" max="9217" width="0" style="7" hidden="1"/>
    <col min="9218" max="9218" width="3.7109375" style="7" hidden="1" customWidth="1"/>
    <col min="9219" max="9219" width="25.42578125" style="7" hidden="1" customWidth="1"/>
    <col min="9220" max="9220" width="21.140625" style="7" hidden="1" customWidth="1"/>
    <col min="9221" max="9221" width="23.42578125" style="7" hidden="1" customWidth="1"/>
    <col min="9222" max="9222" width="21" style="7" hidden="1" customWidth="1"/>
    <col min="9223" max="9223" width="27.28515625" style="7" hidden="1" customWidth="1"/>
    <col min="9224" max="9224" width="23.42578125" style="7" hidden="1" customWidth="1"/>
    <col min="9225" max="9225" width="15.42578125" style="7" hidden="1" customWidth="1"/>
    <col min="9226" max="9226" width="16.140625" style="7" hidden="1" customWidth="1"/>
    <col min="9227" max="9227" width="17.42578125" style="7" hidden="1" customWidth="1"/>
    <col min="9228" max="9230" width="19.140625" style="7" hidden="1" customWidth="1"/>
    <col min="9231" max="9231" width="20" style="7" hidden="1" customWidth="1"/>
    <col min="9232" max="9232" width="20.85546875" style="7" hidden="1" customWidth="1"/>
    <col min="9233" max="9233" width="13.140625" style="7" hidden="1" customWidth="1"/>
    <col min="9234" max="9234" width="6.28515625" style="7" hidden="1" customWidth="1"/>
    <col min="9235" max="9245" width="9.140625" style="7" hidden="1" customWidth="1"/>
    <col min="9246" max="9473" width="0" style="7" hidden="1"/>
    <col min="9474" max="9474" width="3.7109375" style="7" hidden="1" customWidth="1"/>
    <col min="9475" max="9475" width="25.42578125" style="7" hidden="1" customWidth="1"/>
    <col min="9476" max="9476" width="21.140625" style="7" hidden="1" customWidth="1"/>
    <col min="9477" max="9477" width="23.42578125" style="7" hidden="1" customWidth="1"/>
    <col min="9478" max="9478" width="21" style="7" hidden="1" customWidth="1"/>
    <col min="9479" max="9479" width="27.28515625" style="7" hidden="1" customWidth="1"/>
    <col min="9480" max="9480" width="23.42578125" style="7" hidden="1" customWidth="1"/>
    <col min="9481" max="9481" width="15.42578125" style="7" hidden="1" customWidth="1"/>
    <col min="9482" max="9482" width="16.140625" style="7" hidden="1" customWidth="1"/>
    <col min="9483" max="9483" width="17.42578125" style="7" hidden="1" customWidth="1"/>
    <col min="9484" max="9486" width="19.140625" style="7" hidden="1" customWidth="1"/>
    <col min="9487" max="9487" width="20" style="7" hidden="1" customWidth="1"/>
    <col min="9488" max="9488" width="20.85546875" style="7" hidden="1" customWidth="1"/>
    <col min="9489" max="9489" width="13.140625" style="7" hidden="1" customWidth="1"/>
    <col min="9490" max="9490" width="6.28515625" style="7" hidden="1" customWidth="1"/>
    <col min="9491" max="9501" width="9.140625" style="7" hidden="1" customWidth="1"/>
    <col min="9502" max="9729" width="0" style="7" hidden="1"/>
    <col min="9730" max="9730" width="3.7109375" style="7" hidden="1" customWidth="1"/>
    <col min="9731" max="9731" width="25.42578125" style="7" hidden="1" customWidth="1"/>
    <col min="9732" max="9732" width="21.140625" style="7" hidden="1" customWidth="1"/>
    <col min="9733" max="9733" width="23.42578125" style="7" hidden="1" customWidth="1"/>
    <col min="9734" max="9734" width="21" style="7" hidden="1" customWidth="1"/>
    <col min="9735" max="9735" width="27.28515625" style="7" hidden="1" customWidth="1"/>
    <col min="9736" max="9736" width="23.42578125" style="7" hidden="1" customWidth="1"/>
    <col min="9737" max="9737" width="15.42578125" style="7" hidden="1" customWidth="1"/>
    <col min="9738" max="9738" width="16.140625" style="7" hidden="1" customWidth="1"/>
    <col min="9739" max="9739" width="17.42578125" style="7" hidden="1" customWidth="1"/>
    <col min="9740" max="9742" width="19.140625" style="7" hidden="1" customWidth="1"/>
    <col min="9743" max="9743" width="20" style="7" hidden="1" customWidth="1"/>
    <col min="9744" max="9744" width="20.85546875" style="7" hidden="1" customWidth="1"/>
    <col min="9745" max="9745" width="13.140625" style="7" hidden="1" customWidth="1"/>
    <col min="9746" max="9746" width="6.28515625" style="7" hidden="1" customWidth="1"/>
    <col min="9747" max="9757" width="9.140625" style="7" hidden="1" customWidth="1"/>
    <col min="9758" max="9985" width="0" style="7" hidden="1"/>
    <col min="9986" max="9986" width="3.7109375" style="7" hidden="1" customWidth="1"/>
    <col min="9987" max="9987" width="25.42578125" style="7" hidden="1" customWidth="1"/>
    <col min="9988" max="9988" width="21.140625" style="7" hidden="1" customWidth="1"/>
    <col min="9989" max="9989" width="23.42578125" style="7" hidden="1" customWidth="1"/>
    <col min="9990" max="9990" width="21" style="7" hidden="1" customWidth="1"/>
    <col min="9991" max="9991" width="27.28515625" style="7" hidden="1" customWidth="1"/>
    <col min="9992" max="9992" width="23.42578125" style="7" hidden="1" customWidth="1"/>
    <col min="9993" max="9993" width="15.42578125" style="7" hidden="1" customWidth="1"/>
    <col min="9994" max="9994" width="16.140625" style="7" hidden="1" customWidth="1"/>
    <col min="9995" max="9995" width="17.42578125" style="7" hidden="1" customWidth="1"/>
    <col min="9996" max="9998" width="19.140625" style="7" hidden="1" customWidth="1"/>
    <col min="9999" max="9999" width="20" style="7" hidden="1" customWidth="1"/>
    <col min="10000" max="10000" width="20.85546875" style="7" hidden="1" customWidth="1"/>
    <col min="10001" max="10001" width="13.140625" style="7" hidden="1" customWidth="1"/>
    <col min="10002" max="10002" width="6.28515625" style="7" hidden="1" customWidth="1"/>
    <col min="10003" max="10013" width="9.140625" style="7" hidden="1" customWidth="1"/>
    <col min="10014" max="10241" width="0" style="7" hidden="1"/>
    <col min="10242" max="10242" width="3.7109375" style="7" hidden="1" customWidth="1"/>
    <col min="10243" max="10243" width="25.42578125" style="7" hidden="1" customWidth="1"/>
    <col min="10244" max="10244" width="21.140625" style="7" hidden="1" customWidth="1"/>
    <col min="10245" max="10245" width="23.42578125" style="7" hidden="1" customWidth="1"/>
    <col min="10246" max="10246" width="21" style="7" hidden="1" customWidth="1"/>
    <col min="10247" max="10247" width="27.28515625" style="7" hidden="1" customWidth="1"/>
    <col min="10248" max="10248" width="23.42578125" style="7" hidden="1" customWidth="1"/>
    <col min="10249" max="10249" width="15.42578125" style="7" hidden="1" customWidth="1"/>
    <col min="10250" max="10250" width="16.140625" style="7" hidden="1" customWidth="1"/>
    <col min="10251" max="10251" width="17.42578125" style="7" hidden="1" customWidth="1"/>
    <col min="10252" max="10254" width="19.140625" style="7" hidden="1" customWidth="1"/>
    <col min="10255" max="10255" width="20" style="7" hidden="1" customWidth="1"/>
    <col min="10256" max="10256" width="20.85546875" style="7" hidden="1" customWidth="1"/>
    <col min="10257" max="10257" width="13.140625" style="7" hidden="1" customWidth="1"/>
    <col min="10258" max="10258" width="6.28515625" style="7" hidden="1" customWidth="1"/>
    <col min="10259" max="10269" width="9.140625" style="7" hidden="1" customWidth="1"/>
    <col min="10270" max="10497" width="0" style="7" hidden="1"/>
    <col min="10498" max="10498" width="3.7109375" style="7" hidden="1" customWidth="1"/>
    <col min="10499" max="10499" width="25.42578125" style="7" hidden="1" customWidth="1"/>
    <col min="10500" max="10500" width="21.140625" style="7" hidden="1" customWidth="1"/>
    <col min="10501" max="10501" width="23.42578125" style="7" hidden="1" customWidth="1"/>
    <col min="10502" max="10502" width="21" style="7" hidden="1" customWidth="1"/>
    <col min="10503" max="10503" width="27.28515625" style="7" hidden="1" customWidth="1"/>
    <col min="10504" max="10504" width="23.42578125" style="7" hidden="1" customWidth="1"/>
    <col min="10505" max="10505" width="15.42578125" style="7" hidden="1" customWidth="1"/>
    <col min="10506" max="10506" width="16.140625" style="7" hidden="1" customWidth="1"/>
    <col min="10507" max="10507" width="17.42578125" style="7" hidden="1" customWidth="1"/>
    <col min="10508" max="10510" width="19.140625" style="7" hidden="1" customWidth="1"/>
    <col min="10511" max="10511" width="20" style="7" hidden="1" customWidth="1"/>
    <col min="10512" max="10512" width="20.85546875" style="7" hidden="1" customWidth="1"/>
    <col min="10513" max="10513" width="13.140625" style="7" hidden="1" customWidth="1"/>
    <col min="10514" max="10514" width="6.28515625" style="7" hidden="1" customWidth="1"/>
    <col min="10515" max="10525" width="9.140625" style="7" hidden="1" customWidth="1"/>
    <col min="10526" max="10753" width="0" style="7" hidden="1"/>
    <col min="10754" max="10754" width="3.7109375" style="7" hidden="1" customWidth="1"/>
    <col min="10755" max="10755" width="25.42578125" style="7" hidden="1" customWidth="1"/>
    <col min="10756" max="10756" width="21.140625" style="7" hidden="1" customWidth="1"/>
    <col min="10757" max="10757" width="23.42578125" style="7" hidden="1" customWidth="1"/>
    <col min="10758" max="10758" width="21" style="7" hidden="1" customWidth="1"/>
    <col min="10759" max="10759" width="27.28515625" style="7" hidden="1" customWidth="1"/>
    <col min="10760" max="10760" width="23.42578125" style="7" hidden="1" customWidth="1"/>
    <col min="10761" max="10761" width="15.42578125" style="7" hidden="1" customWidth="1"/>
    <col min="10762" max="10762" width="16.140625" style="7" hidden="1" customWidth="1"/>
    <col min="10763" max="10763" width="17.42578125" style="7" hidden="1" customWidth="1"/>
    <col min="10764" max="10766" width="19.140625" style="7" hidden="1" customWidth="1"/>
    <col min="10767" max="10767" width="20" style="7" hidden="1" customWidth="1"/>
    <col min="10768" max="10768" width="20.85546875" style="7" hidden="1" customWidth="1"/>
    <col min="10769" max="10769" width="13.140625" style="7" hidden="1" customWidth="1"/>
    <col min="10770" max="10770" width="6.28515625" style="7" hidden="1" customWidth="1"/>
    <col min="10771" max="10781" width="9.140625" style="7" hidden="1" customWidth="1"/>
    <col min="10782" max="11009" width="0" style="7" hidden="1"/>
    <col min="11010" max="11010" width="3.7109375" style="7" hidden="1" customWidth="1"/>
    <col min="11011" max="11011" width="25.42578125" style="7" hidden="1" customWidth="1"/>
    <col min="11012" max="11012" width="21.140625" style="7" hidden="1" customWidth="1"/>
    <col min="11013" max="11013" width="23.42578125" style="7" hidden="1" customWidth="1"/>
    <col min="11014" max="11014" width="21" style="7" hidden="1" customWidth="1"/>
    <col min="11015" max="11015" width="27.28515625" style="7" hidden="1" customWidth="1"/>
    <col min="11016" max="11016" width="23.42578125" style="7" hidden="1" customWidth="1"/>
    <col min="11017" max="11017" width="15.42578125" style="7" hidden="1" customWidth="1"/>
    <col min="11018" max="11018" width="16.140625" style="7" hidden="1" customWidth="1"/>
    <col min="11019" max="11019" width="17.42578125" style="7" hidden="1" customWidth="1"/>
    <col min="11020" max="11022" width="19.140625" style="7" hidden="1" customWidth="1"/>
    <col min="11023" max="11023" width="20" style="7" hidden="1" customWidth="1"/>
    <col min="11024" max="11024" width="20.85546875" style="7" hidden="1" customWidth="1"/>
    <col min="11025" max="11025" width="13.140625" style="7" hidden="1" customWidth="1"/>
    <col min="11026" max="11026" width="6.28515625" style="7" hidden="1" customWidth="1"/>
    <col min="11027" max="11037" width="9.140625" style="7" hidden="1" customWidth="1"/>
    <col min="11038" max="11265" width="0" style="7" hidden="1"/>
    <col min="11266" max="11266" width="3.7109375" style="7" hidden="1" customWidth="1"/>
    <col min="11267" max="11267" width="25.42578125" style="7" hidden="1" customWidth="1"/>
    <col min="11268" max="11268" width="21.140625" style="7" hidden="1" customWidth="1"/>
    <col min="11269" max="11269" width="23.42578125" style="7" hidden="1" customWidth="1"/>
    <col min="11270" max="11270" width="21" style="7" hidden="1" customWidth="1"/>
    <col min="11271" max="11271" width="27.28515625" style="7" hidden="1" customWidth="1"/>
    <col min="11272" max="11272" width="23.42578125" style="7" hidden="1" customWidth="1"/>
    <col min="11273" max="11273" width="15.42578125" style="7" hidden="1" customWidth="1"/>
    <col min="11274" max="11274" width="16.140625" style="7" hidden="1" customWidth="1"/>
    <col min="11275" max="11275" width="17.42578125" style="7" hidden="1" customWidth="1"/>
    <col min="11276" max="11278" width="19.140625" style="7" hidden="1" customWidth="1"/>
    <col min="11279" max="11279" width="20" style="7" hidden="1" customWidth="1"/>
    <col min="11280" max="11280" width="20.85546875" style="7" hidden="1" customWidth="1"/>
    <col min="11281" max="11281" width="13.140625" style="7" hidden="1" customWidth="1"/>
    <col min="11282" max="11282" width="6.28515625" style="7" hidden="1" customWidth="1"/>
    <col min="11283" max="11293" width="9.140625" style="7" hidden="1" customWidth="1"/>
    <col min="11294" max="11521" width="0" style="7" hidden="1"/>
    <col min="11522" max="11522" width="3.7109375" style="7" hidden="1" customWidth="1"/>
    <col min="11523" max="11523" width="25.42578125" style="7" hidden="1" customWidth="1"/>
    <col min="11524" max="11524" width="21.140625" style="7" hidden="1" customWidth="1"/>
    <col min="11525" max="11525" width="23.42578125" style="7" hidden="1" customWidth="1"/>
    <col min="11526" max="11526" width="21" style="7" hidden="1" customWidth="1"/>
    <col min="11527" max="11527" width="27.28515625" style="7" hidden="1" customWidth="1"/>
    <col min="11528" max="11528" width="23.42578125" style="7" hidden="1" customWidth="1"/>
    <col min="11529" max="11529" width="15.42578125" style="7" hidden="1" customWidth="1"/>
    <col min="11530" max="11530" width="16.140625" style="7" hidden="1" customWidth="1"/>
    <col min="11531" max="11531" width="17.42578125" style="7" hidden="1" customWidth="1"/>
    <col min="11532" max="11534" width="19.140625" style="7" hidden="1" customWidth="1"/>
    <col min="11535" max="11535" width="20" style="7" hidden="1" customWidth="1"/>
    <col min="11536" max="11536" width="20.85546875" style="7" hidden="1" customWidth="1"/>
    <col min="11537" max="11537" width="13.140625" style="7" hidden="1" customWidth="1"/>
    <col min="11538" max="11538" width="6.28515625" style="7" hidden="1" customWidth="1"/>
    <col min="11539" max="11549" width="9.140625" style="7" hidden="1" customWidth="1"/>
    <col min="11550" max="11777" width="0" style="7" hidden="1"/>
    <col min="11778" max="11778" width="3.7109375" style="7" hidden="1" customWidth="1"/>
    <col min="11779" max="11779" width="25.42578125" style="7" hidden="1" customWidth="1"/>
    <col min="11780" max="11780" width="21.140625" style="7" hidden="1" customWidth="1"/>
    <col min="11781" max="11781" width="23.42578125" style="7" hidden="1" customWidth="1"/>
    <col min="11782" max="11782" width="21" style="7" hidden="1" customWidth="1"/>
    <col min="11783" max="11783" width="27.28515625" style="7" hidden="1" customWidth="1"/>
    <col min="11784" max="11784" width="23.42578125" style="7" hidden="1" customWidth="1"/>
    <col min="11785" max="11785" width="15.42578125" style="7" hidden="1" customWidth="1"/>
    <col min="11786" max="11786" width="16.140625" style="7" hidden="1" customWidth="1"/>
    <col min="11787" max="11787" width="17.42578125" style="7" hidden="1" customWidth="1"/>
    <col min="11788" max="11790" width="19.140625" style="7" hidden="1" customWidth="1"/>
    <col min="11791" max="11791" width="20" style="7" hidden="1" customWidth="1"/>
    <col min="11792" max="11792" width="20.85546875" style="7" hidden="1" customWidth="1"/>
    <col min="11793" max="11793" width="13.140625" style="7" hidden="1" customWidth="1"/>
    <col min="11794" max="11794" width="6.28515625" style="7" hidden="1" customWidth="1"/>
    <col min="11795" max="11805" width="9.140625" style="7" hidden="1" customWidth="1"/>
    <col min="11806" max="12033" width="0" style="7" hidden="1"/>
    <col min="12034" max="12034" width="3.7109375" style="7" hidden="1" customWidth="1"/>
    <col min="12035" max="12035" width="25.42578125" style="7" hidden="1" customWidth="1"/>
    <col min="12036" max="12036" width="21.140625" style="7" hidden="1" customWidth="1"/>
    <col min="12037" max="12037" width="23.42578125" style="7" hidden="1" customWidth="1"/>
    <col min="12038" max="12038" width="21" style="7" hidden="1" customWidth="1"/>
    <col min="12039" max="12039" width="27.28515625" style="7" hidden="1" customWidth="1"/>
    <col min="12040" max="12040" width="23.42578125" style="7" hidden="1" customWidth="1"/>
    <col min="12041" max="12041" width="15.42578125" style="7" hidden="1" customWidth="1"/>
    <col min="12042" max="12042" width="16.140625" style="7" hidden="1" customWidth="1"/>
    <col min="12043" max="12043" width="17.42578125" style="7" hidden="1" customWidth="1"/>
    <col min="12044" max="12046" width="19.140625" style="7" hidden="1" customWidth="1"/>
    <col min="12047" max="12047" width="20" style="7" hidden="1" customWidth="1"/>
    <col min="12048" max="12048" width="20.85546875" style="7" hidden="1" customWidth="1"/>
    <col min="12049" max="12049" width="13.140625" style="7" hidden="1" customWidth="1"/>
    <col min="12050" max="12050" width="6.28515625" style="7" hidden="1" customWidth="1"/>
    <col min="12051" max="12061" width="9.140625" style="7" hidden="1" customWidth="1"/>
    <col min="12062" max="12289" width="0" style="7" hidden="1"/>
    <col min="12290" max="12290" width="3.7109375" style="7" hidden="1" customWidth="1"/>
    <col min="12291" max="12291" width="25.42578125" style="7" hidden="1" customWidth="1"/>
    <col min="12292" max="12292" width="21.140625" style="7" hidden="1" customWidth="1"/>
    <col min="12293" max="12293" width="23.42578125" style="7" hidden="1" customWidth="1"/>
    <col min="12294" max="12294" width="21" style="7" hidden="1" customWidth="1"/>
    <col min="12295" max="12295" width="27.28515625" style="7" hidden="1" customWidth="1"/>
    <col min="12296" max="12296" width="23.42578125" style="7" hidden="1" customWidth="1"/>
    <col min="12297" max="12297" width="15.42578125" style="7" hidden="1" customWidth="1"/>
    <col min="12298" max="12298" width="16.140625" style="7" hidden="1" customWidth="1"/>
    <col min="12299" max="12299" width="17.42578125" style="7" hidden="1" customWidth="1"/>
    <col min="12300" max="12302" width="19.140625" style="7" hidden="1" customWidth="1"/>
    <col min="12303" max="12303" width="20" style="7" hidden="1" customWidth="1"/>
    <col min="12304" max="12304" width="20.85546875" style="7" hidden="1" customWidth="1"/>
    <col min="12305" max="12305" width="13.140625" style="7" hidden="1" customWidth="1"/>
    <col min="12306" max="12306" width="6.28515625" style="7" hidden="1" customWidth="1"/>
    <col min="12307" max="12317" width="9.140625" style="7" hidden="1" customWidth="1"/>
    <col min="12318" max="12545" width="0" style="7" hidden="1"/>
    <col min="12546" max="12546" width="3.7109375" style="7" hidden="1" customWidth="1"/>
    <col min="12547" max="12547" width="25.42578125" style="7" hidden="1" customWidth="1"/>
    <col min="12548" max="12548" width="21.140625" style="7" hidden="1" customWidth="1"/>
    <col min="12549" max="12549" width="23.42578125" style="7" hidden="1" customWidth="1"/>
    <col min="12550" max="12550" width="21" style="7" hidden="1" customWidth="1"/>
    <col min="12551" max="12551" width="27.28515625" style="7" hidden="1" customWidth="1"/>
    <col min="12552" max="12552" width="23.42578125" style="7" hidden="1" customWidth="1"/>
    <col min="12553" max="12553" width="15.42578125" style="7" hidden="1" customWidth="1"/>
    <col min="12554" max="12554" width="16.140625" style="7" hidden="1" customWidth="1"/>
    <col min="12555" max="12555" width="17.42578125" style="7" hidden="1" customWidth="1"/>
    <col min="12556" max="12558" width="19.140625" style="7" hidden="1" customWidth="1"/>
    <col min="12559" max="12559" width="20" style="7" hidden="1" customWidth="1"/>
    <col min="12560" max="12560" width="20.85546875" style="7" hidden="1" customWidth="1"/>
    <col min="12561" max="12561" width="13.140625" style="7" hidden="1" customWidth="1"/>
    <col min="12562" max="12562" width="6.28515625" style="7" hidden="1" customWidth="1"/>
    <col min="12563" max="12573" width="9.140625" style="7" hidden="1" customWidth="1"/>
    <col min="12574" max="12801" width="0" style="7" hidden="1"/>
    <col min="12802" max="12802" width="3.7109375" style="7" hidden="1" customWidth="1"/>
    <col min="12803" max="12803" width="25.42578125" style="7" hidden="1" customWidth="1"/>
    <col min="12804" max="12804" width="21.140625" style="7" hidden="1" customWidth="1"/>
    <col min="12805" max="12805" width="23.42578125" style="7" hidden="1" customWidth="1"/>
    <col min="12806" max="12806" width="21" style="7" hidden="1" customWidth="1"/>
    <col min="12807" max="12807" width="27.28515625" style="7" hidden="1" customWidth="1"/>
    <col min="12808" max="12808" width="23.42578125" style="7" hidden="1" customWidth="1"/>
    <col min="12809" max="12809" width="15.42578125" style="7" hidden="1" customWidth="1"/>
    <col min="12810" max="12810" width="16.140625" style="7" hidden="1" customWidth="1"/>
    <col min="12811" max="12811" width="17.42578125" style="7" hidden="1" customWidth="1"/>
    <col min="12812" max="12814" width="19.140625" style="7" hidden="1" customWidth="1"/>
    <col min="12815" max="12815" width="20" style="7" hidden="1" customWidth="1"/>
    <col min="12816" max="12816" width="20.85546875" style="7" hidden="1" customWidth="1"/>
    <col min="12817" max="12817" width="13.140625" style="7" hidden="1" customWidth="1"/>
    <col min="12818" max="12818" width="6.28515625" style="7" hidden="1" customWidth="1"/>
    <col min="12819" max="12829" width="9.140625" style="7" hidden="1" customWidth="1"/>
    <col min="12830" max="13057" width="0" style="7" hidden="1"/>
    <col min="13058" max="13058" width="3.7109375" style="7" hidden="1" customWidth="1"/>
    <col min="13059" max="13059" width="25.42578125" style="7" hidden="1" customWidth="1"/>
    <col min="13060" max="13060" width="21.140625" style="7" hidden="1" customWidth="1"/>
    <col min="13061" max="13061" width="23.42578125" style="7" hidden="1" customWidth="1"/>
    <col min="13062" max="13062" width="21" style="7" hidden="1" customWidth="1"/>
    <col min="13063" max="13063" width="27.28515625" style="7" hidden="1" customWidth="1"/>
    <col min="13064" max="13064" width="23.42578125" style="7" hidden="1" customWidth="1"/>
    <col min="13065" max="13065" width="15.42578125" style="7" hidden="1" customWidth="1"/>
    <col min="13066" max="13066" width="16.140625" style="7" hidden="1" customWidth="1"/>
    <col min="13067" max="13067" width="17.42578125" style="7" hidden="1" customWidth="1"/>
    <col min="13068" max="13070" width="19.140625" style="7" hidden="1" customWidth="1"/>
    <col min="13071" max="13071" width="20" style="7" hidden="1" customWidth="1"/>
    <col min="13072" max="13072" width="20.85546875" style="7" hidden="1" customWidth="1"/>
    <col min="13073" max="13073" width="13.140625" style="7" hidden="1" customWidth="1"/>
    <col min="13074" max="13074" width="6.28515625" style="7" hidden="1" customWidth="1"/>
    <col min="13075" max="13085" width="9.140625" style="7" hidden="1" customWidth="1"/>
    <col min="13086" max="13313" width="0" style="7" hidden="1"/>
    <col min="13314" max="13314" width="3.7109375" style="7" hidden="1" customWidth="1"/>
    <col min="13315" max="13315" width="25.42578125" style="7" hidden="1" customWidth="1"/>
    <col min="13316" max="13316" width="21.140625" style="7" hidden="1" customWidth="1"/>
    <col min="13317" max="13317" width="23.42578125" style="7" hidden="1" customWidth="1"/>
    <col min="13318" max="13318" width="21" style="7" hidden="1" customWidth="1"/>
    <col min="13319" max="13319" width="27.28515625" style="7" hidden="1" customWidth="1"/>
    <col min="13320" max="13320" width="23.42578125" style="7" hidden="1" customWidth="1"/>
    <col min="13321" max="13321" width="15.42578125" style="7" hidden="1" customWidth="1"/>
    <col min="13322" max="13322" width="16.140625" style="7" hidden="1" customWidth="1"/>
    <col min="13323" max="13323" width="17.42578125" style="7" hidden="1" customWidth="1"/>
    <col min="13324" max="13326" width="19.140625" style="7" hidden="1" customWidth="1"/>
    <col min="13327" max="13327" width="20" style="7" hidden="1" customWidth="1"/>
    <col min="13328" max="13328" width="20.85546875" style="7" hidden="1" customWidth="1"/>
    <col min="13329" max="13329" width="13.140625" style="7" hidden="1" customWidth="1"/>
    <col min="13330" max="13330" width="6.28515625" style="7" hidden="1" customWidth="1"/>
    <col min="13331" max="13341" width="9.140625" style="7" hidden="1" customWidth="1"/>
    <col min="13342" max="13569" width="0" style="7" hidden="1"/>
    <col min="13570" max="13570" width="3.7109375" style="7" hidden="1" customWidth="1"/>
    <col min="13571" max="13571" width="25.42578125" style="7" hidden="1" customWidth="1"/>
    <col min="13572" max="13572" width="21.140625" style="7" hidden="1" customWidth="1"/>
    <col min="13573" max="13573" width="23.42578125" style="7" hidden="1" customWidth="1"/>
    <col min="13574" max="13574" width="21" style="7" hidden="1" customWidth="1"/>
    <col min="13575" max="13575" width="27.28515625" style="7" hidden="1" customWidth="1"/>
    <col min="13576" max="13576" width="23.42578125" style="7" hidden="1" customWidth="1"/>
    <col min="13577" max="13577" width="15.42578125" style="7" hidden="1" customWidth="1"/>
    <col min="13578" max="13578" width="16.140625" style="7" hidden="1" customWidth="1"/>
    <col min="13579" max="13579" width="17.42578125" style="7" hidden="1" customWidth="1"/>
    <col min="13580" max="13582" width="19.140625" style="7" hidden="1" customWidth="1"/>
    <col min="13583" max="13583" width="20" style="7" hidden="1" customWidth="1"/>
    <col min="13584" max="13584" width="20.85546875" style="7" hidden="1" customWidth="1"/>
    <col min="13585" max="13585" width="13.140625" style="7" hidden="1" customWidth="1"/>
    <col min="13586" max="13586" width="6.28515625" style="7" hidden="1" customWidth="1"/>
    <col min="13587" max="13597" width="9.140625" style="7" hidden="1" customWidth="1"/>
    <col min="13598" max="13825" width="0" style="7" hidden="1"/>
    <col min="13826" max="13826" width="3.7109375" style="7" hidden="1" customWidth="1"/>
    <col min="13827" max="13827" width="25.42578125" style="7" hidden="1" customWidth="1"/>
    <col min="13828" max="13828" width="21.140625" style="7" hidden="1" customWidth="1"/>
    <col min="13829" max="13829" width="23.42578125" style="7" hidden="1" customWidth="1"/>
    <col min="13830" max="13830" width="21" style="7" hidden="1" customWidth="1"/>
    <col min="13831" max="13831" width="27.28515625" style="7" hidden="1" customWidth="1"/>
    <col min="13832" max="13832" width="23.42578125" style="7" hidden="1" customWidth="1"/>
    <col min="13833" max="13833" width="15.42578125" style="7" hidden="1" customWidth="1"/>
    <col min="13834" max="13834" width="16.140625" style="7" hidden="1" customWidth="1"/>
    <col min="13835" max="13835" width="17.42578125" style="7" hidden="1" customWidth="1"/>
    <col min="13836" max="13838" width="19.140625" style="7" hidden="1" customWidth="1"/>
    <col min="13839" max="13839" width="20" style="7" hidden="1" customWidth="1"/>
    <col min="13840" max="13840" width="20.85546875" style="7" hidden="1" customWidth="1"/>
    <col min="13841" max="13841" width="13.140625" style="7" hidden="1" customWidth="1"/>
    <col min="13842" max="13842" width="6.28515625" style="7" hidden="1" customWidth="1"/>
    <col min="13843" max="13853" width="9.140625" style="7" hidden="1" customWidth="1"/>
    <col min="13854" max="14081" width="0" style="7" hidden="1"/>
    <col min="14082" max="14082" width="3.7109375" style="7" hidden="1" customWidth="1"/>
    <col min="14083" max="14083" width="25.42578125" style="7" hidden="1" customWidth="1"/>
    <col min="14084" max="14084" width="21.140625" style="7" hidden="1" customWidth="1"/>
    <col min="14085" max="14085" width="23.42578125" style="7" hidden="1" customWidth="1"/>
    <col min="14086" max="14086" width="21" style="7" hidden="1" customWidth="1"/>
    <col min="14087" max="14087" width="27.28515625" style="7" hidden="1" customWidth="1"/>
    <col min="14088" max="14088" width="23.42578125" style="7" hidden="1" customWidth="1"/>
    <col min="14089" max="14089" width="15.42578125" style="7" hidden="1" customWidth="1"/>
    <col min="14090" max="14090" width="16.140625" style="7" hidden="1" customWidth="1"/>
    <col min="14091" max="14091" width="17.42578125" style="7" hidden="1" customWidth="1"/>
    <col min="14092" max="14094" width="19.140625" style="7" hidden="1" customWidth="1"/>
    <col min="14095" max="14095" width="20" style="7" hidden="1" customWidth="1"/>
    <col min="14096" max="14096" width="20.85546875" style="7" hidden="1" customWidth="1"/>
    <col min="14097" max="14097" width="13.140625" style="7" hidden="1" customWidth="1"/>
    <col min="14098" max="14098" width="6.28515625" style="7" hidden="1" customWidth="1"/>
    <col min="14099" max="14109" width="9.140625" style="7" hidden="1" customWidth="1"/>
    <col min="14110" max="14337" width="0" style="7" hidden="1"/>
    <col min="14338" max="14338" width="3.7109375" style="7" hidden="1" customWidth="1"/>
    <col min="14339" max="14339" width="25.42578125" style="7" hidden="1" customWidth="1"/>
    <col min="14340" max="14340" width="21.140625" style="7" hidden="1" customWidth="1"/>
    <col min="14341" max="14341" width="23.42578125" style="7" hidden="1" customWidth="1"/>
    <col min="14342" max="14342" width="21" style="7" hidden="1" customWidth="1"/>
    <col min="14343" max="14343" width="27.28515625" style="7" hidden="1" customWidth="1"/>
    <col min="14344" max="14344" width="23.42578125" style="7" hidden="1" customWidth="1"/>
    <col min="14345" max="14345" width="15.42578125" style="7" hidden="1" customWidth="1"/>
    <col min="14346" max="14346" width="16.140625" style="7" hidden="1" customWidth="1"/>
    <col min="14347" max="14347" width="17.42578125" style="7" hidden="1" customWidth="1"/>
    <col min="14348" max="14350" width="19.140625" style="7" hidden="1" customWidth="1"/>
    <col min="14351" max="14351" width="20" style="7" hidden="1" customWidth="1"/>
    <col min="14352" max="14352" width="20.85546875" style="7" hidden="1" customWidth="1"/>
    <col min="14353" max="14353" width="13.140625" style="7" hidden="1" customWidth="1"/>
    <col min="14354" max="14354" width="6.28515625" style="7" hidden="1" customWidth="1"/>
    <col min="14355" max="14365" width="9.140625" style="7" hidden="1" customWidth="1"/>
    <col min="14366" max="14593" width="0" style="7" hidden="1"/>
    <col min="14594" max="14594" width="3.7109375" style="7" hidden="1" customWidth="1"/>
    <col min="14595" max="14595" width="25.42578125" style="7" hidden="1" customWidth="1"/>
    <col min="14596" max="14596" width="21.140625" style="7" hidden="1" customWidth="1"/>
    <col min="14597" max="14597" width="23.42578125" style="7" hidden="1" customWidth="1"/>
    <col min="14598" max="14598" width="21" style="7" hidden="1" customWidth="1"/>
    <col min="14599" max="14599" width="27.28515625" style="7" hidden="1" customWidth="1"/>
    <col min="14600" max="14600" width="23.42578125" style="7" hidden="1" customWidth="1"/>
    <col min="14601" max="14601" width="15.42578125" style="7" hidden="1" customWidth="1"/>
    <col min="14602" max="14602" width="16.140625" style="7" hidden="1" customWidth="1"/>
    <col min="14603" max="14603" width="17.42578125" style="7" hidden="1" customWidth="1"/>
    <col min="14604" max="14606" width="19.140625" style="7" hidden="1" customWidth="1"/>
    <col min="14607" max="14607" width="20" style="7" hidden="1" customWidth="1"/>
    <col min="14608" max="14608" width="20.85546875" style="7" hidden="1" customWidth="1"/>
    <col min="14609" max="14609" width="13.140625" style="7" hidden="1" customWidth="1"/>
    <col min="14610" max="14610" width="6.28515625" style="7" hidden="1" customWidth="1"/>
    <col min="14611" max="14621" width="9.140625" style="7" hidden="1" customWidth="1"/>
    <col min="14622" max="14849" width="0" style="7" hidden="1"/>
    <col min="14850" max="14850" width="3.7109375" style="7" hidden="1" customWidth="1"/>
    <col min="14851" max="14851" width="25.42578125" style="7" hidden="1" customWidth="1"/>
    <col min="14852" max="14852" width="21.140625" style="7" hidden="1" customWidth="1"/>
    <col min="14853" max="14853" width="23.42578125" style="7" hidden="1" customWidth="1"/>
    <col min="14854" max="14854" width="21" style="7" hidden="1" customWidth="1"/>
    <col min="14855" max="14855" width="27.28515625" style="7" hidden="1" customWidth="1"/>
    <col min="14856" max="14856" width="23.42578125" style="7" hidden="1" customWidth="1"/>
    <col min="14857" max="14857" width="15.42578125" style="7" hidden="1" customWidth="1"/>
    <col min="14858" max="14858" width="16.140625" style="7" hidden="1" customWidth="1"/>
    <col min="14859" max="14859" width="17.42578125" style="7" hidden="1" customWidth="1"/>
    <col min="14860" max="14862" width="19.140625" style="7" hidden="1" customWidth="1"/>
    <col min="14863" max="14863" width="20" style="7" hidden="1" customWidth="1"/>
    <col min="14864" max="14864" width="20.85546875" style="7" hidden="1" customWidth="1"/>
    <col min="14865" max="14865" width="13.140625" style="7" hidden="1" customWidth="1"/>
    <col min="14866" max="14866" width="6.28515625" style="7" hidden="1" customWidth="1"/>
    <col min="14867" max="14877" width="9.140625" style="7" hidden="1" customWidth="1"/>
    <col min="14878" max="15105" width="0" style="7" hidden="1"/>
    <col min="15106" max="15106" width="3.7109375" style="7" hidden="1" customWidth="1"/>
    <col min="15107" max="15107" width="25.42578125" style="7" hidden="1" customWidth="1"/>
    <col min="15108" max="15108" width="21.140625" style="7" hidden="1" customWidth="1"/>
    <col min="15109" max="15109" width="23.42578125" style="7" hidden="1" customWidth="1"/>
    <col min="15110" max="15110" width="21" style="7" hidden="1" customWidth="1"/>
    <col min="15111" max="15111" width="27.28515625" style="7" hidden="1" customWidth="1"/>
    <col min="15112" max="15112" width="23.42578125" style="7" hidden="1" customWidth="1"/>
    <col min="15113" max="15113" width="15.42578125" style="7" hidden="1" customWidth="1"/>
    <col min="15114" max="15114" width="16.140625" style="7" hidden="1" customWidth="1"/>
    <col min="15115" max="15115" width="17.42578125" style="7" hidden="1" customWidth="1"/>
    <col min="15116" max="15118" width="19.140625" style="7" hidden="1" customWidth="1"/>
    <col min="15119" max="15119" width="20" style="7" hidden="1" customWidth="1"/>
    <col min="15120" max="15120" width="20.85546875" style="7" hidden="1" customWidth="1"/>
    <col min="15121" max="15121" width="13.140625" style="7" hidden="1" customWidth="1"/>
    <col min="15122" max="15122" width="6.28515625" style="7" hidden="1" customWidth="1"/>
    <col min="15123" max="15133" width="9.140625" style="7" hidden="1" customWidth="1"/>
    <col min="15134" max="15361" width="0" style="7" hidden="1"/>
    <col min="15362" max="15362" width="3.7109375" style="7" hidden="1" customWidth="1"/>
    <col min="15363" max="15363" width="25.42578125" style="7" hidden="1" customWidth="1"/>
    <col min="15364" max="15364" width="21.140625" style="7" hidden="1" customWidth="1"/>
    <col min="15365" max="15365" width="23.42578125" style="7" hidden="1" customWidth="1"/>
    <col min="15366" max="15366" width="21" style="7" hidden="1" customWidth="1"/>
    <col min="15367" max="15367" width="27.28515625" style="7" hidden="1" customWidth="1"/>
    <col min="15368" max="15368" width="23.42578125" style="7" hidden="1" customWidth="1"/>
    <col min="15369" max="15369" width="15.42578125" style="7" hidden="1" customWidth="1"/>
    <col min="15370" max="15370" width="16.140625" style="7" hidden="1" customWidth="1"/>
    <col min="15371" max="15371" width="17.42578125" style="7" hidden="1" customWidth="1"/>
    <col min="15372" max="15374" width="19.140625" style="7" hidden="1" customWidth="1"/>
    <col min="15375" max="15375" width="20" style="7" hidden="1" customWidth="1"/>
    <col min="15376" max="15376" width="20.85546875" style="7" hidden="1" customWidth="1"/>
    <col min="15377" max="15377" width="13.140625" style="7" hidden="1" customWidth="1"/>
    <col min="15378" max="15378" width="6.28515625" style="7" hidden="1" customWidth="1"/>
    <col min="15379" max="15389" width="9.140625" style="7" hidden="1" customWidth="1"/>
    <col min="15390" max="15617" width="0" style="7" hidden="1"/>
    <col min="15618" max="15618" width="3.7109375" style="7" hidden="1" customWidth="1"/>
    <col min="15619" max="15619" width="25.42578125" style="7" hidden="1" customWidth="1"/>
    <col min="15620" max="15620" width="21.140625" style="7" hidden="1" customWidth="1"/>
    <col min="15621" max="15621" width="23.42578125" style="7" hidden="1" customWidth="1"/>
    <col min="15622" max="15622" width="21" style="7" hidden="1" customWidth="1"/>
    <col min="15623" max="15623" width="27.28515625" style="7" hidden="1" customWidth="1"/>
    <col min="15624" max="15624" width="23.42578125" style="7" hidden="1" customWidth="1"/>
    <col min="15625" max="15625" width="15.42578125" style="7" hidden="1" customWidth="1"/>
    <col min="15626" max="15626" width="16.140625" style="7" hidden="1" customWidth="1"/>
    <col min="15627" max="15627" width="17.42578125" style="7" hidden="1" customWidth="1"/>
    <col min="15628" max="15630" width="19.140625" style="7" hidden="1" customWidth="1"/>
    <col min="15631" max="15631" width="20" style="7" hidden="1" customWidth="1"/>
    <col min="15632" max="15632" width="20.85546875" style="7" hidden="1" customWidth="1"/>
    <col min="15633" max="15633" width="13.140625" style="7" hidden="1" customWidth="1"/>
    <col min="15634" max="15634" width="6.28515625" style="7" hidden="1" customWidth="1"/>
    <col min="15635" max="15645" width="9.140625" style="7" hidden="1" customWidth="1"/>
    <col min="15646" max="15873" width="0" style="7" hidden="1"/>
    <col min="15874" max="15874" width="3.7109375" style="7" hidden="1" customWidth="1"/>
    <col min="15875" max="15875" width="25.42578125" style="7" hidden="1" customWidth="1"/>
    <col min="15876" max="15876" width="21.140625" style="7" hidden="1" customWidth="1"/>
    <col min="15877" max="15877" width="23.42578125" style="7" hidden="1" customWidth="1"/>
    <col min="15878" max="15878" width="21" style="7" hidden="1" customWidth="1"/>
    <col min="15879" max="15879" width="27.28515625" style="7" hidden="1" customWidth="1"/>
    <col min="15880" max="15880" width="23.42578125" style="7" hidden="1" customWidth="1"/>
    <col min="15881" max="15881" width="15.42578125" style="7" hidden="1" customWidth="1"/>
    <col min="15882" max="15882" width="16.140625" style="7" hidden="1" customWidth="1"/>
    <col min="15883" max="15883" width="17.42578125" style="7" hidden="1" customWidth="1"/>
    <col min="15884" max="15886" width="19.140625" style="7" hidden="1" customWidth="1"/>
    <col min="15887" max="15887" width="20" style="7" hidden="1" customWidth="1"/>
    <col min="15888" max="15888" width="20.85546875" style="7" hidden="1" customWidth="1"/>
    <col min="15889" max="15889" width="13.140625" style="7" hidden="1" customWidth="1"/>
    <col min="15890" max="15890" width="6.28515625" style="7" hidden="1" customWidth="1"/>
    <col min="15891" max="15901" width="9.140625" style="7" hidden="1" customWidth="1"/>
    <col min="15902" max="16129" width="0" style="7" hidden="1"/>
    <col min="16130" max="16130" width="3.7109375" style="7" hidden="1" customWidth="1"/>
    <col min="16131" max="16131" width="25.42578125" style="7" hidden="1" customWidth="1"/>
    <col min="16132" max="16132" width="21.140625" style="7" hidden="1" customWidth="1"/>
    <col min="16133" max="16133" width="23.42578125" style="7" hidden="1" customWidth="1"/>
    <col min="16134" max="16134" width="21" style="7" hidden="1" customWidth="1"/>
    <col min="16135" max="16135" width="27.28515625" style="7" hidden="1" customWidth="1"/>
    <col min="16136" max="16136" width="23.42578125" style="7" hidden="1" customWidth="1"/>
    <col min="16137" max="16137" width="15.42578125" style="7" hidden="1" customWidth="1"/>
    <col min="16138" max="16138" width="16.140625" style="7" hidden="1" customWidth="1"/>
    <col min="16139" max="16139" width="17.42578125" style="7" hidden="1" customWidth="1"/>
    <col min="16140" max="16142" width="19.140625" style="7" hidden="1" customWidth="1"/>
    <col min="16143" max="16143" width="20" style="7" hidden="1" customWidth="1"/>
    <col min="16144" max="16144" width="20.85546875" style="7" hidden="1" customWidth="1"/>
    <col min="16145" max="16145" width="13.140625" style="7" hidden="1" customWidth="1"/>
    <col min="16146" max="16146" width="6.28515625" style="7" hidden="1" customWidth="1"/>
    <col min="16147" max="16157" width="9.140625" style="7" hidden="1" customWidth="1"/>
    <col min="16158" max="16384" width="0" style="7" hidden="1"/>
  </cols>
  <sheetData>
    <row r="1" spans="2:21" s="11" customFormat="1" ht="27.75" customHeight="1" x14ac:dyDescent="0.25">
      <c r="B1" s="440" t="s">
        <v>213</v>
      </c>
      <c r="C1" s="441"/>
      <c r="D1" s="441"/>
      <c r="E1" s="441"/>
      <c r="F1" s="441"/>
      <c r="G1" s="441"/>
      <c r="H1" s="441"/>
      <c r="I1" s="441"/>
      <c r="J1" s="441"/>
      <c r="K1" s="442"/>
      <c r="L1" s="333" t="s">
        <v>269</v>
      </c>
      <c r="M1" s="342" t="s">
        <v>274</v>
      </c>
    </row>
    <row r="2" spans="2:21" s="11" customFormat="1" ht="27.75" customHeight="1" x14ac:dyDescent="0.25">
      <c r="B2" s="443"/>
      <c r="C2" s="444"/>
      <c r="D2" s="444"/>
      <c r="E2" s="444"/>
      <c r="F2" s="444"/>
      <c r="G2" s="444"/>
      <c r="H2" s="444"/>
      <c r="I2" s="444"/>
      <c r="J2" s="444"/>
      <c r="K2" s="445"/>
      <c r="L2" s="333" t="s">
        <v>270</v>
      </c>
      <c r="M2" s="342">
        <v>1</v>
      </c>
    </row>
    <row r="3" spans="2:21" s="11" customFormat="1" ht="27.75" customHeight="1" x14ac:dyDescent="0.25">
      <c r="B3" s="463" t="s">
        <v>177</v>
      </c>
      <c r="C3" s="464"/>
      <c r="D3" s="464"/>
      <c r="E3" s="464"/>
      <c r="F3" s="464"/>
      <c r="G3" s="464"/>
      <c r="H3" s="464"/>
      <c r="I3" s="464"/>
      <c r="J3" s="464"/>
      <c r="K3" s="365"/>
      <c r="L3" s="333" t="s">
        <v>271</v>
      </c>
      <c r="M3" s="350">
        <v>44573</v>
      </c>
    </row>
    <row r="4" spans="2:21" s="76" customFormat="1" ht="21.75" customHeight="1" thickBot="1" x14ac:dyDescent="0.3">
      <c r="B4" s="107"/>
      <c r="C4" s="107"/>
      <c r="D4" s="107"/>
      <c r="E4" s="107"/>
      <c r="F4" s="108"/>
      <c r="G4" s="107"/>
      <c r="H4" s="107"/>
      <c r="I4" s="68"/>
      <c r="J4" s="109"/>
      <c r="K4" s="69"/>
      <c r="L4" s="69"/>
      <c r="M4" s="264"/>
      <c r="N4" s="14"/>
      <c r="O4" s="14"/>
      <c r="P4" s="14"/>
      <c r="Q4" s="14"/>
      <c r="R4" s="14"/>
      <c r="S4" s="14"/>
    </row>
    <row r="5" spans="2:21" s="105" customFormat="1" ht="24" customHeight="1" thickBot="1" x14ac:dyDescent="0.3">
      <c r="B5" s="451" t="s">
        <v>180</v>
      </c>
      <c r="C5" s="452"/>
      <c r="D5" s="416" t="s">
        <v>121</v>
      </c>
      <c r="E5" s="416"/>
      <c r="F5" s="416"/>
      <c r="G5" s="416"/>
      <c r="H5" s="417"/>
      <c r="I5" s="415" t="s">
        <v>181</v>
      </c>
      <c r="J5" s="415"/>
      <c r="K5" s="413" t="s">
        <v>199</v>
      </c>
      <c r="L5" s="413"/>
      <c r="M5" s="418"/>
      <c r="N5" s="104"/>
      <c r="O5" s="104"/>
      <c r="P5" s="116"/>
      <c r="Q5" s="59"/>
      <c r="R5" s="59"/>
      <c r="S5" s="104"/>
      <c r="T5" s="104"/>
      <c r="U5" s="104"/>
    </row>
    <row r="6" spans="2:21" s="106" customFormat="1" ht="24" customHeight="1" thickBot="1" x14ac:dyDescent="0.3">
      <c r="B6" s="453" t="s">
        <v>182</v>
      </c>
      <c r="C6" s="454"/>
      <c r="D6" s="455" t="s">
        <v>44</v>
      </c>
      <c r="E6" s="456"/>
      <c r="F6" s="70" t="s">
        <v>183</v>
      </c>
      <c r="G6" s="413" t="s">
        <v>44</v>
      </c>
      <c r="H6" s="414"/>
      <c r="I6" s="71" t="s">
        <v>178</v>
      </c>
      <c r="J6" s="72" t="s">
        <v>202</v>
      </c>
      <c r="K6" s="415" t="s">
        <v>200</v>
      </c>
      <c r="L6" s="415"/>
      <c r="M6" s="73" t="s">
        <v>217</v>
      </c>
      <c r="N6" s="115"/>
      <c r="O6" s="116"/>
      <c r="P6" s="116"/>
      <c r="Q6" s="104"/>
      <c r="R6" s="104"/>
      <c r="S6" s="104"/>
    </row>
    <row r="7" spans="2:21" s="106" customFormat="1" ht="14.25" customHeight="1" thickBot="1" x14ac:dyDescent="0.3">
      <c r="B7" s="107"/>
      <c r="C7" s="107"/>
      <c r="D7" s="107"/>
      <c r="E7" s="107"/>
      <c r="F7" s="108"/>
      <c r="G7" s="107"/>
      <c r="H7" s="107"/>
      <c r="I7" s="68"/>
      <c r="J7" s="109"/>
      <c r="K7" s="69"/>
      <c r="L7" s="69"/>
      <c r="M7" s="264"/>
      <c r="N7" s="115"/>
      <c r="O7" s="116"/>
      <c r="P7" s="116"/>
      <c r="Q7" s="104"/>
      <c r="R7" s="104"/>
      <c r="S7" s="104"/>
    </row>
    <row r="8" spans="2:21" s="106" customFormat="1" ht="24" customHeight="1" thickBot="1" x14ac:dyDescent="0.3">
      <c r="B8" s="446" t="s">
        <v>184</v>
      </c>
      <c r="C8" s="447"/>
      <c r="D8" s="447"/>
      <c r="E8" s="447"/>
      <c r="F8" s="447"/>
      <c r="G8" s="447"/>
      <c r="H8" s="447"/>
      <c r="I8" s="447"/>
      <c r="J8" s="447"/>
      <c r="K8" s="447"/>
      <c r="L8" s="447"/>
      <c r="M8" s="448"/>
      <c r="N8" s="135"/>
      <c r="O8" s="135"/>
      <c r="P8" s="135"/>
      <c r="Q8" s="135"/>
      <c r="R8" s="135"/>
      <c r="S8" s="104"/>
      <c r="T8" s="104"/>
      <c r="U8" s="104"/>
    </row>
    <row r="9" spans="2:21" s="106" customFormat="1" ht="38.25" customHeight="1" thickBot="1" x14ac:dyDescent="0.3">
      <c r="B9" s="457" t="s">
        <v>203</v>
      </c>
      <c r="C9" s="458"/>
      <c r="D9" s="458"/>
      <c r="E9" s="458"/>
      <c r="F9" s="458"/>
      <c r="G9" s="458"/>
      <c r="H9" s="458"/>
      <c r="I9" s="458"/>
      <c r="J9" s="458"/>
      <c r="K9" s="458"/>
      <c r="L9" s="458"/>
      <c r="M9" s="459"/>
      <c r="N9" s="104"/>
      <c r="O9" s="104"/>
      <c r="P9" s="104"/>
      <c r="Q9" s="104"/>
      <c r="R9" s="104"/>
      <c r="S9" s="104"/>
      <c r="T9" s="104"/>
      <c r="U9" s="104"/>
    </row>
    <row r="10" spans="2:21" s="106" customFormat="1" ht="24" customHeight="1" thickBot="1" x14ac:dyDescent="0.3">
      <c r="B10" s="419" t="s">
        <v>185</v>
      </c>
      <c r="C10" s="420"/>
      <c r="D10" s="420"/>
      <c r="E10" s="420"/>
      <c r="F10" s="420"/>
      <c r="G10" s="420"/>
      <c r="H10" s="420"/>
      <c r="I10" s="420"/>
      <c r="J10" s="420"/>
      <c r="K10" s="420"/>
      <c r="L10" s="420"/>
      <c r="M10" s="421"/>
      <c r="N10" s="135"/>
      <c r="O10" s="135"/>
      <c r="P10" s="135"/>
      <c r="Q10" s="135"/>
      <c r="R10" s="135"/>
      <c r="S10" s="104"/>
      <c r="T10" s="104"/>
      <c r="U10" s="104"/>
    </row>
    <row r="11" spans="2:21" s="106" customFormat="1" ht="38.25" customHeight="1" thickBot="1" x14ac:dyDescent="0.3">
      <c r="B11" s="460" t="s">
        <v>187</v>
      </c>
      <c r="C11" s="461"/>
      <c r="D11" s="461"/>
      <c r="E11" s="461"/>
      <c r="F11" s="461"/>
      <c r="G11" s="461"/>
      <c r="H11" s="461"/>
      <c r="I11" s="461"/>
      <c r="J11" s="461"/>
      <c r="K11" s="461"/>
      <c r="L11" s="461"/>
      <c r="M11" s="462"/>
      <c r="N11" s="67"/>
      <c r="O11" s="67"/>
      <c r="P11" s="67"/>
      <c r="Q11" s="67"/>
      <c r="R11" s="67"/>
      <c r="S11" s="104"/>
      <c r="T11" s="104"/>
      <c r="U11" s="104"/>
    </row>
    <row r="12" spans="2:21" s="106" customFormat="1" ht="24" customHeight="1" thickBot="1" x14ac:dyDescent="0.3">
      <c r="B12" s="419" t="s">
        <v>186</v>
      </c>
      <c r="C12" s="420"/>
      <c r="D12" s="420"/>
      <c r="E12" s="420"/>
      <c r="F12" s="420"/>
      <c r="G12" s="420"/>
      <c r="H12" s="420"/>
      <c r="I12" s="420"/>
      <c r="J12" s="420"/>
      <c r="K12" s="420"/>
      <c r="L12" s="420"/>
      <c r="M12" s="421"/>
      <c r="N12" s="135"/>
      <c r="O12" s="135"/>
      <c r="P12" s="135"/>
      <c r="Q12" s="135"/>
      <c r="R12" s="135"/>
      <c r="S12" s="104"/>
      <c r="T12" s="104"/>
      <c r="U12" s="104"/>
    </row>
    <row r="13" spans="2:21" s="104" customFormat="1" ht="38.25" customHeight="1" thickBot="1" x14ac:dyDescent="0.3">
      <c r="B13" s="422" t="s">
        <v>188</v>
      </c>
      <c r="C13" s="423"/>
      <c r="D13" s="423"/>
      <c r="E13" s="423"/>
      <c r="F13" s="423"/>
      <c r="G13" s="423"/>
      <c r="H13" s="423"/>
      <c r="I13" s="423"/>
      <c r="J13" s="423"/>
      <c r="K13" s="423"/>
      <c r="L13" s="423"/>
      <c r="M13" s="424"/>
    </row>
    <row r="14" spans="2:21" s="6" customFormat="1" ht="21" customHeight="1" thickBot="1" x14ac:dyDescent="0.25">
      <c r="B14" s="425" t="s">
        <v>45</v>
      </c>
      <c r="C14" s="425"/>
      <c r="D14" s="425"/>
      <c r="E14" s="425"/>
      <c r="F14" s="425"/>
      <c r="G14" s="425"/>
      <c r="H14" s="425"/>
      <c r="I14" s="425"/>
      <c r="J14" s="425"/>
      <c r="K14" s="425"/>
      <c r="L14" s="425"/>
      <c r="M14" s="425"/>
      <c r="N14" s="425"/>
      <c r="O14" s="425"/>
      <c r="P14" s="425"/>
      <c r="Q14" s="425"/>
      <c r="R14" s="59"/>
      <c r="S14" s="50"/>
      <c r="T14" s="50"/>
      <c r="U14" s="50"/>
    </row>
    <row r="15" spans="2:21" ht="33.75" customHeight="1" thickBot="1" x14ac:dyDescent="0.3">
      <c r="B15" s="50"/>
      <c r="C15" s="426" t="s">
        <v>46</v>
      </c>
      <c r="D15" s="427"/>
      <c r="E15" s="428"/>
      <c r="F15" s="432" t="s">
        <v>47</v>
      </c>
      <c r="G15" s="426" t="s">
        <v>123</v>
      </c>
      <c r="H15" s="340" t="s">
        <v>48</v>
      </c>
      <c r="I15" s="434" t="s">
        <v>190</v>
      </c>
      <c r="J15" s="436" t="s">
        <v>49</v>
      </c>
      <c r="K15" s="436" t="s">
        <v>189</v>
      </c>
      <c r="L15" s="432" t="s">
        <v>50</v>
      </c>
      <c r="M15" s="432" t="s">
        <v>51</v>
      </c>
      <c r="N15" s="432" t="s">
        <v>15</v>
      </c>
      <c r="O15" s="449" t="s">
        <v>174</v>
      </c>
      <c r="P15" s="450"/>
      <c r="Q15" s="438" t="s">
        <v>52</v>
      </c>
    </row>
    <row r="16" spans="2:21" ht="45.75" customHeight="1" thickBot="1" x14ac:dyDescent="0.25">
      <c r="B16" s="50"/>
      <c r="C16" s="429"/>
      <c r="D16" s="430"/>
      <c r="E16" s="431"/>
      <c r="F16" s="433"/>
      <c r="G16" s="429"/>
      <c r="H16" s="341" t="s">
        <v>53</v>
      </c>
      <c r="I16" s="435"/>
      <c r="J16" s="437"/>
      <c r="K16" s="437"/>
      <c r="L16" s="433"/>
      <c r="M16" s="433"/>
      <c r="N16" s="433"/>
      <c r="O16" s="96" t="s">
        <v>54</v>
      </c>
      <c r="P16" s="97" t="s">
        <v>55</v>
      </c>
      <c r="Q16" s="439"/>
      <c r="R16" s="50"/>
    </row>
    <row r="17" spans="2:17" s="50" customFormat="1" ht="21" customHeight="1" x14ac:dyDescent="0.2">
      <c r="B17" s="265"/>
      <c r="C17" s="222" t="s">
        <v>175</v>
      </c>
      <c r="D17" s="223"/>
      <c r="E17" s="224" t="s">
        <v>56</v>
      </c>
      <c r="F17" s="225">
        <v>393609322</v>
      </c>
      <c r="G17" s="226"/>
      <c r="H17" s="226"/>
      <c r="I17" s="225">
        <v>4500000</v>
      </c>
      <c r="J17" s="226">
        <f>SUM(J18:J21)</f>
        <v>0</v>
      </c>
      <c r="K17" s="226">
        <f>SUM(K18:K21)</f>
        <v>0</v>
      </c>
      <c r="L17" s="225">
        <f>+F17+G17-H17-I17+J17-K17</f>
        <v>389109322</v>
      </c>
      <c r="M17" s="101">
        <v>389109322.25999999</v>
      </c>
      <c r="N17" s="227">
        <f>L17-M17</f>
        <v>-0.25999999046325684</v>
      </c>
      <c r="O17" s="98" t="s">
        <v>57</v>
      </c>
      <c r="P17" s="98" t="s">
        <v>57</v>
      </c>
      <c r="Q17" s="210"/>
    </row>
    <row r="18" spans="2:17" s="50" customFormat="1" ht="21" customHeight="1" x14ac:dyDescent="0.2">
      <c r="B18" s="266">
        <v>1</v>
      </c>
      <c r="C18" s="228" t="s">
        <v>122</v>
      </c>
      <c r="D18" s="229" t="s">
        <v>124</v>
      </c>
      <c r="E18" s="230" t="s">
        <v>58</v>
      </c>
      <c r="F18" s="231"/>
      <c r="G18" s="232"/>
      <c r="H18" s="232"/>
      <c r="I18" s="233">
        <v>0</v>
      </c>
      <c r="J18" s="232"/>
      <c r="K18" s="232">
        <v>0</v>
      </c>
      <c r="L18" s="225">
        <f t="shared" ref="L18:L21" si="0">+F18+G18-H18-I18+J18-K18</f>
        <v>0</v>
      </c>
      <c r="M18" s="234"/>
      <c r="N18" s="235"/>
      <c r="O18" s="236"/>
      <c r="P18" s="236"/>
      <c r="Q18" s="211">
        <v>1</v>
      </c>
    </row>
    <row r="19" spans="2:17" s="50" customFormat="1" ht="21" customHeight="1" x14ac:dyDescent="0.2">
      <c r="B19" s="266"/>
      <c r="C19" s="237"/>
      <c r="D19" s="238"/>
      <c r="E19" s="230" t="s">
        <v>59</v>
      </c>
      <c r="F19" s="231"/>
      <c r="G19" s="232"/>
      <c r="H19" s="232"/>
      <c r="I19" s="233">
        <v>0</v>
      </c>
      <c r="J19" s="232">
        <v>0</v>
      </c>
      <c r="K19" s="232">
        <v>0</v>
      </c>
      <c r="L19" s="225">
        <f t="shared" si="0"/>
        <v>0</v>
      </c>
      <c r="M19" s="234"/>
      <c r="N19" s="235"/>
      <c r="O19" s="236"/>
      <c r="P19" s="236"/>
      <c r="Q19" s="211"/>
    </row>
    <row r="20" spans="2:17" s="50" customFormat="1" ht="21" customHeight="1" x14ac:dyDescent="0.2">
      <c r="B20" s="266"/>
      <c r="C20" s="239"/>
      <c r="D20" s="238"/>
      <c r="E20" s="230" t="s">
        <v>60</v>
      </c>
      <c r="F20" s="231"/>
      <c r="G20" s="232"/>
      <c r="H20" s="232"/>
      <c r="I20" s="234">
        <v>0</v>
      </c>
      <c r="J20" s="232"/>
      <c r="K20" s="232">
        <v>0</v>
      </c>
      <c r="L20" s="225">
        <f t="shared" si="0"/>
        <v>0</v>
      </c>
      <c r="M20" s="234"/>
      <c r="N20" s="235"/>
      <c r="O20" s="236"/>
      <c r="P20" s="236"/>
      <c r="Q20" s="211"/>
    </row>
    <row r="21" spans="2:17" s="50" customFormat="1" ht="21" customHeight="1" thickBot="1" x14ac:dyDescent="0.25">
      <c r="B21" s="266"/>
      <c r="C21" s="240"/>
      <c r="D21" s="241"/>
      <c r="E21" s="242" t="s">
        <v>61</v>
      </c>
      <c r="F21" s="243"/>
      <c r="G21" s="244"/>
      <c r="H21" s="244"/>
      <c r="I21" s="245">
        <v>0</v>
      </c>
      <c r="J21" s="244"/>
      <c r="K21" s="244">
        <v>0</v>
      </c>
      <c r="L21" s="246">
        <f t="shared" si="0"/>
        <v>0</v>
      </c>
      <c r="M21" s="245"/>
      <c r="N21" s="247"/>
      <c r="O21" s="248"/>
      <c r="P21" s="248"/>
      <c r="Q21" s="212"/>
    </row>
    <row r="22" spans="2:17" s="50" customFormat="1" ht="21" customHeight="1" x14ac:dyDescent="0.2">
      <c r="B22" s="265"/>
      <c r="C22" s="249" t="s">
        <v>176</v>
      </c>
      <c r="D22" s="250"/>
      <c r="E22" s="251" t="s">
        <v>56</v>
      </c>
      <c r="F22" s="252">
        <v>38392579</v>
      </c>
      <c r="G22" s="253"/>
      <c r="H22" s="253"/>
      <c r="I22" s="252">
        <f>SUM(I23:I26)</f>
        <v>0</v>
      </c>
      <c r="J22" s="253">
        <f>SUM(J23:J26)</f>
        <v>0</v>
      </c>
      <c r="K22" s="253">
        <f>SUM(K23:K26)</f>
        <v>0</v>
      </c>
      <c r="L22" s="252">
        <f>+F22+G22-H22-I22+J22-K22</f>
        <v>38392579</v>
      </c>
      <c r="M22" s="102">
        <v>38392578.700000003</v>
      </c>
      <c r="N22" s="254">
        <f>L22-M22</f>
        <v>0.29999999701976776</v>
      </c>
      <c r="O22" s="99" t="s">
        <v>57</v>
      </c>
      <c r="P22" s="99" t="s">
        <v>57</v>
      </c>
      <c r="Q22" s="213"/>
    </row>
    <row r="23" spans="2:17" s="50" customFormat="1" ht="21" customHeight="1" x14ac:dyDescent="0.2">
      <c r="B23" s="266">
        <v>2</v>
      </c>
      <c r="C23" s="228" t="s">
        <v>122</v>
      </c>
      <c r="D23" s="229" t="s">
        <v>125</v>
      </c>
      <c r="E23" s="230" t="s">
        <v>58</v>
      </c>
      <c r="F23" s="231"/>
      <c r="G23" s="232"/>
      <c r="H23" s="232"/>
      <c r="I23" s="233">
        <v>0</v>
      </c>
      <c r="J23" s="232"/>
      <c r="K23" s="232">
        <v>0</v>
      </c>
      <c r="L23" s="231">
        <f t="shared" ref="L23:L26" si="1">+F23+G23-H23-I23+J23-K23</f>
        <v>0</v>
      </c>
      <c r="M23" s="234"/>
      <c r="N23" s="235"/>
      <c r="O23" s="236"/>
      <c r="P23" s="236"/>
      <c r="Q23" s="211">
        <v>2</v>
      </c>
    </row>
    <row r="24" spans="2:17" s="50" customFormat="1" ht="21" customHeight="1" x14ac:dyDescent="0.2">
      <c r="B24" s="266"/>
      <c r="C24" s="237"/>
      <c r="D24" s="238"/>
      <c r="E24" s="230" t="s">
        <v>59</v>
      </c>
      <c r="F24" s="231"/>
      <c r="G24" s="232"/>
      <c r="H24" s="232"/>
      <c r="I24" s="233">
        <v>0</v>
      </c>
      <c r="J24" s="232">
        <v>0</v>
      </c>
      <c r="K24" s="232">
        <v>0</v>
      </c>
      <c r="L24" s="231">
        <f t="shared" si="1"/>
        <v>0</v>
      </c>
      <c r="M24" s="234"/>
      <c r="N24" s="235"/>
      <c r="O24" s="236"/>
      <c r="P24" s="236"/>
      <c r="Q24" s="211"/>
    </row>
    <row r="25" spans="2:17" s="50" customFormat="1" ht="21" customHeight="1" x14ac:dyDescent="0.2">
      <c r="B25" s="266"/>
      <c r="C25" s="239"/>
      <c r="D25" s="238"/>
      <c r="E25" s="230" t="s">
        <v>60</v>
      </c>
      <c r="F25" s="231"/>
      <c r="G25" s="232"/>
      <c r="H25" s="232"/>
      <c r="I25" s="234">
        <v>0</v>
      </c>
      <c r="J25" s="232"/>
      <c r="K25" s="232">
        <v>0</v>
      </c>
      <c r="L25" s="231">
        <f t="shared" si="1"/>
        <v>0</v>
      </c>
      <c r="M25" s="234"/>
      <c r="N25" s="235"/>
      <c r="O25" s="236"/>
      <c r="P25" s="236"/>
      <c r="Q25" s="211"/>
    </row>
    <row r="26" spans="2:17" s="50" customFormat="1" ht="21" customHeight="1" thickBot="1" x14ac:dyDescent="0.25">
      <c r="B26" s="266"/>
      <c r="C26" s="255"/>
      <c r="D26" s="256"/>
      <c r="E26" s="257" t="s">
        <v>61</v>
      </c>
      <c r="F26" s="258"/>
      <c r="G26" s="259"/>
      <c r="H26" s="259"/>
      <c r="I26" s="260">
        <v>0</v>
      </c>
      <c r="J26" s="259"/>
      <c r="K26" s="259">
        <v>0</v>
      </c>
      <c r="L26" s="258">
        <f t="shared" si="1"/>
        <v>0</v>
      </c>
      <c r="M26" s="260"/>
      <c r="N26" s="261"/>
      <c r="O26" s="262"/>
      <c r="P26" s="262"/>
      <c r="Q26" s="100"/>
    </row>
    <row r="27" spans="2:17" s="50" customFormat="1" ht="21" customHeight="1" thickBot="1" x14ac:dyDescent="0.3">
      <c r="B27" s="266"/>
      <c r="C27" s="104"/>
      <c r="D27" s="104"/>
      <c r="E27" s="267" t="s">
        <v>62</v>
      </c>
      <c r="F27" s="263">
        <f>SUM(F17:F26)</f>
        <v>432001901</v>
      </c>
      <c r="G27" s="51"/>
      <c r="H27" s="51"/>
      <c r="I27" s="51"/>
      <c r="J27" s="263">
        <v>0</v>
      </c>
      <c r="K27" s="263">
        <v>0</v>
      </c>
      <c r="L27" s="263">
        <f>SUM(L17:L26)</f>
        <v>427501901</v>
      </c>
      <c r="M27" s="52"/>
      <c r="N27" s="52"/>
    </row>
    <row r="28" spans="2:17" s="50" customFormat="1" ht="15" x14ac:dyDescent="0.25">
      <c r="C28" s="60"/>
      <c r="D28" s="60"/>
      <c r="E28" s="60"/>
      <c r="F28" s="51"/>
      <c r="G28" s="51"/>
      <c r="H28" s="51"/>
      <c r="I28" s="51"/>
      <c r="J28" s="51"/>
      <c r="K28" s="51"/>
      <c r="L28" s="293" t="s">
        <v>216</v>
      </c>
      <c r="M28" s="52"/>
      <c r="N28" s="52"/>
    </row>
    <row r="29" spans="2:17" s="104" customFormat="1" ht="29.25" customHeight="1" x14ac:dyDescent="0.25">
      <c r="C29" s="199"/>
      <c r="D29" s="201" t="s">
        <v>204</v>
      </c>
      <c r="E29" s="202"/>
      <c r="F29" s="202"/>
      <c r="G29" s="203"/>
      <c r="H29" s="202"/>
      <c r="I29" s="202"/>
      <c r="J29" s="203"/>
      <c r="K29" s="202"/>
      <c r="L29" s="204"/>
      <c r="M29" s="205"/>
      <c r="N29" s="205"/>
      <c r="O29" s="205"/>
    </row>
    <row r="30" spans="2:17" s="104" customFormat="1" ht="29.25" customHeight="1" x14ac:dyDescent="0.25">
      <c r="C30" s="200"/>
      <c r="D30" s="201" t="s">
        <v>204</v>
      </c>
      <c r="E30" s="206"/>
      <c r="F30" s="206"/>
      <c r="G30" s="206"/>
      <c r="H30" s="206"/>
      <c r="I30" s="206"/>
      <c r="J30" s="206"/>
      <c r="K30" s="207"/>
      <c r="L30" s="208"/>
      <c r="M30" s="209"/>
      <c r="N30" s="209"/>
      <c r="O30" s="209"/>
    </row>
    <row r="31" spans="2:17" s="50" customFormat="1" ht="15" x14ac:dyDescent="0.25">
      <c r="C31" s="53"/>
      <c r="D31" s="53"/>
      <c r="E31" s="53"/>
      <c r="F31" s="53"/>
      <c r="G31" s="53"/>
      <c r="H31" s="53"/>
      <c r="I31" s="53"/>
      <c r="J31" s="61"/>
      <c r="K31" s="62"/>
      <c r="L31" s="63"/>
      <c r="M31" s="63"/>
      <c r="N31" s="63"/>
    </row>
    <row r="32" spans="2:17" s="50" customFormat="1" ht="15.75" thickBot="1" x14ac:dyDescent="0.3">
      <c r="C32" s="53"/>
      <c r="D32" s="198"/>
      <c r="E32" s="53"/>
      <c r="F32" s="53"/>
      <c r="G32" s="53"/>
      <c r="H32" s="53"/>
      <c r="I32" s="53"/>
      <c r="J32" s="61"/>
      <c r="K32" s="62"/>
      <c r="L32" s="63"/>
      <c r="M32" s="63"/>
      <c r="N32" s="63"/>
    </row>
    <row r="33" spans="3:18" s="50" customFormat="1" ht="24" customHeight="1" thickBot="1" x14ac:dyDescent="0.25">
      <c r="C33" s="410" t="s">
        <v>63</v>
      </c>
      <c r="D33" s="411"/>
      <c r="E33" s="411"/>
      <c r="F33" s="411"/>
      <c r="G33" s="411"/>
      <c r="H33" s="411"/>
      <c r="I33" s="411"/>
      <c r="J33" s="411"/>
      <c r="K33" s="411"/>
      <c r="L33" s="411"/>
      <c r="M33" s="411"/>
      <c r="N33" s="411"/>
      <c r="O33" s="411"/>
      <c r="P33" s="411"/>
      <c r="Q33" s="412"/>
    </row>
    <row r="34" spans="3:18" s="50" customFormat="1" ht="14.25" customHeight="1" x14ac:dyDescent="0.2">
      <c r="C34" s="404" t="s">
        <v>206</v>
      </c>
      <c r="D34" s="405"/>
      <c r="E34" s="405"/>
      <c r="F34" s="405"/>
      <c r="G34" s="405"/>
      <c r="H34" s="405"/>
      <c r="I34" s="405"/>
      <c r="J34" s="405"/>
      <c r="K34" s="405"/>
      <c r="L34" s="405"/>
      <c r="M34" s="405"/>
      <c r="N34" s="405"/>
      <c r="O34" s="405"/>
      <c r="P34" s="405"/>
      <c r="Q34" s="406"/>
      <c r="R34" s="65"/>
    </row>
    <row r="35" spans="3:18" s="50" customFormat="1" ht="16.5" customHeight="1" thickBot="1" x14ac:dyDescent="0.25">
      <c r="C35" s="407"/>
      <c r="D35" s="408"/>
      <c r="E35" s="408"/>
      <c r="F35" s="408"/>
      <c r="G35" s="408"/>
      <c r="H35" s="408"/>
      <c r="I35" s="408"/>
      <c r="J35" s="408"/>
      <c r="K35" s="408"/>
      <c r="L35" s="408"/>
      <c r="M35" s="408"/>
      <c r="N35" s="408"/>
      <c r="O35" s="408"/>
      <c r="P35" s="408"/>
      <c r="Q35" s="409"/>
      <c r="R35" s="65"/>
    </row>
    <row r="36" spans="3:18" s="50" customFormat="1" ht="14.25" x14ac:dyDescent="0.2">
      <c r="F36" s="64"/>
      <c r="I36" s="64"/>
      <c r="L36" s="64"/>
      <c r="M36" s="64"/>
      <c r="N36" s="64"/>
    </row>
    <row r="37" spans="3:18" s="50" customFormat="1" ht="14.25" x14ac:dyDescent="0.2">
      <c r="C37" s="66"/>
      <c r="F37" s="64"/>
      <c r="I37" s="64"/>
      <c r="L37" s="64"/>
      <c r="M37" s="64"/>
      <c r="N37" s="64"/>
    </row>
    <row r="38" spans="3:18" s="50" customFormat="1" ht="14.25" x14ac:dyDescent="0.2">
      <c r="F38" s="64"/>
      <c r="I38" s="64"/>
      <c r="L38" s="64"/>
      <c r="M38" s="64"/>
      <c r="N38" s="64"/>
    </row>
    <row r="39" spans="3:18" s="50" customFormat="1" ht="14.25" x14ac:dyDescent="0.2">
      <c r="F39" s="55"/>
      <c r="I39" s="55"/>
      <c r="L39" s="55"/>
      <c r="M39" s="55"/>
      <c r="N39" s="55"/>
    </row>
    <row r="40" spans="3:18" s="50" customFormat="1" ht="14.25" hidden="1" x14ac:dyDescent="0.2">
      <c r="F40" s="55"/>
      <c r="I40" s="55"/>
      <c r="L40" s="55"/>
      <c r="M40" s="55"/>
      <c r="N40" s="55"/>
    </row>
    <row r="41" spans="3:18" s="50" customFormat="1" ht="14.25" hidden="1" x14ac:dyDescent="0.2">
      <c r="F41" s="55"/>
      <c r="I41" s="55"/>
      <c r="L41" s="55"/>
      <c r="M41" s="55"/>
      <c r="N41" s="55"/>
    </row>
    <row r="42" spans="3:18" s="50" customFormat="1" ht="14.25" hidden="1" x14ac:dyDescent="0.2">
      <c r="F42" s="55"/>
      <c r="I42" s="55"/>
      <c r="L42" s="55"/>
      <c r="M42" s="55"/>
      <c r="N42" s="55"/>
    </row>
    <row r="43" spans="3:18" s="50" customFormat="1" ht="15" hidden="1" customHeight="1" x14ac:dyDescent="0.2">
      <c r="F43" s="55"/>
      <c r="I43" s="55"/>
      <c r="L43" s="55"/>
      <c r="M43" s="55"/>
      <c r="N43" s="55"/>
    </row>
    <row r="44" spans="3:18" s="50" customFormat="1" ht="14.25" hidden="1" customHeight="1" x14ac:dyDescent="0.2">
      <c r="F44" s="55"/>
      <c r="I44" s="55"/>
      <c r="L44" s="55"/>
      <c r="M44" s="55"/>
      <c r="N44" s="55"/>
    </row>
    <row r="45" spans="3:18" s="50" customFormat="1" ht="14.25" hidden="1" x14ac:dyDescent="0.2">
      <c r="F45" s="55"/>
      <c r="I45" s="55"/>
      <c r="L45" s="55"/>
      <c r="M45" s="55"/>
      <c r="N45" s="55"/>
    </row>
    <row r="46" spans="3:18" s="50" customFormat="1" ht="15" hidden="1" x14ac:dyDescent="0.25">
      <c r="C46" s="54"/>
      <c r="F46" s="55"/>
      <c r="I46" s="55"/>
      <c r="L46" s="55"/>
      <c r="M46" s="55"/>
      <c r="N46" s="55"/>
    </row>
    <row r="47" spans="3:18" s="50" customFormat="1" ht="15" hidden="1" x14ac:dyDescent="0.25">
      <c r="C47" s="54"/>
      <c r="F47" s="55"/>
      <c r="I47" s="55"/>
      <c r="L47" s="55"/>
      <c r="M47" s="55"/>
      <c r="N47" s="55"/>
    </row>
    <row r="48" spans="3:18" s="50" customFormat="1" ht="14.25" hidden="1" x14ac:dyDescent="0.2">
      <c r="C48" s="56"/>
      <c r="F48" s="55"/>
      <c r="H48" s="57"/>
      <c r="I48" s="55"/>
      <c r="L48" s="55"/>
      <c r="M48" s="55"/>
      <c r="N48" s="55"/>
    </row>
    <row r="49" spans="3:16" s="50" customFormat="1" ht="14.25" hidden="1" customHeight="1" x14ac:dyDescent="0.2">
      <c r="C49" s="53"/>
      <c r="F49" s="55"/>
      <c r="I49" s="55"/>
      <c r="L49" s="55"/>
      <c r="M49" s="55"/>
      <c r="N49" s="55"/>
      <c r="O49" s="53"/>
      <c r="P49" s="53"/>
    </row>
    <row r="50" spans="3:16" s="50" customFormat="1" ht="14.25" hidden="1" customHeight="1" x14ac:dyDescent="0.2">
      <c r="F50" s="55"/>
      <c r="I50" s="55"/>
      <c r="L50" s="55"/>
      <c r="M50" s="55"/>
      <c r="N50" s="55"/>
      <c r="O50" s="53"/>
      <c r="P50" s="53"/>
    </row>
    <row r="51" spans="3:16" s="50" customFormat="1" ht="14.25" hidden="1" x14ac:dyDescent="0.2">
      <c r="D51" s="53"/>
      <c r="E51" s="53"/>
      <c r="F51" s="58"/>
      <c r="G51" s="53"/>
      <c r="H51" s="53"/>
      <c r="I51" s="58"/>
      <c r="J51" s="53"/>
      <c r="K51" s="53"/>
      <c r="L51" s="58"/>
      <c r="M51" s="58"/>
      <c r="N51" s="58"/>
    </row>
    <row r="52" spans="3:16" s="50" customFormat="1" ht="14.25" hidden="1" x14ac:dyDescent="0.2">
      <c r="D52" s="53"/>
      <c r="E52" s="53"/>
      <c r="F52" s="58"/>
      <c r="G52" s="53"/>
      <c r="H52" s="53"/>
      <c r="I52" s="58"/>
      <c r="J52" s="53"/>
      <c r="K52" s="53"/>
      <c r="L52" s="58"/>
      <c r="M52" s="58"/>
      <c r="N52" s="58"/>
    </row>
    <row r="53" spans="3:16" s="50" customFormat="1" ht="14.25" x14ac:dyDescent="0.2">
      <c r="F53" s="55"/>
      <c r="I53" s="55"/>
      <c r="L53" s="55"/>
      <c r="M53" s="55"/>
      <c r="N53" s="55"/>
    </row>
    <row r="54" spans="3:16" s="50" customFormat="1" ht="14.25" x14ac:dyDescent="0.2">
      <c r="F54" s="55"/>
      <c r="I54" s="55"/>
      <c r="L54" s="55"/>
      <c r="M54" s="55"/>
      <c r="N54" s="55"/>
    </row>
    <row r="55" spans="3:16" s="50" customFormat="1" ht="14.25" x14ac:dyDescent="0.2">
      <c r="F55" s="55"/>
      <c r="I55" s="55"/>
      <c r="L55" s="55"/>
      <c r="M55" s="55"/>
      <c r="N55" s="55"/>
    </row>
    <row r="56" spans="3:16" s="50" customFormat="1" ht="14.25" x14ac:dyDescent="0.2">
      <c r="F56" s="55"/>
      <c r="I56" s="55"/>
      <c r="L56" s="55"/>
      <c r="M56" s="55"/>
      <c r="N56" s="55"/>
    </row>
    <row r="57" spans="3:16" s="50" customFormat="1" ht="14.25" x14ac:dyDescent="0.2">
      <c r="F57" s="55"/>
      <c r="I57" s="55"/>
      <c r="L57" s="55"/>
      <c r="M57" s="55"/>
      <c r="N57" s="55"/>
    </row>
    <row r="58" spans="3:16" s="50" customFormat="1" ht="14.25" x14ac:dyDescent="0.2">
      <c r="F58" s="55"/>
      <c r="I58" s="55"/>
      <c r="L58" s="55"/>
      <c r="M58" s="55"/>
      <c r="N58" s="55"/>
    </row>
    <row r="59" spans="3:16" s="50" customFormat="1" ht="14.25" x14ac:dyDescent="0.2">
      <c r="F59" s="55"/>
      <c r="I59" s="55"/>
      <c r="L59" s="55"/>
      <c r="M59" s="55"/>
      <c r="N59" s="55"/>
    </row>
    <row r="60" spans="3:16" s="50" customFormat="1" ht="14.25" x14ac:dyDescent="0.2">
      <c r="F60" s="55"/>
      <c r="I60" s="55"/>
      <c r="L60" s="55"/>
      <c r="M60" s="55"/>
      <c r="N60" s="55"/>
    </row>
    <row r="61" spans="3:16" s="50" customFormat="1" ht="14.25" x14ac:dyDescent="0.2">
      <c r="F61" s="55"/>
      <c r="I61" s="55"/>
      <c r="L61" s="55"/>
      <c r="M61" s="55"/>
      <c r="N61" s="55"/>
    </row>
    <row r="62" spans="3:16" s="50" customFormat="1" ht="14.25" x14ac:dyDescent="0.2">
      <c r="F62" s="55"/>
      <c r="I62" s="55"/>
      <c r="L62" s="55"/>
      <c r="M62" s="55"/>
      <c r="N62" s="55"/>
    </row>
    <row r="63" spans="3:16" s="50" customFormat="1" ht="14.25" x14ac:dyDescent="0.2">
      <c r="F63" s="55"/>
      <c r="I63" s="55"/>
      <c r="L63" s="55"/>
      <c r="M63" s="55"/>
      <c r="N63" s="55"/>
    </row>
    <row r="64" spans="3:16" s="50" customFormat="1" ht="14.25" x14ac:dyDescent="0.2">
      <c r="F64" s="55"/>
      <c r="I64" s="55"/>
      <c r="L64" s="55"/>
      <c r="M64" s="55"/>
      <c r="N64" s="55"/>
    </row>
    <row r="65" spans="6:14" s="50" customFormat="1" ht="14.25" x14ac:dyDescent="0.2">
      <c r="F65" s="55"/>
      <c r="I65" s="55"/>
      <c r="L65" s="55"/>
      <c r="M65" s="55"/>
      <c r="N65" s="55"/>
    </row>
    <row r="66" spans="6:14" s="50" customFormat="1" ht="14.25" x14ac:dyDescent="0.2">
      <c r="F66" s="55"/>
      <c r="I66" s="55"/>
      <c r="L66" s="55"/>
      <c r="M66" s="55"/>
      <c r="N66" s="55"/>
    </row>
    <row r="67" spans="6:14" s="50" customFormat="1" ht="14.25" x14ac:dyDescent="0.2">
      <c r="F67" s="55"/>
      <c r="I67" s="55"/>
      <c r="L67" s="55"/>
      <c r="M67" s="55"/>
      <c r="N67" s="55"/>
    </row>
    <row r="68" spans="6:14" s="50" customFormat="1" ht="14.25" x14ac:dyDescent="0.2">
      <c r="F68" s="55"/>
      <c r="I68" s="55"/>
      <c r="L68" s="55"/>
      <c r="M68" s="55"/>
      <c r="N68" s="55"/>
    </row>
    <row r="69" spans="6:14" s="50" customFormat="1" ht="14.25" x14ac:dyDescent="0.2">
      <c r="F69" s="55"/>
      <c r="I69" s="55"/>
      <c r="L69" s="55"/>
      <c r="M69" s="55"/>
      <c r="N69" s="55"/>
    </row>
    <row r="70" spans="6:14" s="50" customFormat="1" ht="14.25" x14ac:dyDescent="0.2">
      <c r="F70" s="55"/>
      <c r="I70" s="55"/>
      <c r="L70" s="55"/>
      <c r="M70" s="55"/>
      <c r="N70" s="55"/>
    </row>
    <row r="71" spans="6:14" s="50" customFormat="1" ht="14.25" x14ac:dyDescent="0.2">
      <c r="F71" s="55"/>
      <c r="I71" s="55"/>
      <c r="L71" s="55"/>
      <c r="M71" s="55"/>
      <c r="N71" s="55"/>
    </row>
    <row r="72" spans="6:14" s="50" customFormat="1" ht="14.25" x14ac:dyDescent="0.2">
      <c r="F72" s="55"/>
      <c r="I72" s="55"/>
      <c r="L72" s="55"/>
      <c r="M72" s="55"/>
      <c r="N72" s="55"/>
    </row>
    <row r="73" spans="6:14" s="50" customFormat="1" ht="14.25" x14ac:dyDescent="0.2">
      <c r="F73" s="55"/>
      <c r="I73" s="55"/>
      <c r="L73" s="55"/>
      <c r="M73" s="55"/>
      <c r="N73" s="55"/>
    </row>
    <row r="74" spans="6:14" s="50" customFormat="1" ht="14.25" x14ac:dyDescent="0.2">
      <c r="F74" s="55"/>
      <c r="I74" s="55"/>
      <c r="L74" s="55"/>
      <c r="M74" s="55"/>
      <c r="N74" s="55"/>
    </row>
    <row r="75" spans="6:14" s="50" customFormat="1" ht="14.25" x14ac:dyDescent="0.2">
      <c r="F75" s="55"/>
      <c r="I75" s="55"/>
      <c r="L75" s="55"/>
      <c r="M75" s="55"/>
      <c r="N75" s="55"/>
    </row>
    <row r="76" spans="6:14" s="50" customFormat="1" ht="14.25" x14ac:dyDescent="0.2">
      <c r="F76" s="55"/>
      <c r="I76" s="55"/>
      <c r="L76" s="55"/>
      <c r="M76" s="55"/>
      <c r="N76" s="55"/>
    </row>
    <row r="77" spans="6:14" s="50" customFormat="1" ht="14.25" x14ac:dyDescent="0.2">
      <c r="F77" s="55"/>
      <c r="I77" s="55"/>
      <c r="L77" s="55"/>
      <c r="M77" s="55"/>
      <c r="N77" s="55"/>
    </row>
    <row r="78" spans="6:14" s="50" customFormat="1" ht="14.25" x14ac:dyDescent="0.2">
      <c r="F78" s="55"/>
      <c r="I78" s="55"/>
      <c r="L78" s="55"/>
      <c r="M78" s="55"/>
      <c r="N78" s="55"/>
    </row>
    <row r="79" spans="6:14" s="50" customFormat="1" ht="14.25" x14ac:dyDescent="0.2">
      <c r="F79" s="55"/>
      <c r="I79" s="55"/>
      <c r="L79" s="55"/>
      <c r="M79" s="55"/>
      <c r="N79" s="55"/>
    </row>
    <row r="80" spans="6:14" s="50" customFormat="1" ht="14.25" x14ac:dyDescent="0.2">
      <c r="F80" s="55"/>
      <c r="I80" s="55"/>
      <c r="L80" s="55"/>
      <c r="M80" s="55"/>
      <c r="N80" s="55"/>
    </row>
    <row r="81" spans="6:14" s="50" customFormat="1" ht="14.25" x14ac:dyDescent="0.2">
      <c r="F81" s="55"/>
      <c r="I81" s="55"/>
      <c r="L81" s="55"/>
      <c r="M81" s="55"/>
      <c r="N81" s="55"/>
    </row>
    <row r="82" spans="6:14" s="50" customFormat="1" ht="14.25" x14ac:dyDescent="0.2">
      <c r="F82" s="55"/>
      <c r="I82" s="55"/>
      <c r="L82" s="55"/>
      <c r="M82" s="55"/>
      <c r="N82" s="55"/>
    </row>
    <row r="83" spans="6:14" s="50" customFormat="1" ht="14.25" x14ac:dyDescent="0.2">
      <c r="F83" s="55"/>
      <c r="I83" s="55"/>
      <c r="L83" s="55"/>
      <c r="M83" s="55"/>
      <c r="N83" s="55"/>
    </row>
    <row r="84" spans="6:14" s="50" customFormat="1" ht="14.25" x14ac:dyDescent="0.2">
      <c r="F84" s="55"/>
      <c r="I84" s="55"/>
      <c r="L84" s="55"/>
      <c r="M84" s="55"/>
      <c r="N84" s="55"/>
    </row>
    <row r="85" spans="6:14" s="50" customFormat="1" ht="14.25" x14ac:dyDescent="0.2">
      <c r="F85" s="55"/>
      <c r="I85" s="55"/>
      <c r="L85" s="55"/>
      <c r="M85" s="55"/>
      <c r="N85" s="55"/>
    </row>
    <row r="86" spans="6:14" s="50" customFormat="1" ht="14.25" x14ac:dyDescent="0.2">
      <c r="F86" s="55"/>
      <c r="I86" s="55"/>
      <c r="L86" s="55"/>
      <c r="M86" s="55"/>
      <c r="N86" s="55"/>
    </row>
    <row r="87" spans="6:14" s="50" customFormat="1" ht="14.25" x14ac:dyDescent="0.2">
      <c r="F87" s="55"/>
      <c r="I87" s="55"/>
      <c r="L87" s="55"/>
      <c r="M87" s="55"/>
      <c r="N87" s="55"/>
    </row>
    <row r="88" spans="6:14" s="50" customFormat="1" ht="14.25" x14ac:dyDescent="0.2">
      <c r="F88" s="55"/>
      <c r="I88" s="55"/>
      <c r="L88" s="55"/>
      <c r="M88" s="55"/>
      <c r="N88" s="55"/>
    </row>
    <row r="89" spans="6:14" s="50" customFormat="1" ht="14.25" x14ac:dyDescent="0.2">
      <c r="F89" s="55"/>
      <c r="I89" s="55"/>
      <c r="L89" s="55"/>
      <c r="M89" s="55"/>
      <c r="N89" s="55"/>
    </row>
    <row r="90" spans="6:14" s="50" customFormat="1" ht="14.25" x14ac:dyDescent="0.2">
      <c r="F90" s="55"/>
      <c r="I90" s="55"/>
      <c r="L90" s="55"/>
      <c r="M90" s="55"/>
      <c r="N90" s="55"/>
    </row>
    <row r="91" spans="6:14" s="50" customFormat="1" ht="14.25" x14ac:dyDescent="0.2">
      <c r="F91" s="55"/>
      <c r="I91" s="55"/>
      <c r="L91" s="55"/>
      <c r="M91" s="55"/>
      <c r="N91" s="55"/>
    </row>
    <row r="92" spans="6:14" s="50" customFormat="1" ht="14.25" x14ac:dyDescent="0.2">
      <c r="F92" s="55"/>
      <c r="I92" s="55"/>
      <c r="L92" s="55"/>
      <c r="M92" s="55"/>
      <c r="N92" s="55"/>
    </row>
    <row r="93" spans="6:14" s="50" customFormat="1" ht="14.25" x14ac:dyDescent="0.2">
      <c r="F93" s="55"/>
      <c r="I93" s="55"/>
      <c r="L93" s="55"/>
      <c r="M93" s="55"/>
      <c r="N93" s="55"/>
    </row>
    <row r="94" spans="6:14" s="50" customFormat="1" ht="14.25" x14ac:dyDescent="0.2">
      <c r="F94" s="55"/>
      <c r="I94" s="55"/>
      <c r="L94" s="55"/>
      <c r="M94" s="55"/>
      <c r="N94" s="55"/>
    </row>
    <row r="95" spans="6:14" s="50" customFormat="1" ht="14.25" x14ac:dyDescent="0.2">
      <c r="F95" s="55"/>
      <c r="I95" s="55"/>
      <c r="L95" s="55"/>
      <c r="M95" s="55"/>
      <c r="N95" s="55"/>
    </row>
    <row r="96" spans="6:14" s="50" customFormat="1" ht="14.25" x14ac:dyDescent="0.2">
      <c r="F96" s="55"/>
      <c r="I96" s="55"/>
      <c r="L96" s="55"/>
      <c r="M96" s="55"/>
      <c r="N96" s="55"/>
    </row>
    <row r="97" spans="6:14" s="50" customFormat="1" ht="14.25" x14ac:dyDescent="0.2">
      <c r="F97" s="55"/>
      <c r="I97" s="55"/>
      <c r="L97" s="55"/>
      <c r="M97" s="55"/>
      <c r="N97" s="55"/>
    </row>
    <row r="98" spans="6:14" s="50" customFormat="1" ht="14.25" x14ac:dyDescent="0.2">
      <c r="F98" s="55"/>
      <c r="I98" s="55"/>
      <c r="L98" s="55"/>
      <c r="M98" s="55"/>
      <c r="N98" s="55"/>
    </row>
    <row r="99" spans="6:14" s="50" customFormat="1" ht="14.25" x14ac:dyDescent="0.2">
      <c r="F99" s="55"/>
      <c r="I99" s="55"/>
      <c r="L99" s="55"/>
      <c r="M99" s="55"/>
      <c r="N99" s="55"/>
    </row>
    <row r="100" spans="6:14" s="50" customFormat="1" ht="14.25" x14ac:dyDescent="0.2">
      <c r="F100" s="55"/>
      <c r="I100" s="55"/>
      <c r="L100" s="55"/>
      <c r="M100" s="55"/>
      <c r="N100" s="55"/>
    </row>
    <row r="101" spans="6:14" ht="14.25" hidden="1" x14ac:dyDescent="0.2"/>
    <row r="102" spans="6:14" ht="14.25" hidden="1" x14ac:dyDescent="0.2"/>
    <row r="103" spans="6:14" ht="14.25" hidden="1" x14ac:dyDescent="0.2"/>
    <row r="104" spans="6:14" ht="14.25" hidden="1" x14ac:dyDescent="0.2"/>
    <row r="105" spans="6:14" ht="14.25" hidden="1" x14ac:dyDescent="0.2"/>
    <row r="106" spans="6:14" ht="14.25" hidden="1" x14ac:dyDescent="0.2"/>
    <row r="107" spans="6:14" ht="14.25" hidden="1" x14ac:dyDescent="0.2"/>
    <row r="108" spans="6:14" ht="14.25" hidden="1" x14ac:dyDescent="0.2"/>
    <row r="109" spans="6:14" ht="14.25" hidden="1" x14ac:dyDescent="0.2"/>
    <row r="110" spans="6:14" ht="14.25" hidden="1" x14ac:dyDescent="0.2"/>
    <row r="111" spans="6:14" ht="14.25" hidden="1" x14ac:dyDescent="0.2"/>
    <row r="112" spans="6:14" ht="14.25" hidden="1" x14ac:dyDescent="0.2"/>
    <row r="113" ht="14.25" hidden="1" x14ac:dyDescent="0.2"/>
    <row r="114" ht="14.25" hidden="1" x14ac:dyDescent="0.2"/>
    <row r="115" ht="14.25" hidden="1" x14ac:dyDescent="0.2"/>
    <row r="116" ht="14.25" hidden="1" x14ac:dyDescent="0.2"/>
    <row r="117" ht="14.25" hidden="1" x14ac:dyDescent="0.2"/>
    <row r="118" ht="14.25" hidden="1" x14ac:dyDescent="0.2"/>
    <row r="119" ht="14.25" hidden="1" x14ac:dyDescent="0.2"/>
    <row r="120" ht="14.25" hidden="1" x14ac:dyDescent="0.2"/>
    <row r="121" ht="14.25" hidden="1" x14ac:dyDescent="0.2"/>
    <row r="122" ht="14.25" hidden="1" x14ac:dyDescent="0.2"/>
    <row r="123" ht="14.25" hidden="1" x14ac:dyDescent="0.2"/>
    <row r="124" ht="14.25" hidden="1" x14ac:dyDescent="0.2"/>
    <row r="125" ht="14.25" hidden="1" x14ac:dyDescent="0.2"/>
    <row r="126" ht="14.25" hidden="1" x14ac:dyDescent="0.2"/>
    <row r="127" ht="14.25" hidden="1" x14ac:dyDescent="0.2"/>
    <row r="128" ht="14.25" hidden="1" x14ac:dyDescent="0.2"/>
    <row r="129" ht="14.25" hidden="1" x14ac:dyDescent="0.2"/>
    <row r="130" ht="14.25" hidden="1" x14ac:dyDescent="0.2"/>
    <row r="131" ht="14.25" hidden="1" x14ac:dyDescent="0.2"/>
    <row r="132" ht="14.25" hidden="1" x14ac:dyDescent="0.2"/>
    <row r="133" ht="14.25" hidden="1" x14ac:dyDescent="0.2"/>
    <row r="134" ht="14.25" hidden="1" x14ac:dyDescent="0.2"/>
    <row r="135" ht="14.25" hidden="1" x14ac:dyDescent="0.2"/>
    <row r="136" ht="14.25" hidden="1" x14ac:dyDescent="0.2"/>
    <row r="137" ht="14.25" hidden="1" x14ac:dyDescent="0.2"/>
    <row r="138" ht="14.25" hidden="1" x14ac:dyDescent="0.2"/>
    <row r="139" ht="14.25" hidden="1" x14ac:dyDescent="0.2"/>
    <row r="140" ht="14.25" hidden="1" x14ac:dyDescent="0.2"/>
    <row r="141" ht="14.25" hidden="1" x14ac:dyDescent="0.2"/>
    <row r="142" ht="14.25" hidden="1" x14ac:dyDescent="0.2"/>
    <row r="143" ht="14.25" hidden="1" x14ac:dyDescent="0.2"/>
    <row r="144" ht="14.25" hidden="1" x14ac:dyDescent="0.2"/>
    <row r="145" ht="14.25" hidden="1" x14ac:dyDescent="0.2"/>
    <row r="146" ht="14.25" hidden="1" x14ac:dyDescent="0.2"/>
    <row r="147" ht="14.25" hidden="1" x14ac:dyDescent="0.2"/>
    <row r="148" ht="14.25" hidden="1" x14ac:dyDescent="0.2"/>
    <row r="149" ht="14.25" hidden="1" x14ac:dyDescent="0.2"/>
    <row r="150" ht="14.25" hidden="1" x14ac:dyDescent="0.2"/>
    <row r="151" ht="14.25" hidden="1" x14ac:dyDescent="0.2"/>
    <row r="152" ht="14.25" hidden="1" x14ac:dyDescent="0.2"/>
    <row r="153" ht="14.25" hidden="1" x14ac:dyDescent="0.2"/>
    <row r="154" ht="14.25" hidden="1" x14ac:dyDescent="0.2"/>
    <row r="155" ht="14.25" hidden="1" x14ac:dyDescent="0.2"/>
    <row r="156" ht="14.25" hidden="1" x14ac:dyDescent="0.2"/>
    <row r="157" ht="14.25" hidden="1" x14ac:dyDescent="0.2"/>
    <row r="158" ht="14.25" hidden="1" x14ac:dyDescent="0.2"/>
    <row r="159" ht="14.25" hidden="1" x14ac:dyDescent="0.2"/>
    <row r="160" ht="14.25" hidden="1" x14ac:dyDescent="0.2"/>
    <row r="161" ht="14.25" hidden="1" x14ac:dyDescent="0.2"/>
    <row r="162" ht="14.25" hidden="1" x14ac:dyDescent="0.2"/>
    <row r="163" ht="14.25" hidden="1" x14ac:dyDescent="0.2"/>
    <row r="164" ht="14.25" hidden="1" x14ac:dyDescent="0.2"/>
    <row r="165" ht="14.25" hidden="1" x14ac:dyDescent="0.2"/>
    <row r="166" ht="14.25" hidden="1" x14ac:dyDescent="0.2"/>
    <row r="167" ht="14.25" hidden="1" x14ac:dyDescent="0.2"/>
    <row r="168" ht="14.25" hidden="1" x14ac:dyDescent="0.2"/>
    <row r="169" ht="14.25" hidden="1" x14ac:dyDescent="0.2"/>
    <row r="170" ht="14.25" hidden="1" x14ac:dyDescent="0.2"/>
    <row r="171" ht="14.25" hidden="1" x14ac:dyDescent="0.2"/>
    <row r="172" ht="14.25" hidden="1" x14ac:dyDescent="0.2"/>
    <row r="173" ht="14.25" hidden="1" x14ac:dyDescent="0.2"/>
    <row r="174" ht="14.25" hidden="1" x14ac:dyDescent="0.2"/>
    <row r="175" ht="14.25" hidden="1" x14ac:dyDescent="0.2"/>
    <row r="176" ht="14.25" hidden="1" x14ac:dyDescent="0.2"/>
    <row r="177" ht="14.25" hidden="1" x14ac:dyDescent="0.2"/>
    <row r="178" ht="14.25" hidden="1" x14ac:dyDescent="0.2"/>
    <row r="179" ht="14.25" hidden="1" x14ac:dyDescent="0.2"/>
    <row r="180" ht="14.25" hidden="1" x14ac:dyDescent="0.2"/>
    <row r="181" ht="14.25" hidden="1" x14ac:dyDescent="0.2"/>
    <row r="182" ht="14.25" hidden="1" x14ac:dyDescent="0.2"/>
    <row r="183" ht="14.25" hidden="1" x14ac:dyDescent="0.2"/>
    <row r="184" ht="14.25" hidden="1" x14ac:dyDescent="0.2"/>
    <row r="185" ht="14.25" hidden="1" x14ac:dyDescent="0.2"/>
    <row r="186" ht="14.25" hidden="1" x14ac:dyDescent="0.2"/>
    <row r="187" ht="14.25" hidden="1" x14ac:dyDescent="0.2"/>
    <row r="188" ht="14.25" hidden="1" x14ac:dyDescent="0.2"/>
    <row r="189" ht="14.25" hidden="1" x14ac:dyDescent="0.2"/>
    <row r="190" ht="14.25" hidden="1" x14ac:dyDescent="0.2"/>
    <row r="191" ht="14.25" hidden="1" x14ac:dyDescent="0.2"/>
    <row r="192" ht="14.25" hidden="1" x14ac:dyDescent="0.2"/>
    <row r="193" ht="14.25" hidden="1" x14ac:dyDescent="0.2"/>
    <row r="194" ht="14.25" hidden="1" x14ac:dyDescent="0.2"/>
    <row r="195" ht="14.25" hidden="1" x14ac:dyDescent="0.2"/>
    <row r="196" ht="14.25" hidden="1" x14ac:dyDescent="0.2"/>
    <row r="197" ht="14.25" hidden="1" x14ac:dyDescent="0.2"/>
    <row r="198" ht="14.25" hidden="1" x14ac:dyDescent="0.2"/>
    <row r="199" ht="14.25" hidden="1" x14ac:dyDescent="0.2"/>
    <row r="200" ht="14.25" hidden="1" x14ac:dyDescent="0.2"/>
    <row r="201" ht="14.25" hidden="1" x14ac:dyDescent="0.2"/>
    <row r="202" ht="14.25" hidden="1" x14ac:dyDescent="0.2"/>
    <row r="203" ht="14.25" hidden="1" x14ac:dyDescent="0.2"/>
    <row r="204" ht="14.25" hidden="1" x14ac:dyDescent="0.2"/>
    <row r="205" ht="14.25" hidden="1" x14ac:dyDescent="0.2"/>
    <row r="206" ht="14.25" hidden="1" x14ac:dyDescent="0.2"/>
    <row r="207" ht="14.25" hidden="1" x14ac:dyDescent="0.2"/>
    <row r="208" ht="14.25" hidden="1" x14ac:dyDescent="0.2"/>
    <row r="209" ht="14.25" hidden="1" x14ac:dyDescent="0.2"/>
    <row r="210" ht="14.25" hidden="1" x14ac:dyDescent="0.2"/>
    <row r="211" ht="14.25" hidden="1" x14ac:dyDescent="0.2"/>
    <row r="212" ht="14.25" hidden="1" x14ac:dyDescent="0.2"/>
    <row r="213" ht="14.25" hidden="1" x14ac:dyDescent="0.2"/>
    <row r="214" ht="14.25" hidden="1" x14ac:dyDescent="0.2"/>
    <row r="215" ht="14.25" hidden="1" x14ac:dyDescent="0.2"/>
    <row r="216" ht="14.25" hidden="1" x14ac:dyDescent="0.2"/>
    <row r="217" ht="14.25" hidden="1" x14ac:dyDescent="0.2"/>
    <row r="218" ht="14.25" hidden="1" x14ac:dyDescent="0.2"/>
    <row r="219" ht="14.25" hidden="1" x14ac:dyDescent="0.2"/>
    <row r="220" ht="14.25" hidden="1" x14ac:dyDescent="0.2"/>
    <row r="221" ht="14.25" hidden="1" x14ac:dyDescent="0.2"/>
    <row r="222" ht="14.25" hidden="1" x14ac:dyDescent="0.2"/>
    <row r="223" ht="14.25" hidden="1" x14ac:dyDescent="0.2"/>
    <row r="224" ht="14.25" hidden="1" x14ac:dyDescent="0.2"/>
    <row r="225" ht="14.25" hidden="1" x14ac:dyDescent="0.2"/>
    <row r="226" ht="14.25" hidden="1" x14ac:dyDescent="0.2"/>
    <row r="227" ht="14.25" hidden="1" x14ac:dyDescent="0.2"/>
    <row r="228" ht="14.25" hidden="1" x14ac:dyDescent="0.2"/>
    <row r="229" ht="14.25" hidden="1" x14ac:dyDescent="0.2"/>
    <row r="230" ht="14.25" hidden="1" x14ac:dyDescent="0.2"/>
    <row r="231" ht="14.25" hidden="1" x14ac:dyDescent="0.2"/>
    <row r="232" ht="14.25" hidden="1" x14ac:dyDescent="0.2"/>
    <row r="233" ht="14.25" hidden="1" x14ac:dyDescent="0.2"/>
    <row r="234" ht="14.25" hidden="1" x14ac:dyDescent="0.2"/>
    <row r="235" ht="14.25" hidden="1" x14ac:dyDescent="0.2"/>
    <row r="236" ht="14.25" hidden="1" x14ac:dyDescent="0.2"/>
    <row r="237" ht="14.25" hidden="1" x14ac:dyDescent="0.2"/>
    <row r="238" ht="14.25" hidden="1" x14ac:dyDescent="0.2"/>
    <row r="239" ht="14.25" hidden="1" x14ac:dyDescent="0.2"/>
    <row r="240" ht="14.25" hidden="1" x14ac:dyDescent="0.2"/>
    <row r="241" ht="14.25" hidden="1" x14ac:dyDescent="0.2"/>
    <row r="242" ht="14.25" hidden="1" x14ac:dyDescent="0.2"/>
    <row r="243" ht="14.25" hidden="1" x14ac:dyDescent="0.2"/>
    <row r="244" ht="14.25" hidden="1" x14ac:dyDescent="0.2"/>
    <row r="245" ht="14.25" hidden="1" x14ac:dyDescent="0.2"/>
    <row r="246" ht="14.25" hidden="1" x14ac:dyDescent="0.2"/>
    <row r="247" ht="14.25" hidden="1" x14ac:dyDescent="0.2"/>
    <row r="248" ht="14.25" hidden="1" x14ac:dyDescent="0.2"/>
    <row r="249" ht="14.25" hidden="1" x14ac:dyDescent="0.2"/>
    <row r="250" ht="14.25" hidden="1" x14ac:dyDescent="0.2"/>
    <row r="251" ht="14.25" hidden="1" x14ac:dyDescent="0.2"/>
    <row r="252" ht="14.25" hidden="1" x14ac:dyDescent="0.2"/>
    <row r="253" ht="14.25" hidden="1" x14ac:dyDescent="0.2"/>
    <row r="254" ht="14.25" hidden="1" x14ac:dyDescent="0.2"/>
    <row r="255" ht="14.25" hidden="1" x14ac:dyDescent="0.2"/>
    <row r="256" ht="14.25" hidden="1" x14ac:dyDescent="0.2"/>
    <row r="257" ht="14.25" hidden="1" x14ac:dyDescent="0.2"/>
    <row r="258" ht="14.25" hidden="1" x14ac:dyDescent="0.2"/>
    <row r="259" ht="14.25" hidden="1" x14ac:dyDescent="0.2"/>
    <row r="260" ht="14.25" hidden="1" x14ac:dyDescent="0.2"/>
    <row r="261" ht="14.25" hidden="1" x14ac:dyDescent="0.2"/>
    <row r="262" ht="14.25" hidden="1" x14ac:dyDescent="0.2"/>
    <row r="263" ht="14.25" hidden="1" x14ac:dyDescent="0.2"/>
    <row r="264" ht="14.25" hidden="1" x14ac:dyDescent="0.2"/>
    <row r="265" ht="14.25" hidden="1" x14ac:dyDescent="0.2"/>
    <row r="266" ht="14.25" hidden="1" x14ac:dyDescent="0.2"/>
    <row r="267" ht="14.25" hidden="1" x14ac:dyDescent="0.2"/>
    <row r="268" ht="14.25" hidden="1" x14ac:dyDescent="0.2"/>
    <row r="269" ht="14.25" hidden="1" x14ac:dyDescent="0.2"/>
    <row r="270" ht="14.25" hidden="1" x14ac:dyDescent="0.2"/>
    <row r="271" ht="14.25" hidden="1" x14ac:dyDescent="0.2"/>
    <row r="272" ht="14.25" hidden="1" x14ac:dyDescent="0.2"/>
    <row r="273" ht="14.25" hidden="1" x14ac:dyDescent="0.2"/>
    <row r="274" ht="14.25" hidden="1" x14ac:dyDescent="0.2"/>
    <row r="275" ht="14.25" hidden="1" x14ac:dyDescent="0.2"/>
    <row r="276" ht="14.25" hidden="1" x14ac:dyDescent="0.2"/>
    <row r="277" ht="14.25" hidden="1" x14ac:dyDescent="0.2"/>
    <row r="278" ht="14.25" hidden="1" x14ac:dyDescent="0.2"/>
    <row r="279" ht="14.25" hidden="1" x14ac:dyDescent="0.2"/>
    <row r="280" ht="14.25" hidden="1" x14ac:dyDescent="0.2"/>
    <row r="281" ht="14.25" hidden="1" x14ac:dyDescent="0.2"/>
    <row r="282" ht="14.25" hidden="1" x14ac:dyDescent="0.2"/>
    <row r="283" ht="14.25" hidden="1" x14ac:dyDescent="0.2"/>
    <row r="284" ht="14.25" hidden="1" x14ac:dyDescent="0.2"/>
    <row r="285" ht="14.25" hidden="1" x14ac:dyDescent="0.2"/>
    <row r="286" ht="14.25" hidden="1" x14ac:dyDescent="0.2"/>
    <row r="287" ht="14.25" hidden="1" x14ac:dyDescent="0.2"/>
    <row r="288" ht="14.25" hidden="1" x14ac:dyDescent="0.2"/>
    <row r="289" ht="14.25" hidden="1" x14ac:dyDescent="0.2"/>
    <row r="290" ht="14.25" hidden="1" x14ac:dyDescent="0.2"/>
    <row r="291" ht="14.25" hidden="1" x14ac:dyDescent="0.2"/>
    <row r="292" ht="14.25" hidden="1" x14ac:dyDescent="0.2"/>
    <row r="293" ht="14.25" hidden="1" x14ac:dyDescent="0.2"/>
    <row r="294" ht="14.25" hidden="1" x14ac:dyDescent="0.2"/>
    <row r="295" ht="14.25" hidden="1" x14ac:dyDescent="0.2"/>
    <row r="296" ht="14.25" hidden="1" x14ac:dyDescent="0.2"/>
    <row r="297" ht="14.25" hidden="1" x14ac:dyDescent="0.2"/>
    <row r="298" ht="14.25" hidden="1" x14ac:dyDescent="0.2"/>
    <row r="299" ht="14.25" hidden="1" x14ac:dyDescent="0.2"/>
    <row r="300" ht="14.25" hidden="1" x14ac:dyDescent="0.2"/>
    <row r="301" ht="14.25" hidden="1" x14ac:dyDescent="0.2"/>
    <row r="302" ht="14.25" hidden="1" customHeight="1" x14ac:dyDescent="0.2"/>
    <row r="303" ht="14.25" hidden="1" customHeight="1" x14ac:dyDescent="0.2"/>
    <row r="304" ht="14.25" hidden="1" customHeight="1" x14ac:dyDescent="0.2"/>
    <row r="305" ht="14.25" hidden="1" customHeight="1" x14ac:dyDescent="0.2"/>
    <row r="306" ht="14.25" hidden="1" customHeight="1" x14ac:dyDescent="0.2"/>
    <row r="307" ht="14.25" hidden="1" customHeight="1" x14ac:dyDescent="0.2"/>
    <row r="308" ht="14.25" hidden="1" customHeight="1" x14ac:dyDescent="0.2"/>
    <row r="309" ht="14.25" hidden="1" customHeight="1" x14ac:dyDescent="0.2"/>
    <row r="310" ht="14.25" hidden="1" customHeight="1" x14ac:dyDescent="0.2"/>
    <row r="311" ht="14.25" hidden="1" customHeight="1" x14ac:dyDescent="0.2"/>
    <row r="312" ht="14.25" hidden="1" customHeight="1" x14ac:dyDescent="0.2"/>
    <row r="313" ht="14.25" hidden="1" customHeight="1" x14ac:dyDescent="0.2"/>
    <row r="314" ht="14.25" hidden="1" customHeight="1" x14ac:dyDescent="0.2"/>
    <row r="315" ht="14.25" hidden="1" customHeight="1" x14ac:dyDescent="0.2"/>
    <row r="316" ht="14.25" hidden="1" customHeight="1" x14ac:dyDescent="0.2"/>
    <row r="317" ht="14.25" hidden="1" customHeight="1" x14ac:dyDescent="0.2"/>
    <row r="318" ht="14.25" hidden="1" customHeight="1" x14ac:dyDescent="0.2"/>
    <row r="319" ht="14.25" hidden="1" customHeight="1" x14ac:dyDescent="0.2"/>
    <row r="320" ht="14.25" hidden="1" customHeight="1" x14ac:dyDescent="0.2"/>
    <row r="321" ht="14.25" hidden="1" customHeight="1" x14ac:dyDescent="0.2"/>
    <row r="322" ht="14.25" hidden="1" customHeight="1" x14ac:dyDescent="0.2"/>
    <row r="323" ht="14.25" hidden="1" customHeight="1" x14ac:dyDescent="0.2"/>
    <row r="324" ht="14.25" hidden="1" customHeight="1" x14ac:dyDescent="0.2"/>
    <row r="325" ht="14.25" hidden="1" customHeight="1" x14ac:dyDescent="0.2"/>
    <row r="326" ht="14.25" hidden="1" customHeight="1" x14ac:dyDescent="0.2"/>
    <row r="327" ht="14.25" hidden="1" customHeight="1" x14ac:dyDescent="0.2"/>
  </sheetData>
  <mergeCells count="30">
    <mergeCell ref="B1:K2"/>
    <mergeCell ref="B8:M8"/>
    <mergeCell ref="N15:N16"/>
    <mergeCell ref="O15:P15"/>
    <mergeCell ref="B5:C5"/>
    <mergeCell ref="B6:C6"/>
    <mergeCell ref="K6:L6"/>
    <mergeCell ref="D6:E6"/>
    <mergeCell ref="B9:M9"/>
    <mergeCell ref="B10:M10"/>
    <mergeCell ref="B11:M11"/>
    <mergeCell ref="K15:K16"/>
    <mergeCell ref="L15:L16"/>
    <mergeCell ref="M15:M16"/>
    <mergeCell ref="B3:K3"/>
    <mergeCell ref="C34:Q35"/>
    <mergeCell ref="C33:Q33"/>
    <mergeCell ref="G6:H6"/>
    <mergeCell ref="I5:J5"/>
    <mergeCell ref="D5:H5"/>
    <mergeCell ref="K5:M5"/>
    <mergeCell ref="B12:M12"/>
    <mergeCell ref="B13:M13"/>
    <mergeCell ref="B14:Q14"/>
    <mergeCell ref="C15:E16"/>
    <mergeCell ref="F15:F16"/>
    <mergeCell ref="G15:G16"/>
    <mergeCell ref="I15:I16"/>
    <mergeCell ref="J15:J16"/>
    <mergeCell ref="Q15:Q16"/>
  </mergeCells>
  <hyperlinks>
    <hyperlink ref="L28" location="Subsumaria!C7" display="DA-1" xr:uid="{00000000-0004-0000-0300-000000000000}"/>
  </hyperlinks>
  <pageMargins left="0.7" right="0.7" top="0.75" bottom="0.75" header="0.3" footer="0.3"/>
  <ignoredErrors>
    <ignoredError sqref="J22:K22"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124"/>
  <sheetViews>
    <sheetView showGridLines="0" zoomScaleNormal="100" workbookViewId="0">
      <selection activeCell="J3" sqref="J3"/>
    </sheetView>
  </sheetViews>
  <sheetFormatPr baseColWidth="10" defaultColWidth="0" defaultRowHeight="15" zeroHeight="1" x14ac:dyDescent="0.25"/>
  <cols>
    <col min="1" max="1" width="2.28515625" style="76" customWidth="1"/>
    <col min="2" max="2" width="20.85546875" customWidth="1"/>
    <col min="3" max="3" width="31" customWidth="1"/>
    <col min="4" max="4" width="17.7109375" customWidth="1"/>
    <col min="5" max="6" width="16.7109375" customWidth="1"/>
    <col min="7" max="7" width="13.28515625" bestFit="1" customWidth="1"/>
    <col min="8" max="8" width="20.28515625" customWidth="1"/>
    <col min="9" max="9" width="26.42578125" customWidth="1"/>
    <col min="10" max="10" width="17.5703125" customWidth="1"/>
    <col min="11" max="11" width="23.5703125" customWidth="1"/>
    <col min="12" max="12" width="29.5703125" bestFit="1" customWidth="1"/>
    <col min="13" max="13" width="18.5703125" customWidth="1"/>
    <col min="14" max="14" width="15.140625" customWidth="1"/>
    <col min="15" max="15" width="15.5703125" customWidth="1"/>
    <col min="16" max="16" width="18.42578125" customWidth="1"/>
    <col min="17" max="17" width="14.85546875" customWidth="1"/>
    <col min="18" max="19" width="11.42578125" style="76" customWidth="1"/>
    <col min="20" max="67" width="11.42578125" style="76" hidden="1" customWidth="1"/>
    <col min="68" max="16384" width="11.42578125" hidden="1"/>
  </cols>
  <sheetData>
    <row r="1" spans="1:67" s="11" customFormat="1" ht="27.75" customHeight="1" x14ac:dyDescent="0.25">
      <c r="B1" s="440" t="s">
        <v>64</v>
      </c>
      <c r="C1" s="441"/>
      <c r="D1" s="441"/>
      <c r="E1" s="441"/>
      <c r="F1" s="441"/>
      <c r="G1" s="441"/>
      <c r="H1" s="442"/>
      <c r="I1" s="333" t="s">
        <v>269</v>
      </c>
      <c r="J1" s="342" t="s">
        <v>275</v>
      </c>
    </row>
    <row r="2" spans="1:67" s="11" customFormat="1" ht="27.75" customHeight="1" x14ac:dyDescent="0.25">
      <c r="B2" s="440"/>
      <c r="C2" s="441"/>
      <c r="D2" s="441"/>
      <c r="E2" s="441"/>
      <c r="F2" s="441"/>
      <c r="G2" s="441"/>
      <c r="H2" s="442"/>
      <c r="I2" s="333" t="s">
        <v>270</v>
      </c>
      <c r="J2" s="342">
        <v>1</v>
      </c>
    </row>
    <row r="3" spans="1:67" s="11" customFormat="1" ht="27.75" customHeight="1" thickBot="1" x14ac:dyDescent="0.3">
      <c r="B3" s="522"/>
      <c r="C3" s="523"/>
      <c r="D3" s="523"/>
      <c r="E3" s="523"/>
      <c r="F3" s="523"/>
      <c r="G3" s="523"/>
      <c r="H3" s="524"/>
      <c r="I3" s="333" t="s">
        <v>271</v>
      </c>
      <c r="J3" s="350">
        <v>44573</v>
      </c>
    </row>
    <row r="4" spans="1:67" s="76" customFormat="1" ht="21.75" customHeight="1" thickBot="1" x14ac:dyDescent="0.3">
      <c r="B4" s="128"/>
      <c r="C4" s="128"/>
      <c r="D4" s="128"/>
      <c r="E4" s="128"/>
      <c r="F4" s="128"/>
      <c r="G4" s="128"/>
      <c r="H4" s="128"/>
      <c r="I4" s="128"/>
      <c r="J4" s="128"/>
      <c r="K4" s="174"/>
      <c r="Q4" s="14"/>
      <c r="R4" s="14"/>
    </row>
    <row r="5" spans="1:67" s="78" customFormat="1" ht="27.75" customHeight="1" thickBot="1" x14ac:dyDescent="0.3">
      <c r="A5" s="77"/>
      <c r="B5" s="136" t="s">
        <v>180</v>
      </c>
      <c r="C5" s="467"/>
      <c r="D5" s="467"/>
      <c r="E5" s="467"/>
      <c r="F5" s="468"/>
      <c r="G5" s="469" t="s">
        <v>181</v>
      </c>
      <c r="H5" s="469"/>
      <c r="I5" s="294"/>
      <c r="J5" s="110"/>
      <c r="K5" s="172"/>
      <c r="Q5" s="104"/>
      <c r="R5" s="104"/>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row>
    <row r="6" spans="1:67" s="79" customFormat="1" ht="27.75" customHeight="1" thickBot="1" x14ac:dyDescent="0.3">
      <c r="A6" s="77"/>
      <c r="B6" s="136" t="s">
        <v>182</v>
      </c>
      <c r="C6" s="295" t="s">
        <v>44</v>
      </c>
      <c r="D6" s="137" t="s">
        <v>183</v>
      </c>
      <c r="E6" s="484" t="s">
        <v>44</v>
      </c>
      <c r="F6" s="485"/>
      <c r="G6" s="82" t="s">
        <v>178</v>
      </c>
      <c r="H6" s="296" t="s">
        <v>202</v>
      </c>
      <c r="I6" s="87" t="s">
        <v>200</v>
      </c>
      <c r="J6" s="111" t="s">
        <v>258</v>
      </c>
      <c r="K6" s="173"/>
      <c r="Q6" s="104"/>
      <c r="R6" s="104"/>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row>
    <row r="7" spans="1:67" s="76" customFormat="1" ht="16.5" thickBot="1" x14ac:dyDescent="0.3">
      <c r="A7" s="14"/>
      <c r="B7" s="128"/>
      <c r="C7" s="128"/>
      <c r="D7" s="128"/>
      <c r="E7" s="128"/>
      <c r="F7" s="128"/>
      <c r="G7" s="128"/>
      <c r="H7" s="128"/>
      <c r="I7" s="128"/>
      <c r="J7" s="128"/>
      <c r="K7" s="173"/>
      <c r="L7" s="104"/>
      <c r="M7" s="14"/>
      <c r="N7" s="14"/>
      <c r="O7" s="14"/>
      <c r="P7" s="14"/>
      <c r="Q7" s="14"/>
      <c r="R7" s="14"/>
    </row>
    <row r="8" spans="1:67" s="14" customFormat="1" ht="22.5" customHeight="1" x14ac:dyDescent="0.2">
      <c r="B8" s="476" t="s">
        <v>184</v>
      </c>
      <c r="C8" s="477"/>
      <c r="D8" s="477"/>
      <c r="E8" s="477"/>
      <c r="F8" s="477"/>
      <c r="G8" s="477"/>
      <c r="H8" s="477"/>
      <c r="I8" s="477"/>
      <c r="J8" s="478"/>
      <c r="K8" s="271"/>
      <c r="L8" s="270"/>
      <c r="M8" s="272"/>
      <c r="N8" s="115"/>
      <c r="O8" s="116"/>
      <c r="P8" s="116"/>
      <c r="Q8" s="104"/>
      <c r="R8" s="104"/>
      <c r="S8" s="104"/>
    </row>
    <row r="9" spans="1:67" s="5" customFormat="1" ht="6.75" customHeight="1" x14ac:dyDescent="0.2">
      <c r="A9" s="14"/>
      <c r="B9" s="479" t="s">
        <v>228</v>
      </c>
      <c r="C9" s="480"/>
      <c r="D9" s="480"/>
      <c r="E9" s="480"/>
      <c r="F9" s="480"/>
      <c r="G9" s="480"/>
      <c r="H9" s="480"/>
      <c r="I9" s="480"/>
      <c r="J9" s="481"/>
      <c r="K9" s="14"/>
      <c r="L9" s="14"/>
      <c r="M9" s="14"/>
      <c r="N9" s="14"/>
      <c r="O9" s="14"/>
      <c r="P9" s="14"/>
      <c r="Q9" s="14"/>
      <c r="R9" s="14"/>
      <c r="S9" s="14"/>
      <c r="T9" s="14"/>
      <c r="U9" s="14"/>
      <c r="V9" s="14"/>
      <c r="W9" s="14"/>
      <c r="X9" s="14"/>
      <c r="Y9" s="14"/>
    </row>
    <row r="10" spans="1:67" s="5" customFormat="1" ht="14.25" customHeight="1" x14ac:dyDescent="0.2">
      <c r="A10" s="14"/>
      <c r="B10" s="479"/>
      <c r="C10" s="480"/>
      <c r="D10" s="480"/>
      <c r="E10" s="480"/>
      <c r="F10" s="480"/>
      <c r="G10" s="480"/>
      <c r="H10" s="480"/>
      <c r="I10" s="480"/>
      <c r="J10" s="481"/>
      <c r="K10" s="14"/>
      <c r="L10" s="14"/>
      <c r="M10" s="14"/>
      <c r="N10" s="14"/>
      <c r="O10" s="14"/>
      <c r="P10" s="14"/>
      <c r="Q10" s="14"/>
      <c r="R10" s="14"/>
      <c r="S10" s="14"/>
      <c r="T10" s="14"/>
      <c r="U10" s="14"/>
      <c r="V10" s="14"/>
      <c r="W10" s="14"/>
      <c r="X10" s="14"/>
      <c r="Y10" s="14"/>
    </row>
    <row r="11" spans="1:67" s="5" customFormat="1" thickBot="1" x14ac:dyDescent="0.25">
      <c r="A11" s="14"/>
      <c r="B11" s="479"/>
      <c r="C11" s="480"/>
      <c r="D11" s="480"/>
      <c r="E11" s="480"/>
      <c r="F11" s="480"/>
      <c r="G11" s="480"/>
      <c r="H11" s="480"/>
      <c r="I11" s="480"/>
      <c r="J11" s="481"/>
      <c r="K11" s="14"/>
      <c r="L11" s="14"/>
      <c r="M11" s="14"/>
      <c r="N11" s="14"/>
      <c r="O11" s="14"/>
      <c r="P11" s="14"/>
      <c r="Q11" s="14"/>
      <c r="R11" s="14"/>
      <c r="S11" s="14"/>
      <c r="T11" s="14"/>
      <c r="U11" s="14"/>
      <c r="V11" s="14"/>
      <c r="W11" s="14"/>
      <c r="X11" s="14"/>
      <c r="Y11" s="14"/>
    </row>
    <row r="12" spans="1:67" s="14" customFormat="1" ht="16.5" customHeight="1" x14ac:dyDescent="0.2">
      <c r="B12" s="476" t="s">
        <v>266</v>
      </c>
      <c r="C12" s="478"/>
      <c r="J12" s="114"/>
    </row>
    <row r="13" spans="1:67" s="14" customFormat="1" ht="16.5" customHeight="1" thickBot="1" x14ac:dyDescent="0.25">
      <c r="B13" s="482" t="s">
        <v>267</v>
      </c>
      <c r="C13" s="483"/>
      <c r="J13" s="114"/>
    </row>
    <row r="14" spans="1:67" s="81" customFormat="1" ht="28.5" customHeight="1" x14ac:dyDescent="0.25">
      <c r="A14" s="142"/>
      <c r="B14" s="129" t="s">
        <v>229</v>
      </c>
      <c r="C14" s="179"/>
      <c r="D14" s="179"/>
      <c r="E14" s="179"/>
      <c r="F14" s="179"/>
      <c r="G14" s="179"/>
      <c r="H14" s="179"/>
      <c r="I14" s="179"/>
      <c r="J14" s="114"/>
      <c r="K14" s="178"/>
      <c r="L14" s="104"/>
      <c r="M14" s="22"/>
      <c r="N14" s="22"/>
      <c r="O14" s="22"/>
      <c r="P14" s="22"/>
      <c r="Q14" s="22"/>
      <c r="R14" s="142"/>
    </row>
    <row r="15" spans="1:67" s="76" customFormat="1" ht="20.25" customHeight="1" x14ac:dyDescent="0.25">
      <c r="A15" s="14"/>
      <c r="B15" s="470" t="s">
        <v>193</v>
      </c>
      <c r="C15" s="471"/>
      <c r="D15" s="471"/>
      <c r="E15" s="471"/>
      <c r="F15" s="471"/>
      <c r="G15" s="471"/>
      <c r="H15" s="471"/>
      <c r="I15" s="471"/>
      <c r="J15" s="472"/>
      <c r="K15" s="178"/>
      <c r="L15" s="104"/>
      <c r="M15" s="14"/>
      <c r="N15" s="14"/>
      <c r="O15" s="14"/>
      <c r="P15" s="14"/>
      <c r="Q15" s="14"/>
      <c r="R15" s="14"/>
    </row>
    <row r="16" spans="1:67" s="76" customFormat="1" ht="30.75" customHeight="1" thickBot="1" x14ac:dyDescent="0.3">
      <c r="A16" s="14"/>
      <c r="B16" s="473"/>
      <c r="C16" s="474"/>
      <c r="D16" s="474"/>
      <c r="E16" s="474"/>
      <c r="F16" s="474"/>
      <c r="G16" s="474"/>
      <c r="H16" s="474"/>
      <c r="I16" s="474"/>
      <c r="J16" s="475"/>
      <c r="K16" s="103"/>
      <c r="L16" s="104"/>
      <c r="M16" s="14"/>
      <c r="N16" s="14"/>
      <c r="O16" s="14"/>
      <c r="P16" s="14"/>
      <c r="Q16" s="14"/>
      <c r="R16" s="14"/>
    </row>
    <row r="17" spans="1:18" s="76" customFormat="1" ht="16.5" thickBot="1" x14ac:dyDescent="0.3">
      <c r="A17" s="175"/>
      <c r="B17" s="113"/>
      <c r="C17" s="343" t="s">
        <v>65</v>
      </c>
      <c r="D17" s="489" t="s">
        <v>66</v>
      </c>
      <c r="E17" s="490"/>
      <c r="F17" s="490"/>
      <c r="G17" s="491"/>
      <c r="H17" s="132"/>
      <c r="I17" s="132"/>
      <c r="J17" s="180"/>
      <c r="K17" s="139"/>
      <c r="L17" s="14"/>
      <c r="M17" s="14"/>
      <c r="N17" s="14"/>
      <c r="O17" s="14"/>
      <c r="P17" s="14"/>
      <c r="Q17" s="14"/>
      <c r="R17" s="14"/>
    </row>
    <row r="18" spans="1:18" s="76" customFormat="1" ht="15.75" customHeight="1" x14ac:dyDescent="0.25">
      <c r="A18" s="175"/>
      <c r="B18" s="112"/>
      <c r="C18" s="190" t="s">
        <v>67</v>
      </c>
      <c r="D18" s="492" t="s">
        <v>68</v>
      </c>
      <c r="E18" s="493"/>
      <c r="F18" s="493"/>
      <c r="G18" s="494"/>
      <c r="H18" s="269"/>
      <c r="I18" s="269"/>
      <c r="J18" s="180"/>
      <c r="K18" s="139"/>
      <c r="L18" s="14"/>
      <c r="M18" s="14"/>
      <c r="N18" s="14"/>
      <c r="O18" s="14"/>
      <c r="P18" s="14"/>
      <c r="Q18" s="14"/>
      <c r="R18" s="14"/>
    </row>
    <row r="19" spans="1:18" s="76" customFormat="1" ht="16.5" customHeight="1" thickBot="1" x14ac:dyDescent="0.3">
      <c r="A19" s="175"/>
      <c r="B19" s="112"/>
      <c r="C19" s="191" t="s">
        <v>69</v>
      </c>
      <c r="D19" s="486" t="s">
        <v>70</v>
      </c>
      <c r="E19" s="487"/>
      <c r="F19" s="487"/>
      <c r="G19" s="488"/>
      <c r="H19" s="269"/>
      <c r="I19" s="269"/>
      <c r="J19" s="180"/>
      <c r="K19" s="139"/>
      <c r="L19" s="14"/>
      <c r="M19" s="14"/>
      <c r="N19" s="14"/>
      <c r="O19" s="14"/>
      <c r="P19" s="14"/>
      <c r="Q19" s="14"/>
      <c r="R19" s="14"/>
    </row>
    <row r="20" spans="1:18" s="76" customFormat="1" ht="15.75" x14ac:dyDescent="0.25">
      <c r="A20" s="175"/>
      <c r="B20" s="112"/>
      <c r="C20" s="139"/>
      <c r="D20" s="139"/>
      <c r="E20" s="139"/>
      <c r="F20" s="139"/>
      <c r="G20" s="139"/>
      <c r="H20" s="268"/>
      <c r="I20" s="268"/>
      <c r="J20" s="180"/>
      <c r="K20" s="139"/>
      <c r="L20" s="14"/>
      <c r="M20" s="14"/>
      <c r="N20" s="14"/>
      <c r="O20" s="14"/>
      <c r="P20" s="14"/>
      <c r="Q20" s="14"/>
      <c r="R20" s="14"/>
    </row>
    <row r="21" spans="1:18" s="76" customFormat="1" ht="62.25" customHeight="1" x14ac:dyDescent="0.25">
      <c r="A21" s="175"/>
      <c r="B21" s="465" t="s">
        <v>262</v>
      </c>
      <c r="C21" s="466"/>
      <c r="D21" s="466"/>
      <c r="E21" s="466"/>
      <c r="F21" s="466"/>
      <c r="G21" s="466"/>
      <c r="H21" s="466"/>
      <c r="I21" s="466"/>
      <c r="J21" s="498"/>
      <c r="K21" s="103"/>
      <c r="L21" s="14"/>
      <c r="M21" s="14"/>
      <c r="N21" s="14"/>
      <c r="O21" s="14"/>
      <c r="P21" s="14"/>
      <c r="Q21" s="14"/>
      <c r="R21" s="14"/>
    </row>
    <row r="22" spans="1:18" s="76" customFormat="1" ht="6.75" customHeight="1" thickBot="1" x14ac:dyDescent="0.3">
      <c r="A22" s="175"/>
      <c r="B22" s="192"/>
      <c r="C22" s="139"/>
      <c r="D22" s="139"/>
      <c r="E22" s="139"/>
      <c r="F22" s="139"/>
      <c r="G22" s="139"/>
      <c r="H22" s="139"/>
      <c r="I22" s="139"/>
      <c r="J22" s="180"/>
      <c r="K22" s="139"/>
      <c r="L22" s="14"/>
      <c r="M22" s="14"/>
      <c r="N22" s="14"/>
      <c r="O22" s="14"/>
      <c r="P22" s="14"/>
      <c r="Q22" s="14"/>
      <c r="R22" s="14"/>
    </row>
    <row r="23" spans="1:18" s="76" customFormat="1" ht="16.5" thickBot="1" x14ac:dyDescent="0.3">
      <c r="A23" s="175"/>
      <c r="B23" s="113"/>
      <c r="C23" s="343" t="s">
        <v>65</v>
      </c>
      <c r="D23" s="489" t="s">
        <v>66</v>
      </c>
      <c r="E23" s="490"/>
      <c r="F23" s="490"/>
      <c r="G23" s="491"/>
      <c r="H23" s="132"/>
      <c r="I23" s="132"/>
      <c r="J23" s="180"/>
      <c r="K23" s="139"/>
      <c r="L23" s="14"/>
      <c r="M23" s="14"/>
      <c r="N23" s="14"/>
      <c r="O23" s="14"/>
      <c r="P23" s="14"/>
      <c r="Q23" s="14"/>
      <c r="R23" s="14"/>
    </row>
    <row r="24" spans="1:18" s="76" customFormat="1" ht="15.75" customHeight="1" x14ac:dyDescent="0.25">
      <c r="A24" s="175"/>
      <c r="B24" s="112"/>
      <c r="C24" s="190" t="s">
        <v>71</v>
      </c>
      <c r="D24" s="492" t="s">
        <v>72</v>
      </c>
      <c r="E24" s="493"/>
      <c r="F24" s="493"/>
      <c r="G24" s="494"/>
      <c r="H24" s="85"/>
      <c r="I24" s="85"/>
      <c r="J24" s="180"/>
      <c r="K24" s="139"/>
      <c r="L24" s="14"/>
      <c r="M24" s="14"/>
      <c r="N24" s="14"/>
      <c r="O24" s="14"/>
      <c r="P24" s="14"/>
      <c r="Q24" s="14"/>
      <c r="R24" s="14"/>
    </row>
    <row r="25" spans="1:18" s="76" customFormat="1" ht="16.5" customHeight="1" thickBot="1" x14ac:dyDescent="0.3">
      <c r="A25" s="175"/>
      <c r="B25" s="112"/>
      <c r="C25" s="191" t="s">
        <v>73</v>
      </c>
      <c r="D25" s="486" t="s">
        <v>74</v>
      </c>
      <c r="E25" s="487"/>
      <c r="F25" s="487"/>
      <c r="G25" s="488"/>
      <c r="H25" s="85"/>
      <c r="I25" s="85"/>
      <c r="J25" s="180"/>
      <c r="K25" s="139"/>
      <c r="L25" s="14"/>
      <c r="M25" s="14"/>
      <c r="N25" s="14"/>
      <c r="O25" s="14"/>
      <c r="P25" s="14"/>
      <c r="Q25" s="14"/>
      <c r="R25" s="14"/>
    </row>
    <row r="26" spans="1:18" s="76" customFormat="1" ht="11.25" customHeight="1" x14ac:dyDescent="0.25">
      <c r="A26" s="175"/>
      <c r="B26" s="192"/>
      <c r="C26" s="139"/>
      <c r="D26" s="139"/>
      <c r="E26" s="139"/>
      <c r="F26" s="139"/>
      <c r="G26" s="139"/>
      <c r="H26" s="139"/>
      <c r="I26" s="139"/>
      <c r="J26" s="180"/>
      <c r="K26" s="139"/>
      <c r="L26" s="14"/>
      <c r="M26" s="14"/>
      <c r="N26" s="14"/>
      <c r="O26" s="14"/>
      <c r="P26" s="14"/>
      <c r="Q26" s="14"/>
      <c r="R26" s="14"/>
    </row>
    <row r="27" spans="1:18" s="76" customFormat="1" ht="50.25" customHeight="1" x14ac:dyDescent="0.25">
      <c r="A27" s="175"/>
      <c r="B27" s="465" t="s">
        <v>257</v>
      </c>
      <c r="C27" s="466"/>
      <c r="D27" s="466"/>
      <c r="E27" s="466"/>
      <c r="F27" s="466"/>
      <c r="G27" s="466"/>
      <c r="H27" s="466"/>
      <c r="I27" s="466"/>
      <c r="J27" s="498"/>
      <c r="K27" s="103"/>
      <c r="L27" s="14"/>
      <c r="M27" s="14"/>
      <c r="N27" s="14"/>
      <c r="O27" s="14"/>
      <c r="P27" s="14"/>
      <c r="Q27" s="14"/>
      <c r="R27" s="14"/>
    </row>
    <row r="28" spans="1:18" s="76" customFormat="1" ht="6.75" customHeight="1" x14ac:dyDescent="0.25">
      <c r="A28" s="175"/>
      <c r="B28" s="181"/>
      <c r="C28" s="117"/>
      <c r="D28" s="117"/>
      <c r="E28" s="117"/>
      <c r="F28" s="182"/>
      <c r="G28" s="117"/>
      <c r="H28" s="117"/>
      <c r="I28" s="117"/>
      <c r="J28" s="183"/>
      <c r="K28" s="184"/>
      <c r="L28" s="14"/>
      <c r="M28" s="14"/>
      <c r="N28" s="14"/>
      <c r="O28" s="14"/>
      <c r="P28" s="14"/>
      <c r="Q28" s="14"/>
      <c r="R28" s="14"/>
    </row>
    <row r="29" spans="1:18" s="76" customFormat="1" ht="15.75" x14ac:dyDescent="0.25">
      <c r="A29" s="175"/>
      <c r="B29" s="495" t="s">
        <v>226</v>
      </c>
      <c r="C29" s="496"/>
      <c r="D29" s="496"/>
      <c r="E29" s="496"/>
      <c r="F29" s="496"/>
      <c r="G29" s="496"/>
      <c r="H29" s="496"/>
      <c r="I29" s="496"/>
      <c r="J29" s="497"/>
      <c r="K29" s="184"/>
      <c r="L29" s="14"/>
      <c r="M29" s="14"/>
      <c r="N29" s="14"/>
      <c r="O29" s="14"/>
      <c r="P29" s="14"/>
      <c r="Q29" s="14"/>
      <c r="R29" s="14"/>
    </row>
    <row r="30" spans="1:18" s="76" customFormat="1" ht="49.5" customHeight="1" x14ac:dyDescent="0.25">
      <c r="A30" s="14"/>
      <c r="B30" s="465" t="s">
        <v>230</v>
      </c>
      <c r="C30" s="466"/>
      <c r="D30" s="466"/>
      <c r="E30" s="466"/>
      <c r="F30" s="466"/>
      <c r="G30" s="466"/>
      <c r="H30" s="466"/>
      <c r="I30" s="466"/>
      <c r="J30" s="86"/>
      <c r="K30" s="103"/>
      <c r="L30" s="14"/>
      <c r="M30" s="14"/>
      <c r="N30" s="14"/>
      <c r="O30" s="14"/>
      <c r="P30" s="14"/>
      <c r="Q30" s="14"/>
      <c r="R30" s="14"/>
    </row>
    <row r="31" spans="1:18" s="76" customFormat="1" ht="16.5" thickBot="1" x14ac:dyDescent="0.3">
      <c r="A31" s="175"/>
      <c r="B31" s="495" t="s">
        <v>227</v>
      </c>
      <c r="C31" s="496"/>
      <c r="D31" s="496"/>
      <c r="E31" s="496"/>
      <c r="F31" s="496"/>
      <c r="G31" s="496"/>
      <c r="H31" s="496"/>
      <c r="I31" s="496"/>
      <c r="J31" s="497"/>
      <c r="K31" s="184"/>
      <c r="L31" s="14"/>
      <c r="M31" s="14"/>
      <c r="N31" s="14"/>
      <c r="O31" s="14"/>
      <c r="P31" s="14"/>
      <c r="Q31" s="14"/>
      <c r="R31" s="14"/>
    </row>
    <row r="32" spans="1:18" s="76" customFormat="1" ht="15.75" x14ac:dyDescent="0.25">
      <c r="A32" s="175"/>
      <c r="B32" s="502" t="s">
        <v>75</v>
      </c>
      <c r="C32" s="503"/>
      <c r="D32" s="503"/>
      <c r="E32" s="503"/>
      <c r="F32" s="503"/>
      <c r="G32" s="503"/>
      <c r="H32" s="503"/>
      <c r="I32" s="503"/>
      <c r="J32" s="504"/>
      <c r="K32" s="184"/>
      <c r="L32" s="14"/>
      <c r="M32" s="14"/>
      <c r="N32" s="14"/>
      <c r="O32" s="14"/>
      <c r="P32" s="14"/>
      <c r="Q32" s="14"/>
      <c r="R32" s="14"/>
    </row>
    <row r="33" spans="1:18" s="76" customFormat="1" ht="15.75" thickBot="1" x14ac:dyDescent="0.3">
      <c r="A33" s="14"/>
      <c r="B33" s="505"/>
      <c r="C33" s="506"/>
      <c r="D33" s="506"/>
      <c r="E33" s="506"/>
      <c r="F33" s="506"/>
      <c r="G33" s="506"/>
      <c r="H33" s="506"/>
      <c r="I33" s="506"/>
      <c r="J33" s="507"/>
      <c r="K33" s="184"/>
      <c r="L33" s="14"/>
      <c r="M33" s="14"/>
      <c r="N33" s="14"/>
      <c r="O33" s="14"/>
      <c r="P33" s="14"/>
      <c r="Q33" s="14"/>
      <c r="R33" s="14"/>
    </row>
    <row r="34" spans="1:18" s="76" customFormat="1" ht="15.75" thickBot="1" x14ac:dyDescent="0.3">
      <c r="A34" s="14"/>
      <c r="B34" s="138"/>
      <c r="C34" s="139"/>
      <c r="D34" s="139"/>
      <c r="E34" s="139"/>
      <c r="F34" s="139"/>
      <c r="G34" s="139"/>
      <c r="H34" s="139"/>
      <c r="I34" s="139"/>
      <c r="J34" s="139"/>
      <c r="K34" s="139"/>
      <c r="L34" s="14"/>
      <c r="M34" s="14"/>
      <c r="N34" s="14"/>
      <c r="O34" s="14"/>
      <c r="P34" s="14"/>
      <c r="Q34" s="14"/>
      <c r="R34" s="14"/>
    </row>
    <row r="35" spans="1:18" s="76" customFormat="1" ht="18.75" customHeight="1" thickBot="1" x14ac:dyDescent="0.3">
      <c r="A35" s="14"/>
      <c r="B35" s="508" t="s">
        <v>76</v>
      </c>
      <c r="C35" s="509"/>
      <c r="D35" s="509"/>
      <c r="E35" s="509"/>
      <c r="F35" s="509"/>
      <c r="G35" s="509"/>
      <c r="H35" s="509"/>
      <c r="I35" s="509"/>
      <c r="J35" s="509"/>
      <c r="K35" s="509"/>
      <c r="L35" s="509"/>
      <c r="M35" s="509"/>
      <c r="N35" s="509"/>
      <c r="O35" s="509"/>
      <c r="P35" s="509"/>
      <c r="Q35" s="510"/>
      <c r="R35" s="14"/>
    </row>
    <row r="36" spans="1:18" ht="19.5" customHeight="1" thickBot="1" x14ac:dyDescent="0.3">
      <c r="A36" s="14"/>
      <c r="B36" s="527" t="s">
        <v>108</v>
      </c>
      <c r="C36" s="528"/>
      <c r="D36" s="528"/>
      <c r="E36" s="528"/>
      <c r="F36" s="528"/>
      <c r="G36" s="529"/>
      <c r="H36" s="530" t="s">
        <v>78</v>
      </c>
      <c r="I36" s="531"/>
      <c r="J36" s="531"/>
      <c r="K36" s="531"/>
      <c r="L36" s="531"/>
      <c r="M36" s="531"/>
      <c r="N36" s="531"/>
      <c r="O36" s="531"/>
      <c r="P36" s="531"/>
      <c r="Q36" s="532"/>
      <c r="R36" s="14"/>
    </row>
    <row r="37" spans="1:18" ht="75.75" customHeight="1" thickBot="1" x14ac:dyDescent="0.3">
      <c r="A37" s="14"/>
      <c r="B37" s="344" t="s">
        <v>197</v>
      </c>
      <c r="C37" s="344" t="s">
        <v>79</v>
      </c>
      <c r="D37" s="344" t="s">
        <v>46</v>
      </c>
      <c r="E37" s="344" t="s">
        <v>194</v>
      </c>
      <c r="F37" s="345" t="s">
        <v>3</v>
      </c>
      <c r="G37" s="344" t="s">
        <v>80</v>
      </c>
      <c r="H37" s="133" t="s">
        <v>81</v>
      </c>
      <c r="I37" s="133" t="s">
        <v>15</v>
      </c>
      <c r="J37" s="500" t="s">
        <v>82</v>
      </c>
      <c r="K37" s="501"/>
      <c r="L37" s="133" t="s">
        <v>83</v>
      </c>
      <c r="M37" s="133" t="s">
        <v>195</v>
      </c>
      <c r="N37" s="133" t="s">
        <v>84</v>
      </c>
      <c r="O37" s="133" t="s">
        <v>196</v>
      </c>
      <c r="P37" s="133" t="s">
        <v>85</v>
      </c>
      <c r="Q37" s="133" t="s">
        <v>86</v>
      </c>
      <c r="R37" s="14"/>
    </row>
    <row r="38" spans="1:18" ht="26.25" customHeight="1" x14ac:dyDescent="0.25">
      <c r="A38" s="14"/>
      <c r="B38" s="140">
        <v>1</v>
      </c>
      <c r="C38" s="143" t="s">
        <v>126</v>
      </c>
      <c r="D38" s="143" t="s">
        <v>175</v>
      </c>
      <c r="E38" s="143" t="s">
        <v>142</v>
      </c>
      <c r="F38" s="144" t="s">
        <v>231</v>
      </c>
      <c r="G38" s="145">
        <v>62506.644</v>
      </c>
      <c r="H38" s="146">
        <v>62507</v>
      </c>
      <c r="I38" s="146">
        <f>G38-H38</f>
        <v>-0.35599999999976717</v>
      </c>
      <c r="J38" s="535" t="s">
        <v>87</v>
      </c>
      <c r="K38" s="535"/>
      <c r="L38" s="147" t="s">
        <v>88</v>
      </c>
      <c r="M38" s="148" t="s">
        <v>89</v>
      </c>
      <c r="N38" s="149" t="s">
        <v>232</v>
      </c>
      <c r="O38" s="150">
        <v>2633564</v>
      </c>
      <c r="P38" s="141" t="s">
        <v>57</v>
      </c>
      <c r="Q38" s="151" t="s">
        <v>90</v>
      </c>
      <c r="R38" s="14"/>
    </row>
    <row r="39" spans="1:18" ht="26.25" customHeight="1" x14ac:dyDescent="0.25">
      <c r="A39" s="14"/>
      <c r="B39" s="120">
        <v>2</v>
      </c>
      <c r="C39" s="152" t="s">
        <v>127</v>
      </c>
      <c r="D39" s="152" t="s">
        <v>175</v>
      </c>
      <c r="E39" s="152" t="s">
        <v>143</v>
      </c>
      <c r="F39" s="153" t="s">
        <v>233</v>
      </c>
      <c r="G39" s="154">
        <v>48872.616000000002</v>
      </c>
      <c r="H39" s="155">
        <v>48873</v>
      </c>
      <c r="I39" s="155">
        <f t="shared" ref="I39:I53" si="0">G39-H39</f>
        <v>-0.38399999999819556</v>
      </c>
      <c r="J39" s="499" t="s">
        <v>91</v>
      </c>
      <c r="K39" s="499"/>
      <c r="L39" s="156" t="s">
        <v>92</v>
      </c>
      <c r="M39" s="152">
        <v>2633567</v>
      </c>
      <c r="N39" s="118" t="s">
        <v>233</v>
      </c>
      <c r="O39" s="157">
        <v>2633567</v>
      </c>
      <c r="P39" s="130" t="s">
        <v>57</v>
      </c>
      <c r="Q39" s="121" t="s">
        <v>90</v>
      </c>
      <c r="R39" s="14"/>
    </row>
    <row r="40" spans="1:18" ht="26.25" customHeight="1" x14ac:dyDescent="0.25">
      <c r="A40" s="14"/>
      <c r="B40" s="120">
        <v>3</v>
      </c>
      <c r="C40" s="152" t="s">
        <v>93</v>
      </c>
      <c r="D40" s="152" t="s">
        <v>175</v>
      </c>
      <c r="E40" s="152" t="s">
        <v>144</v>
      </c>
      <c r="F40" s="153" t="s">
        <v>234</v>
      </c>
      <c r="G40" s="154">
        <v>66469.224000000002</v>
      </c>
      <c r="H40" s="155">
        <v>66469</v>
      </c>
      <c r="I40" s="155">
        <f>G40-H40</f>
        <v>0.22400000000197906</v>
      </c>
      <c r="J40" s="499" t="s">
        <v>91</v>
      </c>
      <c r="K40" s="499"/>
      <c r="L40" s="156" t="s">
        <v>261</v>
      </c>
      <c r="M40" s="152">
        <v>2633681</v>
      </c>
      <c r="N40" s="118" t="s">
        <v>234</v>
      </c>
      <c r="O40" s="152">
        <v>2633681</v>
      </c>
      <c r="P40" s="130" t="s">
        <v>57</v>
      </c>
      <c r="Q40" s="121" t="s">
        <v>90</v>
      </c>
      <c r="R40" s="14"/>
    </row>
    <row r="41" spans="1:18" ht="26.25" customHeight="1" x14ac:dyDescent="0.25">
      <c r="A41" s="14"/>
      <c r="B41" s="120">
        <v>4</v>
      </c>
      <c r="C41" s="152" t="s">
        <v>93</v>
      </c>
      <c r="D41" s="152" t="s">
        <v>175</v>
      </c>
      <c r="E41" s="152" t="s">
        <v>145</v>
      </c>
      <c r="F41" s="153" t="s">
        <v>234</v>
      </c>
      <c r="G41" s="154">
        <v>90000</v>
      </c>
      <c r="H41" s="155">
        <v>90000</v>
      </c>
      <c r="I41" s="155">
        <f t="shared" si="0"/>
        <v>0</v>
      </c>
      <c r="J41" s="499" t="s">
        <v>91</v>
      </c>
      <c r="K41" s="499"/>
      <c r="L41" s="156" t="s">
        <v>92</v>
      </c>
      <c r="M41" s="152">
        <v>2633682</v>
      </c>
      <c r="N41" s="118" t="s">
        <v>234</v>
      </c>
      <c r="O41" s="152">
        <v>2633682</v>
      </c>
      <c r="P41" s="130" t="s">
        <v>57</v>
      </c>
      <c r="Q41" s="121" t="s">
        <v>90</v>
      </c>
      <c r="R41" s="14"/>
    </row>
    <row r="42" spans="1:18" ht="26.25" customHeight="1" x14ac:dyDescent="0.25">
      <c r="A42" s="14"/>
      <c r="B42" s="120">
        <v>5</v>
      </c>
      <c r="C42" s="152" t="s">
        <v>128</v>
      </c>
      <c r="D42" s="152" t="s">
        <v>175</v>
      </c>
      <c r="E42" s="152" t="s">
        <v>146</v>
      </c>
      <c r="F42" s="153" t="s">
        <v>248</v>
      </c>
      <c r="G42" s="154">
        <v>12996.117</v>
      </c>
      <c r="H42" s="155">
        <v>12996</v>
      </c>
      <c r="I42" s="155">
        <f>G42-H42</f>
        <v>0.11700000000018917</v>
      </c>
      <c r="J42" s="499" t="s">
        <v>94</v>
      </c>
      <c r="K42" s="499"/>
      <c r="L42" s="156" t="s">
        <v>95</v>
      </c>
      <c r="M42" s="158">
        <v>123</v>
      </c>
      <c r="N42" s="118" t="s">
        <v>233</v>
      </c>
      <c r="O42" s="152">
        <v>2633757</v>
      </c>
      <c r="P42" s="130" t="s">
        <v>57</v>
      </c>
      <c r="Q42" s="121" t="s">
        <v>90</v>
      </c>
      <c r="R42" s="14"/>
    </row>
    <row r="43" spans="1:18" ht="26.25" customHeight="1" x14ac:dyDescent="0.25">
      <c r="A43" s="14"/>
      <c r="B43" s="120">
        <v>6</v>
      </c>
      <c r="C43" s="152" t="s">
        <v>129</v>
      </c>
      <c r="D43" s="152" t="s">
        <v>175</v>
      </c>
      <c r="E43" s="152" t="s">
        <v>147</v>
      </c>
      <c r="F43" s="153" t="s">
        <v>249</v>
      </c>
      <c r="G43" s="154">
        <v>10509.183000000001</v>
      </c>
      <c r="H43" s="155">
        <v>10509</v>
      </c>
      <c r="I43" s="155">
        <f>G43-H43</f>
        <v>0.18300000000090222</v>
      </c>
      <c r="J43" s="499" t="s">
        <v>87</v>
      </c>
      <c r="K43" s="499"/>
      <c r="L43" s="156" t="s">
        <v>96</v>
      </c>
      <c r="M43" s="158" t="s">
        <v>97</v>
      </c>
      <c r="N43" s="118" t="s">
        <v>235</v>
      </c>
      <c r="O43" s="152">
        <v>2633772</v>
      </c>
      <c r="P43" s="130" t="s">
        <v>57</v>
      </c>
      <c r="Q43" s="121" t="s">
        <v>90</v>
      </c>
      <c r="R43" s="14"/>
    </row>
    <row r="44" spans="1:18" ht="26.25" customHeight="1" x14ac:dyDescent="0.25">
      <c r="A44" s="14"/>
      <c r="B44" s="120">
        <v>7</v>
      </c>
      <c r="C44" s="152" t="s">
        <v>167</v>
      </c>
      <c r="D44" s="152" t="s">
        <v>175</v>
      </c>
      <c r="E44" s="152" t="s">
        <v>148</v>
      </c>
      <c r="F44" s="153" t="s">
        <v>250</v>
      </c>
      <c r="G44" s="154">
        <v>12863.615</v>
      </c>
      <c r="H44" s="155">
        <v>12864</v>
      </c>
      <c r="I44" s="155">
        <f>G44-H44</f>
        <v>-0.38500000000021828</v>
      </c>
      <c r="J44" s="499" t="s">
        <v>87</v>
      </c>
      <c r="K44" s="499"/>
      <c r="L44" s="156" t="s">
        <v>98</v>
      </c>
      <c r="M44" s="158" t="s">
        <v>99</v>
      </c>
      <c r="N44" s="118" t="s">
        <v>236</v>
      </c>
      <c r="O44" s="152">
        <v>7344861</v>
      </c>
      <c r="P44" s="130" t="s">
        <v>57</v>
      </c>
      <c r="Q44" s="121" t="s">
        <v>90</v>
      </c>
      <c r="R44" s="14"/>
    </row>
    <row r="45" spans="1:18" ht="26.25" customHeight="1" x14ac:dyDescent="0.25">
      <c r="A45" s="14"/>
      <c r="B45" s="120">
        <v>8</v>
      </c>
      <c r="C45" s="152" t="s">
        <v>215</v>
      </c>
      <c r="D45" s="152" t="s">
        <v>175</v>
      </c>
      <c r="E45" s="152" t="s">
        <v>149</v>
      </c>
      <c r="F45" s="153" t="s">
        <v>251</v>
      </c>
      <c r="G45" s="154">
        <v>16357.92</v>
      </c>
      <c r="H45" s="155">
        <v>16357</v>
      </c>
      <c r="I45" s="155">
        <f>G45-H45</f>
        <v>0.92000000000007276</v>
      </c>
      <c r="J45" s="499" t="s">
        <v>100</v>
      </c>
      <c r="K45" s="499"/>
      <c r="L45" s="159" t="s">
        <v>101</v>
      </c>
      <c r="M45" s="160">
        <v>4907176637719</v>
      </c>
      <c r="N45" s="118" t="s">
        <v>252</v>
      </c>
      <c r="O45" s="152">
        <v>7344870</v>
      </c>
      <c r="P45" s="130" t="s">
        <v>57</v>
      </c>
      <c r="Q45" s="121" t="s">
        <v>90</v>
      </c>
      <c r="R45" s="14"/>
    </row>
    <row r="46" spans="1:18" ht="26.25" customHeight="1" x14ac:dyDescent="0.25">
      <c r="A46" s="14"/>
      <c r="B46" s="120">
        <v>9</v>
      </c>
      <c r="C46" s="152" t="s">
        <v>130</v>
      </c>
      <c r="D46" s="152" t="s">
        <v>176</v>
      </c>
      <c r="E46" s="152" t="s">
        <v>150</v>
      </c>
      <c r="F46" s="153" t="s">
        <v>237</v>
      </c>
      <c r="G46" s="154">
        <v>36712.334999999999</v>
      </c>
      <c r="H46" s="155">
        <v>36712</v>
      </c>
      <c r="I46" s="155">
        <f>G46-H46</f>
        <v>0.33499999999912689</v>
      </c>
      <c r="J46" s="499" t="s">
        <v>102</v>
      </c>
      <c r="K46" s="499"/>
      <c r="L46" s="156" t="s">
        <v>103</v>
      </c>
      <c r="M46" s="152">
        <v>1304</v>
      </c>
      <c r="N46" s="118" t="s">
        <v>237</v>
      </c>
      <c r="O46" s="157">
        <v>7470745428</v>
      </c>
      <c r="P46" s="130" t="s">
        <v>57</v>
      </c>
      <c r="Q46" s="121" t="s">
        <v>90</v>
      </c>
      <c r="R46" s="14"/>
    </row>
    <row r="47" spans="1:18" ht="26.25" customHeight="1" x14ac:dyDescent="0.25">
      <c r="A47" s="14"/>
      <c r="B47" s="120">
        <v>10</v>
      </c>
      <c r="C47" s="152" t="s">
        <v>130</v>
      </c>
      <c r="D47" s="152" t="s">
        <v>176</v>
      </c>
      <c r="E47" s="152" t="s">
        <v>151</v>
      </c>
      <c r="F47" s="153" t="s">
        <v>238</v>
      </c>
      <c r="G47" s="154">
        <v>29992.891</v>
      </c>
      <c r="H47" s="155">
        <v>29993</v>
      </c>
      <c r="I47" s="155">
        <f t="shared" si="0"/>
        <v>-0.10900000000037835</v>
      </c>
      <c r="J47" s="499" t="s">
        <v>102</v>
      </c>
      <c r="K47" s="499"/>
      <c r="L47" s="156" t="s">
        <v>104</v>
      </c>
      <c r="M47" s="152">
        <v>1354</v>
      </c>
      <c r="N47" s="118" t="s">
        <v>238</v>
      </c>
      <c r="O47" s="157">
        <v>3863093076</v>
      </c>
      <c r="P47" s="130" t="s">
        <v>57</v>
      </c>
      <c r="Q47" s="121" t="s">
        <v>90</v>
      </c>
      <c r="R47" s="14"/>
    </row>
    <row r="48" spans="1:18" ht="26.25" customHeight="1" x14ac:dyDescent="0.25">
      <c r="A48" s="14"/>
      <c r="B48" s="120">
        <v>11</v>
      </c>
      <c r="C48" s="152" t="s">
        <v>130</v>
      </c>
      <c r="D48" s="152" t="s">
        <v>176</v>
      </c>
      <c r="E48" s="152" t="s">
        <v>152</v>
      </c>
      <c r="F48" s="153" t="s">
        <v>239</v>
      </c>
      <c r="G48" s="154">
        <v>32311.911</v>
      </c>
      <c r="H48" s="155">
        <v>32312</v>
      </c>
      <c r="I48" s="155">
        <f t="shared" si="0"/>
        <v>-8.8999999999941792E-2</v>
      </c>
      <c r="J48" s="499" t="s">
        <v>102</v>
      </c>
      <c r="K48" s="499"/>
      <c r="L48" s="156" t="s">
        <v>259</v>
      </c>
      <c r="M48" s="152">
        <v>1355</v>
      </c>
      <c r="N48" s="118" t="s">
        <v>239</v>
      </c>
      <c r="O48" s="157">
        <v>9975083860</v>
      </c>
      <c r="P48" s="130" t="s">
        <v>57</v>
      </c>
      <c r="Q48" s="121" t="s">
        <v>90</v>
      </c>
      <c r="R48" s="14"/>
    </row>
    <row r="49" spans="1:67" ht="26.25" customHeight="1" x14ac:dyDescent="0.25">
      <c r="A49" s="14"/>
      <c r="B49" s="120">
        <v>12</v>
      </c>
      <c r="C49" s="152" t="s">
        <v>130</v>
      </c>
      <c r="D49" s="152" t="s">
        <v>176</v>
      </c>
      <c r="E49" s="152" t="s">
        <v>153</v>
      </c>
      <c r="F49" s="153" t="s">
        <v>240</v>
      </c>
      <c r="G49" s="154">
        <v>19151.189999999999</v>
      </c>
      <c r="H49" s="155">
        <v>19151</v>
      </c>
      <c r="I49" s="155">
        <f>G49-H49</f>
        <v>0.18999999999869033</v>
      </c>
      <c r="J49" s="499" t="s">
        <v>102</v>
      </c>
      <c r="K49" s="499"/>
      <c r="L49" s="156" t="s">
        <v>105</v>
      </c>
      <c r="M49" s="152">
        <v>1356</v>
      </c>
      <c r="N49" s="118" t="s">
        <v>241</v>
      </c>
      <c r="O49" s="157">
        <v>8834086740</v>
      </c>
      <c r="P49" s="130" t="s">
        <v>57</v>
      </c>
      <c r="Q49" s="121" t="s">
        <v>90</v>
      </c>
      <c r="R49" s="14"/>
    </row>
    <row r="50" spans="1:67" ht="26.25" customHeight="1" x14ac:dyDescent="0.25">
      <c r="A50" s="14"/>
      <c r="B50" s="120">
        <v>13</v>
      </c>
      <c r="C50" s="152" t="s">
        <v>131</v>
      </c>
      <c r="D50" s="152" t="s">
        <v>176</v>
      </c>
      <c r="E50" s="152" t="s">
        <v>154</v>
      </c>
      <c r="F50" s="153" t="s">
        <v>253</v>
      </c>
      <c r="G50" s="154">
        <v>7583.9939999999997</v>
      </c>
      <c r="H50" s="155">
        <v>7584</v>
      </c>
      <c r="I50" s="155">
        <f t="shared" si="0"/>
        <v>-6.0000000003128662E-3</v>
      </c>
      <c r="J50" s="499" t="s">
        <v>106</v>
      </c>
      <c r="K50" s="499"/>
      <c r="L50" s="156" t="s">
        <v>168</v>
      </c>
      <c r="M50" s="152">
        <v>1357</v>
      </c>
      <c r="N50" s="118" t="s">
        <v>253</v>
      </c>
      <c r="O50" s="157">
        <v>22668614</v>
      </c>
      <c r="P50" s="130" t="s">
        <v>57</v>
      </c>
      <c r="Q50" s="121" t="s">
        <v>90</v>
      </c>
      <c r="R50" s="14"/>
    </row>
    <row r="51" spans="1:67" ht="26.25" customHeight="1" x14ac:dyDescent="0.25">
      <c r="A51" s="14"/>
      <c r="B51" s="120">
        <v>14</v>
      </c>
      <c r="C51" s="152" t="s">
        <v>132</v>
      </c>
      <c r="D51" s="152" t="s">
        <v>176</v>
      </c>
      <c r="E51" s="152" t="s">
        <v>155</v>
      </c>
      <c r="F51" s="153" t="s">
        <v>254</v>
      </c>
      <c r="G51" s="154">
        <v>8064</v>
      </c>
      <c r="H51" s="155">
        <v>8064</v>
      </c>
      <c r="I51" s="155">
        <f t="shared" si="0"/>
        <v>0</v>
      </c>
      <c r="J51" s="499" t="s">
        <v>87</v>
      </c>
      <c r="K51" s="499"/>
      <c r="L51" s="156" t="s">
        <v>192</v>
      </c>
      <c r="M51" s="161" t="s">
        <v>191</v>
      </c>
      <c r="N51" s="118" t="s">
        <v>242</v>
      </c>
      <c r="O51" s="157">
        <v>3268007764</v>
      </c>
      <c r="P51" s="130" t="s">
        <v>57</v>
      </c>
      <c r="Q51" s="121" t="s">
        <v>90</v>
      </c>
      <c r="R51" s="14"/>
    </row>
    <row r="52" spans="1:67" ht="26.25" customHeight="1" x14ac:dyDescent="0.25">
      <c r="A52" s="14"/>
      <c r="B52" s="120">
        <v>15</v>
      </c>
      <c r="C52" s="152" t="s">
        <v>133</v>
      </c>
      <c r="D52" s="152" t="s">
        <v>176</v>
      </c>
      <c r="E52" s="152" t="s">
        <v>156</v>
      </c>
      <c r="F52" s="153" t="s">
        <v>255</v>
      </c>
      <c r="G52" s="154">
        <v>32141.776000000002</v>
      </c>
      <c r="H52" s="155">
        <v>32141</v>
      </c>
      <c r="I52" s="155">
        <f t="shared" si="0"/>
        <v>0.77600000000165892</v>
      </c>
      <c r="J52" s="499" t="s">
        <v>102</v>
      </c>
      <c r="K52" s="499"/>
      <c r="L52" s="156" t="s">
        <v>260</v>
      </c>
      <c r="M52" s="152">
        <v>1364</v>
      </c>
      <c r="N52" s="118" t="s">
        <v>255</v>
      </c>
      <c r="O52" s="157">
        <v>3977995092</v>
      </c>
      <c r="P52" s="130" t="s">
        <v>57</v>
      </c>
      <c r="Q52" s="121" t="s">
        <v>90</v>
      </c>
      <c r="R52" s="14"/>
    </row>
    <row r="53" spans="1:67" ht="26.25" customHeight="1" thickBot="1" x14ac:dyDescent="0.3">
      <c r="A53" s="14"/>
      <c r="B53" s="122">
        <v>16</v>
      </c>
      <c r="C53" s="162" t="s">
        <v>169</v>
      </c>
      <c r="D53" s="162" t="s">
        <v>176</v>
      </c>
      <c r="E53" s="162" t="s">
        <v>157</v>
      </c>
      <c r="F53" s="163" t="s">
        <v>256</v>
      </c>
      <c r="G53" s="164">
        <v>30655.200000000001</v>
      </c>
      <c r="H53" s="165">
        <v>30655</v>
      </c>
      <c r="I53" s="165">
        <f t="shared" si="0"/>
        <v>0.2000000000007276</v>
      </c>
      <c r="J53" s="534" t="s">
        <v>91</v>
      </c>
      <c r="K53" s="534"/>
      <c r="L53" s="166" t="s">
        <v>92</v>
      </c>
      <c r="M53" s="162">
        <v>1389</v>
      </c>
      <c r="N53" s="119" t="s">
        <v>256</v>
      </c>
      <c r="O53" s="167">
        <v>6562438996</v>
      </c>
      <c r="P53" s="131" t="s">
        <v>57</v>
      </c>
      <c r="Q53" s="123" t="s">
        <v>90</v>
      </c>
      <c r="R53" s="14"/>
    </row>
    <row r="54" spans="1:67" s="76" customFormat="1" x14ac:dyDescent="0.25">
      <c r="A54" s="14"/>
      <c r="B54" s="14"/>
      <c r="C54" s="14"/>
      <c r="D54" s="14"/>
      <c r="E54" s="14"/>
      <c r="F54" s="14"/>
      <c r="G54" s="14"/>
      <c r="H54" s="14"/>
      <c r="I54" s="14"/>
      <c r="J54" s="14"/>
      <c r="K54" s="14"/>
      <c r="L54" s="14"/>
      <c r="M54" s="14"/>
      <c r="N54" s="14"/>
      <c r="O54" s="14"/>
      <c r="P54" s="14"/>
      <c r="Q54" s="14"/>
      <c r="R54" s="14"/>
    </row>
    <row r="55" spans="1:67" s="76" customFormat="1" ht="15.75" thickBot="1" x14ac:dyDescent="0.3">
      <c r="A55" s="14"/>
      <c r="B55" s="533"/>
      <c r="C55" s="533"/>
      <c r="D55" s="14"/>
      <c r="E55" s="14"/>
      <c r="F55" s="14"/>
      <c r="G55" s="14"/>
      <c r="H55" s="14"/>
      <c r="I55" s="14"/>
      <c r="J55" s="14"/>
      <c r="K55" s="14"/>
      <c r="L55" s="14"/>
      <c r="M55" s="14"/>
      <c r="N55" s="14"/>
      <c r="O55" s="14"/>
      <c r="P55" s="14"/>
      <c r="Q55" s="14"/>
      <c r="R55" s="14"/>
    </row>
    <row r="56" spans="1:67" s="76" customFormat="1" ht="18.75" customHeight="1" thickBot="1" x14ac:dyDescent="0.3">
      <c r="A56" s="14"/>
      <c r="B56" s="508" t="s">
        <v>107</v>
      </c>
      <c r="C56" s="509"/>
      <c r="D56" s="509"/>
      <c r="E56" s="509"/>
      <c r="F56" s="509"/>
      <c r="G56" s="509"/>
      <c r="H56" s="509"/>
      <c r="I56" s="509"/>
      <c r="J56" s="509"/>
      <c r="K56" s="509"/>
      <c r="L56" s="509"/>
      <c r="M56" s="509"/>
      <c r="N56" s="510"/>
      <c r="O56" s="14"/>
      <c r="P56" s="14"/>
      <c r="Q56" s="14"/>
      <c r="R56" s="14"/>
    </row>
    <row r="57" spans="1:67" ht="19.5" customHeight="1" x14ac:dyDescent="0.25">
      <c r="A57" s="14"/>
      <c r="B57" s="525" t="s">
        <v>108</v>
      </c>
      <c r="C57" s="526"/>
      <c r="D57" s="526"/>
      <c r="E57" s="526"/>
      <c r="F57" s="519" t="s">
        <v>78</v>
      </c>
      <c r="G57" s="519"/>
      <c r="H57" s="519"/>
      <c r="I57" s="519"/>
      <c r="J57" s="519"/>
      <c r="K57" s="519"/>
      <c r="L57" s="519"/>
      <c r="M57" s="519"/>
      <c r="N57" s="520"/>
      <c r="O57" s="14"/>
      <c r="P57" s="14"/>
      <c r="Q57" s="14"/>
      <c r="R57" s="14"/>
    </row>
    <row r="58" spans="1:67" ht="55.5" customHeight="1" x14ac:dyDescent="0.25">
      <c r="A58" s="14"/>
      <c r="B58" s="346" t="s">
        <v>197</v>
      </c>
      <c r="C58" s="347" t="s">
        <v>194</v>
      </c>
      <c r="D58" s="347" t="s">
        <v>3</v>
      </c>
      <c r="E58" s="347" t="s">
        <v>80</v>
      </c>
      <c r="F58" s="273" t="s">
        <v>81</v>
      </c>
      <c r="G58" s="274" t="s">
        <v>15</v>
      </c>
      <c r="H58" s="274" t="s">
        <v>79</v>
      </c>
      <c r="I58" s="274" t="s">
        <v>109</v>
      </c>
      <c r="J58" s="521" t="s">
        <v>110</v>
      </c>
      <c r="K58" s="521"/>
      <c r="L58" s="274" t="s">
        <v>141</v>
      </c>
      <c r="M58" s="274" t="s">
        <v>111</v>
      </c>
      <c r="N58" s="275" t="s">
        <v>86</v>
      </c>
      <c r="O58" s="14"/>
      <c r="P58" s="14"/>
      <c r="Q58" s="14"/>
      <c r="R58" s="14"/>
    </row>
    <row r="59" spans="1:67" s="84" customFormat="1" ht="23.25" customHeight="1" x14ac:dyDescent="0.25">
      <c r="A59" s="22"/>
      <c r="B59" s="120">
        <v>1</v>
      </c>
      <c r="C59" s="126" t="s">
        <v>158</v>
      </c>
      <c r="D59" s="124" t="s">
        <v>243</v>
      </c>
      <c r="E59" s="168">
        <v>15698.063</v>
      </c>
      <c r="F59" s="155">
        <f>15583+114</f>
        <v>15697</v>
      </c>
      <c r="G59" s="155">
        <f t="shared" ref="G59:G66" si="1">E59-F59</f>
        <v>1.0630000000001019</v>
      </c>
      <c r="H59" s="169" t="s">
        <v>134</v>
      </c>
      <c r="I59" s="169" t="s">
        <v>170</v>
      </c>
      <c r="J59" s="517" t="s">
        <v>175</v>
      </c>
      <c r="K59" s="517"/>
      <c r="L59" s="185" t="s">
        <v>112</v>
      </c>
      <c r="M59" s="118" t="s">
        <v>243</v>
      </c>
      <c r="N59" s="121" t="s">
        <v>90</v>
      </c>
      <c r="O59" s="22"/>
      <c r="P59" s="22"/>
      <c r="Q59" s="22"/>
      <c r="R59" s="22"/>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row>
    <row r="60" spans="1:67" s="84" customFormat="1" ht="23.25" customHeight="1" x14ac:dyDescent="0.25">
      <c r="A60" s="22"/>
      <c r="B60" s="120">
        <v>2</v>
      </c>
      <c r="C60" s="126" t="s">
        <v>159</v>
      </c>
      <c r="D60" s="124" t="s">
        <v>244</v>
      </c>
      <c r="E60" s="168">
        <v>9584</v>
      </c>
      <c r="F60" s="155">
        <v>4792</v>
      </c>
      <c r="G60" s="155">
        <f t="shared" si="1"/>
        <v>4792</v>
      </c>
      <c r="H60" s="169" t="s">
        <v>135</v>
      </c>
      <c r="I60" s="169" t="s">
        <v>170</v>
      </c>
      <c r="J60" s="517" t="s">
        <v>175</v>
      </c>
      <c r="K60" s="517"/>
      <c r="L60" s="185" t="s">
        <v>112</v>
      </c>
      <c r="M60" s="118" t="s">
        <v>244</v>
      </c>
      <c r="N60" s="121" t="s">
        <v>90</v>
      </c>
      <c r="O60" s="22"/>
      <c r="P60" s="22"/>
      <c r="Q60" s="22"/>
      <c r="R60" s="22"/>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row>
    <row r="61" spans="1:67" s="84" customFormat="1" ht="23.25" customHeight="1" x14ac:dyDescent="0.25">
      <c r="A61" s="22"/>
      <c r="B61" s="120">
        <v>3</v>
      </c>
      <c r="C61" s="126" t="s">
        <v>160</v>
      </c>
      <c r="D61" s="124" t="s">
        <v>239</v>
      </c>
      <c r="E61" s="168">
        <v>2645</v>
      </c>
      <c r="F61" s="155">
        <v>1322</v>
      </c>
      <c r="G61" s="155">
        <f t="shared" si="1"/>
        <v>1323</v>
      </c>
      <c r="H61" s="169" t="s">
        <v>136</v>
      </c>
      <c r="I61" s="169" t="s">
        <v>170</v>
      </c>
      <c r="J61" s="517" t="s">
        <v>175</v>
      </c>
      <c r="K61" s="517"/>
      <c r="L61" s="185" t="s">
        <v>112</v>
      </c>
      <c r="M61" s="118" t="s">
        <v>239</v>
      </c>
      <c r="N61" s="121" t="s">
        <v>90</v>
      </c>
      <c r="O61" s="22"/>
      <c r="P61" s="22"/>
      <c r="Q61" s="22"/>
      <c r="R61" s="22"/>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row>
    <row r="62" spans="1:67" s="84" customFormat="1" ht="23.25" customHeight="1" x14ac:dyDescent="0.25">
      <c r="A62" s="22"/>
      <c r="B62" s="120">
        <v>4</v>
      </c>
      <c r="C62" s="126" t="s">
        <v>161</v>
      </c>
      <c r="D62" s="124" t="s">
        <v>245</v>
      </c>
      <c r="E62" s="168">
        <v>103409.227</v>
      </c>
      <c r="F62" s="155">
        <f>102698+711</f>
        <v>103409</v>
      </c>
      <c r="G62" s="155">
        <f t="shared" si="1"/>
        <v>0.22699999999895226</v>
      </c>
      <c r="H62" s="169" t="s">
        <v>137</v>
      </c>
      <c r="I62" s="169" t="s">
        <v>170</v>
      </c>
      <c r="J62" s="517" t="s">
        <v>175</v>
      </c>
      <c r="K62" s="517"/>
      <c r="L62" s="185" t="s">
        <v>112</v>
      </c>
      <c r="M62" s="118" t="s">
        <v>245</v>
      </c>
      <c r="N62" s="121" t="s">
        <v>90</v>
      </c>
      <c r="O62" s="22"/>
      <c r="P62" s="22"/>
      <c r="Q62" s="22"/>
      <c r="R62" s="22"/>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row>
    <row r="63" spans="1:67" s="84" customFormat="1" ht="23.25" customHeight="1" x14ac:dyDescent="0.25">
      <c r="A63" s="22"/>
      <c r="B63" s="120">
        <v>5</v>
      </c>
      <c r="C63" s="126" t="s">
        <v>162</v>
      </c>
      <c r="D63" s="124" t="s">
        <v>237</v>
      </c>
      <c r="E63" s="168">
        <v>79824</v>
      </c>
      <c r="F63" s="155">
        <v>39912</v>
      </c>
      <c r="G63" s="155">
        <f t="shared" si="1"/>
        <v>39912</v>
      </c>
      <c r="H63" s="169" t="s">
        <v>171</v>
      </c>
      <c r="I63" s="169" t="s">
        <v>170</v>
      </c>
      <c r="J63" s="517" t="s">
        <v>176</v>
      </c>
      <c r="K63" s="517"/>
      <c r="L63" s="185" t="s">
        <v>112</v>
      </c>
      <c r="M63" s="118" t="s">
        <v>237</v>
      </c>
      <c r="N63" s="121" t="s">
        <v>90</v>
      </c>
      <c r="O63" s="22"/>
      <c r="P63" s="22"/>
      <c r="Q63" s="22"/>
      <c r="R63" s="22"/>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row>
    <row r="64" spans="1:67" s="84" customFormat="1" ht="23.25" customHeight="1" x14ac:dyDescent="0.25">
      <c r="A64" s="22"/>
      <c r="B64" s="120">
        <v>6</v>
      </c>
      <c r="C64" s="126" t="s">
        <v>163</v>
      </c>
      <c r="D64" s="124" t="s">
        <v>246</v>
      </c>
      <c r="E64" s="168">
        <v>40236.682999999997</v>
      </c>
      <c r="F64" s="155">
        <v>40237</v>
      </c>
      <c r="G64" s="155">
        <f t="shared" si="1"/>
        <v>-0.31700000000273576</v>
      </c>
      <c r="H64" s="169" t="s">
        <v>138</v>
      </c>
      <c r="I64" s="169" t="s">
        <v>170</v>
      </c>
      <c r="J64" s="517" t="s">
        <v>176</v>
      </c>
      <c r="K64" s="517"/>
      <c r="L64" s="185" t="s">
        <v>112</v>
      </c>
      <c r="M64" s="118" t="s">
        <v>246</v>
      </c>
      <c r="N64" s="121" t="s">
        <v>90</v>
      </c>
      <c r="O64" s="22"/>
      <c r="P64" s="22"/>
      <c r="Q64" s="22"/>
      <c r="R64" s="22"/>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row>
    <row r="65" spans="1:67" s="84" customFormat="1" ht="23.25" customHeight="1" x14ac:dyDescent="0.25">
      <c r="A65" s="22"/>
      <c r="B65" s="120">
        <v>7</v>
      </c>
      <c r="C65" s="126" t="s">
        <v>164</v>
      </c>
      <c r="D65" s="124" t="s">
        <v>237</v>
      </c>
      <c r="E65" s="168">
        <v>137021.93400000001</v>
      </c>
      <c r="F65" s="155">
        <f>90740+42549+3731</f>
        <v>137020</v>
      </c>
      <c r="G65" s="155">
        <f t="shared" si="1"/>
        <v>1.9340000000083819</v>
      </c>
      <c r="H65" s="169" t="s">
        <v>139</v>
      </c>
      <c r="I65" s="169" t="s">
        <v>170</v>
      </c>
      <c r="J65" s="517" t="s">
        <v>176</v>
      </c>
      <c r="K65" s="517"/>
      <c r="L65" s="185" t="s">
        <v>112</v>
      </c>
      <c r="M65" s="118" t="s">
        <v>237</v>
      </c>
      <c r="N65" s="121" t="s">
        <v>90</v>
      </c>
      <c r="O65" s="22"/>
      <c r="P65" s="22"/>
      <c r="Q65" s="22"/>
      <c r="R65" s="22"/>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row>
    <row r="66" spans="1:67" s="84" customFormat="1" ht="23.25" customHeight="1" thickBot="1" x14ac:dyDescent="0.3">
      <c r="A66" s="22"/>
      <c r="B66" s="122">
        <v>8</v>
      </c>
      <c r="C66" s="127" t="s">
        <v>165</v>
      </c>
      <c r="D66" s="125" t="s">
        <v>247</v>
      </c>
      <c r="E66" s="170">
        <v>38757.334999999999</v>
      </c>
      <c r="F66" s="165">
        <f>32767+5990</f>
        <v>38757</v>
      </c>
      <c r="G66" s="165">
        <f t="shared" si="1"/>
        <v>0.33499999999912689</v>
      </c>
      <c r="H66" s="171" t="s">
        <v>140</v>
      </c>
      <c r="I66" s="171" t="s">
        <v>170</v>
      </c>
      <c r="J66" s="518" t="s">
        <v>176</v>
      </c>
      <c r="K66" s="518"/>
      <c r="L66" s="186" t="s">
        <v>112</v>
      </c>
      <c r="M66" s="119" t="s">
        <v>247</v>
      </c>
      <c r="N66" s="123" t="s">
        <v>90</v>
      </c>
      <c r="O66" s="22"/>
      <c r="P66" s="22"/>
      <c r="Q66" s="22"/>
      <c r="R66" s="22"/>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row>
    <row r="67" spans="1:67" s="76" customFormat="1" x14ac:dyDescent="0.25">
      <c r="A67" s="14"/>
      <c r="B67" s="14"/>
      <c r="C67" s="14"/>
      <c r="D67" s="14"/>
      <c r="E67" s="14"/>
      <c r="F67" s="14"/>
      <c r="G67" s="14"/>
      <c r="H67" s="14"/>
      <c r="I67" s="14"/>
      <c r="J67" s="14"/>
      <c r="K67" s="14"/>
      <c r="L67" s="14"/>
      <c r="M67" s="14"/>
      <c r="N67" s="14"/>
      <c r="O67" s="14"/>
      <c r="P67" s="14"/>
      <c r="Q67" s="14"/>
      <c r="R67" s="14"/>
    </row>
    <row r="68" spans="1:67" s="76" customFormat="1" x14ac:dyDescent="0.25">
      <c r="A68" s="14"/>
      <c r="B68" s="14"/>
      <c r="C68" s="14"/>
      <c r="D68" s="134" t="s">
        <v>208</v>
      </c>
      <c r="E68" s="14"/>
      <c r="F68" s="14"/>
      <c r="G68" s="14"/>
      <c r="H68" s="14"/>
      <c r="I68" s="14"/>
      <c r="J68" s="14"/>
      <c r="K68" s="14"/>
      <c r="L68" s="14"/>
      <c r="M68" s="14"/>
      <c r="N68" s="14"/>
      <c r="O68" s="14"/>
      <c r="P68" s="14"/>
      <c r="Q68" s="14"/>
      <c r="R68" s="14"/>
    </row>
    <row r="69" spans="1:67" s="76" customFormat="1" x14ac:dyDescent="0.25">
      <c r="A69" s="14"/>
      <c r="B69" s="14"/>
      <c r="C69" s="14"/>
      <c r="D69" s="14"/>
      <c r="E69" s="14"/>
      <c r="F69" s="14"/>
      <c r="G69" s="14"/>
      <c r="H69" s="14"/>
      <c r="I69" s="14"/>
      <c r="J69" s="14"/>
      <c r="K69" s="14"/>
      <c r="L69" s="14"/>
      <c r="M69" s="14"/>
      <c r="N69" s="14"/>
      <c r="O69" s="14"/>
      <c r="P69" s="14"/>
      <c r="Q69" s="14"/>
      <c r="R69" s="14"/>
    </row>
    <row r="70" spans="1:67" s="76" customFormat="1" x14ac:dyDescent="0.25">
      <c r="A70" s="14"/>
      <c r="B70" s="14"/>
      <c r="C70" s="14"/>
      <c r="D70" s="14"/>
      <c r="E70" s="14"/>
      <c r="F70" s="14"/>
      <c r="G70" s="14"/>
      <c r="H70" s="14"/>
      <c r="I70" s="14"/>
      <c r="J70" s="14"/>
      <c r="K70" s="14"/>
      <c r="L70" s="14"/>
      <c r="M70" s="14"/>
      <c r="N70" s="14"/>
      <c r="O70" s="14"/>
      <c r="P70" s="14"/>
      <c r="Q70" s="14"/>
      <c r="R70" s="14"/>
    </row>
    <row r="71" spans="1:67" s="76" customFormat="1" ht="15.75" thickBot="1" x14ac:dyDescent="0.3">
      <c r="A71" s="14"/>
      <c r="B71" s="514" t="s">
        <v>63</v>
      </c>
      <c r="C71" s="515"/>
      <c r="D71" s="515"/>
      <c r="E71" s="515"/>
      <c r="F71" s="515"/>
      <c r="G71" s="515"/>
      <c r="H71" s="515"/>
      <c r="I71" s="515"/>
      <c r="J71" s="515"/>
      <c r="K71" s="516"/>
      <c r="L71" s="14"/>
      <c r="M71" s="14"/>
      <c r="N71" s="14"/>
      <c r="O71" s="14"/>
      <c r="P71" s="14"/>
      <c r="Q71" s="14"/>
      <c r="R71" s="14"/>
    </row>
    <row r="72" spans="1:67" s="76" customFormat="1" x14ac:dyDescent="0.25">
      <c r="A72" s="14"/>
      <c r="B72" s="465" t="s">
        <v>207</v>
      </c>
      <c r="C72" s="466"/>
      <c r="D72" s="466"/>
      <c r="E72" s="466"/>
      <c r="F72" s="466"/>
      <c r="G72" s="466"/>
      <c r="H72" s="466"/>
      <c r="I72" s="466"/>
      <c r="J72" s="466"/>
      <c r="K72" s="498"/>
      <c r="L72" s="14"/>
      <c r="M72" s="14"/>
      <c r="N72" s="14"/>
      <c r="O72" s="14"/>
      <c r="P72" s="14"/>
      <c r="Q72" s="14"/>
      <c r="R72" s="14"/>
    </row>
    <row r="73" spans="1:67" s="76" customFormat="1" ht="15.75" thickBot="1" x14ac:dyDescent="0.3">
      <c r="A73" s="14"/>
      <c r="B73" s="511"/>
      <c r="C73" s="512"/>
      <c r="D73" s="512"/>
      <c r="E73" s="512"/>
      <c r="F73" s="512"/>
      <c r="G73" s="512"/>
      <c r="H73" s="512"/>
      <c r="I73" s="512"/>
      <c r="J73" s="512"/>
      <c r="K73" s="513"/>
      <c r="L73" s="14"/>
      <c r="M73" s="14"/>
      <c r="N73" s="14"/>
      <c r="O73" s="14"/>
      <c r="P73" s="14"/>
      <c r="Q73" s="14"/>
      <c r="R73" s="14"/>
    </row>
    <row r="74" spans="1:67" s="76" customFormat="1" x14ac:dyDescent="0.25">
      <c r="A74" s="14"/>
      <c r="B74" s="14"/>
      <c r="C74" s="14"/>
      <c r="D74" s="14"/>
      <c r="E74" s="14"/>
      <c r="F74" s="14"/>
      <c r="G74" s="14"/>
      <c r="H74" s="14"/>
      <c r="I74" s="14"/>
      <c r="J74" s="14"/>
      <c r="K74" s="14"/>
      <c r="L74" s="14"/>
      <c r="M74" s="14"/>
      <c r="N74" s="14"/>
      <c r="O74" s="14"/>
      <c r="P74" s="14"/>
      <c r="Q74" s="14"/>
      <c r="R74" s="14"/>
    </row>
    <row r="75" spans="1:67" s="76" customFormat="1" x14ac:dyDescent="0.25">
      <c r="A75" s="14"/>
      <c r="B75" s="14"/>
      <c r="C75" s="14"/>
      <c r="D75" s="14"/>
      <c r="E75" s="14"/>
      <c r="F75" s="14"/>
      <c r="G75" s="14"/>
      <c r="H75" s="14"/>
      <c r="I75" s="14"/>
      <c r="J75" s="14"/>
      <c r="K75" s="14"/>
      <c r="L75" s="14"/>
      <c r="M75" s="14"/>
      <c r="N75" s="14"/>
      <c r="O75" s="14"/>
      <c r="P75" s="14"/>
      <c r="Q75" s="14"/>
      <c r="R75" s="14"/>
    </row>
    <row r="76" spans="1:67" s="76" customFormat="1" x14ac:dyDescent="0.25">
      <c r="A76" s="14"/>
      <c r="B76" s="14"/>
      <c r="C76" s="14"/>
      <c r="D76" s="14"/>
      <c r="E76" s="14"/>
      <c r="F76" s="14"/>
      <c r="G76" s="14"/>
      <c r="H76" s="14"/>
      <c r="I76" s="14"/>
      <c r="J76" s="14"/>
      <c r="K76" s="14"/>
      <c r="L76" s="14"/>
      <c r="M76" s="14"/>
      <c r="N76" s="14"/>
      <c r="O76" s="14"/>
      <c r="P76" s="14"/>
      <c r="Q76" s="14"/>
      <c r="R76" s="14"/>
    </row>
    <row r="77" spans="1:67" s="76" customFormat="1" x14ac:dyDescent="0.25">
      <c r="A77" s="14"/>
      <c r="B77" s="14"/>
      <c r="C77" s="14"/>
      <c r="D77" s="14"/>
      <c r="E77" s="14"/>
      <c r="F77" s="14"/>
      <c r="G77" s="14"/>
      <c r="H77" s="14"/>
      <c r="I77" s="14"/>
      <c r="J77" s="14"/>
      <c r="K77" s="14"/>
      <c r="L77" s="14"/>
      <c r="M77" s="14"/>
      <c r="N77" s="14"/>
      <c r="O77" s="14"/>
      <c r="P77" s="14"/>
      <c r="Q77" s="14"/>
      <c r="R77" s="14"/>
    </row>
    <row r="78" spans="1:67" s="76" customFormat="1" x14ac:dyDescent="0.25">
      <c r="A78" s="14"/>
      <c r="B78" s="14"/>
      <c r="C78" s="14"/>
      <c r="D78" s="14"/>
      <c r="E78" s="14"/>
      <c r="F78" s="14"/>
      <c r="G78" s="14"/>
      <c r="H78" s="14"/>
      <c r="I78" s="14"/>
      <c r="J78" s="14"/>
      <c r="K78" s="14"/>
      <c r="L78" s="14"/>
      <c r="M78" s="14"/>
      <c r="N78" s="14"/>
      <c r="O78" s="14"/>
      <c r="P78" s="14"/>
      <c r="Q78" s="14"/>
      <c r="R78" s="14"/>
    </row>
    <row r="79" spans="1:67" s="76" customFormat="1" x14ac:dyDescent="0.25"/>
    <row r="80" spans="1:67" s="76" customFormat="1" x14ac:dyDescent="0.25"/>
    <row r="81" s="76" customFormat="1" x14ac:dyDescent="0.25"/>
    <row r="82" s="76" customFormat="1" x14ac:dyDescent="0.25"/>
    <row r="83" s="76" customFormat="1" x14ac:dyDescent="0.25"/>
    <row r="84" s="76" customFormat="1" x14ac:dyDescent="0.25"/>
    <row r="85" s="76" customFormat="1" x14ac:dyDescent="0.25"/>
    <row r="86" s="76" customFormat="1" x14ac:dyDescent="0.25"/>
    <row r="87" s="76" customFormat="1" x14ac:dyDescent="0.25"/>
    <row r="88" s="76" customFormat="1" x14ac:dyDescent="0.25"/>
    <row r="89" s="76" customFormat="1" x14ac:dyDescent="0.25"/>
    <row r="90" s="76" customFormat="1" x14ac:dyDescent="0.25"/>
    <row r="91" s="76" customFormat="1" x14ac:dyDescent="0.25"/>
    <row r="92" s="76" customFormat="1" x14ac:dyDescent="0.25"/>
    <row r="93" s="76" customFormat="1" x14ac:dyDescent="0.25"/>
    <row r="94" s="76" customFormat="1" x14ac:dyDescent="0.25"/>
    <row r="95" s="76" customFormat="1" x14ac:dyDescent="0.25"/>
    <row r="96" s="76" customFormat="1" x14ac:dyDescent="0.25"/>
    <row r="97" s="76" customFormat="1" x14ac:dyDescent="0.25"/>
    <row r="98" s="76" customFormat="1" x14ac:dyDescent="0.25"/>
    <row r="99" s="76" customFormat="1" x14ac:dyDescent="0.25"/>
    <row r="100" s="76" customFormat="1" x14ac:dyDescent="0.25"/>
    <row r="101" s="76" customFormat="1" x14ac:dyDescent="0.25"/>
    <row r="102" s="76" customFormat="1" x14ac:dyDescent="0.25"/>
    <row r="103" s="76" customFormat="1" x14ac:dyDescent="0.25"/>
    <row r="104" s="76" customFormat="1" x14ac:dyDescent="0.25"/>
    <row r="105" s="76" customFormat="1" x14ac:dyDescent="0.25"/>
    <row r="106" s="76" customFormat="1" x14ac:dyDescent="0.25"/>
    <row r="107" s="76" customFormat="1" x14ac:dyDescent="0.25"/>
    <row r="108" s="76" customFormat="1" x14ac:dyDescent="0.25"/>
    <row r="109" s="76" customFormat="1"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sheetData>
  <mergeCells count="56">
    <mergeCell ref="B1:H3"/>
    <mergeCell ref="B57:E57"/>
    <mergeCell ref="B36:G36"/>
    <mergeCell ref="H36:Q36"/>
    <mergeCell ref="B56:N56"/>
    <mergeCell ref="B55:C55"/>
    <mergeCell ref="J52:K52"/>
    <mergeCell ref="J53:K53"/>
    <mergeCell ref="J38:K38"/>
    <mergeCell ref="J51:K51"/>
    <mergeCell ref="J45:K45"/>
    <mergeCell ref="J50:K50"/>
    <mergeCell ref="J41:K41"/>
    <mergeCell ref="J42:K42"/>
    <mergeCell ref="D17:G17"/>
    <mergeCell ref="D18:G18"/>
    <mergeCell ref="B72:K73"/>
    <mergeCell ref="B71:K71"/>
    <mergeCell ref="J39:K39"/>
    <mergeCell ref="J65:K65"/>
    <mergeCell ref="J66:K66"/>
    <mergeCell ref="J61:K61"/>
    <mergeCell ref="J62:K62"/>
    <mergeCell ref="J63:K63"/>
    <mergeCell ref="J64:K64"/>
    <mergeCell ref="F57:N57"/>
    <mergeCell ref="J48:K48"/>
    <mergeCell ref="J58:K58"/>
    <mergeCell ref="J59:K59"/>
    <mergeCell ref="J60:K60"/>
    <mergeCell ref="J46:K46"/>
    <mergeCell ref="J47:K47"/>
    <mergeCell ref="B31:J31"/>
    <mergeCell ref="J49:K49"/>
    <mergeCell ref="J40:K40"/>
    <mergeCell ref="J37:K37"/>
    <mergeCell ref="J44:K44"/>
    <mergeCell ref="J43:K43"/>
    <mergeCell ref="B32:J33"/>
    <mergeCell ref="B35:Q35"/>
    <mergeCell ref="B30:I30"/>
    <mergeCell ref="C5:F5"/>
    <mergeCell ref="G5:H5"/>
    <mergeCell ref="B15:J16"/>
    <mergeCell ref="B8:J8"/>
    <mergeCell ref="B9:J11"/>
    <mergeCell ref="B13:C13"/>
    <mergeCell ref="E6:F6"/>
    <mergeCell ref="B12:C12"/>
    <mergeCell ref="D19:G19"/>
    <mergeCell ref="D23:G23"/>
    <mergeCell ref="D24:G24"/>
    <mergeCell ref="D25:G25"/>
    <mergeCell ref="B29:J29"/>
    <mergeCell ref="B21:J21"/>
    <mergeCell ref="B27:J27"/>
  </mergeCells>
  <conditionalFormatting sqref="Q38:Q53">
    <cfRule type="containsText" dxfId="3" priority="5" operator="containsText" text="Insatisfactorio">
      <formula>NOT(ISERROR(SEARCH("Insatisfactorio",Q38)))</formula>
    </cfRule>
    <cfRule type="containsText" dxfId="2" priority="6" operator="containsText" text="Satisfactorio">
      <formula>NOT(ISERROR(SEARCH("Satisfactorio",Q38)))</formula>
    </cfRule>
  </conditionalFormatting>
  <conditionalFormatting sqref="N59:N66">
    <cfRule type="containsText" dxfId="1" priority="1" operator="containsText" text="Insatisfactorio">
      <formula>NOT(ISERROR(SEARCH("Insatisfactorio",N59)))</formula>
    </cfRule>
    <cfRule type="containsText" dxfId="0" priority="2" operator="containsText" text="Satisfactorio">
      <formula>NOT(ISERROR(SEARCH("Satisfactorio",N59)))</formula>
    </cfRule>
  </conditionalFormatting>
  <dataValidations count="2">
    <dataValidation type="list" allowBlank="1" showInputMessage="1" showErrorMessage="1" sqref="P38:P53" xr:uid="{00000000-0002-0000-0400-000000000000}">
      <formula1>"Si,No"</formula1>
    </dataValidation>
    <dataValidation type="list" allowBlank="1" showInputMessage="1" showErrorMessage="1" sqref="Q38:Q53 N59:N66" xr:uid="{00000000-0002-0000-0400-000001000000}">
      <formula1>"Satisfactorio,Insatisfactorio"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118"/>
  <sheetViews>
    <sheetView workbookViewId="0">
      <selection activeCell="D5" sqref="D5:G5"/>
    </sheetView>
  </sheetViews>
  <sheetFormatPr baseColWidth="10" defaultColWidth="0" defaultRowHeight="14.25" zeroHeight="1" x14ac:dyDescent="0.2"/>
  <cols>
    <col min="1" max="1" width="2.7109375" style="14" customWidth="1"/>
    <col min="2" max="2" width="12.42578125" style="5" customWidth="1"/>
    <col min="3" max="3" width="16.85546875" style="5" customWidth="1"/>
    <col min="4" max="8" width="22.42578125" style="5" customWidth="1"/>
    <col min="9" max="9" width="21.5703125" style="5" customWidth="1"/>
    <col min="10" max="10" width="27.7109375" style="5" customWidth="1"/>
    <col min="11" max="11" width="23.7109375" style="5" bestFit="1" customWidth="1"/>
    <col min="12" max="12" width="16.42578125" style="5" customWidth="1"/>
    <col min="13" max="13" width="41.85546875" style="5" customWidth="1"/>
    <col min="14" max="14" width="31" style="5" customWidth="1"/>
    <col min="15" max="17" width="11.42578125" style="14" customWidth="1"/>
    <col min="18" max="18" width="11.42578125" style="14" hidden="1" customWidth="1"/>
    <col min="19" max="68" width="0" style="14" hidden="1" customWidth="1"/>
    <col min="69" max="16384" width="11.42578125" style="14" hidden="1"/>
  </cols>
  <sheetData>
    <row r="1" spans="2:16" s="11" customFormat="1" ht="27.75" customHeight="1" x14ac:dyDescent="0.25">
      <c r="B1" s="536" t="s">
        <v>113</v>
      </c>
      <c r="C1" s="537"/>
      <c r="D1" s="537"/>
      <c r="E1" s="537"/>
      <c r="F1" s="537"/>
      <c r="G1" s="538"/>
      <c r="H1" s="333" t="s">
        <v>269</v>
      </c>
      <c r="I1" s="342" t="s">
        <v>278</v>
      </c>
    </row>
    <row r="2" spans="2:16" s="11" customFormat="1" ht="27.75" customHeight="1" x14ac:dyDescent="0.25">
      <c r="B2" s="443"/>
      <c r="C2" s="444"/>
      <c r="D2" s="444"/>
      <c r="E2" s="444"/>
      <c r="F2" s="444"/>
      <c r="G2" s="445"/>
      <c r="H2" s="333" t="s">
        <v>270</v>
      </c>
      <c r="I2" s="342">
        <v>1</v>
      </c>
    </row>
    <row r="3" spans="2:16" s="11" customFormat="1" ht="36" customHeight="1" x14ac:dyDescent="0.25">
      <c r="B3" s="463" t="s">
        <v>177</v>
      </c>
      <c r="C3" s="464"/>
      <c r="D3" s="464"/>
      <c r="E3" s="464"/>
      <c r="F3" s="464"/>
      <c r="G3" s="365"/>
      <c r="H3" s="333" t="s">
        <v>271</v>
      </c>
      <c r="I3" s="350">
        <v>44573</v>
      </c>
    </row>
    <row r="4" spans="2:16" ht="14.25" customHeight="1" thickBot="1" x14ac:dyDescent="0.25">
      <c r="B4" s="14"/>
      <c r="C4" s="103"/>
      <c r="D4" s="103"/>
      <c r="E4" s="103"/>
      <c r="F4" s="103"/>
      <c r="G4" s="103"/>
      <c r="H4" s="103"/>
      <c r="I4" s="103"/>
      <c r="J4" s="103"/>
      <c r="K4" s="14"/>
      <c r="L4" s="174"/>
      <c r="M4" s="14"/>
      <c r="N4" s="14"/>
    </row>
    <row r="5" spans="2:16" s="104" customFormat="1" ht="27.75" customHeight="1" thickBot="1" x14ac:dyDescent="0.3">
      <c r="B5" s="558" t="s">
        <v>180</v>
      </c>
      <c r="C5" s="559"/>
      <c r="D5" s="467" t="s">
        <v>121</v>
      </c>
      <c r="E5" s="467"/>
      <c r="F5" s="467"/>
      <c r="G5" s="468"/>
      <c r="H5" s="469" t="s">
        <v>181</v>
      </c>
      <c r="I5" s="469"/>
      <c r="J5" s="74" t="s">
        <v>199</v>
      </c>
      <c r="K5" s="110"/>
      <c r="L5" s="172"/>
      <c r="M5" s="172"/>
      <c r="N5" s="116"/>
      <c r="O5" s="116"/>
      <c r="P5" s="116"/>
    </row>
    <row r="6" spans="2:16" s="104" customFormat="1" ht="27.75" customHeight="1" thickBot="1" x14ac:dyDescent="0.3">
      <c r="B6" s="558" t="s">
        <v>182</v>
      </c>
      <c r="C6" s="559"/>
      <c r="D6" s="75" t="s">
        <v>44</v>
      </c>
      <c r="E6" s="137" t="s">
        <v>183</v>
      </c>
      <c r="F6" s="561" t="s">
        <v>44</v>
      </c>
      <c r="G6" s="562"/>
      <c r="H6" s="82" t="s">
        <v>178</v>
      </c>
      <c r="I6" s="83" t="s">
        <v>251</v>
      </c>
      <c r="J6" s="351" t="s">
        <v>200</v>
      </c>
      <c r="K6" s="73" t="s">
        <v>263</v>
      </c>
      <c r="L6" s="173"/>
      <c r="N6" s="115"/>
      <c r="O6" s="116"/>
      <c r="P6" s="116"/>
    </row>
    <row r="7" spans="2:16" ht="16.5" customHeight="1" thickBot="1" x14ac:dyDescent="0.25">
      <c r="B7" s="14"/>
      <c r="C7" s="103"/>
      <c r="D7" s="103"/>
      <c r="E7" s="103"/>
      <c r="F7" s="103"/>
      <c r="G7" s="103"/>
      <c r="H7" s="103"/>
      <c r="I7" s="103"/>
      <c r="J7" s="103"/>
      <c r="K7" s="14"/>
      <c r="L7" s="174"/>
      <c r="M7" s="14"/>
      <c r="N7" s="14"/>
    </row>
    <row r="8" spans="2:16" ht="15" customHeight="1" thickBot="1" x14ac:dyDescent="0.25">
      <c r="B8" s="563" t="s">
        <v>7</v>
      </c>
      <c r="C8" s="564"/>
      <c r="D8" s="564"/>
      <c r="E8" s="564"/>
      <c r="F8" s="564"/>
      <c r="G8" s="564"/>
      <c r="H8" s="564"/>
      <c r="I8" s="564"/>
      <c r="J8" s="564"/>
      <c r="K8" s="565"/>
      <c r="L8" s="14"/>
      <c r="M8" s="14"/>
      <c r="N8" s="14"/>
    </row>
    <row r="9" spans="2:16" ht="35.25" customHeight="1" thickBot="1" x14ac:dyDescent="0.25">
      <c r="B9" s="539" t="s">
        <v>209</v>
      </c>
      <c r="C9" s="540"/>
      <c r="D9" s="540"/>
      <c r="E9" s="540"/>
      <c r="F9" s="540"/>
      <c r="G9" s="540"/>
      <c r="H9" s="540"/>
      <c r="I9" s="540"/>
      <c r="J9" s="540"/>
      <c r="K9" s="541"/>
      <c r="L9" s="14"/>
      <c r="M9" s="14"/>
      <c r="N9" s="14"/>
    </row>
    <row r="10" spans="2:16" ht="15" thickBot="1" x14ac:dyDescent="0.25">
      <c r="B10" s="14"/>
      <c r="C10" s="103"/>
      <c r="D10" s="103"/>
      <c r="E10" s="103"/>
      <c r="F10" s="103"/>
      <c r="G10" s="103"/>
      <c r="H10" s="103"/>
      <c r="I10" s="103"/>
      <c r="J10" s="103"/>
      <c r="K10" s="14"/>
      <c r="L10" s="14"/>
      <c r="M10" s="14"/>
      <c r="N10" s="14"/>
    </row>
    <row r="11" spans="2:16" ht="37.5" customHeight="1" x14ac:dyDescent="0.2">
      <c r="B11" s="545" t="s">
        <v>8</v>
      </c>
      <c r="C11" s="546"/>
      <c r="D11" s="546" t="s">
        <v>9</v>
      </c>
      <c r="E11" s="546"/>
      <c r="F11" s="546"/>
      <c r="G11" s="546" t="s">
        <v>198</v>
      </c>
      <c r="H11" s="546"/>
      <c r="I11" s="348" t="s">
        <v>14</v>
      </c>
      <c r="J11" s="349" t="s">
        <v>15</v>
      </c>
      <c r="K11" s="14"/>
      <c r="L11" s="14"/>
      <c r="M11" s="14"/>
      <c r="N11" s="14"/>
    </row>
    <row r="12" spans="2:16" ht="18" customHeight="1" x14ac:dyDescent="0.2">
      <c r="B12" s="551">
        <v>11100501</v>
      </c>
      <c r="C12" s="552"/>
      <c r="D12" s="553" t="s">
        <v>279</v>
      </c>
      <c r="E12" s="553"/>
      <c r="F12" s="553"/>
      <c r="G12" s="554">
        <v>389109322.25999999</v>
      </c>
      <c r="H12" s="554"/>
      <c r="I12" s="277">
        <v>389109322.25999999</v>
      </c>
      <c r="J12" s="278">
        <f>+G12-I12</f>
        <v>0</v>
      </c>
      <c r="K12" s="14"/>
      <c r="L12" s="14"/>
      <c r="M12" s="14"/>
      <c r="N12" s="14"/>
    </row>
    <row r="13" spans="2:16" ht="18" customHeight="1" thickBot="1" x14ac:dyDescent="0.25">
      <c r="B13" s="555">
        <v>11100503</v>
      </c>
      <c r="C13" s="556"/>
      <c r="D13" s="560" t="s">
        <v>280</v>
      </c>
      <c r="E13" s="560"/>
      <c r="F13" s="560"/>
      <c r="G13" s="557">
        <v>38392578.700000003</v>
      </c>
      <c r="H13" s="557"/>
      <c r="I13" s="279">
        <v>38392578.700000003</v>
      </c>
      <c r="J13" s="280">
        <f>+G13-I13</f>
        <v>0</v>
      </c>
      <c r="K13" s="14"/>
      <c r="L13" s="14"/>
      <c r="M13" s="14"/>
      <c r="N13" s="14"/>
    </row>
    <row r="14" spans="2:16" ht="18" customHeight="1" thickBot="1" x14ac:dyDescent="0.25">
      <c r="B14" s="103"/>
      <c r="C14" s="103"/>
      <c r="D14" s="103"/>
      <c r="E14" s="103"/>
      <c r="F14" s="103"/>
      <c r="G14" s="103"/>
      <c r="H14" s="103"/>
      <c r="I14" s="276" t="s">
        <v>216</v>
      </c>
      <c r="J14" s="14"/>
      <c r="K14" s="14"/>
      <c r="L14" s="14"/>
      <c r="M14" s="14"/>
      <c r="N14" s="14"/>
    </row>
    <row r="15" spans="2:16" ht="21" customHeight="1" x14ac:dyDescent="0.2">
      <c r="B15" s="489" t="s">
        <v>114</v>
      </c>
      <c r="C15" s="490"/>
      <c r="D15" s="490"/>
      <c r="E15" s="490"/>
      <c r="F15" s="490"/>
      <c r="G15" s="490"/>
      <c r="H15" s="490"/>
      <c r="I15" s="490"/>
      <c r="J15" s="490"/>
      <c r="K15" s="490"/>
      <c r="L15" s="490"/>
      <c r="M15" s="491"/>
      <c r="N15" s="14"/>
    </row>
    <row r="16" spans="2:16" ht="21.75" customHeight="1" x14ac:dyDescent="0.2">
      <c r="B16" s="547" t="s">
        <v>77</v>
      </c>
      <c r="C16" s="548"/>
      <c r="D16" s="548"/>
      <c r="E16" s="548"/>
      <c r="F16" s="548"/>
      <c r="G16" s="548"/>
      <c r="H16" s="549" t="s">
        <v>115</v>
      </c>
      <c r="I16" s="549"/>
      <c r="J16" s="549"/>
      <c r="K16" s="549"/>
      <c r="L16" s="549"/>
      <c r="M16" s="550"/>
      <c r="N16" s="14"/>
    </row>
    <row r="17" spans="2:14" ht="30" x14ac:dyDescent="0.2">
      <c r="B17" s="346" t="s">
        <v>210</v>
      </c>
      <c r="C17" s="347" t="s">
        <v>8</v>
      </c>
      <c r="D17" s="347" t="s">
        <v>116</v>
      </c>
      <c r="E17" s="347" t="s">
        <v>211</v>
      </c>
      <c r="F17" s="347" t="s">
        <v>46</v>
      </c>
      <c r="G17" s="347" t="s">
        <v>80</v>
      </c>
      <c r="H17" s="274" t="s">
        <v>117</v>
      </c>
      <c r="I17" s="274" t="s">
        <v>15</v>
      </c>
      <c r="J17" s="274" t="s">
        <v>82</v>
      </c>
      <c r="K17" s="274" t="s">
        <v>84</v>
      </c>
      <c r="L17" s="274" t="s">
        <v>118</v>
      </c>
      <c r="M17" s="275" t="s">
        <v>119</v>
      </c>
      <c r="N17" s="14"/>
    </row>
    <row r="18" spans="2:14" ht="120.75" customHeight="1" x14ac:dyDescent="0.2">
      <c r="B18" s="120">
        <v>1</v>
      </c>
      <c r="C18" s="281">
        <v>1110</v>
      </c>
      <c r="D18" s="281" t="s">
        <v>13</v>
      </c>
      <c r="E18" s="282" t="s">
        <v>124</v>
      </c>
      <c r="F18" s="283" t="s">
        <v>44</v>
      </c>
      <c r="G18" s="155">
        <v>389109322.25999999</v>
      </c>
      <c r="H18" s="155">
        <v>389109322.25999999</v>
      </c>
      <c r="I18" s="188">
        <f>G18-H18</f>
        <v>0</v>
      </c>
      <c r="J18" s="284" t="s">
        <v>120</v>
      </c>
      <c r="K18" s="118" t="s">
        <v>264</v>
      </c>
      <c r="L18" s="285" t="s">
        <v>212</v>
      </c>
      <c r="M18" s="286" t="s">
        <v>172</v>
      </c>
      <c r="N18" s="14"/>
    </row>
    <row r="19" spans="2:14" ht="90" customHeight="1" thickBot="1" x14ac:dyDescent="0.25">
      <c r="B19" s="122">
        <v>2</v>
      </c>
      <c r="C19" s="287">
        <v>1110</v>
      </c>
      <c r="D19" s="287" t="s">
        <v>13</v>
      </c>
      <c r="E19" s="288" t="s">
        <v>125</v>
      </c>
      <c r="F19" s="289" t="s">
        <v>5</v>
      </c>
      <c r="G19" s="165">
        <v>38392578.700000003</v>
      </c>
      <c r="H19" s="165">
        <v>38392578.700000003</v>
      </c>
      <c r="I19" s="189">
        <f>G19-H19</f>
        <v>0</v>
      </c>
      <c r="J19" s="290" t="s">
        <v>120</v>
      </c>
      <c r="K19" s="119" t="s">
        <v>264</v>
      </c>
      <c r="L19" s="291" t="s">
        <v>173</v>
      </c>
      <c r="M19" s="292" t="s">
        <v>172</v>
      </c>
      <c r="N19" s="14"/>
    </row>
    <row r="20" spans="2:14" ht="15" thickBot="1" x14ac:dyDescent="0.25">
      <c r="B20" s="14"/>
      <c r="C20" s="14"/>
      <c r="D20" s="14"/>
      <c r="E20" s="14"/>
      <c r="F20" s="14"/>
      <c r="G20" s="14"/>
      <c r="H20" s="14"/>
      <c r="I20" s="14"/>
      <c r="J20" s="14"/>
      <c r="K20" s="14"/>
      <c r="L20" s="14"/>
      <c r="M20" s="14"/>
      <c r="N20" s="14"/>
    </row>
    <row r="21" spans="2:14" ht="15.75" thickBot="1" x14ac:dyDescent="0.3">
      <c r="B21" s="542" t="s">
        <v>63</v>
      </c>
      <c r="C21" s="543"/>
      <c r="D21" s="543"/>
      <c r="E21" s="543"/>
      <c r="F21" s="543"/>
      <c r="G21" s="543"/>
      <c r="H21" s="543"/>
      <c r="I21" s="543"/>
      <c r="J21" s="544"/>
      <c r="K21" s="14"/>
      <c r="L21" s="14"/>
      <c r="M21" s="14"/>
      <c r="N21" s="14"/>
    </row>
    <row r="22" spans="2:14" ht="27.75" customHeight="1" thickBot="1" x14ac:dyDescent="0.25">
      <c r="B22" s="539" t="s">
        <v>265</v>
      </c>
      <c r="C22" s="540"/>
      <c r="D22" s="540"/>
      <c r="E22" s="540"/>
      <c r="F22" s="540"/>
      <c r="G22" s="540"/>
      <c r="H22" s="540"/>
      <c r="I22" s="540"/>
      <c r="J22" s="541"/>
      <c r="K22" s="14"/>
      <c r="L22" s="14"/>
      <c r="M22" s="14"/>
      <c r="N22" s="14"/>
    </row>
    <row r="23" spans="2:14" x14ac:dyDescent="0.2">
      <c r="B23" s="14"/>
      <c r="C23" s="14"/>
      <c r="D23" s="14"/>
      <c r="E23" s="14"/>
      <c r="F23" s="14"/>
      <c r="G23" s="14"/>
      <c r="H23" s="14"/>
      <c r="I23" s="14"/>
      <c r="J23" s="14"/>
      <c r="K23" s="14"/>
      <c r="L23" s="14"/>
      <c r="M23" s="14"/>
      <c r="N23" s="14"/>
    </row>
    <row r="24" spans="2:14" x14ac:dyDescent="0.2">
      <c r="B24" s="14"/>
      <c r="C24" s="14"/>
      <c r="D24" s="14"/>
      <c r="E24" s="14"/>
      <c r="F24" s="14"/>
      <c r="G24" s="14"/>
      <c r="H24" s="14"/>
      <c r="I24" s="14"/>
      <c r="J24" s="14"/>
      <c r="K24" s="14"/>
      <c r="L24" s="14"/>
      <c r="M24" s="14"/>
      <c r="N24" s="14"/>
    </row>
    <row r="25" spans="2:14" x14ac:dyDescent="0.2">
      <c r="B25" s="14"/>
      <c r="C25" s="14"/>
      <c r="D25" s="14"/>
      <c r="E25" s="14"/>
      <c r="F25" s="14"/>
      <c r="G25" s="14"/>
      <c r="H25" s="14"/>
      <c r="I25" s="14"/>
      <c r="J25" s="14"/>
      <c r="K25" s="14"/>
      <c r="L25" s="14"/>
      <c r="M25" s="14"/>
      <c r="N25" s="14"/>
    </row>
    <row r="26" spans="2:14" x14ac:dyDescent="0.2">
      <c r="B26" s="14"/>
      <c r="C26" s="14"/>
      <c r="D26" s="14"/>
      <c r="E26" s="14"/>
      <c r="F26" s="14"/>
      <c r="G26" s="14"/>
      <c r="H26" s="14"/>
      <c r="I26" s="14"/>
      <c r="J26" s="14"/>
      <c r="K26" s="14"/>
      <c r="L26" s="14"/>
      <c r="M26" s="14"/>
      <c r="N26" s="14"/>
    </row>
    <row r="27" spans="2:14" x14ac:dyDescent="0.2">
      <c r="B27" s="14"/>
      <c r="C27" s="14"/>
      <c r="D27" s="14"/>
      <c r="E27" s="14"/>
      <c r="F27" s="14"/>
      <c r="G27" s="14"/>
      <c r="H27" s="14"/>
      <c r="I27" s="14"/>
      <c r="J27" s="14"/>
      <c r="K27" s="14"/>
      <c r="L27" s="14"/>
      <c r="M27" s="14"/>
      <c r="N27" s="14"/>
    </row>
    <row r="28" spans="2:14" x14ac:dyDescent="0.2">
      <c r="B28" s="14"/>
      <c r="C28" s="14"/>
      <c r="D28" s="14"/>
      <c r="E28" s="14"/>
      <c r="F28" s="14"/>
      <c r="G28" s="14"/>
      <c r="H28" s="14"/>
      <c r="I28" s="14"/>
      <c r="J28" s="14"/>
      <c r="K28" s="14"/>
      <c r="L28" s="14"/>
      <c r="M28" s="14"/>
      <c r="N28" s="14"/>
    </row>
    <row r="29" spans="2:14" x14ac:dyDescent="0.2">
      <c r="B29" s="14"/>
      <c r="C29" s="14"/>
      <c r="D29" s="14"/>
      <c r="E29" s="14"/>
      <c r="F29" s="14"/>
      <c r="G29" s="14"/>
      <c r="H29" s="14"/>
      <c r="I29" s="14"/>
      <c r="J29" s="14"/>
      <c r="K29" s="14"/>
      <c r="L29" s="14"/>
      <c r="M29" s="14"/>
      <c r="N29" s="14"/>
    </row>
    <row r="30" spans="2:14" x14ac:dyDescent="0.2">
      <c r="B30" s="14"/>
      <c r="C30" s="14"/>
      <c r="D30" s="14"/>
      <c r="E30" s="14"/>
      <c r="F30" s="14"/>
      <c r="G30" s="14"/>
      <c r="H30" s="14"/>
      <c r="I30" s="14"/>
      <c r="J30" s="14"/>
      <c r="K30" s="14"/>
      <c r="L30" s="14"/>
      <c r="M30" s="14"/>
      <c r="N30" s="14"/>
    </row>
    <row r="31" spans="2:14" x14ac:dyDescent="0.2">
      <c r="B31" s="14"/>
      <c r="C31" s="14"/>
      <c r="D31" s="14"/>
      <c r="E31" s="14"/>
      <c r="F31" s="14"/>
      <c r="G31" s="14"/>
      <c r="H31" s="14"/>
      <c r="I31" s="14"/>
      <c r="J31" s="14"/>
      <c r="K31" s="14"/>
      <c r="L31" s="14"/>
      <c r="M31" s="14"/>
      <c r="N31" s="14"/>
    </row>
    <row r="32" spans="2:14" x14ac:dyDescent="0.2">
      <c r="B32" s="14"/>
      <c r="C32" s="14"/>
      <c r="D32" s="14"/>
      <c r="E32" s="14"/>
      <c r="F32" s="14"/>
      <c r="G32" s="14"/>
      <c r="H32" s="14"/>
      <c r="I32" s="14"/>
      <c r="J32" s="14"/>
      <c r="K32" s="14"/>
      <c r="L32" s="14"/>
      <c r="M32" s="14"/>
      <c r="N32" s="14"/>
    </row>
    <row r="33" s="14" customFormat="1" x14ac:dyDescent="0.2"/>
    <row r="34" s="14" customFormat="1" x14ac:dyDescent="0.2"/>
    <row r="35" s="14" customFormat="1" x14ac:dyDescent="0.2"/>
    <row r="36" s="14" customFormat="1" x14ac:dyDescent="0.2"/>
    <row r="37" s="14" customFormat="1" x14ac:dyDescent="0.2"/>
    <row r="38" s="14" customFormat="1" x14ac:dyDescent="0.2"/>
    <row r="39" s="14" customFormat="1" x14ac:dyDescent="0.2"/>
    <row r="40" s="14" customFormat="1" x14ac:dyDescent="0.2"/>
    <row r="41" s="14" customFormat="1" x14ac:dyDescent="0.2"/>
    <row r="42" s="14" customFormat="1" x14ac:dyDescent="0.2"/>
    <row r="43" s="14" customFormat="1" x14ac:dyDescent="0.2"/>
    <row r="44" s="14" customFormat="1" x14ac:dyDescent="0.2"/>
    <row r="45" s="14" customFormat="1" x14ac:dyDescent="0.2"/>
    <row r="46" s="14" customFormat="1" x14ac:dyDescent="0.2"/>
    <row r="47" s="14" customFormat="1" x14ac:dyDescent="0.2"/>
    <row r="48" s="14" customFormat="1" x14ac:dyDescent="0.2"/>
    <row r="49" s="14" customFormat="1" x14ac:dyDescent="0.2"/>
    <row r="50" s="14" customFormat="1" x14ac:dyDescent="0.2"/>
    <row r="51" s="14" customFormat="1" x14ac:dyDescent="0.2"/>
    <row r="52" s="14" customFormat="1" x14ac:dyDescent="0.2"/>
    <row r="53" s="14" customFormat="1" x14ac:dyDescent="0.2"/>
    <row r="54" s="14" customFormat="1" x14ac:dyDescent="0.2"/>
    <row r="55" s="14" customFormat="1" x14ac:dyDescent="0.2"/>
    <row r="56" s="14" customFormat="1" x14ac:dyDescent="0.2"/>
    <row r="57" s="14" customFormat="1" x14ac:dyDescent="0.2"/>
    <row r="58" s="14" customFormat="1" x14ac:dyDescent="0.2"/>
    <row r="59" s="14" customFormat="1" x14ac:dyDescent="0.2"/>
    <row r="60" s="14" customFormat="1" x14ac:dyDescent="0.2"/>
    <row r="61" s="14" customFormat="1" x14ac:dyDescent="0.2"/>
    <row r="62" s="14" customFormat="1" x14ac:dyDescent="0.2"/>
    <row r="63" s="14" customFormat="1" x14ac:dyDescent="0.2"/>
    <row r="64" s="14" customFormat="1" x14ac:dyDescent="0.2"/>
    <row r="65" s="14" customFormat="1" x14ac:dyDescent="0.2"/>
    <row r="66" s="14" customFormat="1" x14ac:dyDescent="0.2"/>
    <row r="67" s="14" customFormat="1" x14ac:dyDescent="0.2"/>
    <row r="68" s="14" customFormat="1" x14ac:dyDescent="0.2"/>
    <row r="69" s="14" customFormat="1" x14ac:dyDescent="0.2"/>
    <row r="70" s="14" customFormat="1" x14ac:dyDescent="0.2"/>
    <row r="71" s="14" customFormat="1" x14ac:dyDescent="0.2"/>
    <row r="72" s="14" customFormat="1" x14ac:dyDescent="0.2"/>
    <row r="73" s="14" customFormat="1" x14ac:dyDescent="0.2"/>
    <row r="74" s="14" customFormat="1" x14ac:dyDescent="0.2"/>
    <row r="75" s="14" customFormat="1" x14ac:dyDescent="0.2"/>
    <row r="76" s="14" customFormat="1" x14ac:dyDescent="0.2"/>
    <row r="77" s="14" customFormat="1" x14ac:dyDescent="0.2"/>
    <row r="78" s="14" customFormat="1" x14ac:dyDescent="0.2"/>
    <row r="79" s="14" customFormat="1" x14ac:dyDescent="0.2"/>
    <row r="80" s="14" customFormat="1" x14ac:dyDescent="0.2"/>
    <row r="81" s="14" customFormat="1" x14ac:dyDescent="0.2"/>
    <row r="82" s="14" customFormat="1" x14ac:dyDescent="0.2"/>
    <row r="83" s="14" customFormat="1" x14ac:dyDescent="0.2"/>
    <row r="84" s="14" customFormat="1" x14ac:dyDescent="0.2"/>
    <row r="85" s="14" customFormat="1" x14ac:dyDescent="0.2"/>
    <row r="86" s="14" customFormat="1" x14ac:dyDescent="0.2"/>
    <row r="87" s="14" customFormat="1" x14ac:dyDescent="0.2"/>
    <row r="88" s="14" customFormat="1" x14ac:dyDescent="0.2"/>
    <row r="89" s="14" customFormat="1" x14ac:dyDescent="0.2"/>
    <row r="90" s="14" customFormat="1" x14ac:dyDescent="0.2"/>
    <row r="91" s="14" customFormat="1" x14ac:dyDescent="0.2"/>
    <row r="92" s="14" customFormat="1" x14ac:dyDescent="0.2"/>
    <row r="93" s="14" customFormat="1" x14ac:dyDescent="0.2"/>
    <row r="94" s="14" customFormat="1" x14ac:dyDescent="0.2"/>
    <row r="95" s="14" customFormat="1" x14ac:dyDescent="0.2"/>
    <row r="96" s="14" customFormat="1" x14ac:dyDescent="0.2"/>
    <row r="97" spans="2:14" x14ac:dyDescent="0.2">
      <c r="B97" s="14"/>
      <c r="C97" s="14"/>
      <c r="D97" s="14"/>
      <c r="E97" s="14"/>
      <c r="F97" s="14"/>
      <c r="G97" s="14"/>
      <c r="H97" s="14"/>
      <c r="I97" s="14"/>
      <c r="J97" s="14"/>
      <c r="K97" s="14"/>
      <c r="L97" s="14"/>
      <c r="M97" s="14"/>
      <c r="N97" s="14"/>
    </row>
    <row r="98" spans="2:14" x14ac:dyDescent="0.2">
      <c r="B98" s="14"/>
      <c r="C98" s="14"/>
      <c r="D98" s="14"/>
      <c r="E98" s="14"/>
      <c r="F98" s="14"/>
      <c r="G98" s="14"/>
      <c r="H98" s="14"/>
      <c r="I98" s="14"/>
      <c r="J98" s="14"/>
      <c r="K98" s="14"/>
      <c r="L98" s="14"/>
      <c r="M98" s="14"/>
      <c r="N98" s="14"/>
    </row>
    <row r="99" spans="2:14" x14ac:dyDescent="0.2">
      <c r="B99" s="14"/>
      <c r="C99" s="14"/>
      <c r="D99" s="14"/>
      <c r="E99" s="14"/>
      <c r="F99" s="14"/>
      <c r="G99" s="14"/>
      <c r="H99" s="14"/>
      <c r="I99" s="14"/>
      <c r="J99" s="14"/>
      <c r="K99" s="14"/>
      <c r="L99" s="14"/>
      <c r="M99" s="14"/>
      <c r="N99" s="14"/>
    </row>
    <row r="100" spans="2:14" x14ac:dyDescent="0.2">
      <c r="B100" s="14"/>
      <c r="C100" s="14"/>
      <c r="D100" s="14"/>
      <c r="E100" s="14"/>
      <c r="F100" s="14"/>
      <c r="G100" s="14"/>
      <c r="H100" s="14"/>
      <c r="I100" s="14"/>
      <c r="J100" s="14"/>
      <c r="K100" s="14"/>
      <c r="L100" s="14"/>
      <c r="M100" s="14"/>
      <c r="N100" s="14"/>
    </row>
    <row r="101" spans="2:14" x14ac:dyDescent="0.2">
      <c r="B101" s="14"/>
      <c r="C101" s="14"/>
      <c r="D101" s="14"/>
      <c r="E101" s="14"/>
      <c r="F101" s="14"/>
      <c r="G101" s="14"/>
      <c r="H101" s="14"/>
      <c r="I101" s="14"/>
      <c r="J101" s="14"/>
      <c r="K101" s="14"/>
      <c r="L101" s="14"/>
      <c r="M101" s="14"/>
      <c r="N101" s="14"/>
    </row>
    <row r="102" spans="2:14" x14ac:dyDescent="0.2">
      <c r="B102" s="14"/>
      <c r="C102" s="14"/>
      <c r="D102" s="14"/>
      <c r="E102" s="14"/>
      <c r="F102" s="14"/>
      <c r="G102" s="14"/>
      <c r="H102" s="14"/>
      <c r="I102" s="14"/>
      <c r="J102" s="14"/>
      <c r="K102" s="14"/>
      <c r="L102" s="14"/>
      <c r="M102" s="14"/>
      <c r="N102" s="14"/>
    </row>
    <row r="103" spans="2:14" x14ac:dyDescent="0.2">
      <c r="B103" s="14"/>
      <c r="C103" s="14"/>
      <c r="D103" s="14"/>
      <c r="E103" s="14"/>
      <c r="F103" s="14"/>
      <c r="G103" s="14"/>
      <c r="H103" s="14"/>
      <c r="I103" s="14"/>
      <c r="J103" s="14"/>
      <c r="K103" s="14"/>
      <c r="L103" s="14"/>
      <c r="M103" s="14"/>
      <c r="N103" s="14"/>
    </row>
    <row r="104" spans="2:14" x14ac:dyDescent="0.2">
      <c r="B104" s="14"/>
      <c r="C104" s="14"/>
      <c r="D104" s="14"/>
      <c r="E104" s="14"/>
      <c r="F104" s="14"/>
      <c r="G104" s="14"/>
      <c r="H104" s="14"/>
      <c r="I104" s="14"/>
      <c r="J104" s="14"/>
      <c r="K104" s="14"/>
      <c r="L104" s="14"/>
      <c r="M104" s="14"/>
      <c r="N104" s="14"/>
    </row>
    <row r="105" spans="2:14" x14ac:dyDescent="0.2">
      <c r="B105" s="14"/>
      <c r="C105" s="14"/>
      <c r="D105" s="14"/>
      <c r="E105" s="14"/>
      <c r="F105" s="14"/>
      <c r="G105" s="14"/>
      <c r="H105" s="14"/>
      <c r="I105" s="14"/>
      <c r="J105" s="14"/>
      <c r="K105" s="14"/>
      <c r="L105" s="14"/>
      <c r="M105" s="14"/>
      <c r="N105" s="14"/>
    </row>
    <row r="106" spans="2:14" x14ac:dyDescent="0.2">
      <c r="B106" s="14"/>
      <c r="C106" s="14"/>
      <c r="D106" s="14"/>
      <c r="E106" s="14"/>
      <c r="F106" s="14"/>
      <c r="G106" s="14"/>
      <c r="H106" s="14"/>
      <c r="I106" s="14"/>
      <c r="J106" s="14"/>
      <c r="K106" s="14"/>
      <c r="L106" s="14"/>
      <c r="M106" s="14"/>
      <c r="N106" s="14"/>
    </row>
    <row r="107" spans="2:14" x14ac:dyDescent="0.2">
      <c r="B107" s="14"/>
      <c r="C107" s="14"/>
      <c r="D107" s="14"/>
      <c r="E107" s="14"/>
      <c r="F107" s="14"/>
      <c r="G107" s="14"/>
      <c r="H107" s="14"/>
      <c r="I107" s="14"/>
      <c r="J107" s="14"/>
      <c r="K107" s="14"/>
      <c r="L107" s="14"/>
      <c r="M107" s="14"/>
      <c r="N107" s="14"/>
    </row>
    <row r="108" spans="2:14" x14ac:dyDescent="0.2">
      <c r="B108" s="14"/>
      <c r="C108" s="14"/>
      <c r="D108" s="14"/>
      <c r="E108" s="14"/>
      <c r="F108" s="14"/>
      <c r="G108" s="14"/>
      <c r="H108" s="14"/>
      <c r="I108" s="14"/>
      <c r="J108" s="14"/>
      <c r="K108" s="14"/>
      <c r="L108" s="14"/>
      <c r="M108" s="14"/>
      <c r="N108" s="14"/>
    </row>
    <row r="109" spans="2:14" x14ac:dyDescent="0.2"/>
    <row r="110" spans="2:14" x14ac:dyDescent="0.2"/>
    <row r="111" spans="2:14" x14ac:dyDescent="0.2"/>
    <row r="112" spans="2:14" x14ac:dyDescent="0.2"/>
    <row r="113" x14ac:dyDescent="0.2"/>
    <row r="114" x14ac:dyDescent="0.2"/>
    <row r="115" x14ac:dyDescent="0.2"/>
    <row r="116" x14ac:dyDescent="0.2"/>
    <row r="117" x14ac:dyDescent="0.2"/>
    <row r="118" x14ac:dyDescent="0.2"/>
  </sheetData>
  <mergeCells count="23">
    <mergeCell ref="D5:G5"/>
    <mergeCell ref="H5:I5"/>
    <mergeCell ref="D13:F13"/>
    <mergeCell ref="B15:M15"/>
    <mergeCell ref="B6:C6"/>
    <mergeCell ref="F6:G6"/>
    <mergeCell ref="B8:K8"/>
    <mergeCell ref="B1:G2"/>
    <mergeCell ref="B3:G3"/>
    <mergeCell ref="B22:J22"/>
    <mergeCell ref="B21:J21"/>
    <mergeCell ref="B9:K9"/>
    <mergeCell ref="B11:C11"/>
    <mergeCell ref="D11:F11"/>
    <mergeCell ref="B16:G16"/>
    <mergeCell ref="H16:M16"/>
    <mergeCell ref="G11:H11"/>
    <mergeCell ref="B12:C12"/>
    <mergeCell ref="D12:F12"/>
    <mergeCell ref="G12:H12"/>
    <mergeCell ref="B13:C13"/>
    <mergeCell ref="G13:H13"/>
    <mergeCell ref="B5:C5"/>
  </mergeCells>
  <hyperlinks>
    <hyperlink ref="I14" location="Subsumaria!C7" display="DA-1"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Subsumaria</vt:lpstr>
      <vt:lpstr>Arqueo Caja</vt:lpstr>
      <vt:lpstr>Conciliaciones Bancos</vt:lpstr>
      <vt:lpstr>Corte</vt:lpstr>
      <vt:lpstr>Confirmaciones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dc:creator>
  <cp:lastModifiedBy>Sie asesorias</cp:lastModifiedBy>
  <dcterms:created xsi:type="dcterms:W3CDTF">2019-12-07T02:20:04Z</dcterms:created>
  <dcterms:modified xsi:type="dcterms:W3CDTF">2023-02-16T21:24:33Z</dcterms:modified>
</cp:coreProperties>
</file>